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hart LMF1.6.A"/>
    <sheet r:id="rId2" sheetId="2" name="Chart LMF1.6.B"/>
    <sheet r:id="rId3" sheetId="3" name="EPR_Men"/>
    <sheet r:id="rId4" sheetId="4" name="EPR_Women"/>
    <sheet r:id="rId5" sheetId="5" name="FTE-EPR_Men"/>
    <sheet r:id="rId6" sheetId="6" name="FTE-EPR_Women"/>
    <sheet r:id="rId7" sheetId="7" name="Chart LMF1.6.C"/>
    <sheet r:id="rId8" sheetId="8" name="PT_Men"/>
    <sheet r:id="rId9" sheetId="9" name="PT_Women"/>
    <sheet r:id="rId10" sheetId="10" name="Chart LMF1.6.D"/>
    <sheet r:id="rId11" sheetId="11" name="Table LMF1.6.A"/>
    <sheet r:id="rId12" sheetId="12" name="Chart LMF1.6.E"/>
    <sheet r:id="rId13" sheetId="13" name="Managers_Women"/>
    <sheet r:id="rId14" sheetId="14" name="Chart LMF1.6.F"/>
    <sheet r:id="rId15" sheetId="15" name="TempEmp_Men"/>
    <sheet r:id="rId16" sheetId="16" name="TempEmp_Women"/>
  </sheets>
  <definedNames>
    <definedName name="_xlnm.Print_Area" localSheetId="0">'Chart LMF1.6.A'!$A$1:$R$67</definedName>
    <definedName name="_xlnm.Print_Area" localSheetId="1">'Chart LMF1.6.B'!$J$33:$S$51</definedName>
    <definedName name="_xlnm.Print_Area" localSheetId="6">'Chart LMF1.6.C'!$A$2:$N$51</definedName>
    <definedName name="_xlnm.Print_Area" localSheetId="9">'Chart LMF1.6.D'!$A$1:$R$50</definedName>
    <definedName name="_xlnm.Print_Area" localSheetId="11">'Chart LMF1.6.E'!$A$1:$M$50</definedName>
    <definedName name="_xlnm.Print_Area" localSheetId="13">'Chart LMF1.6.F'!$A$2:$N$49</definedName>
    <definedName name="_xlnm.Print_Area" localSheetId="2">EPR_Men!$A$1:$AA$63</definedName>
    <definedName name="_xlnm.Print_Area" localSheetId="3">EPR_Women!$A$1:$AA$61</definedName>
    <definedName name="_xlnm.Print_Area" localSheetId="4">'FTE-EPR_Men'!$A$1:$AA$61</definedName>
    <definedName name="_xlnm.Print_Area" localSheetId="5">'FTE-EPR_Women'!$A$1:$AA$62</definedName>
    <definedName name="_xlnm.Print_Area" localSheetId="12">Managers_Women!$A$1:$N$61</definedName>
    <definedName name="_xlnm.Print_Area" localSheetId="7">PT_Men!$A$1:$AA$62</definedName>
    <definedName name="_xlnm.Print_Area" localSheetId="8">PT_Women!$A$1:$AA$62</definedName>
    <definedName name="_xlnm.Print_Area" localSheetId="10">'Table LMF1.6.A'!$A$1:$M$59</definedName>
    <definedName name="_xlnm.Print_Area" localSheetId="14">TempEmp_Men!$A$1:$AA$59</definedName>
    <definedName name="_xlnm.Print_Area" localSheetId="15">TempEmp_Women!$A$1:$AA$59</definedName>
    <definedName name="_xlnm.Print_Titles" localSheetId="2">EPR_Men!$1:$4</definedName>
    <definedName name="_xlnm.Print_Titles" localSheetId="10">'Table LMF1.6.A'!$1:$4</definedName>
  </definedNames>
  <calcPr fullCalcOnLoad="1"/>
</workbook>
</file>

<file path=xl/sharedStrings.xml><?xml version="1.0" encoding="utf-8"?>
<sst xmlns="http://schemas.openxmlformats.org/spreadsheetml/2006/main" count="4463" uniqueCount="194">
  <si>
    <t>Women's temporary employment rates, 1990-2018</t>
  </si>
  <si>
    <t>Proportion of women dependent employees with a temporary or fixed term job contract</t>
  </si>
  <si>
    <t>Year</t>
  </si>
  <si>
    <t>Country</t>
  </si>
  <si>
    <t>Note</t>
  </si>
  <si>
    <t>Australia</t>
  </si>
  <si>
    <t>AUS</t>
  </si>
  <si>
    <t>..</t>
  </si>
  <si>
    <t>Austria</t>
  </si>
  <si>
    <t>AUT</t>
  </si>
  <si>
    <t>Belgium</t>
  </si>
  <si>
    <t>BEL</t>
  </si>
  <si>
    <t>Canada</t>
  </si>
  <si>
    <t>CAN</t>
  </si>
  <si>
    <t>Chile</t>
  </si>
  <si>
    <t>CHL</t>
  </si>
  <si>
    <t>Colombia</t>
  </si>
  <si>
    <t>COL</t>
  </si>
  <si>
    <t>Costa Rica</t>
  </si>
  <si>
    <t>CRI</t>
  </si>
  <si>
    <t>Czech Republic</t>
  </si>
  <si>
    <t>CZE</t>
  </si>
  <si>
    <t>Denmark</t>
  </si>
  <si>
    <t>DNK</t>
  </si>
  <si>
    <t>Estonia</t>
  </si>
  <si>
    <t>EST</t>
  </si>
  <si>
    <t>Finland</t>
  </si>
  <si>
    <t>FIN</t>
  </si>
  <si>
    <t>France</t>
  </si>
  <si>
    <t>FRA</t>
  </si>
  <si>
    <t>Germany</t>
  </si>
  <si>
    <t>DEU</t>
  </si>
  <si>
    <t>Greece</t>
  </si>
  <si>
    <t>GRC</t>
  </si>
  <si>
    <t>Hungary</t>
  </si>
  <si>
    <t>HUN</t>
  </si>
  <si>
    <t>Iceland</t>
  </si>
  <si>
    <t>ISL</t>
  </si>
  <si>
    <t>Ireland</t>
  </si>
  <si>
    <t>IRL</t>
  </si>
  <si>
    <t>Israel</t>
  </si>
  <si>
    <t>ISR</t>
  </si>
  <si>
    <t>Italy</t>
  </si>
  <si>
    <t>ITA</t>
  </si>
  <si>
    <t>Japan</t>
  </si>
  <si>
    <t>JPN</t>
  </si>
  <si>
    <t>Korea</t>
  </si>
  <si>
    <t>KOR</t>
  </si>
  <si>
    <t>Latvia</t>
  </si>
  <si>
    <t>LVA</t>
  </si>
  <si>
    <t>Lithuania</t>
  </si>
  <si>
    <t>LTU</t>
  </si>
  <si>
    <t>Luxembourg</t>
  </si>
  <si>
    <t>LUX</t>
  </si>
  <si>
    <t>Mexico</t>
  </si>
  <si>
    <t>MEX</t>
  </si>
  <si>
    <t>Netherlands</t>
  </si>
  <si>
    <t>NLD</t>
  </si>
  <si>
    <t>New Zealand</t>
  </si>
  <si>
    <t>NZL</t>
  </si>
  <si>
    <t>Norway</t>
  </si>
  <si>
    <t>NOR</t>
  </si>
  <si>
    <t>Poland</t>
  </si>
  <si>
    <t>POL</t>
  </si>
  <si>
    <t>Portugal</t>
  </si>
  <si>
    <t>PRT</t>
  </si>
  <si>
    <t>Slovak Republic</t>
  </si>
  <si>
    <t>SVK</t>
  </si>
  <si>
    <t>Slovenia</t>
  </si>
  <si>
    <t>SVN</t>
  </si>
  <si>
    <t>Spain</t>
  </si>
  <si>
    <t>ESP</t>
  </si>
  <si>
    <t>Sweden</t>
  </si>
  <si>
    <t>SWE</t>
  </si>
  <si>
    <t>Switzerland</t>
  </si>
  <si>
    <t>CHE</t>
  </si>
  <si>
    <t>Türkiye</t>
  </si>
  <si>
    <t>TUR</t>
  </si>
  <si>
    <t>United Kingdom</t>
  </si>
  <si>
    <t>GBR</t>
  </si>
  <si>
    <t>United States</t>
  </si>
  <si>
    <t>USA</t>
  </si>
  <si>
    <t>Brazil</t>
  </si>
  <si>
    <t>BRA</t>
  </si>
  <si>
    <t>China</t>
  </si>
  <si>
    <t>CHN</t>
  </si>
  <si>
    <t>India</t>
  </si>
  <si>
    <t>IND</t>
  </si>
  <si>
    <t>Indonesia</t>
  </si>
  <si>
    <t>IDN</t>
  </si>
  <si>
    <t>Russian Federation</t>
  </si>
  <si>
    <t>RUS</t>
  </si>
  <si>
    <t>South Africa</t>
  </si>
  <si>
    <t>ZAF</t>
  </si>
  <si>
    <t>Bulgaria</t>
  </si>
  <si>
    <t>BGR</t>
  </si>
  <si>
    <t>Croatia</t>
  </si>
  <si>
    <t>HRV</t>
  </si>
  <si>
    <t>Cyprus</t>
  </si>
  <si>
    <t>CYP</t>
  </si>
  <si>
    <t>Malta</t>
  </si>
  <si>
    <t>MLT</t>
  </si>
  <si>
    <t>Romania</t>
  </si>
  <si>
    <t>ROU</t>
  </si>
  <si>
    <t>.. Not available</t>
  </si>
  <si>
    <t>1.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</si>
  <si>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2.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</si>
  <si>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3.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</si>
  <si>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Source: OECD Employment Database</t>
  </si>
  <si>
    <t>Men's temporary employment rates, 1990-2018</t>
  </si>
  <si>
    <t>Proportion of men dependent employees with a temporary or fixed term job contract</t>
  </si>
  <si>
    <r>
      <t/>
    </r>
    <r>
      <rPr>
        <sz val="10"/>
        <color rgb="FF000000"/>
        <rFont val="Arial Narrow"/>
        <family val="2"/>
      </rPr>
      <t>Chart LMF1.6.F.</t>
    </r>
    <r>
      <rPr>
        <b/>
        <sz val="10"/>
        <color rgb="FF000000"/>
        <rFont val="Arial Narrow"/>
        <family val="2"/>
      </rPr>
      <t xml:space="preserve"> Gender differences in temporary employment</t>
    </r>
  </si>
  <si>
    <t>Proportion (%) of employees in temporary employment, by sex, 2021</t>
  </si>
  <si>
    <t>Men</t>
  </si>
  <si>
    <t>Women (↗)</t>
  </si>
  <si>
    <t>Note: Proportion of dependent employees with a temporary or fixed term job contract. Data for Australia and the United States refer to 2017.</t>
  </si>
  <si>
    <t>a. See note b to Chart LMF1.6.A</t>
  </si>
  <si>
    <t>b. See note c in Chart LMF1.6.A</t>
  </si>
  <si>
    <t>OECD average</t>
  </si>
  <si>
    <t>Women's share of managerial employment, 2010-2021</t>
  </si>
  <si>
    <t>Proportion of managers that are women</t>
  </si>
  <si>
    <t>OECD36</t>
  </si>
  <si>
    <t>Note: percentage of employees that hold jobs classified in International Standard Classification of Occupations (ISCO) 08 category one (as managers) that are women.</t>
  </si>
  <si>
    <t>Source: ILO (2021), "ILOSTAT Database", SDG indicator 5.5.2 - Female share of employment in managerial positions (%) - via https://ilostat.ilo.org/data</t>
  </si>
  <si>
    <r>
      <t/>
    </r>
    <r>
      <rPr>
        <sz val="10"/>
        <color rgb="FF000000"/>
        <rFont val="Arial Narrow"/>
        <family val="2"/>
      </rPr>
      <t>Chart LMF1.6.E.</t>
    </r>
    <r>
      <rPr>
        <b/>
        <sz val="10"/>
        <color rgb="FF000000"/>
        <rFont val="Arial Narrow"/>
        <family val="2"/>
      </rPr>
      <t xml:space="preserve"> Women's share of managerial employment</t>
    </r>
  </si>
  <si>
    <t>Proportion (%) of managers that are women, 2021</t>
  </si>
  <si>
    <t>Notes: Data for Israel refer to 2017, for Türkiye and the United Kingdom to 2019, and for Australia and India to 2020.</t>
  </si>
  <si>
    <t>Source: ILO (2022), "ILOSTAT Database", SDG indicator 5.5.2 - Female share of employment in managerial positions (%) - via https://ilostat.ilo.org/data</t>
  </si>
  <si>
    <r>
      <t/>
    </r>
    <r>
      <rPr>
        <sz val="10"/>
        <color rgb="FF000000"/>
        <rFont val="Arial Narrow"/>
        <family val="2"/>
      </rPr>
      <t xml:space="preserve">Table LMF1.6.A. </t>
    </r>
    <r>
      <rPr>
        <b/>
        <sz val="10"/>
        <color rgb="FF000000"/>
        <rFont val="Arial Narrow"/>
        <family val="2"/>
      </rPr>
      <t>Gender gap in employment rates by educational attainment</t>
    </r>
  </si>
  <si>
    <t>Employment rates for men and women by level of education attained, 25-64 year olds, 2020</t>
  </si>
  <si>
    <t>Below upper secondary</t>
  </si>
  <si>
    <t>Upper secondary or post-secondary non-tertiary</t>
  </si>
  <si>
    <t>Tertiary Education</t>
  </si>
  <si>
    <t>Male</t>
  </si>
  <si>
    <t>Female</t>
  </si>
  <si>
    <t>Gender Gap</t>
  </si>
  <si>
    <t>Argentina</t>
  </si>
  <si>
    <t>ARG</t>
  </si>
  <si>
    <t>Note: Data for Chile refer to 2017, for Argentina to 2018, and for Denmark, India, Japan and Türkiye to 2019. Data for 5 EU non-OECD countries refer to age group 20-64 years old.</t>
  </si>
  <si>
    <t>Source: OECD Education at a Glance</t>
  </si>
  <si>
    <t>For Bulgaria, Croatia, Cyprus, Latvia, Lithuania, Malta and Romania: Eurostat Labour Market Statistics</t>
  </si>
  <si>
    <t>L0T2</t>
  </si>
  <si>
    <t>L3T4</t>
  </si>
  <si>
    <t>L5T8</t>
  </si>
  <si>
    <t>M</t>
  </si>
  <si>
    <t>F</t>
  </si>
  <si>
    <r>
      <t/>
    </r>
    <r>
      <rPr>
        <sz val="10"/>
        <color rgb="FF000000"/>
        <rFont val="Arial Narrow"/>
        <family val="2"/>
      </rPr>
      <t>Chart LMF1.6.D.</t>
    </r>
    <r>
      <rPr>
        <b/>
        <sz val="10"/>
        <color rgb="FF000000"/>
        <rFont val="Arial Narrow"/>
        <family val="2"/>
      </rPr>
      <t xml:space="preserve"> Change in part-time employment</t>
    </r>
  </si>
  <si>
    <t>Percentage points change in the proportion of employed in part-time employment, by sex, 2005-2021</t>
  </si>
  <si>
    <t>Women</t>
  </si>
  <si>
    <t>Change 2005-2021</t>
  </si>
  <si>
    <t>Note: Part-time employment as a proportion of total employment. 'Part-time' here refers to persons who usually work less than 30 hours per week in their main job. For the United States, data reflect part-time employees among dependent employees only. For Australia, Finland, Iceland, New Zealand, Norway and Turkey, data refer to usual weekly working hours in all jobs. For Japan and Korea, data refer to actual weekly working hours in all jobs. Data refer to 2018 for Australia and to 2020 for the United Kingdom.</t>
  </si>
  <si>
    <t>Proportion of employed women in part-time employment, 1990-2018</t>
  </si>
  <si>
    <t>Women's part-time employment as a proportion of women's employment</t>
  </si>
  <si>
    <t>Russian Fed.</t>
  </si>
  <si>
    <t>OECD</t>
  </si>
  <si>
    <t>W-M</t>
  </si>
  <si>
    <t>Note: 'Part-time' here refers to persons who usually work less than 30 hours per week in their main job</t>
  </si>
  <si>
    <t>1. Break in the series from 2009 to 2010 due to the introduction of a new labour force survey in 2010.</t>
  </si>
  <si>
    <t>2.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</si>
  <si>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3.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</si>
  <si>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4.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</si>
  <si>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Proportion of employed men in part-time employment, 1990-2021</t>
  </si>
  <si>
    <t>Men's part-time employment as a proportion of men's total employment.</t>
  </si>
  <si>
    <r>
      <t/>
    </r>
    <r>
      <rPr>
        <sz val="10"/>
        <color rgb="FF000000"/>
        <rFont val="Arial Narrow"/>
        <family val="2"/>
      </rPr>
      <t>Chart LMF1.6.C.</t>
    </r>
    <r>
      <rPr>
        <b/>
        <sz val="10"/>
        <color rgb="FF000000"/>
        <rFont val="Arial Narrow"/>
        <family val="2"/>
      </rPr>
      <t xml:space="preserve"> Gender differences in part-time employment</t>
    </r>
  </si>
  <si>
    <t>Part-time employment as a proportion of total employment, by sex, 2021</t>
  </si>
  <si>
    <t>Notes: Part-time employment as a proportion of total employment. 'Part-time' refers to people who usually work less than 30 hours per week in their main job. For the United States, data reflect part-time employees among dependent employees only. For Japan and Korea, data refer to actual weekly working hours in all jobs.  Data refer to 2018 for Australia and to 2020 for the United Kingdom.</t>
  </si>
  <si>
    <t>a. See note a to Chart LMF1.6.A</t>
  </si>
  <si>
    <t>b. See note b to Chart LMF1.6.A</t>
  </si>
  <si>
    <t>c. See note c in Chart LMF1.6.A</t>
  </si>
  <si>
    <t>Women's full-time equivalent employment rates, 1990-2021</t>
  </si>
  <si>
    <t>15-64 year olds</t>
  </si>
  <si>
    <t>OECD-34</t>
  </si>
  <si>
    <t>Note: The full-time equivalent employment rate is calculated as the employment/population ratio for 15-64 yeas old multiplied by the average usual hours worked per week per person in employment (both dependent and self-employment), divided by 40. For the United States, the full-time equivalent is calculated based on usual working hours for dependent employees only.</t>
  </si>
  <si>
    <t>Men's full-time equivalent employment rates, 1990-2021</t>
  </si>
  <si>
    <t>M-W</t>
  </si>
  <si>
    <t>Women's employment rates, 1990-2021</t>
  </si>
  <si>
    <t>Men's employment rates, 1990-2021</t>
  </si>
  <si>
    <r>
      <t/>
    </r>
    <r>
      <rPr>
        <sz val="10"/>
        <color rgb="FF000000"/>
        <rFont val="Arial Narrow"/>
        <family val="2"/>
      </rPr>
      <t>Chart LMF1.6.B.</t>
    </r>
    <r>
      <rPr>
        <b/>
        <sz val="10"/>
        <color rgb="FF000000"/>
        <rFont val="Arial Narrow"/>
        <family val="2"/>
      </rPr>
      <t xml:space="preserve"> Declining trends on gender gaps in employment rates and full-time equivalent employment rates</t>
    </r>
  </si>
  <si>
    <t>Gender difference (men minus women) in the employment rate and the full-time equivalent employment rate, 15-64 year olds, OECD average, 2000 to 2021</t>
  </si>
  <si>
    <t>Gender Employment Gap</t>
  </si>
  <si>
    <t>Gender Gap in Full-Time Equivalent Employment Rates</t>
  </si>
  <si>
    <t>In the last two decades, on average across OECD countries the gender gap in employment rate almost halved, from 18% in 2000 to 10.5% in 2021.</t>
  </si>
  <si>
    <t>it declined in all OECD countries except in Poland and Sweden; it declined most in Luxembourg and Spain by arouhd 20 percentage points.</t>
  </si>
  <si>
    <t>During the same period, the average full-time equivalent employment rate declined by almost 10 percentage point, from 30% in 2000 to 20% in 2021.</t>
  </si>
  <si>
    <t>Both average gender gaps particularly declined in 2009 as male employment was more affected by the 2008 great financial crisis than female employment.  (OECD SaG 2014  - women improved their relative position in the labour market compared to men)</t>
  </si>
  <si>
    <t>Both average gender gaps also kept declining over the course of the COVID crisis, where labour market outcomes for women improved relative to those of men in most countries (OECD Employment Outlook 2022)</t>
  </si>
  <si>
    <t>Gender inequalities continue to persist in employment and in many areas of social and economic life. Closing these gaps is an important goal and priority for all OECD and G7 members.</t>
  </si>
  <si>
    <r>
      <t/>
    </r>
    <r>
      <rPr>
        <sz val="10"/>
        <color rgb="FF000000"/>
        <rFont val="Arial Narrow"/>
        <family val="2"/>
      </rPr>
      <t>Chart LMF1.6.A.</t>
    </r>
    <r>
      <rPr>
        <b/>
        <sz val="10"/>
        <color rgb="FF000000"/>
        <rFont val="Arial Narrow"/>
        <family val="2"/>
      </rPr>
      <t xml:space="preserve"> Gender gaps in employment rates and full-time equivalent employment rates</t>
    </r>
  </si>
  <si>
    <t>Gender difference (men minus women) in the employment rate and the full-time equivalent employment rate, 15-64 year olds, 2021</t>
  </si>
  <si>
    <t>Employment rate (%)</t>
  </si>
  <si>
    <t>Full-time equivalent employment rate (%)</t>
  </si>
  <si>
    <t>Gender Employment Gap (↗)</t>
  </si>
  <si>
    <t>Notes: The full-time equivalent employment rate is calculated as the employment rate for 15-64 years old multiplied by the average usual hours worked per week per person in employment (both dependent and self-employment), divided by 40. For the United States, the full-time equivalent is calculated based on usual working hours for dependent employees only. For Korea, data refer to actual weekly working hours in all jobs.  Data refer to 2018 for Australia and to 2020 for Türkiye and the United Kingdom.</t>
  </si>
  <si>
    <t>Gender Gap (↗)</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</si>
</sst>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
  </numFmts>
  <fonts count="17" x14ac:knownFonts="1">
    <font>
      <sz val="11"/>
      <color theme="1"/>
      <name val="Calibri"/>
      <family val="2"/>
      <scheme val="minor"/>
    </font>
    <font>
      <b/>
      <sz val="10"/>
      <color rgb="FF000000"/>
      <name val="Arial Narrow"/>
      <family val="2"/>
    </font>
    <font>
      <sz val="10"/>
      <color rgb="FF000000"/>
      <name val="Arial Narrow"/>
      <family val="2"/>
    </font>
    <font>
      <sz val="11"/>
      <color theme="1"/>
      <name val="Calibri"/>
      <family val="2"/>
    </font>
    <font>
      <i/>
      <sz val="10"/>
      <color rgb="FF000000"/>
      <name val="Arial Narrow"/>
      <family val="2"/>
    </font>
    <font>
      <u/>
      <sz val="10"/>
      <color rgb="FF000000"/>
      <name val="Arial Narrow"/>
      <family val="2"/>
    </font>
    <font>
      <sz val="10"/>
      <color rgb="FF000000"/>
      <name val="Calibri"/>
      <family val="2"/>
    </font>
    <font>
      <b/>
      <sz val="11"/>
      <color rgb="FF000000"/>
      <name val="Arial Narrow"/>
      <family val="2"/>
    </font>
    <font>
      <sz val="11"/>
      <color rgb="FF000000"/>
      <name val="Arial Narrow"/>
      <family val="2"/>
    </font>
    <font>
      <sz val="8"/>
      <color rgb="FF000000"/>
      <name val="Arial Narrow"/>
      <family val="2"/>
    </font>
    <font>
      <u/>
      <sz val="8"/>
      <color rgb="FF000000"/>
      <name val="Arial Narrow"/>
      <family val="2"/>
    </font>
    <font>
      <sz val="10"/>
      <color rgb="FF000000"/>
      <name val="Arial"/>
      <family val="2"/>
    </font>
    <font>
      <b/>
      <sz val="10"/>
      <color rgb="FF000000"/>
      <name val="Arial"/>
      <family val="2"/>
    </font>
    <font>
      <b/>
      <i/>
      <sz val="10"/>
      <color rgb="FF000000"/>
      <name val="Arial Narrow"/>
      <family val="2"/>
    </font>
    <font>
      <sz val="11"/>
      <color rgb="FF000000"/>
      <name val="Calibri"/>
      <family val="2"/>
    </font>
    <font>
      <sz val="10"/>
      <color rgb="FFff0000"/>
      <name val="Arial Narrow"/>
      <family val="2"/>
    </font>
    <font>
      <b/>
      <sz val="10"/>
      <color rgb="FFff0000"/>
      <name val="Arial Narrow"/>
      <family val="2"/>
    </font>
  </fonts>
  <fills count="6">
    <fill>
      <patternFill patternType="none"/>
    </fill>
    <fill>
      <patternFill patternType="gray125"/>
    </fill>
    <fill>
      <patternFill patternType="solid">
        <fgColor rgb="FFffffff"/>
      </patternFill>
    </fill>
    <fill>
      <patternFill patternType="solid">
        <fgColor rgb="FFdce6f2"/>
      </patternFill>
    </fill>
    <fill>
      <patternFill patternType="solid">
        <fgColor rgb="FFd9d9d9"/>
      </patternFill>
    </fill>
    <fill>
      <patternFill patternType="solid">
        <fgColor rgb="FF95b3d7"/>
      </patternFill>
    </fill>
  </fills>
  <borders count="9">
    <border>
      <left/>
      <right/>
      <top/>
      <bottom/>
      <diagonal/>
    </border>
    <border>
      <left style="thin">
        <color rgb="FFc6c6c6"/>
      </left>
      <right style="thin">
        <color rgb="FFc6c6c6"/>
      </right>
      <top style="thin">
        <color rgb="FFc6c6c6"/>
      </top>
      <bottom style="thin">
        <color rgb="FFc6c6c6"/>
      </bottom>
      <diagonal/>
    </border>
    <border>
      <left/>
      <right/>
      <top/>
      <bottom/>
      <diagonal/>
    </border>
    <border>
      <left style="thin">
        <color rgb="FFc6c6c6"/>
      </left>
      <right style="thin">
        <color rgb="FFc6c6c6"/>
      </right>
      <top style="thin">
        <color rgb="FFc6c6c6"/>
      </top>
      <bottom style="medium">
        <color rgb="FF4f81bd"/>
      </bottom>
      <diagonal/>
    </border>
    <border>
      <left style="thin">
        <color rgb="FFc6c6c6"/>
      </left>
      <right style="thin">
        <color rgb="FFc6c6c6"/>
      </right>
      <top style="medium">
        <color rgb="FF4f81bd"/>
      </top>
      <bottom style="thin">
        <color rgb="FFc6c6c6"/>
      </bottom>
      <diagonal/>
    </border>
    <border>
      <left style="thin">
        <color rgb="FFc6c6c6"/>
      </left>
      <right style="thin">
        <color rgb="FFc6c6c6"/>
      </right>
      <top style="thin">
        <color rgb="FFc6c6c6"/>
      </top>
      <bottom style="thin">
        <color rgb="FF000000"/>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right/>
      <top/>
      <bottom style="thin">
        <color rgb="FF000000"/>
      </bottom>
      <diagonal/>
    </border>
  </borders>
  <cellStyleXfs count="1">
    <xf numFmtId="0" fontId="0" fillId="0" borderId="0"/>
  </cellStyleXfs>
  <cellXfs count="145">
    <xf xfId="0" numFmtId="0" borderId="0" fontId="0" fillId="0"/>
    <xf xfId="0" numFmtId="0" borderId="1" applyBorder="1" fontId="1" applyFont="1" fillId="2" applyFill="1" applyAlignment="1">
      <alignment horizontal="center"/>
    </xf>
    <xf xfId="0" numFmtId="164" applyNumberFormat="1" borderId="1" applyBorder="1" fontId="1" applyFont="1" fillId="2" applyFill="1" applyAlignment="1">
      <alignment horizontal="center"/>
    </xf>
    <xf xfId="0" numFmtId="0" borderId="0" fontId="0" fillId="0" applyAlignment="1">
      <alignment horizontal="general"/>
    </xf>
    <xf xfId="0" numFmtId="0" borderId="2" applyBorder="1" fontId="2" applyFont="1" fillId="0" applyAlignment="1">
      <alignment horizontal="right"/>
    </xf>
    <xf xfId="0" numFmtId="0" borderId="2" applyBorder="1" fontId="2" applyFont="1" fillId="0" applyAlignment="1">
      <alignment horizontal="left"/>
    </xf>
    <xf xfId="0" numFmtId="0" borderId="3" applyBorder="1" fontId="2" applyFont="1" fillId="2" applyFill="1" applyAlignment="1">
      <alignment horizontal="center"/>
    </xf>
    <xf xfId="0" numFmtId="164" applyNumberFormat="1" borderId="3" applyBorder="1" fontId="2" applyFont="1" fillId="2" applyFill="1" applyAlignment="1">
      <alignment horizontal="center"/>
    </xf>
    <xf xfId="0" numFmtId="0" borderId="2" applyBorder="1" fontId="2" applyFont="1" fillId="0" applyAlignment="1">
      <alignment horizontal="center"/>
    </xf>
    <xf xfId="0" numFmtId="0" borderId="4" applyBorder="1" fontId="1" applyFont="1" fillId="2" applyFill="1" applyAlignment="1">
      <alignment horizontal="center"/>
    </xf>
    <xf xfId="0" numFmtId="164" applyNumberFormat="1" borderId="4" applyBorder="1" fontId="1" applyFont="1" fillId="2" applyFill="1" applyAlignment="1">
      <alignment horizontal="center"/>
    </xf>
    <xf xfId="0" numFmtId="0" borderId="5" applyBorder="1" fontId="1" applyFont="1" fillId="2" applyFill="1" applyAlignment="1">
      <alignment horizontal="left"/>
    </xf>
    <xf xfId="0" numFmtId="3" applyNumberFormat="1" borderId="5" applyBorder="1" fontId="1" applyFont="1" fillId="2" applyFill="1" applyAlignment="1">
      <alignment horizontal="center"/>
    </xf>
    <xf xfId="0" numFmtId="0" borderId="1" applyBorder="1" fontId="2" applyFont="1" fillId="3" applyFill="1" applyAlignment="1">
      <alignment horizontal="right"/>
    </xf>
    <xf xfId="0" numFmtId="0" borderId="1" applyBorder="1" fontId="2" applyFont="1" fillId="3" applyFill="1" applyAlignment="1">
      <alignment horizontal="left"/>
    </xf>
    <xf xfId="0" numFmtId="164" applyNumberFormat="1" borderId="1" applyBorder="1" fontId="2" applyFont="1" fillId="3" applyFill="1" applyAlignment="1">
      <alignment horizontal="center"/>
    </xf>
    <xf xfId="0" numFmtId="0" borderId="1" applyBorder="1" fontId="2" applyFont="1" fillId="2" applyFill="1" applyAlignment="1">
      <alignment horizontal="right"/>
    </xf>
    <xf xfId="0" numFmtId="0" borderId="1" applyBorder="1" fontId="2" applyFont="1" fillId="2" applyFill="1" applyAlignment="1">
      <alignment horizontal="left"/>
    </xf>
    <xf xfId="0" numFmtId="164" applyNumberFormat="1" borderId="1" applyBorder="1" fontId="2" applyFont="1" fillId="2" applyFill="1" applyAlignment="1">
      <alignment horizontal="center"/>
    </xf>
    <xf xfId="0" numFmtId="164" applyNumberFormat="1" borderId="2" applyBorder="1" fontId="2" applyFont="1" fillId="0" applyAlignment="1">
      <alignment horizontal="center"/>
    </xf>
    <xf xfId="0" numFmtId="0" borderId="5" applyBorder="1" fontId="2" applyFont="1" fillId="2" applyFill="1" applyAlignment="1">
      <alignment horizontal="right"/>
    </xf>
    <xf xfId="0" numFmtId="0" borderId="5" applyBorder="1" fontId="2" applyFont="1" fillId="2" applyFill="1" applyAlignment="1">
      <alignment horizontal="left"/>
    </xf>
    <xf xfId="0" numFmtId="164" applyNumberFormat="1" borderId="5" applyBorder="1" fontId="2" applyFont="1" fillId="2" applyFill="1" applyAlignment="1">
      <alignment horizontal="center"/>
    </xf>
    <xf xfId="0" numFmtId="0" borderId="5" applyBorder="1" fontId="2" applyFont="1" fillId="3" applyFill="1" applyAlignment="1">
      <alignment horizontal="right"/>
    </xf>
    <xf xfId="0" numFmtId="0" borderId="5" applyBorder="1" fontId="2" applyFont="1" fillId="3" applyFill="1" applyAlignment="1">
      <alignment horizontal="left"/>
    </xf>
    <xf xfId="0" numFmtId="164" applyNumberFormat="1" borderId="5" applyBorder="1" fontId="2" applyFont="1" fillId="3" applyFill="1" applyAlignment="1">
      <alignment horizontal="center"/>
    </xf>
    <xf xfId="0" numFmtId="164" applyNumberFormat="1" borderId="2" applyBorder="1" fontId="3" applyFont="1" fillId="0" applyAlignment="1">
      <alignment horizontal="right"/>
    </xf>
    <xf xfId="0" numFmtId="0" borderId="1" applyBorder="1" fontId="2" applyFont="1" fillId="2" applyFill="1" applyAlignment="1">
      <alignment horizontal="left" vertical="top" wrapText="1"/>
    </xf>
    <xf xfId="0" numFmtId="0" borderId="1" applyBorder="1" fontId="2" applyFont="1" fillId="2" applyFill="1" applyAlignment="1">
      <alignment horizontal="left" wrapText="1"/>
    </xf>
    <xf xfId="0" numFmtId="164" applyNumberFormat="1" borderId="1" applyBorder="1" fontId="2" applyFont="1" fillId="2" applyFill="1" applyAlignment="1">
      <alignment horizontal="left" wrapText="1"/>
    </xf>
    <xf xfId="0" numFmtId="164" applyNumberFormat="1" borderId="2" applyBorder="1" fontId="4" applyFont="1" fillId="0" applyAlignment="1">
      <alignment horizontal="left" wrapText="1"/>
    </xf>
    <xf xfId="0" numFmtId="0" borderId="2" applyBorder="1" fontId="4" applyFont="1" fillId="0" applyAlignment="1">
      <alignment horizontal="left" wrapText="1"/>
    </xf>
    <xf xfId="0" numFmtId="0" borderId="1" applyBorder="1" fontId="5" applyFont="1" fillId="2" applyFill="1" applyAlignment="1">
      <alignment horizontal="left"/>
    </xf>
    <xf xfId="0" numFmtId="0" borderId="2" applyBorder="1" fontId="6" applyFont="1" fillId="0" applyAlignment="1">
      <alignment horizontal="left"/>
    </xf>
    <xf xfId="0" numFmtId="164" applyNumberFormat="1" borderId="2" applyBorder="1" fontId="6" applyFont="1" fillId="0" applyAlignment="1">
      <alignment horizontal="center"/>
    </xf>
    <xf xfId="0" numFmtId="0" borderId="0" fontId="0" fillId="0" applyAlignment="1">
      <alignment horizontal="general"/>
    </xf>
    <xf xfId="0" numFmtId="164" applyNumberFormat="1" borderId="0" fontId="0" fillId="0" applyAlignment="1">
      <alignment horizontal="center"/>
    </xf>
    <xf xfId="0" numFmtId="164" applyNumberFormat="1" borderId="0" fontId="0" fillId="0" applyAlignment="1">
      <alignment horizontal="general"/>
    </xf>
    <xf xfId="0" numFmtId="0" borderId="0" fontId="0" fillId="0" applyAlignment="1">
      <alignment horizontal="left"/>
    </xf>
    <xf xfId="0" numFmtId="164" applyNumberFormat="1" borderId="2" applyBorder="1" fontId="3" applyFont="1" fillId="0" applyAlignment="1">
      <alignment horizontal="center"/>
    </xf>
    <xf xfId="0" numFmtId="0" borderId="0" fontId="0" fillId="0" applyAlignment="1">
      <alignment horizontal="left"/>
    </xf>
    <xf xfId="0" numFmtId="0" borderId="1" applyBorder="1" fontId="1" applyFont="1" fillId="2" applyFill="1" applyAlignment="1">
      <alignment horizontal="left" wrapText="1"/>
    </xf>
    <xf xfId="0" numFmtId="0" borderId="1" applyBorder="1" fontId="7" applyFont="1" fillId="2" applyFill="1" applyAlignment="1">
      <alignment horizontal="left"/>
    </xf>
    <xf xfId="0" numFmtId="0" borderId="1" applyBorder="1" fontId="1" applyFont="1" fillId="2" applyFill="1" applyAlignment="1">
      <alignment horizontal="left"/>
    </xf>
    <xf xfId="0" numFmtId="0" borderId="1" applyBorder="1" fontId="8" applyFont="1" fillId="2" applyFill="1" applyAlignment="1">
      <alignment horizontal="left" wrapText="1"/>
    </xf>
    <xf xfId="0" numFmtId="164" applyNumberFormat="1" borderId="1" applyBorder="1" fontId="7" applyFont="1" fillId="2" applyFill="1" applyAlignment="1">
      <alignment horizontal="left" wrapText="1"/>
    </xf>
    <xf xfId="0" numFmtId="0" borderId="1" applyBorder="1" fontId="2" applyFont="1" fillId="2" applyFill="1" applyAlignment="1">
      <alignment horizontal="center"/>
    </xf>
    <xf xfId="0" numFmtId="0" borderId="1" applyBorder="1" fontId="2" applyFont="1" fillId="2" applyFill="1" applyAlignment="1">
      <alignment horizontal="center" wrapText="1"/>
    </xf>
    <xf xfId="0" numFmtId="164" applyNumberFormat="1" borderId="1" applyBorder="1" fontId="2" applyFont="1" fillId="2" applyFill="1" applyAlignment="1">
      <alignment horizontal="center" wrapText="1"/>
    </xf>
    <xf xfId="0" numFmtId="164" applyNumberFormat="1" borderId="5" applyBorder="1" fontId="2" applyFont="1" fillId="2" applyFill="1" applyAlignment="1">
      <alignment horizontal="center" wrapText="1"/>
    </xf>
    <xf xfId="0" numFmtId="0" borderId="1" applyBorder="1" fontId="9" applyFont="1" fillId="2" applyFill="1" applyAlignment="1">
      <alignment horizontal="left" wrapText="1"/>
    </xf>
    <xf xfId="0" numFmtId="0" borderId="1" applyBorder="1" fontId="10" applyFont="1" fillId="2" applyFill="1" applyAlignment="1">
      <alignment horizontal="left"/>
    </xf>
    <xf xfId="0" numFmtId="0" borderId="1" applyBorder="1" fontId="9" applyFont="1" fillId="2" applyFill="1" applyAlignment="1">
      <alignment horizontal="left"/>
    </xf>
    <xf xfId="0" numFmtId="0" borderId="1" applyBorder="1" fontId="11" applyFont="1" fillId="2" applyFill="1" applyAlignment="1">
      <alignment horizontal="left"/>
    </xf>
    <xf xfId="0" numFmtId="0" borderId="1" applyBorder="1" fontId="1" applyFont="1" fillId="3" applyFill="1" applyAlignment="1">
      <alignment horizontal="left"/>
    </xf>
    <xf xfId="0" numFmtId="164" applyNumberFormat="1" borderId="1" applyBorder="1" fontId="1" applyFont="1" fillId="3" applyFill="1" applyAlignment="1">
      <alignment horizontal="center"/>
    </xf>
    <xf xfId="0" numFmtId="0" borderId="2" applyBorder="1" fontId="11" applyFont="1" fillId="0" applyAlignment="1">
      <alignment horizontal="left"/>
    </xf>
    <xf xfId="0" numFmtId="164" applyNumberFormat="1" borderId="2" applyBorder="1" fontId="11" applyFont="1" fillId="0" applyAlignment="1">
      <alignment horizontal="left"/>
    </xf>
    <xf xfId="0" numFmtId="164" applyNumberFormat="1" borderId="2" applyBorder="1" fontId="11" applyFont="1" fillId="0" applyAlignment="1">
      <alignment horizontal="right"/>
    </xf>
    <xf xfId="0" numFmtId="0" borderId="2" applyBorder="1" fontId="3" applyFont="1" fillId="0" applyAlignment="1">
      <alignment horizontal="center"/>
    </xf>
    <xf xfId="0" numFmtId="164" applyNumberFormat="1" borderId="4" applyBorder="1" fontId="1" applyFont="1" fillId="2" applyFill="1" applyAlignment="1">
      <alignment horizontal="left"/>
    </xf>
    <xf xfId="0" numFmtId="164" applyNumberFormat="1" borderId="2" applyBorder="1" fontId="2" applyFont="1" fillId="0" applyAlignment="1">
      <alignment horizontal="left"/>
    </xf>
    <xf xfId="0" numFmtId="0" borderId="1" applyBorder="1" fontId="1" applyFont="1" fillId="2" applyFill="1" applyAlignment="1">
      <alignment horizontal="right"/>
    </xf>
    <xf xfId="0" numFmtId="0" borderId="2" applyBorder="1" fontId="5" applyFont="1" fillId="0" applyAlignment="1">
      <alignment horizontal="left"/>
    </xf>
    <xf xfId="0" numFmtId="0" borderId="0" fontId="0" fillId="0" applyAlignment="1">
      <alignment horizontal="center"/>
    </xf>
    <xf xfId="0" numFmtId="0" borderId="1" applyBorder="1" fontId="8" applyFont="1" fillId="2" applyFill="1" applyAlignment="1">
      <alignment horizontal="left"/>
    </xf>
    <xf xfId="0" numFmtId="164" applyNumberFormat="1" borderId="1" applyBorder="1" fontId="7" applyFont="1" fillId="2" applyFill="1" applyAlignment="1">
      <alignment horizontal="left"/>
    </xf>
    <xf xfId="0" numFmtId="164" applyNumberFormat="1" borderId="1" applyBorder="1" fontId="2" applyFont="1" fillId="2" applyFill="1" applyAlignment="1">
      <alignment horizontal="left"/>
    </xf>
    <xf xfId="0" numFmtId="164" applyNumberFormat="1" borderId="5" applyBorder="1" fontId="2" applyFont="1" fillId="2" applyFill="1" applyAlignment="1">
      <alignment horizontal="left" wrapText="1"/>
    </xf>
    <xf xfId="0" numFmtId="0" borderId="6" applyBorder="1" fontId="2" applyFont="1" fillId="0" applyAlignment="1">
      <alignment horizontal="left"/>
    </xf>
    <xf xfId="0" numFmtId="164" applyNumberFormat="1" borderId="6" applyBorder="1" fontId="2" applyFont="1" fillId="0" applyAlignment="1">
      <alignment horizontal="center"/>
    </xf>
    <xf xfId="0" numFmtId="0" borderId="2" applyBorder="1" fontId="10" applyFont="1" fillId="0" applyAlignment="1">
      <alignment horizontal="left"/>
    </xf>
    <xf xfId="0" numFmtId="0" borderId="2" applyBorder="1" fontId="12" applyFont="1" fillId="0" applyAlignment="1">
      <alignment horizontal="left"/>
    </xf>
    <xf xfId="0" numFmtId="0" borderId="7" applyBorder="1" fontId="2" applyFont="1" fillId="2" applyFill="1" applyAlignment="1">
      <alignment horizontal="left"/>
    </xf>
    <xf xfId="0" numFmtId="164" applyNumberFormat="1" borderId="7" applyBorder="1" fontId="2" applyFont="1" fillId="2" applyFill="1" applyAlignment="1">
      <alignment horizontal="center"/>
    </xf>
    <xf xfId="0" numFmtId="164" applyNumberFormat="1" borderId="1" applyBorder="1" fontId="2" applyFont="1" fillId="2" applyFill="1" applyAlignment="1">
      <alignment horizontal="right"/>
    </xf>
    <xf xfId="0" numFmtId="164" applyNumberFormat="1" borderId="1" applyBorder="1" fontId="9" applyFont="1" fillId="2" applyFill="1" applyAlignment="1">
      <alignment horizontal="right"/>
    </xf>
    <xf xfId="0" numFmtId="164" applyNumberFormat="1" borderId="0" fontId="0" fillId="0" applyAlignment="1">
      <alignment horizontal="right"/>
    </xf>
    <xf xfId="0" numFmtId="164" applyNumberFormat="1" borderId="1" applyBorder="1" fontId="1" applyFont="1" fillId="2" applyFill="1" applyAlignment="1">
      <alignment horizontal="left" wrapText="1"/>
    </xf>
    <xf xfId="0" numFmtId="1" applyNumberFormat="1" borderId="1" applyBorder="1" fontId="1" applyFont="1" fillId="2" applyFill="1" applyAlignment="1">
      <alignment horizontal="left"/>
    </xf>
    <xf xfId="0" numFmtId="0" borderId="1" applyBorder="1" fontId="12" applyFont="1" fillId="2" applyFill="1" applyAlignment="1">
      <alignment horizontal="left"/>
    </xf>
    <xf xfId="0" numFmtId="0" borderId="4" applyBorder="1" fontId="2" applyFont="1" fillId="2" applyFill="1" applyAlignment="1">
      <alignment horizontal="center"/>
    </xf>
    <xf xfId="0" numFmtId="164" applyNumberFormat="1" borderId="4" applyBorder="1" fontId="2" applyFont="1" fillId="2" applyFill="1" applyAlignment="1">
      <alignment horizontal="center" wrapText="1"/>
    </xf>
    <xf xfId="0" numFmtId="0" borderId="4" applyBorder="1" fontId="2" applyFont="1" fillId="2" applyFill="1" applyAlignment="1">
      <alignment horizontal="center" wrapText="1"/>
    </xf>
    <xf xfId="0" numFmtId="164" applyNumberFormat="1" borderId="1" applyBorder="1" fontId="11" applyFont="1" fillId="2" applyFill="1" applyAlignment="1">
      <alignment horizontal="right"/>
    </xf>
    <xf xfId="0" numFmtId="0" borderId="5" applyBorder="1" fontId="2" applyFont="1" fillId="2" applyFill="1" applyAlignment="1">
      <alignment horizontal="center"/>
    </xf>
    <xf xfId="0" numFmtId="1" applyNumberFormat="1" borderId="1" applyBorder="1" fontId="2" applyFont="1" fillId="2" applyFill="1" applyAlignment="1">
      <alignment horizontal="center"/>
    </xf>
    <xf xfId="0" numFmtId="164" applyNumberFormat="1" borderId="2" applyBorder="1" fontId="2" applyFont="1" fillId="0" applyAlignment="1">
      <alignment horizontal="right"/>
    </xf>
    <xf xfId="0" numFmtId="0" borderId="5" applyBorder="1" fontId="1" applyFont="1" fillId="3" applyFill="1" applyAlignment="1">
      <alignment horizontal="left"/>
    </xf>
    <xf xfId="0" numFmtId="164" applyNumberFormat="1" borderId="5" applyBorder="1" fontId="1" applyFont="1" fillId="3" applyFill="1" applyAlignment="1">
      <alignment horizontal="center"/>
    </xf>
    <xf xfId="0" numFmtId="1" applyNumberFormat="1" borderId="2" applyBorder="1" fontId="2" applyFont="1" fillId="0" applyAlignment="1">
      <alignment horizontal="center"/>
    </xf>
    <xf xfId="0" numFmtId="0" borderId="7" applyBorder="1" fontId="9" applyFont="1" fillId="2" applyFill="1" applyAlignment="1">
      <alignment horizontal="left" vertical="top" wrapText="1"/>
    </xf>
    <xf xfId="0" numFmtId="0" borderId="7" applyBorder="1" fontId="9" applyFont="1" fillId="2" applyFill="1" applyAlignment="1">
      <alignment horizontal="left" wrapText="1"/>
    </xf>
    <xf xfId="0" numFmtId="164" applyNumberFormat="1" borderId="7" applyBorder="1" fontId="9" applyFont="1" fillId="2" applyFill="1" applyAlignment="1">
      <alignment horizontal="left" wrapText="1"/>
    </xf>
    <xf xfId="0" numFmtId="164" applyNumberFormat="1" borderId="1" applyBorder="1" fontId="9" applyFont="1" fillId="2" applyFill="1" applyAlignment="1">
      <alignment horizontal="left" wrapText="1"/>
    </xf>
    <xf xfId="0" numFmtId="164" applyNumberFormat="1" borderId="1" applyBorder="1" fontId="9" applyFont="1" fillId="2" applyFill="1" applyAlignment="1">
      <alignment horizontal="left"/>
    </xf>
    <xf xfId="0" numFmtId="164" applyNumberFormat="1" borderId="1" applyBorder="1" fontId="9" applyFont="1" fillId="2" applyFill="1" applyAlignment="1">
      <alignment horizontal="center"/>
    </xf>
    <xf xfId="0" numFmtId="0" borderId="1" applyBorder="1" fontId="9" applyFont="1" fillId="2" applyFill="1" applyAlignment="1">
      <alignment horizontal="center"/>
    </xf>
    <xf xfId="0" numFmtId="1" applyNumberFormat="1" borderId="1" applyBorder="1" fontId="11" applyFont="1" fillId="2" applyFill="1" applyAlignment="1">
      <alignment horizontal="left"/>
    </xf>
    <xf xfId="0" numFmtId="164" applyNumberFormat="1" borderId="1" applyBorder="1" fontId="11" applyFont="1" fillId="2" applyFill="1" applyAlignment="1">
      <alignment horizontal="left"/>
    </xf>
    <xf xfId="0" numFmtId="1" applyNumberFormat="1" borderId="2" applyBorder="1" fontId="3" applyFont="1" fillId="0" applyAlignment="1">
      <alignment horizontal="left"/>
    </xf>
    <xf xfId="0" numFmtId="164" applyNumberFormat="1" borderId="0" fontId="0" fillId="0" applyAlignment="1">
      <alignment horizontal="left"/>
    </xf>
    <xf xfId="0" numFmtId="1" applyNumberFormat="1" borderId="0" fontId="0" fillId="0" applyAlignment="1">
      <alignment horizontal="general"/>
    </xf>
    <xf xfId="0" numFmtId="164" applyNumberFormat="1" borderId="1" applyBorder="1" fontId="8" applyFont="1" fillId="2" applyFill="1" applyAlignment="1">
      <alignment horizontal="left"/>
    </xf>
    <xf xfId="0" numFmtId="3" applyNumberFormat="1" borderId="5" applyBorder="1" fontId="2" applyFont="1" fillId="2" applyFill="1" applyAlignment="1">
      <alignment horizontal="center"/>
    </xf>
    <xf xfId="0" numFmtId="0" borderId="1" applyBorder="1" fontId="9" applyFont="1" fillId="2" applyFill="1" applyAlignment="1">
      <alignment horizontal="left" vertical="top" wrapText="1"/>
    </xf>
    <xf xfId="0" numFmtId="0" borderId="0" fontId="0" fillId="0" applyAlignment="1">
      <alignment horizontal="right"/>
    </xf>
    <xf xfId="0" numFmtId="164" applyNumberFormat="1" borderId="1" applyBorder="1" fontId="13" applyFont="1" fillId="2" applyFill="1" applyAlignment="1">
      <alignment horizontal="center"/>
    </xf>
    <xf xfId="0" numFmtId="0" borderId="0" fontId="0" fillId="0" applyAlignment="1">
      <alignment wrapText="1"/>
    </xf>
    <xf xfId="0" numFmtId="164" applyNumberFormat="1" borderId="2" applyBorder="1" fontId="3" applyFont="1" fillId="0" applyAlignment="1">
      <alignment horizontal="right" wrapText="1"/>
    </xf>
    <xf xfId="0" numFmtId="0" borderId="2" applyBorder="1" fontId="3" applyFont="1" fillId="0" applyAlignment="1">
      <alignment horizontal="left" wrapText="1"/>
    </xf>
    <xf xfId="0" numFmtId="3" applyNumberFormat="1" borderId="8" applyBorder="1" fontId="1" applyFont="1" fillId="0" applyAlignment="1">
      <alignment horizontal="right"/>
    </xf>
    <xf xfId="0" numFmtId="164" applyNumberFormat="1" borderId="2" applyBorder="1" fontId="1" applyFont="1" fillId="0" applyAlignment="1">
      <alignment horizontal="center"/>
    </xf>
    <xf xfId="0" numFmtId="0" borderId="2" applyBorder="1" fontId="1" applyFont="1" fillId="0" applyAlignment="1">
      <alignment horizontal="right"/>
    </xf>
    <xf xfId="0" numFmtId="0" borderId="2" applyBorder="1" fontId="2" applyFont="1" fillId="0" applyAlignment="1">
      <alignment horizontal="left" vertical="top" wrapText="1"/>
    </xf>
    <xf xfId="0" numFmtId="0" borderId="2" applyBorder="1" fontId="2" applyFont="1" fillId="0" applyAlignment="1">
      <alignment horizontal="left" wrapText="1"/>
    </xf>
    <xf xfId="0" numFmtId="164" applyNumberFormat="1" borderId="2" applyBorder="1" fontId="2" applyFont="1" fillId="0" applyAlignment="1">
      <alignment horizontal="left" wrapText="1"/>
    </xf>
    <xf xfId="0" numFmtId="164" applyNumberFormat="1" borderId="2" applyBorder="1" fontId="3" applyFont="1" fillId="0" applyAlignment="1">
      <alignment horizontal="center" wrapText="1"/>
    </xf>
    <xf xfId="0" numFmtId="0" borderId="2" applyBorder="1" fontId="6" applyFont="1" fillId="0" applyAlignment="1">
      <alignment horizontal="right"/>
    </xf>
    <xf xfId="0" numFmtId="0" borderId="2" applyBorder="1" fontId="6" applyFont="1" fillId="0" applyAlignment="1">
      <alignment horizontal="center"/>
    </xf>
    <xf xfId="0" numFmtId="164" applyNumberFormat="1" borderId="1" applyBorder="1" fontId="4" applyFont="1" fillId="4" applyFill="1" applyAlignment="1">
      <alignment horizontal="center"/>
    </xf>
    <xf xfId="0" numFmtId="0" borderId="2" applyBorder="1" fontId="3" applyFont="1" fillId="0" applyAlignment="1">
      <alignment horizontal="center" wrapText="1"/>
    </xf>
    <xf xfId="0" numFmtId="164" applyNumberFormat="1" borderId="2" applyBorder="1" fontId="6" applyFont="1" fillId="0" applyAlignment="1">
      <alignment horizontal="left"/>
    </xf>
    <xf xfId="0" numFmtId="0" borderId="1" applyBorder="1" fontId="1" applyFont="1" fillId="2" applyFill="1" applyAlignment="1">
      <alignment horizontal="center" wrapText="1"/>
    </xf>
    <xf xfId="0" numFmtId="4" applyNumberFormat="1" borderId="2" applyBorder="1" fontId="3" applyFont="1" fillId="0" applyAlignment="1">
      <alignment horizontal="right" wrapText="1"/>
    </xf>
    <xf xfId="0" numFmtId="0" borderId="2" applyBorder="1" fontId="2" applyFont="1" fillId="0" applyAlignment="1">
      <alignment horizontal="center" vertical="top" wrapText="1"/>
    </xf>
    <xf xfId="0" numFmtId="0" borderId="2" applyBorder="1" fontId="2" applyFont="1" fillId="0" applyAlignment="1">
      <alignment horizontal="center" wrapText="1"/>
    </xf>
    <xf xfId="0" numFmtId="4" applyNumberFormat="1" borderId="2" applyBorder="1" fontId="3" applyFont="1" fillId="0" applyAlignment="1">
      <alignment horizontal="right"/>
    </xf>
    <xf xfId="0" numFmtId="3" applyNumberFormat="1" borderId="2" applyBorder="1" fontId="14" applyFont="1" fillId="0" applyAlignment="1">
      <alignment horizontal="right"/>
    </xf>
    <xf xfId="0" numFmtId="164" applyNumberFormat="1" borderId="2" applyBorder="1" fontId="14" applyFont="1" fillId="0" applyAlignment="1">
      <alignment horizontal="center"/>
    </xf>
    <xf xfId="0" numFmtId="4" applyNumberFormat="1" borderId="2" applyBorder="1" fontId="14" applyFont="1" fillId="0" applyAlignment="1">
      <alignment horizontal="center"/>
    </xf>
    <xf xfId="0" numFmtId="3" applyNumberFormat="1" borderId="0" fontId="0" fillId="0" applyAlignment="1">
      <alignment horizontal="general"/>
    </xf>
    <xf xfId="0" numFmtId="3" applyNumberFormat="1" borderId="1" applyBorder="1" fontId="1" applyFont="1" fillId="2" applyFill="1" applyAlignment="1">
      <alignment horizontal="left"/>
    </xf>
    <xf xfId="0" numFmtId="0" borderId="1" applyBorder="1" fontId="7" applyFont="1" fillId="2" applyFill="1" applyAlignment="1">
      <alignment horizontal="left" wrapText="1"/>
    </xf>
    <xf xfId="0" numFmtId="3" applyNumberFormat="1" borderId="1" applyBorder="1" fontId="2" applyFont="1" fillId="2" applyFill="1" applyAlignment="1">
      <alignment horizontal="left"/>
    </xf>
    <xf xfId="0" numFmtId="0" borderId="2" applyBorder="1" fontId="9" applyFont="1" fillId="0" applyAlignment="1">
      <alignment horizontal="left" vertical="top" wrapText="1"/>
    </xf>
    <xf xfId="0" numFmtId="0" borderId="2" applyBorder="1" fontId="9" applyFont="1" fillId="0" applyAlignment="1">
      <alignment horizontal="left" wrapText="1"/>
    </xf>
    <xf xfId="0" numFmtId="4" applyNumberFormat="1" borderId="1" applyBorder="1" fontId="1" applyFont="1" fillId="2" applyFill="1" applyAlignment="1">
      <alignment horizontal="center"/>
    </xf>
    <xf xfId="0" numFmtId="4" applyNumberFormat="1" borderId="1" applyBorder="1" fontId="2" applyFont="1" fillId="2" applyFill="1" applyAlignment="1">
      <alignment horizontal="right"/>
    </xf>
    <xf xfId="0" numFmtId="3" applyNumberFormat="1" borderId="1" applyBorder="1" fontId="2" applyFont="1" fillId="2" applyFill="1" applyAlignment="1">
      <alignment horizontal="center"/>
    </xf>
    <xf xfId="0" numFmtId="164" applyNumberFormat="1" borderId="1" applyBorder="1" fontId="15" applyFont="1" fillId="3" applyFill="1" applyAlignment="1">
      <alignment horizontal="center"/>
    </xf>
    <xf xfId="0" numFmtId="164" applyNumberFormat="1" borderId="1" applyBorder="1" fontId="15" applyFont="1" fillId="2" applyFill="1" applyAlignment="1">
      <alignment horizontal="center"/>
    </xf>
    <xf xfId="0" numFmtId="3" applyNumberFormat="1" borderId="2" applyBorder="1" fontId="3" applyFont="1" fillId="0" applyAlignment="1">
      <alignment horizontal="right"/>
    </xf>
    <xf xfId="0" numFmtId="0" borderId="1" applyBorder="1" fontId="1" applyFont="1" fillId="5" applyFill="1" applyAlignment="1">
      <alignment horizontal="left"/>
    </xf>
    <xf xfId="0" numFmtId="164" applyNumberFormat="1" borderId="1" applyBorder="1" fontId="16" applyFont="1" fillId="5" applyFill="1"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worksheets/sheet12.xml" Type="http://schemas.openxmlformats.org/officeDocument/2006/relationships/worksheet" Id="rId12"/><Relationship Target="worksheets/sheet13.xml" Type="http://schemas.openxmlformats.org/officeDocument/2006/relationships/worksheet" Id="rId13"/><Relationship Target="worksheets/sheet14.xml" Type="http://schemas.openxmlformats.org/officeDocument/2006/relationships/worksheet" Id="rId14"/><Relationship Target="worksheets/sheet15.xml" Type="http://schemas.openxmlformats.org/officeDocument/2006/relationships/worksheet" Id="rId15"/><Relationship Target="worksheets/sheet16.xml" Type="http://schemas.openxmlformats.org/officeDocument/2006/relationships/worksheet" Id="rId16"/><Relationship Target="sharedStrings.xml" Type="http://schemas.openxmlformats.org/officeDocument/2006/relationships/sharedStrings" Id="rId17"/><Relationship Target="styles.xml" Type="http://schemas.openxmlformats.org/officeDocument/2006/relationships/styles" Id="rId18"/><Relationship Target="theme/theme1.xml" Type="http://schemas.openxmlformats.org/officeDocument/2006/relationships/theme" Id="rId19"/></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R110"/>
  <sheetViews>
    <sheetView workbookViewId="0" tabSelected="1"/>
  </sheetViews>
  <sheetFormatPr defaultRowHeight="15" x14ac:dyDescent="0.25"/>
  <cols>
    <col min="1" max="1" style="35" width="15.862142857142858" customWidth="1" bestFit="1"/>
    <col min="2" max="2" style="35" width="8.862142857142858" customWidth="1" bestFit="1"/>
    <col min="3" max="3" style="35" width="8.862142857142858" customWidth="1" bestFit="1"/>
    <col min="4" max="4" style="35" width="8.862142857142858" customWidth="1" bestFit="1"/>
    <col min="5" max="5" style="35" width="8.862142857142858" customWidth="1" bestFit="1"/>
    <col min="6" max="6" style="35" width="8.862142857142858" customWidth="1" bestFit="1"/>
    <col min="7" max="7" style="35" width="8.862142857142858" customWidth="1" bestFit="1"/>
    <col min="8" max="8" style="35" width="8.862142857142858" customWidth="1" bestFit="1"/>
    <col min="9" max="9" style="35" width="8.862142857142858" customWidth="1" bestFit="1"/>
    <col min="10" max="10" style="35" width="8.862142857142858" customWidth="1" bestFit="1"/>
    <col min="11" max="11" style="131" width="8.862142857142858" customWidth="1" bestFit="1"/>
    <col min="12" max="12" style="35" width="16.290714285714284" customWidth="1" bestFit="1"/>
    <col min="13" max="13" style="37" width="9.290714285714287" customWidth="1" bestFit="1"/>
    <col min="14" max="14" style="37" width="9.290714285714287" customWidth="1" bestFit="1"/>
    <col min="15" max="15" style="37" width="11.862142857142858" customWidth="1" bestFit="1"/>
    <col min="16" max="16" style="77" width="9.290714285714287" customWidth="1" bestFit="1"/>
    <col min="17" max="17" style="37" width="9.290714285714287" customWidth="1" bestFit="1"/>
    <col min="18" max="18" style="37" width="9.290714285714287" customWidth="1" bestFit="1"/>
  </cols>
  <sheetData>
    <row x14ac:dyDescent="0.25" r="1" customHeight="1" ht="18.75">
      <c r="A1" s="41" t="s">
        <v>187</v>
      </c>
      <c r="B1" s="41"/>
      <c r="C1" s="41"/>
      <c r="D1" s="41"/>
      <c r="E1" s="41"/>
      <c r="F1" s="41"/>
      <c r="G1" s="41"/>
      <c r="H1" s="41"/>
      <c r="I1" s="41"/>
      <c r="J1" s="42"/>
      <c r="K1" s="132"/>
      <c r="L1" s="133"/>
      <c r="M1" s="45"/>
      <c r="N1" s="45"/>
      <c r="O1" s="45"/>
      <c r="P1" s="45"/>
      <c r="Q1" s="45"/>
      <c r="R1" s="45"/>
    </row>
    <row x14ac:dyDescent="0.25" r="2" customHeight="1" ht="18.75">
      <c r="A2" s="114" t="s">
        <v>188</v>
      </c>
      <c r="B2" s="115"/>
      <c r="C2" s="115"/>
      <c r="D2" s="115"/>
      <c r="E2" s="115"/>
      <c r="F2" s="115"/>
      <c r="G2" s="115"/>
      <c r="H2" s="115"/>
      <c r="I2" s="115"/>
      <c r="J2" s="42"/>
      <c r="K2" s="132"/>
      <c r="L2" s="133"/>
      <c r="M2" s="45"/>
      <c r="N2" s="45"/>
      <c r="O2" s="45"/>
      <c r="P2" s="45"/>
      <c r="Q2" s="45"/>
      <c r="R2" s="45"/>
    </row>
    <row x14ac:dyDescent="0.25" r="3" customHeight="1" ht="18.75">
      <c r="A3" s="115"/>
      <c r="B3" s="115"/>
      <c r="C3" s="115"/>
      <c r="D3" s="115"/>
      <c r="E3" s="115"/>
      <c r="F3" s="115"/>
      <c r="G3" s="115"/>
      <c r="H3" s="115"/>
      <c r="I3" s="115"/>
      <c r="J3" s="43"/>
      <c r="K3" s="132"/>
      <c r="L3" s="46"/>
      <c r="M3" s="48" t="s">
        <v>189</v>
      </c>
      <c r="N3" s="48"/>
      <c r="O3" s="48"/>
      <c r="P3" s="48" t="s">
        <v>190</v>
      </c>
      <c r="Q3" s="48"/>
      <c r="R3" s="48"/>
    </row>
    <row x14ac:dyDescent="0.25" r="4" customHeight="1" ht="39">
      <c r="A4" s="43"/>
      <c r="B4" s="43"/>
      <c r="C4" s="43"/>
      <c r="D4" s="43"/>
      <c r="E4" s="43"/>
      <c r="F4" s="43"/>
      <c r="G4" s="43"/>
      <c r="H4" s="43"/>
      <c r="I4" s="43"/>
      <c r="J4" s="43"/>
      <c r="K4" s="132"/>
      <c r="L4" s="21"/>
      <c r="M4" s="22" t="s">
        <v>133</v>
      </c>
      <c r="N4" s="22" t="s">
        <v>134</v>
      </c>
      <c r="O4" s="49" t="s">
        <v>191</v>
      </c>
      <c r="P4" s="22" t="s">
        <v>133</v>
      </c>
      <c r="Q4" s="22" t="s">
        <v>134</v>
      </c>
      <c r="R4" s="49" t="s">
        <v>179</v>
      </c>
    </row>
    <row x14ac:dyDescent="0.25" r="5" customHeight="1" ht="18.75">
      <c r="A5" s="43"/>
      <c r="B5" s="43"/>
      <c r="C5" s="43"/>
      <c r="D5" s="43"/>
      <c r="E5" s="43"/>
      <c r="F5" s="43"/>
      <c r="G5" s="43"/>
      <c r="H5" s="43"/>
      <c r="I5" s="43"/>
      <c r="J5" s="43"/>
      <c r="K5" s="132"/>
      <c r="L5" s="14" t="s">
        <v>50</v>
      </c>
      <c r="M5" s="15">
        <v>72.9445728318646</v>
      </c>
      <c r="N5" s="15">
        <v>71.92652079953598</v>
      </c>
      <c r="O5" s="15">
        <v>1.018052032328626</v>
      </c>
      <c r="P5" s="15">
        <v>72.0446352157375</v>
      </c>
      <c r="Q5" s="15">
        <v>69.27269045081727</v>
      </c>
      <c r="R5" s="15">
        <v>2.771944764920235</v>
      </c>
    </row>
    <row x14ac:dyDescent="0.25" r="6" customHeight="1" ht="18.75">
      <c r="A6" s="17"/>
      <c r="B6" s="17"/>
      <c r="C6" s="17"/>
      <c r="D6" s="17"/>
      <c r="E6" s="17"/>
      <c r="F6" s="17"/>
      <c r="G6" s="17"/>
      <c r="H6" s="17"/>
      <c r="I6" s="17"/>
      <c r="J6" s="17"/>
      <c r="K6" s="134"/>
      <c r="L6" s="17" t="s">
        <v>26</v>
      </c>
      <c r="M6" s="18">
        <v>73.83907545286579</v>
      </c>
      <c r="N6" s="18">
        <v>71.72947672602142</v>
      </c>
      <c r="O6" s="18">
        <v>2.109598726844368</v>
      </c>
      <c r="P6" s="18">
        <v>69.68865618922119</v>
      </c>
      <c r="Q6" s="18">
        <v>60.34871452076355</v>
      </c>
      <c r="R6" s="18">
        <v>9.33994166845764</v>
      </c>
    </row>
    <row x14ac:dyDescent="0.25" r="7" customHeight="1" ht="18.75">
      <c r="A7" s="17"/>
      <c r="B7" s="17"/>
      <c r="C7" s="17"/>
      <c r="D7" s="17"/>
      <c r="E7" s="17"/>
      <c r="F7" s="17"/>
      <c r="G7" s="17"/>
      <c r="H7" s="17"/>
      <c r="I7" s="17"/>
      <c r="J7" s="17"/>
      <c r="K7" s="134"/>
      <c r="L7" s="14" t="s">
        <v>40</v>
      </c>
      <c r="M7" s="15">
        <v>68.08810308730938</v>
      </c>
      <c r="N7" s="15">
        <v>65.11998726043713</v>
      </c>
      <c r="O7" s="15">
        <v>2.96811582687225</v>
      </c>
      <c r="P7" s="15">
        <v>74.84223685284613</v>
      </c>
      <c r="Q7" s="15">
        <v>60.9441720898382</v>
      </c>
      <c r="R7" s="15">
        <v>13.89806476300793</v>
      </c>
    </row>
    <row x14ac:dyDescent="0.25" r="8" customHeight="1" ht="18.75">
      <c r="A8" s="17"/>
      <c r="B8" s="17"/>
      <c r="C8" s="17"/>
      <c r="D8" s="17"/>
      <c r="E8" s="17"/>
      <c r="F8" s="17"/>
      <c r="G8" s="17"/>
      <c r="H8" s="17"/>
      <c r="I8" s="17"/>
      <c r="J8" s="17"/>
      <c r="K8" s="134"/>
      <c r="L8" s="17" t="s">
        <v>24</v>
      </c>
      <c r="M8" s="18">
        <v>75.63677575953321</v>
      </c>
      <c r="N8" s="18">
        <v>72.35350898178022</v>
      </c>
      <c r="O8" s="18">
        <v>3.283266777752985</v>
      </c>
      <c r="P8" s="18">
        <v>73.93645548165364</v>
      </c>
      <c r="Q8" s="18">
        <v>65.96310524082779</v>
      </c>
      <c r="R8" s="18">
        <v>7.973350240825852</v>
      </c>
    </row>
    <row x14ac:dyDescent="0.25" r="9" customHeight="1" ht="18.75">
      <c r="A9" s="17"/>
      <c r="B9" s="17"/>
      <c r="C9" s="17"/>
      <c r="D9" s="17"/>
      <c r="E9" s="17"/>
      <c r="F9" s="17"/>
      <c r="G9" s="17"/>
      <c r="H9" s="17"/>
      <c r="I9" s="17"/>
      <c r="J9" s="17"/>
      <c r="K9" s="134"/>
      <c r="L9" s="14" t="s">
        <v>60</v>
      </c>
      <c r="M9" s="15">
        <v>78.19720090197855</v>
      </c>
      <c r="N9" s="15">
        <v>74.33716409558421</v>
      </c>
      <c r="O9" s="15">
        <v>3.8600368063943336</v>
      </c>
      <c r="P9" s="15">
        <v>70.9699589153744</v>
      </c>
      <c r="Q9" s="15">
        <v>59.05781958305787</v>
      </c>
      <c r="R9" s="15">
        <v>11.912139332316535</v>
      </c>
    </row>
    <row x14ac:dyDescent="0.25" r="10" customHeight="1" ht="18.75">
      <c r="A10" s="17"/>
      <c r="B10" s="17"/>
      <c r="C10" s="17"/>
      <c r="D10" s="17"/>
      <c r="E10" s="17"/>
      <c r="F10" s="17"/>
      <c r="G10" s="17"/>
      <c r="H10" s="17"/>
      <c r="I10" s="17"/>
      <c r="J10" s="17"/>
      <c r="K10" s="134"/>
      <c r="L10" s="17" t="s">
        <v>48</v>
      </c>
      <c r="M10" s="18">
        <v>71.85471645782012</v>
      </c>
      <c r="N10" s="18">
        <v>67.97295460042334</v>
      </c>
      <c r="O10" s="18">
        <v>3.881761857396782</v>
      </c>
      <c r="P10" s="18">
        <v>70.6330582938373</v>
      </c>
      <c r="Q10" s="18">
        <v>64.54956274130348</v>
      </c>
      <c r="R10" s="18">
        <v>6.083495552533819</v>
      </c>
    </row>
    <row x14ac:dyDescent="0.25" r="11" customHeight="1" ht="18.75">
      <c r="A11" s="17"/>
      <c r="B11" s="17"/>
      <c r="C11" s="17"/>
      <c r="D11" s="17"/>
      <c r="E11" s="17"/>
      <c r="F11" s="17"/>
      <c r="G11" s="17"/>
      <c r="H11" s="17"/>
      <c r="I11" s="17"/>
      <c r="J11" s="17"/>
      <c r="K11" s="134"/>
      <c r="L11" s="14" t="s">
        <v>72</v>
      </c>
      <c r="M11" s="15">
        <v>77.39141040235607</v>
      </c>
      <c r="N11" s="15">
        <v>73.28479647140966</v>
      </c>
      <c r="O11" s="15">
        <v>4.106613930946409</v>
      </c>
      <c r="P11" s="15">
        <v>76.55426663939758</v>
      </c>
      <c r="Q11" s="15">
        <v>66.90540710708163</v>
      </c>
      <c r="R11" s="15">
        <v>9.648859532315953</v>
      </c>
    </row>
    <row x14ac:dyDescent="0.25" r="12" customHeight="1" ht="18.75">
      <c r="A12" s="17"/>
      <c r="B12" s="17"/>
      <c r="C12" s="17"/>
      <c r="D12" s="17"/>
      <c r="E12" s="17"/>
      <c r="F12" s="17"/>
      <c r="G12" s="17"/>
      <c r="H12" s="17"/>
      <c r="I12" s="17"/>
      <c r="J12" s="17"/>
      <c r="K12" s="134"/>
      <c r="L12" s="17" t="s">
        <v>64</v>
      </c>
      <c r="M12" s="18">
        <v>73.92332029850891</v>
      </c>
      <c r="N12" s="18">
        <v>68.77364470854913</v>
      </c>
      <c r="O12" s="18">
        <v>5.149675589959784</v>
      </c>
      <c r="P12" s="18">
        <v>77.33284799559108</v>
      </c>
      <c r="Q12" s="18">
        <v>66.55513034570211</v>
      </c>
      <c r="R12" s="18">
        <v>10.77771764988897</v>
      </c>
    </row>
    <row x14ac:dyDescent="0.25" r="13" customHeight="1" ht="18.75">
      <c r="A13" s="17"/>
      <c r="B13" s="17"/>
      <c r="C13" s="17"/>
      <c r="D13" s="17"/>
      <c r="E13" s="17"/>
      <c r="F13" s="17"/>
      <c r="G13" s="17"/>
      <c r="H13" s="17"/>
      <c r="I13" s="17"/>
      <c r="J13" s="17"/>
      <c r="K13" s="134"/>
      <c r="L13" s="14" t="s">
        <v>28</v>
      </c>
      <c r="M13" s="15">
        <v>70.06477410048748</v>
      </c>
      <c r="N13" s="15">
        <v>64.54272293386727</v>
      </c>
      <c r="O13" s="15">
        <v>5.522051166620216</v>
      </c>
      <c r="P13" s="15">
        <v>68.81435066646681</v>
      </c>
      <c r="Q13" s="15">
        <v>55.61750394805698</v>
      </c>
      <c r="R13" s="15">
        <v>13.19684671840983</v>
      </c>
    </row>
    <row x14ac:dyDescent="0.25" r="14" customHeight="1" ht="18.75">
      <c r="A14" s="17"/>
      <c r="B14" s="17"/>
      <c r="C14" s="17"/>
      <c r="D14" s="17"/>
      <c r="E14" s="17"/>
      <c r="F14" s="17"/>
      <c r="G14" s="17"/>
      <c r="H14" s="17"/>
      <c r="I14" s="17"/>
      <c r="J14" s="17"/>
      <c r="K14" s="134"/>
      <c r="L14" s="17" t="s">
        <v>36</v>
      </c>
      <c r="M14" s="18">
        <v>82.50849715276868</v>
      </c>
      <c r="N14" s="18">
        <v>76.80771233225938</v>
      </c>
      <c r="O14" s="18">
        <v>5.700784820509298</v>
      </c>
      <c r="P14" s="18">
        <v>84.85978916364402</v>
      </c>
      <c r="Q14" s="18">
        <v>63.55578496608217</v>
      </c>
      <c r="R14" s="18">
        <v>21.304004197561852</v>
      </c>
    </row>
    <row x14ac:dyDescent="0.25" r="15" customHeight="1" ht="18.75">
      <c r="A15" s="17"/>
      <c r="B15" s="17"/>
      <c r="C15" s="17"/>
      <c r="D15" s="17"/>
      <c r="E15" s="17"/>
      <c r="F15" s="17"/>
      <c r="G15" s="17"/>
      <c r="H15" s="17"/>
      <c r="I15" s="17"/>
      <c r="J15" s="17"/>
      <c r="K15" s="134"/>
      <c r="L15" s="14" t="s">
        <v>22</v>
      </c>
      <c r="M15" s="15">
        <v>78.51755605852479</v>
      </c>
      <c r="N15" s="15">
        <v>72.68994841150983</v>
      </c>
      <c r="O15" s="15">
        <v>5.827607647014958</v>
      </c>
      <c r="P15" s="15">
        <v>71.8345090536864</v>
      </c>
      <c r="Q15" s="15">
        <v>58.37680874026445</v>
      </c>
      <c r="R15" s="15">
        <v>13.457700313421952</v>
      </c>
    </row>
    <row x14ac:dyDescent="0.25" r="16" customHeight="1" ht="18.75">
      <c r="A16" s="17"/>
      <c r="B16" s="17"/>
      <c r="C16" s="17"/>
      <c r="D16" s="17"/>
      <c r="E16" s="17"/>
      <c r="F16" s="17"/>
      <c r="G16" s="17"/>
      <c r="H16" s="17"/>
      <c r="I16" s="17"/>
      <c r="J16" s="17"/>
      <c r="K16" s="134"/>
      <c r="L16" s="17" t="s">
        <v>12</v>
      </c>
      <c r="M16" s="18">
        <v>76.29617672348353</v>
      </c>
      <c r="N16" s="18">
        <v>70.14913230949107</v>
      </c>
      <c r="O16" s="18">
        <v>6.147044413992461</v>
      </c>
      <c r="P16" s="18" t="s">
        <v>7</v>
      </c>
      <c r="Q16" s="18" t="s">
        <v>7</v>
      </c>
      <c r="R16" s="18"/>
    </row>
    <row x14ac:dyDescent="0.25" r="17" customHeight="1" ht="18.75">
      <c r="A17" s="17"/>
      <c r="B17" s="17"/>
      <c r="C17" s="17"/>
      <c r="D17" s="17"/>
      <c r="E17" s="17"/>
      <c r="F17" s="17"/>
      <c r="G17" s="17"/>
      <c r="H17" s="17"/>
      <c r="I17" s="17"/>
      <c r="J17" s="17"/>
      <c r="K17" s="134"/>
      <c r="L17" s="14" t="s">
        <v>68</v>
      </c>
      <c r="M17" s="15">
        <v>74.47380631571671</v>
      </c>
      <c r="N17" s="15">
        <v>68.14546422346098</v>
      </c>
      <c r="O17" s="15">
        <v>6.328342092255738</v>
      </c>
      <c r="P17" s="15">
        <v>75.10656764404621</v>
      </c>
      <c r="Q17" s="15">
        <v>65.6421882607552</v>
      </c>
      <c r="R17" s="15">
        <v>9.464379383291003</v>
      </c>
    </row>
    <row x14ac:dyDescent="0.25" r="18" customHeight="1" ht="18.75">
      <c r="A18" s="17"/>
      <c r="B18" s="17"/>
      <c r="C18" s="17"/>
      <c r="D18" s="17"/>
      <c r="E18" s="17"/>
      <c r="F18" s="17"/>
      <c r="G18" s="17"/>
      <c r="H18" s="17"/>
      <c r="I18" s="17"/>
      <c r="J18" s="17"/>
      <c r="K18" s="134"/>
      <c r="L18" s="17" t="s">
        <v>78</v>
      </c>
      <c r="M18" s="18">
        <v>78.00140690222348</v>
      </c>
      <c r="N18" s="18">
        <v>71.4528208209976</v>
      </c>
      <c r="O18" s="18">
        <v>6.548586081225878</v>
      </c>
      <c r="P18" s="18">
        <v>79.18698617089639</v>
      </c>
      <c r="Q18" s="18">
        <v>58.4779198228095</v>
      </c>
      <c r="R18" s="18">
        <v>20.709066348086893</v>
      </c>
    </row>
    <row x14ac:dyDescent="0.25" r="19" customHeight="1" ht="18.75">
      <c r="A19" s="17"/>
      <c r="B19" s="17"/>
      <c r="C19" s="17"/>
      <c r="D19" s="17"/>
      <c r="E19" s="17"/>
      <c r="F19" s="17"/>
      <c r="G19" s="17"/>
      <c r="H19" s="17"/>
      <c r="I19" s="17"/>
      <c r="J19" s="17"/>
      <c r="K19" s="134"/>
      <c r="L19" s="14" t="s">
        <v>52</v>
      </c>
      <c r="M19" s="15">
        <v>72.59969722108431</v>
      </c>
      <c r="N19" s="15">
        <v>65.97891688457813</v>
      </c>
      <c r="O19" s="15">
        <v>6.620780336506186</v>
      </c>
      <c r="P19" s="15">
        <v>73.49574524788484</v>
      </c>
      <c r="Q19" s="15">
        <v>58.228352134695186</v>
      </c>
      <c r="R19" s="15">
        <v>15.267393113189655</v>
      </c>
    </row>
    <row x14ac:dyDescent="0.25" r="20" customHeight="1" ht="18.75">
      <c r="A20" s="135" t="s">
        <v>192</v>
      </c>
      <c r="B20" s="136"/>
      <c r="C20" s="136"/>
      <c r="D20" s="136"/>
      <c r="E20" s="136"/>
      <c r="F20" s="136"/>
      <c r="G20" s="136"/>
      <c r="H20" s="136"/>
      <c r="I20" s="136"/>
      <c r="J20" s="43"/>
      <c r="K20" s="132"/>
      <c r="L20" s="17" t="s">
        <v>10</v>
      </c>
      <c r="M20" s="18">
        <v>68.73069378917505</v>
      </c>
      <c r="N20" s="18">
        <v>61.79369379881139</v>
      </c>
      <c r="O20" s="18">
        <v>6.93699999036366</v>
      </c>
      <c r="P20" s="18">
        <v>67.83466328911325</v>
      </c>
      <c r="Q20" s="18">
        <v>51.6511873454305</v>
      </c>
      <c r="R20" s="18">
        <v>16.18347594368275</v>
      </c>
    </row>
    <row x14ac:dyDescent="0.25" r="21" customHeight="1" ht="18.75">
      <c r="A21" s="136"/>
      <c r="B21" s="136"/>
      <c r="C21" s="136"/>
      <c r="D21" s="136"/>
      <c r="E21" s="136"/>
      <c r="F21" s="136"/>
      <c r="G21" s="136"/>
      <c r="H21" s="136"/>
      <c r="I21" s="136"/>
      <c r="J21" s="17"/>
      <c r="K21" s="134"/>
      <c r="L21" s="14" t="s">
        <v>56</v>
      </c>
      <c r="M21" s="15">
        <v>83.63665302257947</v>
      </c>
      <c r="N21" s="15">
        <v>76.60467427225747</v>
      </c>
      <c r="O21" s="15">
        <v>7.031978750321997</v>
      </c>
      <c r="P21" s="15">
        <v>74.49259601229184</v>
      </c>
      <c r="Q21" s="15">
        <v>51.019578879448346</v>
      </c>
      <c r="R21" s="15">
        <v>23.473017132843495</v>
      </c>
    </row>
    <row x14ac:dyDescent="0.25" r="22" customHeight="1" ht="18.75">
      <c r="A22" s="136"/>
      <c r="B22" s="136"/>
      <c r="C22" s="136"/>
      <c r="D22" s="136"/>
      <c r="E22" s="136"/>
      <c r="F22" s="136"/>
      <c r="G22" s="136"/>
      <c r="H22" s="136"/>
      <c r="I22" s="136"/>
      <c r="J22" s="17"/>
      <c r="K22" s="134"/>
      <c r="L22" s="17" t="s">
        <v>30</v>
      </c>
      <c r="M22" s="18">
        <v>79.34176099701904</v>
      </c>
      <c r="N22" s="18">
        <v>72.18148661145304</v>
      </c>
      <c r="O22" s="18">
        <v>7.160274385565998</v>
      </c>
      <c r="P22" s="18">
        <v>76.62523192396367</v>
      </c>
      <c r="Q22" s="18">
        <v>55.69989992059824</v>
      </c>
      <c r="R22" s="18">
        <v>20.925332003365426</v>
      </c>
    </row>
    <row x14ac:dyDescent="0.25" r="23" customHeight="1" ht="18.75">
      <c r="A23" s="50"/>
      <c r="B23" s="50"/>
      <c r="C23" s="50"/>
      <c r="D23" s="50"/>
      <c r="E23" s="50"/>
      <c r="F23" s="50"/>
      <c r="G23" s="50"/>
      <c r="H23" s="50"/>
      <c r="I23" s="50"/>
      <c r="J23" s="17"/>
      <c r="K23" s="134"/>
      <c r="L23" s="14" t="s">
        <v>5</v>
      </c>
      <c r="M23" s="15">
        <v>78.78153767384656</v>
      </c>
      <c r="N23" s="15">
        <v>71.22047054335692</v>
      </c>
      <c r="O23" s="15">
        <v>7.561067130489633</v>
      </c>
      <c r="P23" s="15">
        <v>78.01046418183267</v>
      </c>
      <c r="Q23" s="15">
        <v>54.27930558950817</v>
      </c>
      <c r="R23" s="15">
        <v>23.731158592324505</v>
      </c>
    </row>
    <row x14ac:dyDescent="0.25" r="24" customHeight="1" ht="18.75">
      <c r="A24" s="51" t="s">
        <v>108</v>
      </c>
      <c r="B24" s="51"/>
      <c r="C24" s="51"/>
      <c r="D24" s="51"/>
      <c r="E24" s="51"/>
      <c r="F24" s="51"/>
      <c r="G24" s="51"/>
      <c r="H24" s="51"/>
      <c r="I24" s="51"/>
      <c r="J24" s="29"/>
      <c r="K24" s="134"/>
      <c r="L24" s="17" t="s">
        <v>66</v>
      </c>
      <c r="M24" s="18">
        <v>73.26879038614076</v>
      </c>
      <c r="N24" s="18">
        <v>65.55902314571365</v>
      </c>
      <c r="O24" s="18">
        <v>7.709767240427112</v>
      </c>
      <c r="P24" s="18">
        <v>74.15647806091296</v>
      </c>
      <c r="Q24" s="18">
        <v>63.201081810314804</v>
      </c>
      <c r="R24" s="18">
        <v>10.955396250598156</v>
      </c>
    </row>
    <row x14ac:dyDescent="0.25" r="25" customHeight="1" ht="18.75">
      <c r="A25" s="105"/>
      <c r="B25" s="50"/>
      <c r="C25" s="50"/>
      <c r="D25" s="50"/>
      <c r="E25" s="50"/>
      <c r="F25" s="50"/>
      <c r="G25" s="50"/>
      <c r="H25" s="50"/>
      <c r="I25" s="50"/>
      <c r="J25" s="29"/>
      <c r="K25" s="134"/>
      <c r="L25" s="14" t="s">
        <v>74</v>
      </c>
      <c r="M25" s="15">
        <v>83.09610989600783</v>
      </c>
      <c r="N25" s="15">
        <v>75.357214437562</v>
      </c>
      <c r="O25" s="15">
        <v>7.738895458445825</v>
      </c>
      <c r="P25" s="15">
        <v>84.43118280459643</v>
      </c>
      <c r="Q25" s="15">
        <v>58.373965527900396</v>
      </c>
      <c r="R25" s="15">
        <v>26.057217276696036</v>
      </c>
    </row>
    <row x14ac:dyDescent="0.25" r="26" customHeight="1" ht="18.75">
      <c r="A26" s="50"/>
      <c r="B26" s="50"/>
      <c r="C26" s="50"/>
      <c r="D26" s="50"/>
      <c r="E26" s="50"/>
      <c r="F26" s="50"/>
      <c r="G26" s="50"/>
      <c r="H26" s="50"/>
      <c r="I26" s="50"/>
      <c r="J26" s="29"/>
      <c r="K26" s="134"/>
      <c r="L26" s="17" t="s">
        <v>94</v>
      </c>
      <c r="M26" s="18">
        <v>71.98315919727065</v>
      </c>
      <c r="N26" s="18">
        <v>64.22236249441681</v>
      </c>
      <c r="O26" s="18">
        <v>7.760796702853838</v>
      </c>
      <c r="P26" s="18">
        <v>73.12852208741842</v>
      </c>
      <c r="Q26" s="18">
        <v>64.42763135594487</v>
      </c>
      <c r="R26" s="18">
        <v>8.70089073147355</v>
      </c>
    </row>
    <row x14ac:dyDescent="0.25" r="27" customHeight="1" ht="18.75">
      <c r="A27" s="50"/>
      <c r="B27" s="50"/>
      <c r="C27" s="50"/>
      <c r="D27" s="50"/>
      <c r="E27" s="50"/>
      <c r="F27" s="50"/>
      <c r="G27" s="50"/>
      <c r="H27" s="50"/>
      <c r="I27" s="50"/>
      <c r="J27" s="17"/>
      <c r="K27" s="134"/>
      <c r="L27" s="14" t="s">
        <v>58</v>
      </c>
      <c r="M27" s="15">
        <v>82.34653247245974</v>
      </c>
      <c r="N27" s="15">
        <v>74.36466197936001</v>
      </c>
      <c r="O27" s="15">
        <v>7.981870493099734</v>
      </c>
      <c r="P27" s="15">
        <v>85.96268818990343</v>
      </c>
      <c r="Q27" s="15">
        <v>63.302346116511465</v>
      </c>
      <c r="R27" s="15">
        <v>22.660342073391966</v>
      </c>
    </row>
    <row x14ac:dyDescent="0.25" r="28" customHeight="1" ht="18.75">
      <c r="A28" s="105"/>
      <c r="B28" s="50"/>
      <c r="C28" s="50"/>
      <c r="D28" s="50"/>
      <c r="E28" s="50"/>
      <c r="F28" s="50"/>
      <c r="G28" s="50"/>
      <c r="H28" s="50"/>
      <c r="I28" s="50"/>
      <c r="J28" s="17"/>
      <c r="K28" s="134"/>
      <c r="L28" s="17" t="s">
        <v>8</v>
      </c>
      <c r="M28" s="18">
        <v>76.65882926526496</v>
      </c>
      <c r="N28" s="18">
        <v>68.13190210971332</v>
      </c>
      <c r="O28" s="18">
        <v>8.526927155551633</v>
      </c>
      <c r="P28" s="18">
        <v>76.34025085289127</v>
      </c>
      <c r="Q28" s="18">
        <v>53.85742214672397</v>
      </c>
      <c r="R28" s="18">
        <v>22.482828706167304</v>
      </c>
    </row>
    <row x14ac:dyDescent="0.25" r="29" customHeight="1" ht="18.75">
      <c r="A29" s="50"/>
      <c r="B29" s="50"/>
      <c r="C29" s="50"/>
      <c r="D29" s="50"/>
      <c r="E29" s="50"/>
      <c r="F29" s="50"/>
      <c r="G29" s="50"/>
      <c r="H29" s="50"/>
      <c r="I29" s="50"/>
      <c r="J29" s="17"/>
      <c r="K29" s="134"/>
      <c r="L29" s="14" t="s">
        <v>38</v>
      </c>
      <c r="M29" s="15">
        <v>74.58801465001837</v>
      </c>
      <c r="N29" s="15">
        <v>66.01228140400049</v>
      </c>
      <c r="O29" s="15">
        <v>8.575733246017876</v>
      </c>
      <c r="P29" s="15">
        <v>74.98700307367778</v>
      </c>
      <c r="Q29" s="15">
        <v>53.34785862580378</v>
      </c>
      <c r="R29" s="15">
        <v>21.639144447874003</v>
      </c>
    </row>
    <row x14ac:dyDescent="0.25" r="30" customHeight="1" ht="18.75">
      <c r="A30" s="50"/>
      <c r="B30" s="50"/>
      <c r="C30" s="50"/>
      <c r="D30" s="50"/>
      <c r="E30" s="50"/>
      <c r="F30" s="50"/>
      <c r="G30" s="50"/>
      <c r="H30" s="50"/>
      <c r="I30" s="50"/>
      <c r="J30" s="17"/>
      <c r="K30" s="134"/>
      <c r="L30" s="17" t="s">
        <v>96</v>
      </c>
      <c r="M30" s="18">
        <v>68.20906034740166</v>
      </c>
      <c r="N30" s="18">
        <v>58.64333669143009</v>
      </c>
      <c r="O30" s="18">
        <v>9.565723655971567</v>
      </c>
      <c r="P30" s="18">
        <v>68.48838623107177</v>
      </c>
      <c r="Q30" s="18">
        <v>57.24933671241754</v>
      </c>
      <c r="R30" s="18">
        <v>11.239049518654234</v>
      </c>
    </row>
    <row x14ac:dyDescent="0.25" r="31" customHeight="1" ht="18.75">
      <c r="A31" s="3"/>
      <c r="B31" s="3"/>
      <c r="C31" s="3"/>
      <c r="D31" s="3"/>
      <c r="E31" s="3"/>
      <c r="F31" s="3"/>
      <c r="G31" s="3"/>
      <c r="H31" s="3"/>
      <c r="I31" s="3"/>
      <c r="J31" s="17"/>
      <c r="K31" s="134"/>
      <c r="L31" s="14" t="s">
        <v>80</v>
      </c>
      <c r="M31" s="15">
        <v>74.29195406842302</v>
      </c>
      <c r="N31" s="15">
        <v>64.64703734312238</v>
      </c>
      <c r="O31" s="15">
        <v>9.644916725300646</v>
      </c>
      <c r="P31" s="15">
        <v>75.02467523312637</v>
      </c>
      <c r="Q31" s="15">
        <v>59.8833864923994</v>
      </c>
      <c r="R31" s="15">
        <v>15.14128874072697</v>
      </c>
    </row>
    <row x14ac:dyDescent="0.25" r="32" customHeight="1" ht="18.75">
      <c r="A32" s="17"/>
      <c r="B32" s="52"/>
      <c r="C32" s="52"/>
      <c r="D32" s="52"/>
      <c r="E32" s="52"/>
      <c r="F32" s="52"/>
      <c r="G32" s="52"/>
      <c r="H32" s="52"/>
      <c r="I32" s="52"/>
      <c r="J32" s="17"/>
      <c r="K32" s="134"/>
      <c r="L32" s="17" t="s">
        <v>34</v>
      </c>
      <c r="M32" s="18">
        <v>77.94557017286931</v>
      </c>
      <c r="N32" s="18">
        <v>68.20478250448716</v>
      </c>
      <c r="O32" s="18">
        <v>9.740787668382154</v>
      </c>
      <c r="P32" s="18">
        <v>77.94302336499202</v>
      </c>
      <c r="Q32" s="18">
        <v>66.09829492507711</v>
      </c>
      <c r="R32" s="18">
        <v>11.844728439914903</v>
      </c>
    </row>
    <row x14ac:dyDescent="0.25" r="33" customHeight="1" ht="18.75">
      <c r="A33" s="53"/>
      <c r="B33" s="52"/>
      <c r="C33" s="52"/>
      <c r="D33" s="52"/>
      <c r="E33" s="52"/>
      <c r="F33" s="52"/>
      <c r="G33" s="52"/>
      <c r="H33" s="52"/>
      <c r="I33" s="52"/>
      <c r="J33" s="17"/>
      <c r="K33" s="134"/>
      <c r="L33" s="14" t="s">
        <v>70</v>
      </c>
      <c r="M33" s="15">
        <v>68.72821424620238</v>
      </c>
      <c r="N33" s="15">
        <v>58.869809703325735</v>
      </c>
      <c r="O33" s="15">
        <v>9.858404542876649</v>
      </c>
      <c r="P33" s="15">
        <v>68.22168184243841</v>
      </c>
      <c r="Q33" s="15">
        <v>51.09662632123918</v>
      </c>
      <c r="R33" s="15">
        <v>17.125055521199236</v>
      </c>
    </row>
    <row x14ac:dyDescent="0.25" r="34" customHeight="1" ht="18.75">
      <c r="A34" s="53"/>
      <c r="B34" s="17"/>
      <c r="C34" s="17"/>
      <c r="D34" s="17"/>
      <c r="E34" s="17"/>
      <c r="F34" s="17"/>
      <c r="G34" s="17"/>
      <c r="H34" s="17"/>
      <c r="I34" s="17"/>
      <c r="J34" s="17"/>
      <c r="K34" s="134"/>
      <c r="L34" s="43" t="s">
        <v>118</v>
      </c>
      <c r="M34" s="137">
        <v>75.1241732654795</v>
      </c>
      <c r="N34" s="137">
        <v>64.58062519297728</v>
      </c>
      <c r="O34" s="137">
        <v>10.543548072502249</v>
      </c>
      <c r="P34" s="2">
        <v>76.09890241176781</v>
      </c>
      <c r="Q34" s="2">
        <v>56.48897643529037</v>
      </c>
      <c r="R34" s="2">
        <v>19.60992597647747</v>
      </c>
    </row>
    <row x14ac:dyDescent="0.25" r="35" customHeight="1" ht="18.75">
      <c r="A35" s="53"/>
      <c r="B35" s="53"/>
      <c r="C35" s="53"/>
      <c r="D35" s="53"/>
      <c r="E35" s="53"/>
      <c r="F35" s="53"/>
      <c r="G35" s="53"/>
      <c r="H35" s="53"/>
      <c r="I35" s="53"/>
      <c r="J35" s="17"/>
      <c r="K35" s="134"/>
      <c r="L35" s="14" t="s">
        <v>98</v>
      </c>
      <c r="M35" s="15">
        <v>76.66677357132198</v>
      </c>
      <c r="N35" s="15">
        <v>65.34287037856167</v>
      </c>
      <c r="O35" s="15">
        <v>11.323903192760312</v>
      </c>
      <c r="P35" s="15">
        <v>76.88918987283787</v>
      </c>
      <c r="Q35" s="15">
        <v>61.2670547470654</v>
      </c>
      <c r="R35" s="15">
        <v>15.622135125772473</v>
      </c>
    </row>
    <row x14ac:dyDescent="0.25" r="36" customHeight="1" ht="18.75">
      <c r="A36" s="17"/>
      <c r="B36" s="17"/>
      <c r="C36" s="17"/>
      <c r="D36" s="17"/>
      <c r="E36" s="17"/>
      <c r="F36" s="17"/>
      <c r="G36" s="17"/>
      <c r="H36" s="17"/>
      <c r="I36" s="17"/>
      <c r="J36" s="17"/>
      <c r="K36" s="134"/>
      <c r="L36" s="17" t="s">
        <v>44</v>
      </c>
      <c r="M36" s="18">
        <v>83.87956301625367</v>
      </c>
      <c r="N36" s="18">
        <v>71.26059611703582</v>
      </c>
      <c r="O36" s="18">
        <v>12.618966899217853</v>
      </c>
      <c r="P36" s="18" t="s">
        <v>7</v>
      </c>
      <c r="Q36" s="18" t="s">
        <v>7</v>
      </c>
      <c r="R36" s="18"/>
    </row>
    <row x14ac:dyDescent="0.25" r="37" customHeight="1" ht="18.75">
      <c r="A37" s="17"/>
      <c r="B37" s="17"/>
      <c r="C37" s="17"/>
      <c r="D37" s="17"/>
      <c r="E37" s="17"/>
      <c r="F37" s="17"/>
      <c r="G37" s="17"/>
      <c r="H37" s="17"/>
      <c r="I37" s="17"/>
      <c r="J37" s="17"/>
      <c r="K37" s="134"/>
      <c r="L37" s="14" t="s">
        <v>62</v>
      </c>
      <c r="M37" s="15">
        <v>76.7694002028241</v>
      </c>
      <c r="N37" s="15">
        <v>63.80592667407294</v>
      </c>
      <c r="O37" s="15">
        <v>12.963473528751159</v>
      </c>
      <c r="P37" s="15">
        <v>79.49928684895629</v>
      </c>
      <c r="Q37" s="15">
        <v>62.108988736620816</v>
      </c>
      <c r="R37" s="15">
        <v>17.390298112335472</v>
      </c>
    </row>
    <row x14ac:dyDescent="0.25" r="38" customHeight="1" ht="18.75">
      <c r="A38" s="17"/>
      <c r="B38" s="17"/>
      <c r="C38" s="17"/>
      <c r="D38" s="17"/>
      <c r="E38" s="17"/>
      <c r="F38" s="17"/>
      <c r="G38" s="17"/>
      <c r="H38" s="17"/>
      <c r="I38" s="17"/>
      <c r="J38" s="17"/>
      <c r="K38" s="134"/>
      <c r="L38" s="17" t="s">
        <v>20</v>
      </c>
      <c r="M38" s="18">
        <v>81.34369956391552</v>
      </c>
      <c r="N38" s="18">
        <v>67.1385735073044</v>
      </c>
      <c r="O38" s="18">
        <v>14.205126056611121</v>
      </c>
      <c r="P38" s="18">
        <v>82.47268063723035</v>
      </c>
      <c r="Q38" s="18">
        <v>64.07954416148951</v>
      </c>
      <c r="R38" s="18">
        <v>18.393136475740846</v>
      </c>
    </row>
    <row x14ac:dyDescent="0.25" r="39" customHeight="1" ht="18.75">
      <c r="A39" s="17"/>
      <c r="B39" s="17"/>
      <c r="C39" s="17"/>
      <c r="D39" s="17"/>
      <c r="E39" s="17"/>
      <c r="F39" s="17"/>
      <c r="G39" s="17"/>
      <c r="H39" s="17"/>
      <c r="I39" s="17"/>
      <c r="J39" s="17"/>
      <c r="K39" s="134"/>
      <c r="L39" s="14" t="s">
        <v>100</v>
      </c>
      <c r="M39" s="15">
        <v>82.44062737839091</v>
      </c>
      <c r="N39" s="15">
        <v>66.60568312691902</v>
      </c>
      <c r="O39" s="15">
        <v>15.834944251471896</v>
      </c>
      <c r="P39" s="15">
        <v>83.4827013939891</v>
      </c>
      <c r="Q39" s="15">
        <v>62.103607589853084</v>
      </c>
      <c r="R39" s="15">
        <v>21.37909380413602</v>
      </c>
    </row>
    <row x14ac:dyDescent="0.25" r="40" customHeight="1" ht="18.75">
      <c r="A40" s="17"/>
      <c r="B40" s="17"/>
      <c r="C40" s="17"/>
      <c r="D40" s="17"/>
      <c r="E40" s="17"/>
      <c r="F40" s="17"/>
      <c r="G40" s="17"/>
      <c r="H40" s="17"/>
      <c r="I40" s="17"/>
      <c r="J40" s="17"/>
      <c r="K40" s="134"/>
      <c r="L40" s="17" t="s">
        <v>46</v>
      </c>
      <c r="M40" s="18">
        <v>75.1788262380585</v>
      </c>
      <c r="N40" s="18">
        <v>57.66182468525154</v>
      </c>
      <c r="O40" s="18">
        <v>17.517001552806967</v>
      </c>
      <c r="P40" s="18">
        <v>79.41968755460272</v>
      </c>
      <c r="Q40" s="18">
        <v>53.44525165137306</v>
      </c>
      <c r="R40" s="18">
        <v>25.974435903229654</v>
      </c>
    </row>
    <row x14ac:dyDescent="0.25" r="41" customHeight="1" ht="18.75">
      <c r="A41" s="17"/>
      <c r="B41" s="17"/>
      <c r="C41" s="17"/>
      <c r="D41" s="17"/>
      <c r="E41" s="17"/>
      <c r="F41" s="17"/>
      <c r="G41" s="17"/>
      <c r="H41" s="17"/>
      <c r="I41" s="17"/>
      <c r="J41" s="17"/>
      <c r="K41" s="134"/>
      <c r="L41" s="14" t="s">
        <v>42</v>
      </c>
      <c r="M41" s="15">
        <v>67.07949585371269</v>
      </c>
      <c r="N41" s="15">
        <v>49.407682158549285</v>
      </c>
      <c r="O41" s="15">
        <v>17.6718136951634</v>
      </c>
      <c r="P41" s="15">
        <v>67.30805198016523</v>
      </c>
      <c r="Q41" s="15">
        <v>41.1774957958373</v>
      </c>
      <c r="R41" s="15">
        <v>26.13055618432793</v>
      </c>
    </row>
    <row x14ac:dyDescent="0.25" r="42" customHeight="1" ht="18.75">
      <c r="A42" s="17"/>
      <c r="B42" s="17"/>
      <c r="C42" s="17"/>
      <c r="D42" s="17"/>
      <c r="E42" s="17"/>
      <c r="F42" s="17"/>
      <c r="G42" s="17"/>
      <c r="H42" s="17"/>
      <c r="I42" s="17"/>
      <c r="J42" s="17"/>
      <c r="K42" s="134"/>
      <c r="L42" s="17" t="s">
        <v>32</v>
      </c>
      <c r="M42" s="18">
        <v>66.43073016903067</v>
      </c>
      <c r="N42" s="18">
        <v>48.20025278008694</v>
      </c>
      <c r="O42" s="18">
        <v>18.230477388943726</v>
      </c>
      <c r="P42" s="18">
        <v>72.08801730548058</v>
      </c>
      <c r="Q42" s="18">
        <v>46.45421570350092</v>
      </c>
      <c r="R42" s="18">
        <v>25.633801601979656</v>
      </c>
    </row>
    <row x14ac:dyDescent="0.25" r="43" customHeight="1" ht="18.75">
      <c r="A43" s="17"/>
      <c r="B43" s="17"/>
      <c r="C43" s="17"/>
      <c r="D43" s="17"/>
      <c r="E43" s="17"/>
      <c r="F43" s="17"/>
      <c r="G43" s="17"/>
      <c r="H43" s="17"/>
      <c r="I43" s="17"/>
      <c r="J43" s="17"/>
      <c r="K43" s="134"/>
      <c r="L43" s="14" t="s">
        <v>102</v>
      </c>
      <c r="M43" s="15">
        <v>71.0540478040995</v>
      </c>
      <c r="N43" s="15">
        <v>52.48627232562105</v>
      </c>
      <c r="O43" s="15">
        <v>18.567775478478445</v>
      </c>
      <c r="P43" s="15">
        <v>72.14023867329072</v>
      </c>
      <c r="Q43" s="15">
        <v>52.635071160599736</v>
      </c>
      <c r="R43" s="15">
        <v>19.50516751269099</v>
      </c>
    </row>
    <row x14ac:dyDescent="0.25" r="44" customHeight="1" ht="18.75">
      <c r="A44" s="17"/>
      <c r="B44" s="17"/>
      <c r="C44" s="17"/>
      <c r="D44" s="17"/>
      <c r="E44" s="17"/>
      <c r="F44" s="17"/>
      <c r="G44" s="17"/>
      <c r="H44" s="17"/>
      <c r="I44" s="17"/>
      <c r="J44" s="17"/>
      <c r="K44" s="134"/>
      <c r="L44" s="17" t="s">
        <v>14</v>
      </c>
      <c r="M44" s="18">
        <v>67.98002828740933</v>
      </c>
      <c r="N44" s="18">
        <v>48.962553487015136</v>
      </c>
      <c r="O44" s="18">
        <v>19.01747480039419</v>
      </c>
      <c r="P44" s="18">
        <v>72.3745661472282</v>
      </c>
      <c r="Q44" s="18">
        <v>47.284075426791034</v>
      </c>
      <c r="R44" s="18">
        <v>25.09049072043716</v>
      </c>
    </row>
    <row x14ac:dyDescent="0.25" r="45" customHeight="1" ht="18.75">
      <c r="A45" s="17"/>
      <c r="B45" s="17"/>
      <c r="C45" s="17"/>
      <c r="D45" s="17"/>
      <c r="E45" s="17"/>
      <c r="F45" s="17"/>
      <c r="G45" s="17"/>
      <c r="H45" s="17"/>
      <c r="I45" s="17"/>
      <c r="J45" s="17"/>
      <c r="K45" s="134"/>
      <c r="L45" s="14" t="s">
        <v>18</v>
      </c>
      <c r="M45" s="15">
        <v>70.10080578064276</v>
      </c>
      <c r="N45" s="15">
        <v>43.93486326806285</v>
      </c>
      <c r="O45" s="15">
        <v>26.16594251257991</v>
      </c>
      <c r="P45" s="15">
        <v>79.64987047885154</v>
      </c>
      <c r="Q45" s="15">
        <v>40.68733025641538</v>
      </c>
      <c r="R45" s="15">
        <v>38.96254022243616</v>
      </c>
    </row>
    <row x14ac:dyDescent="0.25" r="46" customHeight="1" ht="18.75">
      <c r="A46" s="17"/>
      <c r="B46" s="17"/>
      <c r="C46" s="17"/>
      <c r="D46" s="17"/>
      <c r="E46" s="17"/>
      <c r="F46" s="17"/>
      <c r="G46" s="17"/>
      <c r="H46" s="17"/>
      <c r="I46" s="17"/>
      <c r="J46" s="17"/>
      <c r="K46" s="134"/>
      <c r="L46" s="17" t="s">
        <v>16</v>
      </c>
      <c r="M46" s="18">
        <v>74.36686844002189</v>
      </c>
      <c r="N46" s="18">
        <v>47.60459317909672</v>
      </c>
      <c r="O46" s="18">
        <v>26.762275260925172</v>
      </c>
      <c r="P46" s="18">
        <v>88.51203086537282</v>
      </c>
      <c r="Q46" s="18">
        <v>48.31184076024884</v>
      </c>
      <c r="R46" s="18">
        <v>40.20019010512398</v>
      </c>
    </row>
    <row x14ac:dyDescent="0.25" r="47" customHeight="1" ht="18.75">
      <c r="A47" s="17"/>
      <c r="B47" s="17"/>
      <c r="C47" s="17"/>
      <c r="D47" s="17"/>
      <c r="E47" s="17"/>
      <c r="F47" s="17"/>
      <c r="G47" s="17"/>
      <c r="H47" s="17"/>
      <c r="I47" s="17"/>
      <c r="J47" s="17"/>
      <c r="K47" s="134"/>
      <c r="L47" s="14" t="s">
        <v>54</v>
      </c>
      <c r="M47" s="15">
        <v>77.27294457156789</v>
      </c>
      <c r="N47" s="15">
        <v>46.1839986850415</v>
      </c>
      <c r="O47" s="15">
        <v>31.08894588652639</v>
      </c>
      <c r="P47" s="15">
        <v>88.89735831353634</v>
      </c>
      <c r="Q47" s="15">
        <v>44.645781085307064</v>
      </c>
      <c r="R47" s="15">
        <v>44.25157722822928</v>
      </c>
    </row>
    <row x14ac:dyDescent="0.25" r="48" customHeight="1" ht="18.75">
      <c r="A48" s="17"/>
      <c r="B48" s="17"/>
      <c r="C48" s="17"/>
      <c r="D48" s="17"/>
      <c r="E48" s="17"/>
      <c r="F48" s="17"/>
      <c r="G48" s="17"/>
      <c r="H48" s="17"/>
      <c r="I48" s="17"/>
      <c r="J48" s="17"/>
      <c r="K48" s="134"/>
      <c r="L48" s="21" t="s">
        <v>76</v>
      </c>
      <c r="M48" s="22">
        <v>68.56447165825188</v>
      </c>
      <c r="N48" s="22">
        <v>31.691083378549468</v>
      </c>
      <c r="O48" s="22">
        <v>36.87338827970241</v>
      </c>
      <c r="P48" s="22">
        <v>76.00893433219377</v>
      </c>
      <c r="Q48" s="22">
        <v>30.102514439857792</v>
      </c>
      <c r="R48" s="22">
        <v>45.90641989233598</v>
      </c>
    </row>
    <row x14ac:dyDescent="0.25" r="49" customHeight="1" ht="12.75">
      <c r="A49" s="17"/>
      <c r="B49" s="17"/>
      <c r="C49" s="17"/>
      <c r="D49" s="17"/>
      <c r="E49" s="17"/>
      <c r="F49" s="17"/>
      <c r="G49" s="17"/>
      <c r="H49" s="17"/>
      <c r="I49" s="17"/>
      <c r="J49" s="17"/>
      <c r="K49" s="134"/>
      <c r="L49" s="17"/>
      <c r="M49" s="138"/>
      <c r="N49" s="75"/>
      <c r="O49" s="75"/>
      <c r="P49" s="75"/>
      <c r="Q49" s="75"/>
      <c r="R49" s="75"/>
    </row>
    <row x14ac:dyDescent="0.25" r="50" customHeight="1" ht="12.949999999999998">
      <c r="A50" s="17"/>
      <c r="B50" s="17"/>
      <c r="C50" s="17"/>
      <c r="D50" s="17"/>
      <c r="E50" s="17"/>
      <c r="F50" s="17"/>
      <c r="G50" s="17"/>
      <c r="H50" s="17"/>
      <c r="I50" s="17"/>
      <c r="J50" s="17"/>
      <c r="K50" s="134"/>
      <c r="L50" s="53"/>
      <c r="M50" s="99"/>
      <c r="N50" s="99"/>
      <c r="O50" s="99"/>
      <c r="P50" s="99"/>
      <c r="Q50" s="99"/>
      <c r="R50" s="99"/>
    </row>
    <row x14ac:dyDescent="0.25" r="51" customHeight="1" ht="12.75">
      <c r="A51" s="17"/>
      <c r="B51" s="17"/>
      <c r="C51" s="17"/>
      <c r="D51" s="17"/>
      <c r="E51" s="17"/>
      <c r="F51" s="17"/>
      <c r="G51" s="17"/>
      <c r="H51" s="17"/>
      <c r="I51" s="17"/>
      <c r="J51" s="17"/>
      <c r="K51" s="134"/>
      <c r="L51" s="53"/>
      <c r="M51" s="99"/>
      <c r="N51" s="99"/>
      <c r="O51" s="99"/>
      <c r="P51" s="99"/>
      <c r="Q51" s="99"/>
      <c r="R51" s="99"/>
    </row>
    <row x14ac:dyDescent="0.25" r="52" customHeight="1" ht="18.75">
      <c r="A52" s="17"/>
      <c r="B52" s="17"/>
      <c r="C52" s="17"/>
      <c r="D52" s="17"/>
      <c r="E52" s="17"/>
      <c r="F52" s="17"/>
      <c r="G52" s="17"/>
      <c r="H52" s="17"/>
      <c r="I52" s="17"/>
      <c r="J52" s="17"/>
      <c r="K52" s="134"/>
      <c r="L52" s="53"/>
      <c r="M52" s="99"/>
      <c r="N52" s="99"/>
      <c r="O52" s="99"/>
      <c r="P52" s="99"/>
      <c r="Q52" s="99"/>
      <c r="R52" s="84"/>
    </row>
    <row x14ac:dyDescent="0.25" r="53" customHeight="1" ht="12.949999999999998">
      <c r="A53" s="17"/>
      <c r="B53" s="17"/>
      <c r="C53" s="17"/>
      <c r="D53" s="17"/>
      <c r="E53" s="17"/>
      <c r="F53" s="17"/>
      <c r="G53" s="17"/>
      <c r="H53" s="17"/>
      <c r="I53" s="17"/>
      <c r="J53" s="17"/>
      <c r="K53" s="134"/>
      <c r="L53" s="53"/>
      <c r="M53" s="99"/>
      <c r="N53" s="99"/>
      <c r="O53" s="99"/>
      <c r="P53" s="99"/>
      <c r="Q53" s="99"/>
      <c r="R53" s="84"/>
    </row>
    <row x14ac:dyDescent="0.25" r="54" customHeight="1" ht="12.949999999999998">
      <c r="A54" s="17"/>
      <c r="B54" s="17"/>
      <c r="C54" s="17"/>
      <c r="D54" s="17"/>
      <c r="E54" s="17"/>
      <c r="F54" s="17"/>
      <c r="G54" s="17"/>
      <c r="H54" s="17"/>
      <c r="I54" s="17"/>
      <c r="J54" s="17"/>
      <c r="K54" s="134"/>
      <c r="L54" s="53"/>
      <c r="M54" s="99"/>
      <c r="N54" s="99"/>
      <c r="O54" s="99"/>
      <c r="P54" s="99"/>
      <c r="Q54" s="99"/>
      <c r="R54" s="84"/>
    </row>
    <row x14ac:dyDescent="0.25" r="55" customHeight="1" ht="12.949999999999998">
      <c r="A55" s="17"/>
      <c r="B55" s="17"/>
      <c r="C55" s="17"/>
      <c r="D55" s="17"/>
      <c r="E55" s="17"/>
      <c r="F55" s="17"/>
      <c r="G55" s="17"/>
      <c r="H55" s="17"/>
      <c r="I55" s="17"/>
      <c r="J55" s="17"/>
      <c r="K55" s="134"/>
      <c r="L55" s="53"/>
      <c r="M55" s="99"/>
      <c r="N55" s="99"/>
      <c r="O55" s="99"/>
      <c r="P55" s="99"/>
      <c r="Q55" s="99"/>
      <c r="R55" s="84"/>
    </row>
    <row x14ac:dyDescent="0.25" r="56" customHeight="1" ht="12.949999999999998">
      <c r="A56" s="17"/>
      <c r="B56" s="17"/>
      <c r="C56" s="17"/>
      <c r="D56" s="17"/>
      <c r="E56" s="17"/>
      <c r="F56" s="17"/>
      <c r="G56" s="17"/>
      <c r="H56" s="17"/>
      <c r="I56" s="17"/>
      <c r="J56" s="17"/>
      <c r="K56" s="134"/>
      <c r="L56" s="53"/>
      <c r="M56" s="99"/>
      <c r="N56" s="99"/>
      <c r="O56" s="99"/>
      <c r="P56" s="99"/>
      <c r="Q56" s="99"/>
      <c r="R56" s="84"/>
    </row>
    <row x14ac:dyDescent="0.25" r="57" customHeight="1" ht="12.949999999999998">
      <c r="A57" s="17"/>
      <c r="B57" s="17"/>
      <c r="C57" s="17"/>
      <c r="D57" s="17"/>
      <c r="E57" s="17"/>
      <c r="F57" s="17"/>
      <c r="G57" s="17"/>
      <c r="H57" s="17"/>
      <c r="I57" s="17"/>
      <c r="J57" s="17"/>
      <c r="K57" s="134"/>
      <c r="L57" s="53"/>
      <c r="M57" s="99"/>
      <c r="N57" s="99"/>
      <c r="O57" s="99"/>
      <c r="P57" s="99"/>
      <c r="Q57" s="99"/>
      <c r="R57" s="84"/>
    </row>
    <row x14ac:dyDescent="0.25" r="58" customHeight="1" ht="12.949999999999998">
      <c r="A58" s="17"/>
      <c r="B58" s="17"/>
      <c r="C58" s="17"/>
      <c r="D58" s="17"/>
      <c r="E58" s="17"/>
      <c r="F58" s="17"/>
      <c r="G58" s="17"/>
      <c r="H58" s="17"/>
      <c r="I58" s="17"/>
      <c r="J58" s="17"/>
      <c r="K58" s="134"/>
      <c r="L58" s="53"/>
      <c r="M58" s="99"/>
      <c r="N58" s="99"/>
      <c r="O58" s="99"/>
      <c r="P58" s="99"/>
      <c r="Q58" s="99"/>
      <c r="R58" s="84"/>
    </row>
    <row x14ac:dyDescent="0.25" r="59" customHeight="1" ht="12.949999999999998">
      <c r="A59" s="17"/>
      <c r="B59" s="17"/>
      <c r="C59" s="17"/>
      <c r="D59" s="17"/>
      <c r="E59" s="17"/>
      <c r="F59" s="17"/>
      <c r="G59" s="17"/>
      <c r="H59" s="17"/>
      <c r="I59" s="17"/>
      <c r="J59" s="17"/>
      <c r="K59" s="134"/>
      <c r="L59" s="53"/>
      <c r="M59" s="99"/>
      <c r="N59" s="99"/>
      <c r="O59" s="99"/>
      <c r="P59" s="99"/>
      <c r="Q59" s="99"/>
      <c r="R59" s="84"/>
    </row>
    <row x14ac:dyDescent="0.25" r="60" customHeight="1" ht="12.75">
      <c r="A60" s="17"/>
      <c r="B60" s="17"/>
      <c r="C60" s="17"/>
      <c r="D60" s="17"/>
      <c r="E60" s="17"/>
      <c r="F60" s="17"/>
      <c r="G60" s="17"/>
      <c r="H60" s="17"/>
      <c r="I60" s="17"/>
      <c r="J60" s="17"/>
      <c r="K60" s="134"/>
      <c r="L60" s="3"/>
      <c r="M60" s="26"/>
      <c r="N60" s="26"/>
      <c r="O60" s="26"/>
      <c r="P60" s="26"/>
      <c r="Q60" s="26"/>
      <c r="R60" s="26"/>
    </row>
    <row x14ac:dyDescent="0.25" r="61" customHeight="1" ht="12.949999999999998">
      <c r="A61" s="17"/>
      <c r="B61" s="17"/>
      <c r="C61" s="17"/>
      <c r="D61" s="17"/>
      <c r="E61" s="17"/>
      <c r="F61" s="17"/>
      <c r="G61" s="17"/>
      <c r="H61" s="17"/>
      <c r="I61" s="17"/>
      <c r="J61" s="17"/>
      <c r="K61" s="134"/>
      <c r="L61" s="3"/>
      <c r="M61" s="26"/>
      <c r="N61" s="26"/>
      <c r="O61" s="26"/>
      <c r="P61" s="26"/>
      <c r="Q61" s="26"/>
      <c r="R61" s="26"/>
    </row>
    <row x14ac:dyDescent="0.25" r="62" customHeight="1" ht="12.75">
      <c r="A62" s="17"/>
      <c r="B62" s="17"/>
      <c r="C62" s="17"/>
      <c r="D62" s="17"/>
      <c r="E62" s="17"/>
      <c r="F62" s="17"/>
      <c r="G62" s="17"/>
      <c r="H62" s="17"/>
      <c r="I62" s="17"/>
      <c r="J62" s="17"/>
      <c r="K62" s="134"/>
      <c r="L62" s="3"/>
      <c r="M62" s="26"/>
      <c r="N62" s="26"/>
      <c r="O62" s="26"/>
      <c r="P62" s="26"/>
      <c r="Q62" s="26"/>
      <c r="R62" s="26"/>
    </row>
    <row x14ac:dyDescent="0.25" r="63" customHeight="1" ht="18.75">
      <c r="A63" s="17"/>
      <c r="B63" s="17"/>
      <c r="C63" s="17"/>
      <c r="D63" s="17"/>
      <c r="E63" s="17"/>
      <c r="F63" s="17"/>
      <c r="G63" s="17"/>
      <c r="H63" s="17"/>
      <c r="I63" s="17"/>
      <c r="J63" s="17"/>
      <c r="K63" s="134"/>
      <c r="L63" s="46"/>
      <c r="M63" s="48" t="s">
        <v>189</v>
      </c>
      <c r="N63" s="48"/>
      <c r="O63" s="48"/>
      <c r="P63" s="48" t="s">
        <v>190</v>
      </c>
      <c r="Q63" s="48"/>
      <c r="R63" s="48"/>
    </row>
    <row x14ac:dyDescent="0.25" r="64" customHeight="1" ht="26.25">
      <c r="A64" s="17"/>
      <c r="B64" s="17"/>
      <c r="C64" s="17"/>
      <c r="D64" s="17"/>
      <c r="E64" s="17"/>
      <c r="F64" s="17"/>
      <c r="G64" s="17"/>
      <c r="H64" s="17"/>
      <c r="I64" s="17"/>
      <c r="J64" s="17"/>
      <c r="K64" s="134"/>
      <c r="L64" s="21"/>
      <c r="M64" s="22" t="s">
        <v>133</v>
      </c>
      <c r="N64" s="22" t="s">
        <v>134</v>
      </c>
      <c r="O64" s="49" t="s">
        <v>193</v>
      </c>
      <c r="P64" s="22" t="s">
        <v>133</v>
      </c>
      <c r="Q64" s="22" t="s">
        <v>134</v>
      </c>
      <c r="R64" s="49" t="s">
        <v>135</v>
      </c>
    </row>
    <row x14ac:dyDescent="0.25" r="65" customHeight="1" ht="12.75">
      <c r="A65" s="17"/>
      <c r="B65" s="17"/>
      <c r="C65" s="17"/>
      <c r="D65" s="17"/>
      <c r="E65" s="17"/>
      <c r="F65" s="17"/>
      <c r="G65" s="17"/>
      <c r="H65" s="17"/>
      <c r="I65" s="17"/>
      <c r="J65" s="17"/>
      <c r="K65" s="139">
        <v>1</v>
      </c>
      <c r="L65" s="14" t="s">
        <v>50</v>
      </c>
      <c r="M65" s="140">
        <f>VLOOKUP($L65,EPR_Men!$A$5:$AZ$53,34,FALSE)</f>
      </c>
      <c r="N65" s="140">
        <f>VLOOKUP($L65,EPR_Women!$A$5:$AZ$53,34,FALSE)</f>
      </c>
      <c r="O65" s="140">
        <f>M65-N65</f>
      </c>
      <c r="P65" s="140">
        <f>IFERROR(VLOOKUP($L65,'FTE-EPR_Men'!$A$5:$AZ$53,34,FALSE),"..")</f>
      </c>
      <c r="Q65" s="140">
        <f>IFERROR(VLOOKUP($L65,'FTE-EPR_Women'!$A$5:$AZ$53,34,FALSE),"..")</f>
      </c>
      <c r="R65" s="140">
        <f>IFERROR(P65-Q65,"..")</f>
      </c>
    </row>
    <row x14ac:dyDescent="0.25" r="66" customHeight="1" ht="18.75">
      <c r="A66" s="53"/>
      <c r="B66" s="53"/>
      <c r="C66" s="53"/>
      <c r="D66" s="53"/>
      <c r="E66" s="53"/>
      <c r="F66" s="53"/>
      <c r="G66" s="53"/>
      <c r="H66" s="53"/>
      <c r="I66" s="53"/>
      <c r="J66" s="17"/>
      <c r="K66" s="139">
        <v>1</v>
      </c>
      <c r="L66" s="14" t="s">
        <v>26</v>
      </c>
      <c r="M66" s="140">
        <f>VLOOKUP($L66,EPR_Men!$A$5:$AZ$53,34,FALSE)</f>
      </c>
      <c r="N66" s="140">
        <f>VLOOKUP($L66,EPR_Women!$A$5:$AZ$53,34,FALSE)</f>
      </c>
      <c r="O66" s="140">
        <f>M66-N66</f>
      </c>
      <c r="P66" s="140">
        <f>IFERROR(VLOOKUP($L66,'FTE-EPR_Men'!$A$5:$AZ$53,34,FALSE),"..")</f>
      </c>
      <c r="Q66" s="140">
        <f>IFERROR(VLOOKUP($L66,'FTE-EPR_Women'!$A$5:$AZ$53,34,FALSE),"..")</f>
      </c>
      <c r="R66" s="140">
        <f>IFERROR(P66-Q66,"..")</f>
      </c>
    </row>
    <row x14ac:dyDescent="0.25" r="67" customHeight="1" ht="12.75">
      <c r="A67" s="53"/>
      <c r="B67" s="53"/>
      <c r="C67" s="53"/>
      <c r="D67" s="53"/>
      <c r="E67" s="53"/>
      <c r="F67" s="53"/>
      <c r="G67" s="53"/>
      <c r="H67" s="53"/>
      <c r="I67" s="53"/>
      <c r="J67" s="17"/>
      <c r="K67" s="139">
        <v>1</v>
      </c>
      <c r="L67" s="14" t="s">
        <v>40</v>
      </c>
      <c r="M67" s="140">
        <f>VLOOKUP($L67,EPR_Men!$A$5:$AZ$53,34,FALSE)</f>
      </c>
      <c r="N67" s="140">
        <f>VLOOKUP($L67,EPR_Women!$A$5:$AZ$53,34,FALSE)</f>
      </c>
      <c r="O67" s="140">
        <f>M67-N67</f>
      </c>
      <c r="P67" s="140">
        <f>IFERROR(VLOOKUP($L67,'FTE-EPR_Men'!$A$5:$AZ$53,34,FALSE),"..")</f>
      </c>
      <c r="Q67" s="140">
        <f>IFERROR(VLOOKUP($L67,'FTE-EPR_Women'!$A$5:$AZ$53,34,FALSE),"..")</f>
      </c>
      <c r="R67" s="140">
        <f>IFERROR(P67-Q67,"..")</f>
      </c>
    </row>
    <row x14ac:dyDescent="0.25" r="68" customHeight="1" ht="13.5">
      <c r="A68" s="53"/>
      <c r="B68" s="53"/>
      <c r="C68" s="53"/>
      <c r="D68" s="53"/>
      <c r="E68" s="53"/>
      <c r="F68" s="53"/>
      <c r="G68" s="53"/>
      <c r="H68" s="53"/>
      <c r="I68" s="53"/>
      <c r="J68" s="17"/>
      <c r="K68" s="139">
        <v>1</v>
      </c>
      <c r="L68" s="14" t="s">
        <v>24</v>
      </c>
      <c r="M68" s="140">
        <f>VLOOKUP($L68,EPR_Men!$A$5:$AZ$53,34,FALSE)</f>
      </c>
      <c r="N68" s="140">
        <f>VLOOKUP($L68,EPR_Women!$A$5:$AZ$53,34,FALSE)</f>
      </c>
      <c r="O68" s="140">
        <f>M68-N68</f>
      </c>
      <c r="P68" s="140">
        <f>IFERROR(VLOOKUP($L68,'FTE-EPR_Men'!$A$5:$AZ$53,34,FALSE),"..")</f>
      </c>
      <c r="Q68" s="140">
        <f>IFERROR(VLOOKUP($L68,'FTE-EPR_Women'!$A$5:$AZ$53,34,FALSE),"..")</f>
      </c>
      <c r="R68" s="140">
        <f>IFERROR(P68-Q68,"..")</f>
      </c>
    </row>
    <row x14ac:dyDescent="0.25" r="69" customHeight="1" ht="12.75">
      <c r="A69" s="53"/>
      <c r="B69" s="53"/>
      <c r="C69" s="53"/>
      <c r="D69" s="53"/>
      <c r="E69" s="53"/>
      <c r="F69" s="53"/>
      <c r="G69" s="53"/>
      <c r="H69" s="53"/>
      <c r="I69" s="53"/>
      <c r="J69" s="17"/>
      <c r="K69" s="139">
        <v>1</v>
      </c>
      <c r="L69" s="14" t="s">
        <v>60</v>
      </c>
      <c r="M69" s="140">
        <f>VLOOKUP($L69,EPR_Men!$A$5:$AZ$53,34,FALSE)</f>
      </c>
      <c r="N69" s="140">
        <f>VLOOKUP($L69,EPR_Women!$A$5:$AZ$53,34,FALSE)</f>
      </c>
      <c r="O69" s="140">
        <f>M69-N69</f>
      </c>
      <c r="P69" s="140">
        <f>IFERROR(VLOOKUP($L69,'FTE-EPR_Men'!$A$5:$AZ$53,34,FALSE),"..")</f>
      </c>
      <c r="Q69" s="140">
        <f>IFERROR(VLOOKUP($L69,'FTE-EPR_Women'!$A$5:$AZ$53,34,FALSE),"..")</f>
      </c>
      <c r="R69" s="140">
        <f>IFERROR(P69-Q69,"..")</f>
      </c>
    </row>
    <row x14ac:dyDescent="0.25" r="70" customHeight="1" ht="12.75">
      <c r="A70" s="53"/>
      <c r="B70" s="53"/>
      <c r="C70" s="53"/>
      <c r="D70" s="53"/>
      <c r="E70" s="53"/>
      <c r="F70" s="53"/>
      <c r="G70" s="53"/>
      <c r="H70" s="53"/>
      <c r="I70" s="53"/>
      <c r="J70" s="53"/>
      <c r="K70" s="139">
        <v>1</v>
      </c>
      <c r="L70" s="17" t="s">
        <v>48</v>
      </c>
      <c r="M70" s="141">
        <f>VLOOKUP($L70,EPR_Men!$A$5:$AZ$53,34,FALSE)</f>
      </c>
      <c r="N70" s="141">
        <f>VLOOKUP($L70,EPR_Women!$A$5:$AZ$53,34,FALSE)</f>
      </c>
      <c r="O70" s="141">
        <f>M70-N70</f>
      </c>
      <c r="P70" s="141">
        <f>IFERROR(VLOOKUP($L70,'FTE-EPR_Men'!$A$5:$AZ$53,34,FALSE),"..")</f>
      </c>
      <c r="Q70" s="141">
        <f>IFERROR(VLOOKUP($L70,'FTE-EPR_Women'!$A$5:$AZ$53,34,FALSE),"..")</f>
      </c>
      <c r="R70" s="141">
        <f>IFERROR(P70-Q70,"..")</f>
      </c>
    </row>
    <row x14ac:dyDescent="0.25" r="71" customHeight="1" ht="12.75">
      <c r="A71" s="53"/>
      <c r="B71" s="53"/>
      <c r="C71" s="53"/>
      <c r="D71" s="53"/>
      <c r="E71" s="53"/>
      <c r="F71" s="53"/>
      <c r="G71" s="53"/>
      <c r="H71" s="53"/>
      <c r="I71" s="53"/>
      <c r="J71" s="53"/>
      <c r="K71" s="139">
        <v>1</v>
      </c>
      <c r="L71" s="17" t="s">
        <v>72</v>
      </c>
      <c r="M71" s="141">
        <f>VLOOKUP($L71,EPR_Men!$A$5:$AZ$53,34,FALSE)</f>
      </c>
      <c r="N71" s="141">
        <f>VLOOKUP($L71,EPR_Women!$A$5:$AZ$53,34,FALSE)</f>
      </c>
      <c r="O71" s="141">
        <f>M71-N71</f>
      </c>
      <c r="P71" s="141">
        <f>IFERROR(VLOOKUP($L71,'FTE-EPR_Men'!$A$5:$AZ$53,34,FALSE),"..")</f>
      </c>
      <c r="Q71" s="141">
        <f>IFERROR(VLOOKUP($L71,'FTE-EPR_Women'!$A$5:$AZ$53,34,FALSE),"..")</f>
      </c>
      <c r="R71" s="141">
        <f>IFERROR(P71-Q71,"..")</f>
      </c>
    </row>
    <row x14ac:dyDescent="0.25" r="72" customHeight="1" ht="12.75">
      <c r="A72" s="53"/>
      <c r="B72" s="53"/>
      <c r="C72" s="53"/>
      <c r="D72" s="53"/>
      <c r="E72" s="53"/>
      <c r="F72" s="53"/>
      <c r="G72" s="53"/>
      <c r="H72" s="53"/>
      <c r="I72" s="53"/>
      <c r="J72" s="53"/>
      <c r="K72" s="139">
        <v>1</v>
      </c>
      <c r="L72" s="17" t="s">
        <v>64</v>
      </c>
      <c r="M72" s="141">
        <f>VLOOKUP($L72,EPR_Men!$A$5:$AZ$53,34,FALSE)</f>
      </c>
      <c r="N72" s="141">
        <f>VLOOKUP($L72,EPR_Women!$A$5:$AZ$53,34,FALSE)</f>
      </c>
      <c r="O72" s="141">
        <f>M72-N72</f>
      </c>
      <c r="P72" s="141">
        <f>IFERROR(VLOOKUP($L72,'FTE-EPR_Men'!$A$5:$AZ$53,34,FALSE),"..")</f>
      </c>
      <c r="Q72" s="141">
        <f>IFERROR(VLOOKUP($L72,'FTE-EPR_Women'!$A$5:$AZ$53,34,FALSE),"..")</f>
      </c>
      <c r="R72" s="141">
        <f>IFERROR(P72-Q72,"..")</f>
      </c>
    </row>
    <row x14ac:dyDescent="0.25" r="73" customHeight="1" ht="18.75">
      <c r="A73" s="53"/>
      <c r="B73" s="53"/>
      <c r="C73" s="53"/>
      <c r="D73" s="53"/>
      <c r="E73" s="53"/>
      <c r="F73" s="53"/>
      <c r="G73" s="53"/>
      <c r="H73" s="53"/>
      <c r="I73" s="53"/>
      <c r="J73" s="53"/>
      <c r="K73" s="139">
        <v>1</v>
      </c>
      <c r="L73" s="17" t="s">
        <v>28</v>
      </c>
      <c r="M73" s="141">
        <f>VLOOKUP($L73,EPR_Men!$A$5:$AZ$53,34,FALSE)</f>
      </c>
      <c r="N73" s="141">
        <f>VLOOKUP($L73,EPR_Women!$A$5:$AZ$53,34,FALSE)</f>
      </c>
      <c r="O73" s="141">
        <f>M73-N73</f>
      </c>
      <c r="P73" s="141">
        <f>IFERROR(VLOOKUP($L73,'FTE-EPR_Men'!$A$5:$AZ$53,34,FALSE),"..")</f>
      </c>
      <c r="Q73" s="141">
        <f>IFERROR(VLOOKUP($L73,'FTE-EPR_Women'!$A$5:$AZ$53,34,FALSE),"..")</f>
      </c>
      <c r="R73" s="141">
        <f>IFERROR(P73-Q73,"..")</f>
      </c>
    </row>
    <row x14ac:dyDescent="0.25" r="74" customHeight="1" ht="18.75">
      <c r="A74" s="3"/>
      <c r="B74" s="3"/>
      <c r="C74" s="3"/>
      <c r="D74" s="3"/>
      <c r="E74" s="3"/>
      <c r="F74" s="3"/>
      <c r="G74" s="3"/>
      <c r="H74" s="3"/>
      <c r="I74" s="3"/>
      <c r="J74" s="3"/>
      <c r="K74" s="139">
        <v>1</v>
      </c>
      <c r="L74" s="17" t="s">
        <v>36</v>
      </c>
      <c r="M74" s="141">
        <f>VLOOKUP($L74,EPR_Men!$A$5:$AZ$53,34,FALSE)</f>
      </c>
      <c r="N74" s="141">
        <f>VLOOKUP($L74,EPR_Women!$A$5:$AZ$53,34,FALSE)</f>
      </c>
      <c r="O74" s="141">
        <f>M74-N74</f>
      </c>
      <c r="P74" s="141">
        <f>IFERROR(VLOOKUP($L74,'FTE-EPR_Men'!$A$5:$AZ$53,34,FALSE),"..")</f>
      </c>
      <c r="Q74" s="141">
        <f>IFERROR(VLOOKUP($L74,'FTE-EPR_Women'!$A$5:$AZ$53,34,FALSE),"..")</f>
      </c>
      <c r="R74" s="141">
        <f>IFERROR(P74-Q74,"..")</f>
      </c>
    </row>
    <row x14ac:dyDescent="0.25" r="75" customHeight="1" ht="18.75">
      <c r="A75" s="3"/>
      <c r="B75" s="3"/>
      <c r="C75" s="3"/>
      <c r="D75" s="3"/>
      <c r="E75" s="3"/>
      <c r="F75" s="3"/>
      <c r="G75" s="3"/>
      <c r="H75" s="3"/>
      <c r="I75" s="3"/>
      <c r="J75" s="3"/>
      <c r="K75" s="139">
        <v>1</v>
      </c>
      <c r="L75" s="17" t="s">
        <v>22</v>
      </c>
      <c r="M75" s="141">
        <f>VLOOKUP($L75,EPR_Men!$A$5:$AZ$53,34,FALSE)</f>
      </c>
      <c r="N75" s="141">
        <f>VLOOKUP($L75,EPR_Women!$A$5:$AZ$53,34,FALSE)</f>
      </c>
      <c r="O75" s="141">
        <f>M75-N75</f>
      </c>
      <c r="P75" s="141">
        <f>IFERROR(VLOOKUP($L75,'FTE-EPR_Men'!$A$5:$AZ$53,34,FALSE),"..")</f>
      </c>
      <c r="Q75" s="141">
        <f>IFERROR(VLOOKUP($L75,'FTE-EPR_Women'!$A$5:$AZ$53,34,FALSE),"..")</f>
      </c>
      <c r="R75" s="141">
        <f>IFERROR(P75-Q75,"..")</f>
      </c>
    </row>
    <row x14ac:dyDescent="0.25" r="76" customHeight="1" ht="18.75">
      <c r="A76" s="3"/>
      <c r="B76" s="3"/>
      <c r="C76" s="3"/>
      <c r="D76" s="3"/>
      <c r="E76" s="3"/>
      <c r="F76" s="3"/>
      <c r="G76" s="3"/>
      <c r="H76" s="3"/>
      <c r="I76" s="3"/>
      <c r="J76" s="3"/>
      <c r="K76" s="139">
        <v>1</v>
      </c>
      <c r="L76" s="14" t="s">
        <v>12</v>
      </c>
      <c r="M76" s="140">
        <f>VLOOKUP($L76,EPR_Men!$A$5:$AZ$53,34,FALSE)</f>
      </c>
      <c r="N76" s="140">
        <f>VLOOKUP($L76,EPR_Women!$A$5:$AZ$53,34,FALSE)</f>
      </c>
      <c r="O76" s="140">
        <f>M76-N76</f>
      </c>
      <c r="P76" s="140">
        <f>IFERROR(VLOOKUP($L76,'FTE-EPR_Men'!$A$5:$AZ$53,34,FALSE),"..")</f>
      </c>
      <c r="Q76" s="140">
        <f>IFERROR(VLOOKUP($L76,'FTE-EPR_Women'!$A$5:$AZ$53,34,FALSE),"..")</f>
      </c>
      <c r="R76" s="140">
        <f>IFERROR(P76-Q76,"..")</f>
      </c>
    </row>
    <row x14ac:dyDescent="0.25" r="77" customHeight="1" ht="18.75">
      <c r="A77" s="3"/>
      <c r="B77" s="3"/>
      <c r="C77" s="3"/>
      <c r="D77" s="3"/>
      <c r="E77" s="3"/>
      <c r="F77" s="3"/>
      <c r="G77" s="3"/>
      <c r="H77" s="3"/>
      <c r="I77" s="3"/>
      <c r="J77" s="3"/>
      <c r="K77" s="139">
        <v>1</v>
      </c>
      <c r="L77" s="14" t="s">
        <v>68</v>
      </c>
      <c r="M77" s="140">
        <f>VLOOKUP($L77,EPR_Men!$A$5:$AZ$53,34,FALSE)</f>
      </c>
      <c r="N77" s="140">
        <f>VLOOKUP($L77,EPR_Women!$A$5:$AZ$53,34,FALSE)</f>
      </c>
      <c r="O77" s="140">
        <f>M77-N77</f>
      </c>
      <c r="P77" s="140">
        <f>IFERROR(VLOOKUP($L77,'FTE-EPR_Men'!$A$5:$AZ$53,34,FALSE),"..")</f>
      </c>
      <c r="Q77" s="140">
        <f>IFERROR(VLOOKUP($L77,'FTE-EPR_Women'!$A$5:$AZ$53,34,FALSE),"..")</f>
      </c>
      <c r="R77" s="140">
        <f>IFERROR(P77-Q77,"..")</f>
      </c>
    </row>
    <row x14ac:dyDescent="0.25" r="78" customHeight="1" ht="18.75">
      <c r="A78" s="3"/>
      <c r="B78" s="3"/>
      <c r="C78" s="3"/>
      <c r="D78" s="3"/>
      <c r="E78" s="3"/>
      <c r="F78" s="3"/>
      <c r="G78" s="3"/>
      <c r="H78" s="3"/>
      <c r="I78" s="3"/>
      <c r="J78" s="3"/>
      <c r="K78" s="139">
        <v>1</v>
      </c>
      <c r="L78" s="17" t="s">
        <v>78</v>
      </c>
      <c r="M78" s="141">
        <f>VLOOKUP($L78,EPR_Men!$A$5:$AZ$53,34,FALSE)</f>
      </c>
      <c r="N78" s="141">
        <f>VLOOKUP($L78,EPR_Women!$A$5:$AZ$53,34,FALSE)</f>
      </c>
      <c r="O78" s="141">
        <f>M78-N78</f>
      </c>
      <c r="P78" s="141">
        <f>IFERROR(VLOOKUP($L78,'FTE-EPR_Men'!$A$5:$AZ$53,33,FALSE),"..")</f>
      </c>
      <c r="Q78" s="141">
        <f>IFERROR(VLOOKUP($L78,'FTE-EPR_Women'!$A$5:$AZ$53,33,FALSE),"..")</f>
      </c>
      <c r="R78" s="141">
        <f>IFERROR(P78-Q78,"..")</f>
      </c>
    </row>
    <row x14ac:dyDescent="0.25" r="79" customHeight="1" ht="18.75">
      <c r="A79" s="3"/>
      <c r="B79" s="3"/>
      <c r="C79" s="3"/>
      <c r="D79" s="3"/>
      <c r="E79" s="3"/>
      <c r="F79" s="3"/>
      <c r="G79" s="3"/>
      <c r="H79" s="3"/>
      <c r="I79" s="3"/>
      <c r="J79" s="3"/>
      <c r="K79" s="139">
        <v>1</v>
      </c>
      <c r="L79" s="17" t="s">
        <v>52</v>
      </c>
      <c r="M79" s="141">
        <f>VLOOKUP($L79,EPR_Men!$A$5:$AZ$53,34,FALSE)</f>
      </c>
      <c r="N79" s="141">
        <f>VLOOKUP($L79,EPR_Women!$A$5:$AZ$53,34,FALSE)</f>
      </c>
      <c r="O79" s="141">
        <f>M79-N79</f>
      </c>
      <c r="P79" s="141">
        <f>IFERROR(VLOOKUP($L79,'FTE-EPR_Men'!$A$5:$AZ$53,34,FALSE),"..")</f>
      </c>
      <c r="Q79" s="141">
        <f>IFERROR(VLOOKUP($L79,'FTE-EPR_Women'!$A$5:$AZ$53,34,FALSE),"..")</f>
      </c>
      <c r="R79" s="141">
        <f>IFERROR(P79-Q79,"..")</f>
      </c>
    </row>
    <row x14ac:dyDescent="0.25" r="80" customHeight="1" ht="18.75">
      <c r="A80" s="3"/>
      <c r="B80" s="3"/>
      <c r="C80" s="3"/>
      <c r="D80" s="3"/>
      <c r="E80" s="3"/>
      <c r="F80" s="3"/>
      <c r="G80" s="3"/>
      <c r="H80" s="3"/>
      <c r="I80" s="3"/>
      <c r="J80" s="3"/>
      <c r="K80" s="139">
        <v>1</v>
      </c>
      <c r="L80" s="14" t="s">
        <v>10</v>
      </c>
      <c r="M80" s="140">
        <f>VLOOKUP($L80,EPR_Men!$A$5:$AZ$53,34,FALSE)</f>
      </c>
      <c r="N80" s="140">
        <f>VLOOKUP($L80,EPR_Women!$A$5:$AZ$53,34,FALSE)</f>
      </c>
      <c r="O80" s="140">
        <f>M80-N80</f>
      </c>
      <c r="P80" s="140">
        <f>IFERROR(VLOOKUP($L80,'FTE-EPR_Men'!$A$5:$AZ$53,34,FALSE),"..")</f>
      </c>
      <c r="Q80" s="140">
        <f>IFERROR(VLOOKUP($L80,'FTE-EPR_Women'!$A$5:$AZ$53,34,FALSE),"..")</f>
      </c>
      <c r="R80" s="140">
        <f>IFERROR(P80-Q80,"..")</f>
      </c>
    </row>
    <row x14ac:dyDescent="0.25" r="81" customHeight="1" ht="18.75">
      <c r="A81" s="3"/>
      <c r="B81" s="3"/>
      <c r="C81" s="3"/>
      <c r="D81" s="3"/>
      <c r="E81" s="3"/>
      <c r="F81" s="3"/>
      <c r="G81" s="3"/>
      <c r="H81" s="3"/>
      <c r="I81" s="3"/>
      <c r="J81" s="3"/>
      <c r="K81" s="139">
        <v>1</v>
      </c>
      <c r="L81" s="14" t="s">
        <v>56</v>
      </c>
      <c r="M81" s="140">
        <f>VLOOKUP($L81,EPR_Men!$A$5:$AZ$53,34,FALSE)</f>
      </c>
      <c r="N81" s="140">
        <f>VLOOKUP($L81,EPR_Women!$A$5:$AZ$53,34,FALSE)</f>
      </c>
      <c r="O81" s="140">
        <f>M81-N81</f>
      </c>
      <c r="P81" s="140">
        <f>IFERROR(VLOOKUP($L81,'FTE-EPR_Men'!$A$5:$AZ$53,34,FALSE),"..")</f>
      </c>
      <c r="Q81" s="140">
        <f>IFERROR(VLOOKUP($L81,'FTE-EPR_Women'!$A$5:$AZ$53,34,FALSE),"..")</f>
      </c>
      <c r="R81" s="140">
        <f>IFERROR(P81-Q81,"..")</f>
      </c>
    </row>
    <row x14ac:dyDescent="0.25" r="82" customHeight="1" ht="18.75">
      <c r="A82" s="3"/>
      <c r="B82" s="3"/>
      <c r="C82" s="3"/>
      <c r="D82" s="3"/>
      <c r="E82" s="3"/>
      <c r="F82" s="3"/>
      <c r="G82" s="3"/>
      <c r="H82" s="3"/>
      <c r="I82" s="3"/>
      <c r="J82" s="3"/>
      <c r="K82" s="139">
        <v>1</v>
      </c>
      <c r="L82" s="17" t="s">
        <v>30</v>
      </c>
      <c r="M82" s="141">
        <f>VLOOKUP($L82,EPR_Men!$A$5:$AZ$53,34,FALSE)</f>
      </c>
      <c r="N82" s="141">
        <f>VLOOKUP($L82,EPR_Women!$A$5:$AZ$53,34,FALSE)</f>
      </c>
      <c r="O82" s="141">
        <f>M82-N82</f>
      </c>
      <c r="P82" s="141">
        <f>IFERROR(VLOOKUP($L82,'FTE-EPR_Men'!$A$5:$AZ$53,34,FALSE),"..")</f>
      </c>
      <c r="Q82" s="141">
        <f>IFERROR(VLOOKUP($L82,'FTE-EPR_Women'!$A$5:$AZ$53,34,FALSE),"..")</f>
      </c>
      <c r="R82" s="141">
        <f>IFERROR(P82-Q82,"..")</f>
      </c>
    </row>
    <row x14ac:dyDescent="0.25" r="83" customHeight="1" ht="18.75">
      <c r="A83" s="3"/>
      <c r="B83" s="3"/>
      <c r="C83" s="3"/>
      <c r="D83" s="3"/>
      <c r="E83" s="3"/>
      <c r="F83" s="3"/>
      <c r="G83" s="3"/>
      <c r="H83" s="3"/>
      <c r="I83" s="3"/>
      <c r="J83" s="3"/>
      <c r="K83" s="139">
        <v>1</v>
      </c>
      <c r="L83" s="14" t="s">
        <v>5</v>
      </c>
      <c r="M83" s="140">
        <f>VLOOKUP($L83,EPR_Men!$A$5:$AZ$53,34,FALSE)</f>
      </c>
      <c r="N83" s="140">
        <f>VLOOKUP($L83,EPR_Women!$A$5:$AZ$53,34,FALSE)</f>
      </c>
      <c r="O83" s="140">
        <f>M83-N83</f>
      </c>
      <c r="P83" s="140">
        <f>IFERROR(VLOOKUP($L83,'FTE-EPR_Men'!$A$5:$AZ$53,31,FALSE),"..")</f>
      </c>
      <c r="Q83" s="140">
        <f>IFERROR(VLOOKUP($L83,'FTE-EPR_Women'!$A$5:$AZ$53,31,FALSE),"..")</f>
      </c>
      <c r="R83" s="140">
        <f>IFERROR(P83-Q83,"..")</f>
      </c>
    </row>
    <row x14ac:dyDescent="0.25" r="84" customHeight="1" ht="18.75">
      <c r="A84" s="3"/>
      <c r="B84" s="3"/>
      <c r="C84" s="3"/>
      <c r="D84" s="3"/>
      <c r="E84" s="3"/>
      <c r="F84" s="3"/>
      <c r="G84" s="3"/>
      <c r="H84" s="3"/>
      <c r="I84" s="3"/>
      <c r="J84" s="3"/>
      <c r="K84" s="139">
        <v>1</v>
      </c>
      <c r="L84" s="17" t="s">
        <v>66</v>
      </c>
      <c r="M84" s="141">
        <f>VLOOKUP($L84,EPR_Men!$A$5:$AZ$53,34,FALSE)</f>
      </c>
      <c r="N84" s="141">
        <f>VLOOKUP($L84,EPR_Women!$A$5:$AZ$53,34,FALSE)</f>
      </c>
      <c r="O84" s="141">
        <f>M84-N84</f>
      </c>
      <c r="P84" s="141">
        <f>IFERROR(VLOOKUP($L84,'FTE-EPR_Men'!$A$5:$AZ$53,34,FALSE),"..")</f>
      </c>
      <c r="Q84" s="141">
        <f>IFERROR(VLOOKUP($L84,'FTE-EPR_Women'!$A$5:$AZ$53,34,FALSE),"..")</f>
      </c>
      <c r="R84" s="141">
        <f>IFERROR(P84-Q84,"..")</f>
      </c>
    </row>
    <row x14ac:dyDescent="0.25" r="85" customHeight="1" ht="18.75">
      <c r="A85" s="3"/>
      <c r="B85" s="3"/>
      <c r="C85" s="3"/>
      <c r="D85" s="3"/>
      <c r="E85" s="3"/>
      <c r="F85" s="3"/>
      <c r="G85" s="3"/>
      <c r="H85" s="3"/>
      <c r="I85" s="3"/>
      <c r="J85" s="3"/>
      <c r="K85" s="139">
        <v>1</v>
      </c>
      <c r="L85" s="17" t="s">
        <v>74</v>
      </c>
      <c r="M85" s="141">
        <f>VLOOKUP($L85,EPR_Men!$A$5:$AZ$53,34,FALSE)</f>
      </c>
      <c r="N85" s="141">
        <f>VLOOKUP($L85,EPR_Women!$A$5:$AZ$53,34,FALSE)</f>
      </c>
      <c r="O85" s="141">
        <f>M85-N85</f>
      </c>
      <c r="P85" s="141">
        <f>IFERROR(VLOOKUP($L85,'FTE-EPR_Men'!$A$5:$AZ$53,34,FALSE),"..")</f>
      </c>
      <c r="Q85" s="141">
        <f>IFERROR(VLOOKUP($L85,'FTE-EPR_Women'!$A$5:$AZ$53,34,FALSE),"..")</f>
      </c>
      <c r="R85" s="141">
        <f>IFERROR(P85-Q85,"..")</f>
      </c>
    </row>
    <row x14ac:dyDescent="0.25" r="86" customHeight="1" ht="18.75">
      <c r="A86" s="3"/>
      <c r="B86" s="3"/>
      <c r="C86" s="3"/>
      <c r="D86" s="3"/>
      <c r="E86" s="3"/>
      <c r="F86" s="3"/>
      <c r="G86" s="3"/>
      <c r="H86" s="3"/>
      <c r="I86" s="3"/>
      <c r="J86" s="3"/>
      <c r="K86" s="139"/>
      <c r="L86" s="14" t="s">
        <v>94</v>
      </c>
      <c r="M86" s="140">
        <f>VLOOKUP($L86,EPR_Men!$A$5:$AZ$53,34,FALSE)</f>
      </c>
      <c r="N86" s="140">
        <f>VLOOKUP($L86,EPR_Women!$A$5:$AZ$53,34,FALSE)</f>
      </c>
      <c r="O86" s="140">
        <f>M86-N86</f>
      </c>
      <c r="P86" s="140">
        <f>IFERROR(VLOOKUP($L86,'FTE-EPR_Men'!$A$5:$AZ$53,34,FALSE),"..")</f>
      </c>
      <c r="Q86" s="140">
        <f>IFERROR(VLOOKUP($L86,'FTE-EPR_Women'!$A$5:$AZ$53,34,FALSE),"..")</f>
      </c>
      <c r="R86" s="140">
        <f>IFERROR(P86-Q86,"..")</f>
      </c>
    </row>
    <row x14ac:dyDescent="0.25" r="87" customHeight="1" ht="18.75">
      <c r="A87" s="3"/>
      <c r="B87" s="3"/>
      <c r="C87" s="3"/>
      <c r="D87" s="3"/>
      <c r="E87" s="3"/>
      <c r="F87" s="3"/>
      <c r="G87" s="3"/>
      <c r="H87" s="3"/>
      <c r="I87" s="3"/>
      <c r="J87" s="3"/>
      <c r="K87" s="139">
        <v>1</v>
      </c>
      <c r="L87" s="14" t="s">
        <v>58</v>
      </c>
      <c r="M87" s="140">
        <f>VLOOKUP($L87,EPR_Men!$A$5:$AZ$53,34,FALSE)</f>
      </c>
      <c r="N87" s="140">
        <f>VLOOKUP($L87,EPR_Women!$A$5:$AZ$53,34,FALSE)</f>
      </c>
      <c r="O87" s="140">
        <f>M87-N87</f>
      </c>
      <c r="P87" s="140">
        <f>IFERROR(VLOOKUP($L87,'FTE-EPR_Men'!$A$5:$AZ$53,34,FALSE),"..")</f>
      </c>
      <c r="Q87" s="140">
        <f>IFERROR(VLOOKUP($L87,'FTE-EPR_Women'!$A$5:$AZ$53,34,FALSE),"..")</f>
      </c>
      <c r="R87" s="140">
        <f>IFERROR(P87-Q87,"..")</f>
      </c>
    </row>
    <row x14ac:dyDescent="0.25" r="88" customHeight="1" ht="18.75">
      <c r="A88" s="3"/>
      <c r="B88" s="3"/>
      <c r="C88" s="3"/>
      <c r="D88" s="3"/>
      <c r="E88" s="3"/>
      <c r="F88" s="3"/>
      <c r="G88" s="3"/>
      <c r="H88" s="3"/>
      <c r="I88" s="3"/>
      <c r="J88" s="3"/>
      <c r="K88" s="139">
        <v>1</v>
      </c>
      <c r="L88" s="17" t="s">
        <v>8</v>
      </c>
      <c r="M88" s="141">
        <f>VLOOKUP($L88,EPR_Men!$A$5:$AZ$53,34,FALSE)</f>
      </c>
      <c r="N88" s="141">
        <f>VLOOKUP($L88,EPR_Women!$A$5:$AZ$53,34,FALSE)</f>
      </c>
      <c r="O88" s="141">
        <f>M88-N88</f>
      </c>
      <c r="P88" s="141">
        <f>IFERROR(VLOOKUP($L88,'FTE-EPR_Men'!$A$5:$AZ$53,34,FALSE),"..")</f>
      </c>
      <c r="Q88" s="141">
        <f>IFERROR(VLOOKUP($L88,'FTE-EPR_Women'!$A$5:$AZ$53,34,FALSE),"..")</f>
      </c>
      <c r="R88" s="141">
        <f>IFERROR(P88-Q88,"..")</f>
      </c>
    </row>
    <row x14ac:dyDescent="0.25" r="89" customHeight="1" ht="18.75">
      <c r="A89" s="3"/>
      <c r="B89" s="3"/>
      <c r="C89" s="3"/>
      <c r="D89" s="3"/>
      <c r="E89" s="3"/>
      <c r="F89" s="3"/>
      <c r="G89" s="3"/>
      <c r="H89" s="3"/>
      <c r="I89" s="3"/>
      <c r="J89" s="3"/>
      <c r="K89" s="139">
        <v>1</v>
      </c>
      <c r="L89" s="17" t="s">
        <v>38</v>
      </c>
      <c r="M89" s="141">
        <f>VLOOKUP($L89,EPR_Men!$A$5:$AZ$53,34,FALSE)</f>
      </c>
      <c r="N89" s="141">
        <f>VLOOKUP($L89,EPR_Women!$A$5:$AZ$53,34,FALSE)</f>
      </c>
      <c r="O89" s="141">
        <f>M89-N89</f>
      </c>
      <c r="P89" s="141">
        <f>IFERROR(VLOOKUP($L89,'FTE-EPR_Men'!$A$5:$AZ$53,34,FALSE),"..")</f>
      </c>
      <c r="Q89" s="141">
        <f>IFERROR(VLOOKUP($L89,'FTE-EPR_Women'!$A$5:$AZ$53,34,FALSE),"..")</f>
      </c>
      <c r="R89" s="141">
        <f>IFERROR(P89-Q89,"..")</f>
      </c>
    </row>
    <row x14ac:dyDescent="0.25" r="90" customHeight="1" ht="18.75">
      <c r="A90" s="3"/>
      <c r="B90" s="3"/>
      <c r="C90" s="3"/>
      <c r="D90" s="3"/>
      <c r="E90" s="3"/>
      <c r="F90" s="3"/>
      <c r="G90" s="3"/>
      <c r="H90" s="3"/>
      <c r="I90" s="3"/>
      <c r="J90" s="3"/>
      <c r="K90" s="139"/>
      <c r="L90" s="14" t="s">
        <v>96</v>
      </c>
      <c r="M90" s="140">
        <f>VLOOKUP($L90,EPR_Men!$A$5:$AZ$53,34,FALSE)</f>
      </c>
      <c r="N90" s="140">
        <f>VLOOKUP($L90,EPR_Women!$A$5:$AZ$53,34,FALSE)</f>
      </c>
      <c r="O90" s="140">
        <f>M90-N90</f>
      </c>
      <c r="P90" s="140">
        <f>IFERROR(VLOOKUP($L90,'FTE-EPR_Men'!$A$5:$AZ$53,34,FALSE),"..")</f>
      </c>
      <c r="Q90" s="140">
        <f>IFERROR(VLOOKUP($L90,'FTE-EPR_Women'!$A$5:$AZ$53,34,FALSE),"..")</f>
      </c>
      <c r="R90" s="140">
        <f>IFERROR(P90-Q90,"..")</f>
      </c>
    </row>
    <row x14ac:dyDescent="0.25" r="91" customHeight="1" ht="18.75">
      <c r="A91" s="3"/>
      <c r="B91" s="3"/>
      <c r="C91" s="3"/>
      <c r="D91" s="3"/>
      <c r="E91" s="3"/>
      <c r="F91" s="3"/>
      <c r="G91" s="3"/>
      <c r="H91" s="3"/>
      <c r="I91" s="3"/>
      <c r="J91" s="3"/>
      <c r="K91" s="139">
        <v>1</v>
      </c>
      <c r="L91" s="14" t="s">
        <v>80</v>
      </c>
      <c r="M91" s="140">
        <f>VLOOKUP($L91,EPR_Men!$A$5:$AZ$53,34,FALSE)</f>
      </c>
      <c r="N91" s="140">
        <f>VLOOKUP($L91,EPR_Women!$A$5:$AZ$53,34,FALSE)</f>
      </c>
      <c r="O91" s="140">
        <f>M91-N91</f>
      </c>
      <c r="P91" s="140">
        <f>IFERROR(VLOOKUP($L91,'FTE-EPR_Men'!$A$5:$AZ$53,34,FALSE),"..")</f>
      </c>
      <c r="Q91" s="140">
        <f>IFERROR(VLOOKUP($L91,'FTE-EPR_Women'!$A$5:$AZ$53,34,FALSE),"..")</f>
      </c>
      <c r="R91" s="140">
        <f>IFERROR(P91-Q91,"..")</f>
      </c>
    </row>
    <row x14ac:dyDescent="0.25" r="92" customHeight="1" ht="18.75">
      <c r="A92" s="3"/>
      <c r="B92" s="3"/>
      <c r="C92" s="3"/>
      <c r="D92" s="3"/>
      <c r="E92" s="3"/>
      <c r="F92" s="3"/>
      <c r="G92" s="3"/>
      <c r="H92" s="3"/>
      <c r="I92" s="3"/>
      <c r="J92" s="3"/>
      <c r="K92" s="139">
        <v>1</v>
      </c>
      <c r="L92" s="17" t="s">
        <v>34</v>
      </c>
      <c r="M92" s="141">
        <f>VLOOKUP($L92,EPR_Men!$A$5:$AZ$53,34,FALSE)</f>
      </c>
      <c r="N92" s="141">
        <f>VLOOKUP($L92,EPR_Women!$A$5:$AZ$53,34,FALSE)</f>
      </c>
      <c r="O92" s="141">
        <f>M92-N92</f>
      </c>
      <c r="P92" s="141">
        <f>IFERROR(VLOOKUP($L92,'FTE-EPR_Men'!$A$5:$AZ$53,34,FALSE),"..")</f>
      </c>
      <c r="Q92" s="141">
        <f>IFERROR(VLOOKUP($L92,'FTE-EPR_Women'!$A$5:$AZ$53,34,FALSE),"..")</f>
      </c>
      <c r="R92" s="141">
        <f>IFERROR(P92-Q92,"..")</f>
      </c>
    </row>
    <row x14ac:dyDescent="0.25" r="93" customHeight="1" ht="18.75">
      <c r="A93" s="3"/>
      <c r="B93" s="3"/>
      <c r="C93" s="3"/>
      <c r="D93" s="3"/>
      <c r="E93" s="3"/>
      <c r="F93" s="3"/>
      <c r="G93" s="3"/>
      <c r="H93" s="3"/>
      <c r="I93" s="3"/>
      <c r="J93" s="3"/>
      <c r="K93" s="139">
        <v>1</v>
      </c>
      <c r="L93" s="14" t="s">
        <v>70</v>
      </c>
      <c r="M93" s="140">
        <f>VLOOKUP($L93,EPR_Men!$A$5:$AZ$53,34,FALSE)</f>
      </c>
      <c r="N93" s="140">
        <f>VLOOKUP($L93,EPR_Women!$A$5:$AZ$53,34,FALSE)</f>
      </c>
      <c r="O93" s="140">
        <f>M93-N93</f>
      </c>
      <c r="P93" s="140">
        <f>IFERROR(VLOOKUP($L93,'FTE-EPR_Men'!$A$5:$AZ$53,34,FALSE),"..")</f>
      </c>
      <c r="Q93" s="140">
        <f>IFERROR(VLOOKUP($L93,'FTE-EPR_Women'!$A$5:$AZ$53,34,FALSE),"..")</f>
      </c>
      <c r="R93" s="140">
        <f>IFERROR(P93-Q93,"..")</f>
      </c>
    </row>
    <row x14ac:dyDescent="0.25" r="94" customHeight="1" ht="18.75">
      <c r="A94" s="3"/>
      <c r="B94" s="3"/>
      <c r="C94" s="3"/>
      <c r="D94" s="3"/>
      <c r="E94" s="3"/>
      <c r="F94" s="3"/>
      <c r="G94" s="3"/>
      <c r="H94" s="3"/>
      <c r="I94" s="3"/>
      <c r="J94" s="3"/>
      <c r="K94" s="142"/>
      <c r="L94" s="143" t="s">
        <v>118</v>
      </c>
      <c r="M94" s="144">
        <f>AVERAGE(M65:M85,M87:M89,M91:M93,M96:M98,M100:M102,M104:M108)</f>
      </c>
      <c r="N94" s="144">
        <f>AVERAGE(N65:N85,N87:N89,N91:N93,N96:N98,N100:N102,N104:N108)</f>
      </c>
      <c r="O94" s="144">
        <f>AVERAGE(O65:O85,O87:O89,O91:O93,O96:O98,O100:O102,O104:O108)</f>
      </c>
      <c r="P94" s="144">
        <f>AVERAGE(P65:P85,P87:P89,P91:P93,P96:P98,P100:P102,P104:P108)</f>
      </c>
      <c r="Q94" s="144">
        <f>AVERAGE(Q65:Q85,Q87:Q89,Q91:Q93,Q96:Q98,Q100:Q102,Q104:Q108)</f>
      </c>
      <c r="R94" s="144">
        <f>AVERAGE(R65:R85,R87:R89,R91:R93,R96:R98,R100:R102,R104:R108)</f>
      </c>
    </row>
    <row x14ac:dyDescent="0.25" r="95" customHeight="1" ht="18.75">
      <c r="A95" s="3"/>
      <c r="B95" s="3"/>
      <c r="C95" s="3"/>
      <c r="D95" s="3"/>
      <c r="E95" s="3"/>
      <c r="F95" s="3"/>
      <c r="G95" s="3"/>
      <c r="H95" s="3"/>
      <c r="I95" s="3"/>
      <c r="J95" s="3"/>
      <c r="K95" s="139"/>
      <c r="L95" s="17" t="s">
        <v>98</v>
      </c>
      <c r="M95" s="141">
        <f>VLOOKUP($L95,EPR_Men!$A$5:$AZ$53,34,FALSE)</f>
      </c>
      <c r="N95" s="141">
        <f>VLOOKUP($L95,EPR_Women!$A$5:$AZ$53,34,FALSE)</f>
      </c>
      <c r="O95" s="141">
        <f>M95-N95</f>
      </c>
      <c r="P95" s="141">
        <f>IFERROR(VLOOKUP($L95,'FTE-EPR_Men'!$A$5:$AZ$53,34,FALSE),"..")</f>
      </c>
      <c r="Q95" s="141">
        <f>IFERROR(VLOOKUP($L95,'FTE-EPR_Women'!$A$5:$AZ$53,34,FALSE),"..")</f>
      </c>
      <c r="R95" s="141">
        <f>IFERROR(P95-Q95,"..")</f>
      </c>
    </row>
    <row x14ac:dyDescent="0.25" r="96" customHeight="1" ht="18.75">
      <c r="A96" s="3"/>
      <c r="B96" s="3"/>
      <c r="C96" s="3"/>
      <c r="D96" s="3"/>
      <c r="E96" s="3"/>
      <c r="F96" s="3"/>
      <c r="G96" s="3"/>
      <c r="H96" s="3"/>
      <c r="I96" s="3"/>
      <c r="J96" s="3"/>
      <c r="K96" s="139">
        <v>1</v>
      </c>
      <c r="L96" s="17" t="s">
        <v>44</v>
      </c>
      <c r="M96" s="141">
        <f>VLOOKUP($L96,EPR_Men!$A$5:$AZ$53,34,FALSE)</f>
      </c>
      <c r="N96" s="141">
        <f>VLOOKUP($L96,EPR_Women!$A$5:$AZ$53,34,FALSE)</f>
      </c>
      <c r="O96" s="141">
        <f>M96-N96</f>
      </c>
      <c r="P96" s="141">
        <f>IFERROR(VLOOKUP($L96,'FTE-EPR_Men'!$A$5:$AZ$53,34,FALSE),"..")</f>
      </c>
      <c r="Q96" s="141">
        <f>IFERROR(VLOOKUP($L96,'FTE-EPR_Women'!$A$5:$AZ$53,34,FALSE),"..")</f>
      </c>
      <c r="R96" s="141">
        <f>IFERROR(P96-Q96,"..")</f>
      </c>
    </row>
    <row x14ac:dyDescent="0.25" r="97" customHeight="1" ht="18.75">
      <c r="A97" s="3"/>
      <c r="B97" s="3"/>
      <c r="C97" s="3"/>
      <c r="D97" s="3"/>
      <c r="E97" s="3"/>
      <c r="F97" s="3"/>
      <c r="G97" s="3"/>
      <c r="H97" s="3"/>
      <c r="I97" s="3"/>
      <c r="J97" s="3"/>
      <c r="K97" s="139">
        <v>1</v>
      </c>
      <c r="L97" s="14" t="s">
        <v>62</v>
      </c>
      <c r="M97" s="140">
        <f>VLOOKUP($L97,EPR_Men!$A$5:$AZ$53,34,FALSE)</f>
      </c>
      <c r="N97" s="140">
        <f>VLOOKUP($L97,EPR_Women!$A$5:$AZ$53,34,FALSE)</f>
      </c>
      <c r="O97" s="140">
        <f>M97-N97</f>
      </c>
      <c r="P97" s="140">
        <f>IFERROR(VLOOKUP($L97,'FTE-EPR_Men'!$A$5:$AZ$53,34,FALSE),"..")</f>
      </c>
      <c r="Q97" s="140">
        <f>IFERROR(VLOOKUP($L97,'FTE-EPR_Women'!$A$5:$AZ$53,34,FALSE),"..")</f>
      </c>
      <c r="R97" s="140">
        <f>IFERROR(P97-Q97,"..")</f>
      </c>
    </row>
    <row x14ac:dyDescent="0.25" r="98" customHeight="1" ht="18.75">
      <c r="A98" s="3"/>
      <c r="B98" s="3"/>
      <c r="C98" s="3"/>
      <c r="D98" s="3"/>
      <c r="E98" s="3"/>
      <c r="F98" s="3"/>
      <c r="G98" s="3"/>
      <c r="H98" s="3"/>
      <c r="I98" s="3"/>
      <c r="J98" s="3"/>
      <c r="K98" s="139">
        <v>1</v>
      </c>
      <c r="L98" s="14" t="s">
        <v>20</v>
      </c>
      <c r="M98" s="140">
        <f>VLOOKUP($L98,EPR_Men!$A$5:$AZ$53,34,FALSE)</f>
      </c>
      <c r="N98" s="140">
        <f>VLOOKUP($L98,EPR_Women!$A$5:$AZ$53,34,FALSE)</f>
      </c>
      <c r="O98" s="140">
        <f>M98-N98</f>
      </c>
      <c r="P98" s="140">
        <f>IFERROR(VLOOKUP($L98,'FTE-EPR_Men'!$A$5:$AZ$53,34,FALSE),"..")</f>
      </c>
      <c r="Q98" s="140">
        <f>IFERROR(VLOOKUP($L98,'FTE-EPR_Women'!$A$5:$AZ$53,34,FALSE),"..")</f>
      </c>
      <c r="R98" s="140">
        <f>IFERROR(P98-Q98,"..")</f>
      </c>
    </row>
    <row x14ac:dyDescent="0.25" r="99" customHeight="1" ht="18.75">
      <c r="A99" s="3"/>
      <c r="B99" s="3"/>
      <c r="C99" s="3"/>
      <c r="D99" s="3"/>
      <c r="E99" s="3"/>
      <c r="F99" s="3"/>
      <c r="G99" s="3"/>
      <c r="H99" s="3"/>
      <c r="I99" s="3"/>
      <c r="J99" s="3"/>
      <c r="K99" s="139"/>
      <c r="L99" s="17" t="s">
        <v>100</v>
      </c>
      <c r="M99" s="141">
        <f>VLOOKUP($L99,EPR_Men!$A$5:$AZ$53,34,FALSE)</f>
      </c>
      <c r="N99" s="141">
        <f>VLOOKUP($L99,EPR_Women!$A$5:$AZ$53,34,FALSE)</f>
      </c>
      <c r="O99" s="141">
        <f>M99-N99</f>
      </c>
      <c r="P99" s="141">
        <f>IFERROR(VLOOKUP($L99,'FTE-EPR_Men'!$A$5:$AZ$53,34,FALSE),"..")</f>
      </c>
      <c r="Q99" s="141">
        <f>IFERROR(VLOOKUP($L99,'FTE-EPR_Women'!$A$5:$AZ$53,34,FALSE),"..")</f>
      </c>
      <c r="R99" s="141">
        <f>IFERROR(P99-Q99,"..")</f>
      </c>
    </row>
    <row x14ac:dyDescent="0.25" r="100" customHeight="1" ht="18.75">
      <c r="A100" s="3"/>
      <c r="B100" s="3"/>
      <c r="C100" s="3"/>
      <c r="D100" s="3"/>
      <c r="E100" s="3"/>
      <c r="F100" s="3"/>
      <c r="G100" s="3"/>
      <c r="H100" s="3"/>
      <c r="I100" s="3"/>
      <c r="J100" s="3"/>
      <c r="K100" s="139">
        <v>1</v>
      </c>
      <c r="L100" s="17" t="s">
        <v>46</v>
      </c>
      <c r="M100" s="141">
        <f>VLOOKUP($L100,EPR_Men!$A$5:$AZ$53,34,FALSE)</f>
      </c>
      <c r="N100" s="141">
        <f>VLOOKUP($L100,EPR_Women!$A$5:$AZ$53,34,FALSE)</f>
      </c>
      <c r="O100" s="141">
        <f>M100-N100</f>
      </c>
      <c r="P100" s="141">
        <f>IFERROR(VLOOKUP($L100,'FTE-EPR_Men'!$A$5:$AZ$53,34,FALSE),"..")</f>
      </c>
      <c r="Q100" s="141">
        <f>IFERROR(VLOOKUP($L100,'FTE-EPR_Women'!$A$5:$AZ$53,34,FALSE),"..")</f>
      </c>
      <c r="R100" s="141">
        <f>IFERROR(P100-Q100,"..")</f>
      </c>
    </row>
    <row x14ac:dyDescent="0.25" r="101" customHeight="1" ht="18.75">
      <c r="A101" s="3"/>
      <c r="B101" s="3"/>
      <c r="C101" s="3"/>
      <c r="D101" s="3"/>
      <c r="E101" s="3"/>
      <c r="F101" s="3"/>
      <c r="G101" s="3"/>
      <c r="H101" s="3"/>
      <c r="I101" s="3"/>
      <c r="J101" s="3"/>
      <c r="K101" s="139">
        <v>1</v>
      </c>
      <c r="L101" s="17" t="s">
        <v>42</v>
      </c>
      <c r="M101" s="141">
        <f>VLOOKUP($L101,EPR_Men!$A$5:$AZ$53,34,FALSE)</f>
      </c>
      <c r="N101" s="141">
        <f>VLOOKUP($L101,EPR_Women!$A$5:$AZ$53,34,FALSE)</f>
      </c>
      <c r="O101" s="141">
        <f>M101-N101</f>
      </c>
      <c r="P101" s="141">
        <f>IFERROR(VLOOKUP($L101,'FTE-EPR_Men'!$A$5:$AZ$53,34,FALSE),"..")</f>
      </c>
      <c r="Q101" s="141">
        <f>IFERROR(VLOOKUP($L101,'FTE-EPR_Women'!$A$5:$AZ$53,34,FALSE),"..")</f>
      </c>
      <c r="R101" s="141">
        <f>IFERROR(P101-Q101,"..")</f>
      </c>
    </row>
    <row x14ac:dyDescent="0.25" r="102" customHeight="1" ht="18.75">
      <c r="A102" s="3"/>
      <c r="B102" s="3"/>
      <c r="C102" s="3"/>
      <c r="D102" s="3"/>
      <c r="E102" s="3"/>
      <c r="F102" s="3"/>
      <c r="G102" s="3"/>
      <c r="H102" s="3"/>
      <c r="I102" s="3"/>
      <c r="J102" s="3"/>
      <c r="K102" s="139">
        <v>1</v>
      </c>
      <c r="L102" s="14" t="s">
        <v>32</v>
      </c>
      <c r="M102" s="140">
        <f>VLOOKUP($L102,EPR_Men!$A$5:$AZ$53,34,FALSE)</f>
      </c>
      <c r="N102" s="140">
        <f>VLOOKUP($L102,EPR_Women!$A$5:$AZ$53,34,FALSE)</f>
      </c>
      <c r="O102" s="140">
        <f>M102-N102</f>
      </c>
      <c r="P102" s="140">
        <f>IFERROR(VLOOKUP($L102,'FTE-EPR_Men'!$A$5:$AZ$53,34,FALSE),"..")</f>
      </c>
      <c r="Q102" s="140">
        <f>IFERROR(VLOOKUP($L102,'FTE-EPR_Women'!$A$5:$AZ$53,34,FALSE),"..")</f>
      </c>
      <c r="R102" s="140">
        <f>IFERROR(P102-Q102,"..")</f>
      </c>
    </row>
    <row x14ac:dyDescent="0.25" r="103" customHeight="1" ht="18.75">
      <c r="A103" s="3"/>
      <c r="B103" s="3"/>
      <c r="C103" s="3"/>
      <c r="D103" s="3"/>
      <c r="E103" s="3"/>
      <c r="F103" s="3"/>
      <c r="G103" s="3"/>
      <c r="H103" s="3"/>
      <c r="I103" s="3"/>
      <c r="J103" s="3"/>
      <c r="K103" s="139"/>
      <c r="L103" s="14" t="s">
        <v>102</v>
      </c>
      <c r="M103" s="140">
        <f>VLOOKUP($L103,EPR_Men!$A$5:$AZ$53,34,FALSE)</f>
      </c>
      <c r="N103" s="140">
        <f>VLOOKUP($L103,EPR_Women!$A$5:$AZ$53,34,FALSE)</f>
      </c>
      <c r="O103" s="140">
        <f>M103-N103</f>
      </c>
      <c r="P103" s="140">
        <f>IFERROR(VLOOKUP($L103,'FTE-EPR_Men'!$A$5:$AZ$53,34,FALSE),"..")</f>
      </c>
      <c r="Q103" s="140">
        <f>IFERROR(VLOOKUP($L103,'FTE-EPR_Women'!$A$5:$AZ$53,34,FALSE),"..")</f>
      </c>
      <c r="R103" s="140">
        <f>IFERROR(P103-Q103,"..")</f>
      </c>
    </row>
    <row x14ac:dyDescent="0.25" r="104" customHeight="1" ht="18.75">
      <c r="A104" s="3"/>
      <c r="B104" s="3"/>
      <c r="C104" s="3"/>
      <c r="D104" s="3"/>
      <c r="E104" s="3"/>
      <c r="F104" s="3"/>
      <c r="G104" s="3"/>
      <c r="H104" s="3"/>
      <c r="I104" s="3"/>
      <c r="J104" s="3"/>
      <c r="K104" s="139">
        <v>1</v>
      </c>
      <c r="L104" s="14" t="s">
        <v>14</v>
      </c>
      <c r="M104" s="140">
        <f>VLOOKUP($L104,EPR_Men!$A$5:$AZ$53,34,FALSE)</f>
      </c>
      <c r="N104" s="140">
        <f>VLOOKUP($L104,EPR_Women!$A$5:$AZ$53,34,FALSE)</f>
      </c>
      <c r="O104" s="140">
        <f>M104-N104</f>
      </c>
      <c r="P104" s="140">
        <f>IFERROR(VLOOKUP($L104,'FTE-EPR_Men'!$A$5:$AZ$53,34,FALSE),"..")</f>
      </c>
      <c r="Q104" s="140">
        <f>IFERROR(VLOOKUP($L104,'FTE-EPR_Women'!$A$5:$AZ$53,34,FALSE),"..")</f>
      </c>
      <c r="R104" s="140">
        <f>IFERROR(P104-Q104,"..")</f>
      </c>
    </row>
    <row x14ac:dyDescent="0.25" r="105" customHeight="1" ht="18.75">
      <c r="A105" s="3"/>
      <c r="B105" s="3"/>
      <c r="C105" s="3"/>
      <c r="D105" s="3"/>
      <c r="E105" s="3"/>
      <c r="F105" s="3"/>
      <c r="G105" s="3"/>
      <c r="H105" s="3"/>
      <c r="I105" s="3"/>
      <c r="J105" s="3"/>
      <c r="K105" s="139">
        <v>1</v>
      </c>
      <c r="L105" s="17" t="s">
        <v>18</v>
      </c>
      <c r="M105" s="141">
        <f>VLOOKUP($L105,EPR_Men!$A$5:$AZ$53,34,FALSE)</f>
      </c>
      <c r="N105" s="141">
        <f>VLOOKUP($L105,EPR_Women!$A$5:$AZ$53,34,FALSE)</f>
      </c>
      <c r="O105" s="141">
        <f>M105-N105</f>
      </c>
      <c r="P105" s="141">
        <f>IFERROR(VLOOKUP($L105,'FTE-EPR_Men'!$A$5:$AZ$53,34,FALSE),"..")</f>
      </c>
      <c r="Q105" s="141">
        <f>IFERROR(VLOOKUP($L105,'FTE-EPR_Women'!$A$5:$AZ$53,34,FALSE),"..")</f>
      </c>
      <c r="R105" s="141">
        <f>IFERROR(P105-Q105,"..")</f>
      </c>
    </row>
    <row x14ac:dyDescent="0.25" r="106" customHeight="1" ht="18.75">
      <c r="A106" s="3"/>
      <c r="B106" s="3"/>
      <c r="C106" s="3"/>
      <c r="D106" s="3"/>
      <c r="E106" s="3"/>
      <c r="F106" s="3"/>
      <c r="G106" s="3"/>
      <c r="H106" s="3"/>
      <c r="I106" s="3"/>
      <c r="J106" s="3"/>
      <c r="K106" s="139">
        <v>1</v>
      </c>
      <c r="L106" s="14" t="s">
        <v>16</v>
      </c>
      <c r="M106" s="140">
        <f>VLOOKUP($L106,EPR_Men!$A$5:$AZ$53,34,FALSE)</f>
      </c>
      <c r="N106" s="140">
        <f>VLOOKUP($L106,EPR_Women!$A$5:$AZ$53,34,FALSE)</f>
      </c>
      <c r="O106" s="140">
        <f>M106-N106</f>
      </c>
      <c r="P106" s="140">
        <f>IFERROR(VLOOKUP($L106,'FTE-EPR_Men'!$A$5:$AZ$53,34,FALSE),"..")</f>
      </c>
      <c r="Q106" s="140">
        <f>IFERROR(VLOOKUP($L106,'FTE-EPR_Women'!$A$5:$AZ$53,34,FALSE),"..")</f>
      </c>
      <c r="R106" s="140">
        <f>IFERROR(P106-Q106,"..")</f>
      </c>
    </row>
    <row x14ac:dyDescent="0.25" r="107" customHeight="1" ht="18.75">
      <c r="A107" s="3"/>
      <c r="B107" s="3"/>
      <c r="C107" s="3"/>
      <c r="D107" s="3"/>
      <c r="E107" s="3"/>
      <c r="F107" s="3"/>
      <c r="G107" s="3"/>
      <c r="H107" s="3"/>
      <c r="I107" s="3"/>
      <c r="J107" s="3"/>
      <c r="K107" s="139">
        <v>1</v>
      </c>
      <c r="L107" s="14" t="s">
        <v>54</v>
      </c>
      <c r="M107" s="140">
        <f>VLOOKUP($L107,EPR_Men!$A$5:$AZ$53,34,FALSE)</f>
      </c>
      <c r="N107" s="140">
        <f>VLOOKUP($L107,EPR_Women!$A$5:$AZ$53,34,FALSE)</f>
      </c>
      <c r="O107" s="140">
        <f>M107-N107</f>
      </c>
      <c r="P107" s="140">
        <f>IFERROR(VLOOKUP($L107,'FTE-EPR_Men'!$A$5:$AZ$53,34,FALSE),"..")</f>
      </c>
      <c r="Q107" s="140">
        <f>IFERROR(VLOOKUP($L107,'FTE-EPR_Women'!$A$5:$AZ$53,34,FALSE),"..")</f>
      </c>
      <c r="R107" s="140">
        <f>IFERROR(P107-Q107,"..")</f>
      </c>
    </row>
    <row x14ac:dyDescent="0.25" r="108" customHeight="1" ht="18.75">
      <c r="A108" s="3"/>
      <c r="B108" s="3"/>
      <c r="C108" s="3"/>
      <c r="D108" s="3"/>
      <c r="E108" s="3"/>
      <c r="F108" s="3"/>
      <c r="G108" s="3"/>
      <c r="H108" s="3"/>
      <c r="I108" s="3"/>
      <c r="J108" s="3"/>
      <c r="K108" s="139">
        <v>1</v>
      </c>
      <c r="L108" s="17" t="s">
        <v>76</v>
      </c>
      <c r="M108" s="141">
        <f>VLOOKUP($L108,EPR_Men!$A$5:$AZ$53,34,FALSE)</f>
      </c>
      <c r="N108" s="141">
        <f>VLOOKUP($L108,EPR_Women!$A$5:$AZ$53,34,FALSE)</f>
      </c>
      <c r="O108" s="141">
        <f>M108-N108</f>
      </c>
      <c r="P108" s="141">
        <f>IFERROR(VLOOKUP($L108,'FTE-EPR_Men'!$A$5:$AZ$53,33,FALSE),"..")</f>
      </c>
      <c r="Q108" s="141">
        <f>IFERROR(VLOOKUP($L108,'FTE-EPR_Women'!$A$5:$AZ$53,33,FALSE),"..")</f>
      </c>
      <c r="R108" s="141">
        <f>IFERROR(P108-Q108,"..")</f>
      </c>
    </row>
    <row x14ac:dyDescent="0.25" r="109" customHeight="1" ht="18.75">
      <c r="A109" s="3"/>
      <c r="B109" s="3"/>
      <c r="C109" s="3"/>
      <c r="D109" s="3"/>
      <c r="E109" s="3"/>
      <c r="F109" s="3"/>
      <c r="G109" s="3"/>
      <c r="H109" s="3"/>
      <c r="I109" s="3"/>
      <c r="J109" s="3"/>
      <c r="K109" s="142"/>
      <c r="L109" s="3"/>
      <c r="M109" s="26"/>
      <c r="N109" s="26"/>
      <c r="O109" s="26"/>
      <c r="P109" s="26"/>
      <c r="Q109" s="26"/>
      <c r="R109" s="26"/>
    </row>
    <row x14ac:dyDescent="0.25" r="110" customHeight="1" ht="18.75">
      <c r="A110" s="3"/>
      <c r="B110" s="3"/>
      <c r="C110" s="3"/>
      <c r="D110" s="3"/>
      <c r="E110" s="3"/>
      <c r="F110" s="3"/>
      <c r="G110" s="3"/>
      <c r="H110" s="3"/>
      <c r="I110" s="3"/>
      <c r="J110" s="3"/>
      <c r="K110" s="142"/>
      <c r="L110" s="3"/>
      <c r="M110" s="26"/>
      <c r="N110" s="26"/>
      <c r="O110" s="26"/>
      <c r="P110" s="58"/>
      <c r="Q110" s="26"/>
      <c r="R110" s="26"/>
    </row>
  </sheetData>
  <mergeCells count="10">
    <mergeCell ref="A1:I1"/>
    <mergeCell ref="A2:I3"/>
    <mergeCell ref="M3:O3"/>
    <mergeCell ref="P3:R3"/>
    <mergeCell ref="A20:I22"/>
    <mergeCell ref="A24:I24"/>
    <mergeCell ref="A25:I27"/>
    <mergeCell ref="A28:I30"/>
    <mergeCell ref="M63:O63"/>
    <mergeCell ref="P63:R6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S50"/>
  <sheetViews>
    <sheetView workbookViewId="0"/>
  </sheetViews>
  <sheetFormatPr defaultRowHeight="15" x14ac:dyDescent="0.25"/>
  <cols>
    <col min="1" max="1" style="40" width="15.862142857142858" customWidth="1" bestFit="1"/>
    <col min="2" max="2" style="40" width="8.862142857142858" customWidth="1" bestFit="1"/>
    <col min="3" max="3" style="40" width="8.862142857142858" customWidth="1" bestFit="1"/>
    <col min="4" max="4" style="40" width="8.862142857142858" customWidth="1" bestFit="1"/>
    <col min="5" max="5" style="40" width="8.862142857142858" customWidth="1" bestFit="1"/>
    <col min="6" max="6" style="40" width="8.862142857142858" customWidth="1" bestFit="1"/>
    <col min="7" max="7" style="40" width="8.862142857142858" customWidth="1" bestFit="1"/>
    <col min="8" max="8" style="40" width="8.862142857142858" customWidth="1" bestFit="1"/>
    <col min="9" max="9" style="40" width="8.862142857142858" customWidth="1" bestFit="1"/>
    <col min="10" max="10" style="40" width="8.862142857142858" customWidth="1" bestFit="1"/>
    <col min="11" max="11" style="40" width="8.862142857142858" customWidth="1" bestFit="1"/>
    <col min="12" max="12" style="40" width="17.433571428571426" customWidth="1" bestFit="1"/>
    <col min="13" max="13" style="101" width="8.43357142857143" customWidth="1" bestFit="1"/>
    <col min="14" max="14" style="101" width="8.43357142857143" customWidth="1" bestFit="1"/>
    <col min="15" max="15" style="101" width="8.43357142857143" customWidth="1" bestFit="1"/>
    <col min="16" max="16" style="101" width="8.43357142857143" customWidth="1" bestFit="1"/>
    <col min="17" max="17" style="101" width="8.43357142857143" customWidth="1" bestFit="1"/>
    <col min="18" max="18" style="101" width="10.147857142857141" customWidth="1" bestFit="1"/>
    <col min="19" max="19" style="106" width="13.576428571428572" customWidth="1" bestFit="1"/>
  </cols>
  <sheetData>
    <row x14ac:dyDescent="0.25" r="1" customHeight="1" ht="18.75">
      <c r="A1" s="41" t="s">
        <v>146</v>
      </c>
      <c r="B1" s="41"/>
      <c r="C1" s="41"/>
      <c r="D1" s="41"/>
      <c r="E1" s="41"/>
      <c r="F1" s="41"/>
      <c r="G1" s="41"/>
      <c r="H1" s="41"/>
      <c r="I1" s="41"/>
      <c r="J1" s="42"/>
      <c r="K1" s="43"/>
      <c r="L1" s="65"/>
      <c r="M1" s="103"/>
      <c r="N1" s="103"/>
      <c r="O1" s="103"/>
      <c r="P1" s="66"/>
      <c r="Q1" s="66"/>
      <c r="R1" s="66"/>
      <c r="S1" s="43"/>
    </row>
    <row x14ac:dyDescent="0.25" r="2" customHeight="1" ht="18.75">
      <c r="A2" s="28" t="s">
        <v>147</v>
      </c>
      <c r="B2" s="28"/>
      <c r="C2" s="28"/>
      <c r="D2" s="28"/>
      <c r="E2" s="28"/>
      <c r="F2" s="28"/>
      <c r="G2" s="28"/>
      <c r="H2" s="28"/>
      <c r="I2" s="28"/>
      <c r="J2" s="42"/>
      <c r="K2" s="43"/>
      <c r="L2" s="65"/>
      <c r="M2" s="103"/>
      <c r="N2" s="103"/>
      <c r="O2" s="103"/>
      <c r="P2" s="66"/>
      <c r="Q2" s="66"/>
      <c r="R2" s="66"/>
      <c r="S2" s="43"/>
    </row>
    <row x14ac:dyDescent="0.25" r="3" customHeight="1" ht="14.25">
      <c r="A3" s="46"/>
      <c r="B3" s="46"/>
      <c r="C3" s="46"/>
      <c r="D3" s="46"/>
      <c r="E3" s="46"/>
      <c r="F3" s="46"/>
      <c r="G3" s="46"/>
      <c r="H3" s="46"/>
      <c r="I3" s="46"/>
      <c r="J3" s="43"/>
      <c r="K3" s="43"/>
      <c r="L3" s="47"/>
      <c r="M3" s="48" t="s">
        <v>113</v>
      </c>
      <c r="N3" s="48"/>
      <c r="O3" s="48"/>
      <c r="P3" s="48" t="s">
        <v>148</v>
      </c>
      <c r="Q3" s="48"/>
      <c r="R3" s="48"/>
      <c r="S3" s="43"/>
    </row>
    <row x14ac:dyDescent="0.25" r="4" customHeight="1" ht="18.75">
      <c r="A4" s="46"/>
      <c r="B4" s="46"/>
      <c r="C4" s="46"/>
      <c r="D4" s="46"/>
      <c r="E4" s="46"/>
      <c r="F4" s="46"/>
      <c r="G4" s="46"/>
      <c r="H4" s="46"/>
      <c r="I4" s="46"/>
      <c r="J4" s="43"/>
      <c r="K4" s="43"/>
      <c r="L4" s="21"/>
      <c r="M4" s="104">
        <v>2005</v>
      </c>
      <c r="N4" s="104">
        <v>2021</v>
      </c>
      <c r="O4" s="49" t="s">
        <v>149</v>
      </c>
      <c r="P4" s="104">
        <v>2005</v>
      </c>
      <c r="Q4" s="104">
        <v>2021</v>
      </c>
      <c r="R4" s="49" t="s">
        <v>149</v>
      </c>
      <c r="S4" s="43"/>
    </row>
    <row x14ac:dyDescent="0.25" r="5" customHeight="1" ht="14.25">
      <c r="A5" s="43"/>
      <c r="B5" s="43"/>
      <c r="C5" s="43"/>
      <c r="D5" s="43"/>
      <c r="E5" s="43"/>
      <c r="F5" s="43"/>
      <c r="G5" s="43"/>
      <c r="H5" s="43"/>
      <c r="I5" s="43"/>
      <c r="J5" s="43"/>
      <c r="K5" s="43"/>
      <c r="L5" s="17" t="s">
        <v>52</v>
      </c>
      <c r="M5" s="18">
        <v>1.632793862799847</v>
      </c>
      <c r="N5" s="18">
        <v>6.5278039573565</v>
      </c>
      <c r="O5" s="18">
        <v>4.895010094556653</v>
      </c>
      <c r="P5" s="18">
        <v>30.748057318109986</v>
      </c>
      <c r="Q5" s="18">
        <v>20.08244549680381</v>
      </c>
      <c r="R5" s="18">
        <v>-10.665611821306175</v>
      </c>
      <c r="S5" s="43"/>
    </row>
    <row x14ac:dyDescent="0.25" r="6" customHeight="1" ht="12.75">
      <c r="A6" s="43"/>
      <c r="B6" s="43"/>
      <c r="C6" s="43"/>
      <c r="D6" s="43"/>
      <c r="E6" s="43"/>
      <c r="F6" s="43"/>
      <c r="G6" s="43"/>
      <c r="H6" s="43"/>
      <c r="I6" s="43"/>
      <c r="J6" s="17"/>
      <c r="K6" s="17"/>
      <c r="L6" s="14" t="s">
        <v>82</v>
      </c>
      <c r="M6" s="15">
        <v>10.300299086573439</v>
      </c>
      <c r="N6" s="15">
        <v>9.582324805898129</v>
      </c>
      <c r="O6" s="15">
        <v>-0.7179742806753104</v>
      </c>
      <c r="P6" s="15">
        <v>30.86130340053504</v>
      </c>
      <c r="Q6" s="15">
        <v>20.70289744323654</v>
      </c>
      <c r="R6" s="15">
        <v>-10.158405957298498</v>
      </c>
      <c r="S6" s="75"/>
    </row>
    <row x14ac:dyDescent="0.25" r="7" customHeight="1" ht="12.75">
      <c r="A7" s="17"/>
      <c r="B7" s="17"/>
      <c r="C7" s="17"/>
      <c r="D7" s="17"/>
      <c r="E7" s="17"/>
      <c r="F7" s="17"/>
      <c r="G7" s="17"/>
      <c r="H7" s="17"/>
      <c r="I7" s="17"/>
      <c r="J7" s="17"/>
      <c r="K7" s="17"/>
      <c r="L7" s="17" t="s">
        <v>62</v>
      </c>
      <c r="M7" s="18">
        <v>7.0992278437247895</v>
      </c>
      <c r="N7" s="18">
        <v>2.90834661323244</v>
      </c>
      <c r="O7" s="18">
        <v>-4.19088123049235</v>
      </c>
      <c r="P7" s="18">
        <v>17.44246903398728</v>
      </c>
      <c r="Q7" s="18">
        <v>7.379035467778466</v>
      </c>
      <c r="R7" s="18">
        <v>-10.063433566208815</v>
      </c>
      <c r="S7" s="75"/>
    </row>
    <row x14ac:dyDescent="0.25" r="8" customHeight="1" ht="12.75">
      <c r="A8" s="17"/>
      <c r="B8" s="17"/>
      <c r="C8" s="17"/>
      <c r="D8" s="17"/>
      <c r="E8" s="17"/>
      <c r="F8" s="17"/>
      <c r="G8" s="17"/>
      <c r="H8" s="17"/>
      <c r="I8" s="17"/>
      <c r="J8" s="17"/>
      <c r="K8" s="17"/>
      <c r="L8" s="14" t="s">
        <v>100</v>
      </c>
      <c r="M8" s="15">
        <v>4.497193465075538</v>
      </c>
      <c r="N8" s="15">
        <v>4.469033025536164</v>
      </c>
      <c r="O8" s="15">
        <v>-0.028160439539374416</v>
      </c>
      <c r="P8" s="15">
        <v>19.115888766835695</v>
      </c>
      <c r="Q8" s="15">
        <v>11.91780153498391</v>
      </c>
      <c r="R8" s="15">
        <v>-7.198087231851785</v>
      </c>
      <c r="S8" s="75"/>
    </row>
    <row x14ac:dyDescent="0.25" r="9" customHeight="1" ht="12.75">
      <c r="A9" s="17"/>
      <c r="B9" s="17"/>
      <c r="C9" s="17"/>
      <c r="D9" s="17"/>
      <c r="E9" s="17"/>
      <c r="F9" s="17"/>
      <c r="G9" s="17"/>
      <c r="H9" s="17"/>
      <c r="I9" s="17"/>
      <c r="J9" s="17"/>
      <c r="K9" s="17"/>
      <c r="L9" s="17" t="s">
        <v>64</v>
      </c>
      <c r="M9" s="18">
        <v>5.6336450652290635</v>
      </c>
      <c r="N9" s="18">
        <v>2.474756362844091</v>
      </c>
      <c r="O9" s="18">
        <v>-3.1588887023849725</v>
      </c>
      <c r="P9" s="18">
        <v>14.119996604737075</v>
      </c>
      <c r="Q9" s="18">
        <v>7.335229433311894</v>
      </c>
      <c r="R9" s="18">
        <v>-6.784767171425181</v>
      </c>
      <c r="S9" s="75"/>
    </row>
    <row x14ac:dyDescent="0.25" r="10" customHeight="1" ht="12.75">
      <c r="A10" s="17"/>
      <c r="B10" s="17"/>
      <c r="C10" s="17"/>
      <c r="D10" s="17"/>
      <c r="E10" s="17"/>
      <c r="F10" s="17"/>
      <c r="G10" s="17"/>
      <c r="H10" s="17"/>
      <c r="I10" s="17"/>
      <c r="J10" s="17"/>
      <c r="K10" s="17"/>
      <c r="L10" s="14" t="s">
        <v>40</v>
      </c>
      <c r="M10" s="15">
        <v>8.041335077014452</v>
      </c>
      <c r="N10" s="15">
        <v>8.852022007571822</v>
      </c>
      <c r="O10" s="15">
        <v>0.8106869305573703</v>
      </c>
      <c r="P10" s="15">
        <v>26.94301025872595</v>
      </c>
      <c r="Q10" s="15">
        <v>20.725063575946727</v>
      </c>
      <c r="R10" s="15">
        <v>-6.217946682779221</v>
      </c>
      <c r="S10" s="75"/>
    </row>
    <row x14ac:dyDescent="0.25" r="11" customHeight="1" ht="12.75">
      <c r="A11" s="17"/>
      <c r="B11" s="17"/>
      <c r="C11" s="17"/>
      <c r="D11" s="17"/>
      <c r="E11" s="17"/>
      <c r="F11" s="17"/>
      <c r="G11" s="17"/>
      <c r="H11" s="17"/>
      <c r="I11" s="17"/>
      <c r="J11" s="17"/>
      <c r="K11" s="17"/>
      <c r="L11" s="17" t="s">
        <v>56</v>
      </c>
      <c r="M11" s="18">
        <v>15.271599555272433</v>
      </c>
      <c r="N11" s="18">
        <v>19.30972708278017</v>
      </c>
      <c r="O11" s="18">
        <v>4.038127527507738</v>
      </c>
      <c r="P11" s="18">
        <v>60.65210036625073</v>
      </c>
      <c r="Q11" s="18">
        <v>54.6525451413884</v>
      </c>
      <c r="R11" s="18">
        <v>-5.999555224862327</v>
      </c>
      <c r="S11" s="75"/>
    </row>
    <row x14ac:dyDescent="0.25" r="12" customHeight="1" ht="12.75">
      <c r="A12" s="17"/>
      <c r="B12" s="17"/>
      <c r="C12" s="17"/>
      <c r="D12" s="17"/>
      <c r="E12" s="17"/>
      <c r="F12" s="17"/>
      <c r="G12" s="17"/>
      <c r="H12" s="17"/>
      <c r="I12" s="17"/>
      <c r="J12" s="17"/>
      <c r="K12" s="17"/>
      <c r="L12" s="14" t="s">
        <v>74</v>
      </c>
      <c r="M12" s="15">
        <v>9.203335264161915</v>
      </c>
      <c r="N12" s="15">
        <v>10.844630839859326</v>
      </c>
      <c r="O12" s="15">
        <v>1.641295575697411</v>
      </c>
      <c r="P12" s="15">
        <v>47.63640689356948</v>
      </c>
      <c r="Q12" s="15">
        <v>41.86869906993009</v>
      </c>
      <c r="R12" s="15">
        <v>-5.767707823639391</v>
      </c>
      <c r="S12" s="75"/>
    </row>
    <row x14ac:dyDescent="0.25" r="13" customHeight="1" ht="12.75">
      <c r="A13" s="17"/>
      <c r="B13" s="17"/>
      <c r="C13" s="17"/>
      <c r="D13" s="17"/>
      <c r="E13" s="17"/>
      <c r="F13" s="17"/>
      <c r="G13" s="17"/>
      <c r="H13" s="17"/>
      <c r="I13" s="17"/>
      <c r="J13" s="17"/>
      <c r="K13" s="17"/>
      <c r="L13" s="17" t="s">
        <v>58</v>
      </c>
      <c r="M13" s="18">
        <v>9.965913095599571</v>
      </c>
      <c r="N13" s="18">
        <v>11.547375546420817</v>
      </c>
      <c r="O13" s="18">
        <v>1.5814624508212454</v>
      </c>
      <c r="P13" s="18">
        <v>35.076890988071554</v>
      </c>
      <c r="Q13" s="18">
        <v>29.398799208084636</v>
      </c>
      <c r="R13" s="18">
        <v>-5.678091779986918</v>
      </c>
      <c r="S13" s="75"/>
    </row>
    <row x14ac:dyDescent="0.25" r="14" customHeight="1" ht="12.75">
      <c r="A14" s="17"/>
      <c r="B14" s="17"/>
      <c r="C14" s="17"/>
      <c r="D14" s="17"/>
      <c r="E14" s="17"/>
      <c r="F14" s="17"/>
      <c r="G14" s="17"/>
      <c r="H14" s="17"/>
      <c r="I14" s="17"/>
      <c r="J14" s="17"/>
      <c r="K14" s="17"/>
      <c r="L14" s="14" t="s">
        <v>10</v>
      </c>
      <c r="M14" s="15">
        <v>6.719431108313644</v>
      </c>
      <c r="N14" s="15">
        <v>8.264130448613852</v>
      </c>
      <c r="O14" s="15">
        <v>1.5446993403002072</v>
      </c>
      <c r="P14" s="15">
        <v>33.10382899398873</v>
      </c>
      <c r="Q14" s="15">
        <v>27.613415711695012</v>
      </c>
      <c r="R14" s="15">
        <v>-5.490413282293716</v>
      </c>
      <c r="S14" s="75"/>
    </row>
    <row x14ac:dyDescent="0.25" r="15" customHeight="1" ht="12.75">
      <c r="A15" s="17"/>
      <c r="B15" s="17"/>
      <c r="C15" s="17"/>
      <c r="D15" s="17"/>
      <c r="E15" s="17"/>
      <c r="F15" s="17"/>
      <c r="G15" s="17"/>
      <c r="H15" s="17"/>
      <c r="I15" s="17"/>
      <c r="J15" s="17"/>
      <c r="K15" s="17"/>
      <c r="L15" s="17" t="s">
        <v>50</v>
      </c>
      <c r="M15" s="18">
        <v>3.9182812944769707</v>
      </c>
      <c r="N15" s="18">
        <v>2.6681419359092553</v>
      </c>
      <c r="O15" s="18">
        <v>-1.2501393585677154</v>
      </c>
      <c r="P15" s="18">
        <v>11.320194081049817</v>
      </c>
      <c r="Q15" s="18">
        <v>5.976743678895198</v>
      </c>
      <c r="R15" s="18">
        <v>-5.343450402154619</v>
      </c>
      <c r="S15" s="75"/>
    </row>
    <row x14ac:dyDescent="0.25" r="16" customHeight="1" ht="12.75">
      <c r="A16" s="17"/>
      <c r="B16" s="17"/>
      <c r="C16" s="17"/>
      <c r="D16" s="17"/>
      <c r="E16" s="17"/>
      <c r="F16" s="17"/>
      <c r="G16" s="17"/>
      <c r="H16" s="17"/>
      <c r="I16" s="17"/>
      <c r="J16" s="17"/>
      <c r="K16" s="17"/>
      <c r="L16" s="14" t="s">
        <v>60</v>
      </c>
      <c r="M16" s="15">
        <v>9.980761895285008</v>
      </c>
      <c r="N16" s="15">
        <v>13.60662285344307</v>
      </c>
      <c r="O16" s="15">
        <v>3.6258609581580625</v>
      </c>
      <c r="P16" s="15">
        <v>32.8726130676682</v>
      </c>
      <c r="Q16" s="15">
        <v>27.862749124815192</v>
      </c>
      <c r="R16" s="15">
        <v>-5.009863942853006</v>
      </c>
      <c r="S16" s="75"/>
    </row>
    <row x14ac:dyDescent="0.25" r="17" customHeight="1" ht="12.75">
      <c r="A17" s="17"/>
      <c r="B17" s="17"/>
      <c r="C17" s="17"/>
      <c r="D17" s="17"/>
      <c r="E17" s="17"/>
      <c r="F17" s="17"/>
      <c r="G17" s="17"/>
      <c r="H17" s="17"/>
      <c r="I17" s="17"/>
      <c r="J17" s="17"/>
      <c r="K17" s="17"/>
      <c r="L17" s="17" t="s">
        <v>78</v>
      </c>
      <c r="M17" s="18">
        <v>9.491347597634935</v>
      </c>
      <c r="N17" s="18">
        <v>11.376464139715015</v>
      </c>
      <c r="O17" s="18">
        <v>1.8851165420800804</v>
      </c>
      <c r="P17" s="18">
        <v>38.46209486060058</v>
      </c>
      <c r="Q17" s="18">
        <v>34.48248836672185</v>
      </c>
      <c r="R17" s="18">
        <v>-3.979606493878727</v>
      </c>
      <c r="S17" s="75"/>
    </row>
    <row x14ac:dyDescent="0.25" r="18" customHeight="1" ht="12.75">
      <c r="A18" s="17"/>
      <c r="B18" s="17"/>
      <c r="C18" s="17"/>
      <c r="D18" s="17"/>
      <c r="E18" s="17"/>
      <c r="F18" s="17"/>
      <c r="G18" s="17"/>
      <c r="H18" s="17"/>
      <c r="I18" s="17"/>
      <c r="J18" s="17"/>
      <c r="K18" s="17"/>
      <c r="L18" s="14" t="s">
        <v>96</v>
      </c>
      <c r="M18" s="15">
        <v>5.0128118782245785</v>
      </c>
      <c r="N18" s="15">
        <v>3.7372833300615196</v>
      </c>
      <c r="O18" s="15">
        <v>-1.275528548163059</v>
      </c>
      <c r="P18" s="15">
        <v>8.97493670185168</v>
      </c>
      <c r="Q18" s="15">
        <v>5.248325107667921</v>
      </c>
      <c r="R18" s="15">
        <v>-3.726611594183759</v>
      </c>
      <c r="S18" s="75"/>
    </row>
    <row x14ac:dyDescent="0.25" r="19" customHeight="1" ht="12.75">
      <c r="A19" s="105" t="s">
        <v>150</v>
      </c>
      <c r="B19" s="50"/>
      <c r="C19" s="50"/>
      <c r="D19" s="50"/>
      <c r="E19" s="50"/>
      <c r="F19" s="50"/>
      <c r="G19" s="50"/>
      <c r="H19" s="50"/>
      <c r="I19" s="50"/>
      <c r="J19" s="17"/>
      <c r="K19" s="17"/>
      <c r="L19" s="17" t="s">
        <v>102</v>
      </c>
      <c r="M19" s="18">
        <v>3.4659032532336203</v>
      </c>
      <c r="N19" s="18">
        <v>1.5896616796664262</v>
      </c>
      <c r="O19" s="18">
        <v>-1.876241573567194</v>
      </c>
      <c r="P19" s="18">
        <v>6.014023592523676</v>
      </c>
      <c r="Q19" s="18">
        <v>2.37186893129767</v>
      </c>
      <c r="R19" s="18">
        <v>-3.642154661226006</v>
      </c>
      <c r="S19" s="75"/>
    </row>
    <row x14ac:dyDescent="0.25" r="20" customHeight="1" ht="12.75">
      <c r="A20" s="50"/>
      <c r="B20" s="50"/>
      <c r="C20" s="50"/>
      <c r="D20" s="50"/>
      <c r="E20" s="50"/>
      <c r="F20" s="50"/>
      <c r="G20" s="50"/>
      <c r="H20" s="50"/>
      <c r="I20" s="50"/>
      <c r="J20" s="43"/>
      <c r="K20" s="43"/>
      <c r="L20" s="14" t="s">
        <v>38</v>
      </c>
      <c r="M20" s="15">
        <v>6.867783286150362</v>
      </c>
      <c r="N20" s="15">
        <v>9.835067024578562</v>
      </c>
      <c r="O20" s="15">
        <v>2.9672837384281996</v>
      </c>
      <c r="P20" s="15">
        <v>34.568093981910195</v>
      </c>
      <c r="Q20" s="15">
        <v>31.075259816306705</v>
      </c>
      <c r="R20" s="15">
        <v>-3.4928341656034902</v>
      </c>
      <c r="S20" s="75"/>
    </row>
    <row x14ac:dyDescent="0.25" r="21" customHeight="1" ht="12.75">
      <c r="A21" s="50"/>
      <c r="B21" s="50"/>
      <c r="C21" s="50"/>
      <c r="D21" s="50"/>
      <c r="E21" s="50"/>
      <c r="F21" s="50"/>
      <c r="G21" s="50"/>
      <c r="H21" s="50"/>
      <c r="I21" s="50"/>
      <c r="J21" s="17"/>
      <c r="K21" s="17"/>
      <c r="L21" s="17" t="s">
        <v>72</v>
      </c>
      <c r="M21" s="18">
        <v>8.521970106248872</v>
      </c>
      <c r="N21" s="18">
        <v>9.459355544704344</v>
      </c>
      <c r="O21" s="18">
        <v>0.9373854384554718</v>
      </c>
      <c r="P21" s="18">
        <v>19.003568514495246</v>
      </c>
      <c r="Q21" s="18">
        <v>15.572126321644118</v>
      </c>
      <c r="R21" s="18">
        <v>-3.4314421928511276</v>
      </c>
      <c r="S21" s="75"/>
    </row>
    <row x14ac:dyDescent="0.25" r="22" customHeight="1" ht="12.75">
      <c r="A22" s="50"/>
      <c r="B22" s="50"/>
      <c r="C22" s="50"/>
      <c r="D22" s="50"/>
      <c r="E22" s="50"/>
      <c r="F22" s="50"/>
      <c r="G22" s="50"/>
      <c r="H22" s="50"/>
      <c r="I22" s="50"/>
      <c r="J22" s="17"/>
      <c r="K22" s="17"/>
      <c r="L22" s="14" t="s">
        <v>30</v>
      </c>
      <c r="M22" s="15">
        <v>7.251895545706894</v>
      </c>
      <c r="N22" s="15">
        <v>10.035635526849035</v>
      </c>
      <c r="O22" s="15">
        <v>2.7837399811421406</v>
      </c>
      <c r="P22" s="15">
        <v>38.76750000275187</v>
      </c>
      <c r="Q22" s="15">
        <v>35.985194135571895</v>
      </c>
      <c r="R22" s="15">
        <v>-2.7823058671799785</v>
      </c>
      <c r="S22" s="75"/>
    </row>
    <row x14ac:dyDescent="0.25" r="23" customHeight="1" ht="12.75">
      <c r="A23" s="50"/>
      <c r="B23" s="50"/>
      <c r="C23" s="50"/>
      <c r="D23" s="50"/>
      <c r="E23" s="50"/>
      <c r="F23" s="50"/>
      <c r="G23" s="50"/>
      <c r="H23" s="50"/>
      <c r="I23" s="50"/>
      <c r="J23" s="17"/>
      <c r="K23" s="17"/>
      <c r="L23" s="17" t="s">
        <v>22</v>
      </c>
      <c r="M23" s="18">
        <v>11.662078086560554</v>
      </c>
      <c r="N23" s="18">
        <v>12.539734079301647</v>
      </c>
      <c r="O23" s="18">
        <v>0.8776559927410936</v>
      </c>
      <c r="P23" s="18">
        <v>23.891213813626404</v>
      </c>
      <c r="Q23" s="18">
        <v>21.210902594040398</v>
      </c>
      <c r="R23" s="18">
        <v>-2.680311219586006</v>
      </c>
      <c r="S23" s="75"/>
    </row>
    <row x14ac:dyDescent="0.25" r="24" customHeight="1" ht="12.75">
      <c r="A24" s="50"/>
      <c r="B24" s="50"/>
      <c r="C24" s="50"/>
      <c r="D24" s="50"/>
      <c r="E24" s="50"/>
      <c r="F24" s="50"/>
      <c r="G24" s="50"/>
      <c r="H24" s="50"/>
      <c r="I24" s="50"/>
      <c r="J24" s="29"/>
      <c r="K24" s="17"/>
      <c r="L24" s="14" t="s">
        <v>12</v>
      </c>
      <c r="M24" s="15">
        <v>10.904999529859818</v>
      </c>
      <c r="N24" s="15">
        <v>13.050474088255344</v>
      </c>
      <c r="O24" s="15">
        <v>2.1454745583955255</v>
      </c>
      <c r="P24" s="15">
        <v>26.96429502611386</v>
      </c>
      <c r="Q24" s="15">
        <v>24.385209035707458</v>
      </c>
      <c r="R24" s="15">
        <v>-2.5790859904064014</v>
      </c>
      <c r="S24" s="75"/>
    </row>
    <row x14ac:dyDescent="0.25" r="25" customHeight="1" ht="12.75">
      <c r="A25" s="50"/>
      <c r="B25" s="50"/>
      <c r="C25" s="50"/>
      <c r="D25" s="50"/>
      <c r="E25" s="50"/>
      <c r="F25" s="50"/>
      <c r="G25" s="50"/>
      <c r="H25" s="50"/>
      <c r="I25" s="50"/>
      <c r="J25" s="29"/>
      <c r="K25" s="17"/>
      <c r="L25" s="17" t="s">
        <v>80</v>
      </c>
      <c r="M25" s="18">
        <v>7.78186929882195</v>
      </c>
      <c r="N25" s="18">
        <v>7.90669508676118</v>
      </c>
      <c r="O25" s="18">
        <v>0.12482578793922983</v>
      </c>
      <c r="P25" s="18">
        <v>18.2789464966043</v>
      </c>
      <c r="Q25" s="18">
        <v>15.7356653467297</v>
      </c>
      <c r="R25" s="18">
        <v>-2.5432811498745984</v>
      </c>
      <c r="S25" s="75"/>
    </row>
    <row x14ac:dyDescent="0.25" r="26" customHeight="1" ht="12.75">
      <c r="A26" s="51" t="s">
        <v>108</v>
      </c>
      <c r="B26" s="51"/>
      <c r="C26" s="51"/>
      <c r="D26" s="51"/>
      <c r="E26" s="51"/>
      <c r="F26" s="51"/>
      <c r="G26" s="51"/>
      <c r="H26" s="51"/>
      <c r="I26" s="51"/>
      <c r="J26" s="29"/>
      <c r="K26" s="17"/>
      <c r="L26" s="14" t="s">
        <v>28</v>
      </c>
      <c r="M26" s="15">
        <v>5.044066288889375</v>
      </c>
      <c r="N26" s="15">
        <v>7.31906156146827</v>
      </c>
      <c r="O26" s="15">
        <v>2.274995272578895</v>
      </c>
      <c r="P26" s="15">
        <v>22.57644827888965</v>
      </c>
      <c r="Q26" s="15">
        <v>20.523489762229882</v>
      </c>
      <c r="R26" s="15">
        <v>-2.0529585166597677</v>
      </c>
      <c r="S26" s="75"/>
    </row>
    <row x14ac:dyDescent="0.25" r="27" customHeight="1" ht="12.75">
      <c r="A27" s="17"/>
      <c r="B27" s="52"/>
      <c r="C27" s="52"/>
      <c r="D27" s="52"/>
      <c r="E27" s="52"/>
      <c r="F27" s="52"/>
      <c r="G27" s="52"/>
      <c r="H27" s="52"/>
      <c r="I27" s="52"/>
      <c r="J27" s="17"/>
      <c r="K27" s="17"/>
      <c r="L27" s="17" t="s">
        <v>36</v>
      </c>
      <c r="M27" s="18">
        <v>7.154637191317503</v>
      </c>
      <c r="N27" s="18">
        <v>10.391525840330932</v>
      </c>
      <c r="O27" s="18">
        <v>3.2368886490134283</v>
      </c>
      <c r="P27" s="18">
        <v>26.46924994491855</v>
      </c>
      <c r="Q27" s="18">
        <v>24.730275287706984</v>
      </c>
      <c r="R27" s="18">
        <v>-1.738974657211564</v>
      </c>
      <c r="S27" s="75"/>
    </row>
    <row x14ac:dyDescent="0.25" r="28" customHeight="1" ht="12.75">
      <c r="A28" s="53"/>
      <c r="B28" s="52"/>
      <c r="C28" s="52"/>
      <c r="D28" s="52"/>
      <c r="E28" s="52"/>
      <c r="F28" s="52"/>
      <c r="G28" s="52"/>
      <c r="H28" s="52"/>
      <c r="I28" s="52"/>
      <c r="J28" s="17"/>
      <c r="K28" s="17"/>
      <c r="L28" s="14" t="s">
        <v>5</v>
      </c>
      <c r="M28" s="15">
        <v>12.021049863769546</v>
      </c>
      <c r="N28" s="15">
        <v>15.289809809166757</v>
      </c>
      <c r="O28" s="15">
        <v>3.2687599453972105</v>
      </c>
      <c r="P28" s="15">
        <v>38.69683658076874</v>
      </c>
      <c r="Q28" s="15">
        <v>37.0570654329463</v>
      </c>
      <c r="R28" s="15">
        <v>-1.6397711478224366</v>
      </c>
      <c r="S28" s="75"/>
    </row>
    <row x14ac:dyDescent="0.25" r="29" customHeight="1" ht="12.75">
      <c r="A29" s="53"/>
      <c r="B29" s="17"/>
      <c r="C29" s="17"/>
      <c r="D29" s="17"/>
      <c r="E29" s="17"/>
      <c r="F29" s="17"/>
      <c r="G29" s="17"/>
      <c r="H29" s="17"/>
      <c r="I29" s="17"/>
      <c r="J29" s="17"/>
      <c r="K29" s="17"/>
      <c r="L29" s="43" t="s">
        <v>118</v>
      </c>
      <c r="M29" s="2">
        <v>6.799615022786152</v>
      </c>
      <c r="N29" s="2">
        <v>8.762636393380708</v>
      </c>
      <c r="O29" s="2">
        <v>1.9630213705945554</v>
      </c>
      <c r="P29" s="2">
        <v>23.44091921181996</v>
      </c>
      <c r="Q29" s="2">
        <v>22.30473361972174</v>
      </c>
      <c r="R29" s="2">
        <v>-1.1361855920982096</v>
      </c>
      <c r="S29" s="75"/>
    </row>
    <row x14ac:dyDescent="0.25" r="30" customHeight="1" ht="12.75">
      <c r="A30" s="53"/>
      <c r="B30" s="53"/>
      <c r="C30" s="53"/>
      <c r="D30" s="53"/>
      <c r="E30" s="53"/>
      <c r="F30" s="53"/>
      <c r="G30" s="53"/>
      <c r="H30" s="53"/>
      <c r="I30" s="53"/>
      <c r="J30" s="17"/>
      <c r="K30" s="17"/>
      <c r="L30" s="14" t="s">
        <v>94</v>
      </c>
      <c r="M30" s="15">
        <v>1.5974282925948524</v>
      </c>
      <c r="N30" s="15">
        <v>0.7076167291715508</v>
      </c>
      <c r="O30" s="15">
        <v>-0.8898115634233016</v>
      </c>
      <c r="P30" s="15">
        <v>2.7426671097528565</v>
      </c>
      <c r="Q30" s="15">
        <v>1.6221026379005847</v>
      </c>
      <c r="R30" s="15">
        <v>-1.1205644718522718</v>
      </c>
      <c r="S30" s="75"/>
    </row>
    <row x14ac:dyDescent="0.25" r="31" customHeight="1" ht="12.75">
      <c r="A31" s="17"/>
      <c r="B31" s="17"/>
      <c r="C31" s="17"/>
      <c r="D31" s="17"/>
      <c r="E31" s="17"/>
      <c r="F31" s="17"/>
      <c r="G31" s="17"/>
      <c r="H31" s="17"/>
      <c r="I31" s="17"/>
      <c r="J31" s="17"/>
      <c r="K31" s="17"/>
      <c r="L31" s="17" t="s">
        <v>54</v>
      </c>
      <c r="M31" s="18">
        <v>10.077492913750307</v>
      </c>
      <c r="N31" s="18">
        <v>12.488581031459594</v>
      </c>
      <c r="O31" s="18">
        <v>2.411088117709287</v>
      </c>
      <c r="P31" s="18">
        <v>27.184105916688814</v>
      </c>
      <c r="Q31" s="18">
        <v>26.363126335306028</v>
      </c>
      <c r="R31" s="18">
        <v>-0.8209795813827867</v>
      </c>
      <c r="S31" s="75"/>
    </row>
    <row x14ac:dyDescent="0.25" r="32" customHeight="1" ht="12.75">
      <c r="A32" s="17"/>
      <c r="B32" s="17"/>
      <c r="C32" s="17"/>
      <c r="D32" s="17"/>
      <c r="E32" s="17"/>
      <c r="F32" s="17"/>
      <c r="G32" s="17"/>
      <c r="H32" s="17"/>
      <c r="I32" s="17"/>
      <c r="J32" s="17"/>
      <c r="K32" s="17"/>
      <c r="L32" s="14" t="s">
        <v>48</v>
      </c>
      <c r="M32" s="15">
        <v>4.166247151475233</v>
      </c>
      <c r="N32" s="15">
        <v>4.469663232633522</v>
      </c>
      <c r="O32" s="15">
        <v>0.30341608115828933</v>
      </c>
      <c r="P32" s="15">
        <v>9.370828856776875</v>
      </c>
      <c r="Q32" s="15">
        <v>8.778520971912656</v>
      </c>
      <c r="R32" s="15">
        <v>-0.5923078848642191</v>
      </c>
      <c r="S32" s="75"/>
    </row>
    <row x14ac:dyDescent="0.25" r="33" customHeight="1" ht="12.75">
      <c r="A33" s="17"/>
      <c r="B33" s="17"/>
      <c r="C33" s="17"/>
      <c r="D33" s="17"/>
      <c r="E33" s="17"/>
      <c r="F33" s="17"/>
      <c r="G33" s="17"/>
      <c r="H33" s="17"/>
      <c r="I33" s="17"/>
      <c r="J33" s="17"/>
      <c r="K33" s="17"/>
      <c r="L33" s="17" t="s">
        <v>16</v>
      </c>
      <c r="M33" s="18">
        <v>10.027535956820019</v>
      </c>
      <c r="N33" s="18">
        <v>8.194885617780406</v>
      </c>
      <c r="O33" s="18">
        <v>-1.8326503390396134</v>
      </c>
      <c r="P33" s="18">
        <v>24.26068484976128</v>
      </c>
      <c r="Q33" s="18">
        <v>23.668617418833815</v>
      </c>
      <c r="R33" s="18">
        <v>-0.5920674309274645</v>
      </c>
      <c r="S33" s="75"/>
    </row>
    <row x14ac:dyDescent="0.25" r="34" customHeight="1" ht="12.75">
      <c r="A34" s="17"/>
      <c r="B34" s="17"/>
      <c r="C34" s="17"/>
      <c r="D34" s="17"/>
      <c r="E34" s="17"/>
      <c r="F34" s="17"/>
      <c r="G34" s="17"/>
      <c r="H34" s="17"/>
      <c r="I34" s="17"/>
      <c r="J34" s="17"/>
      <c r="K34" s="17"/>
      <c r="L34" s="14" t="s">
        <v>70</v>
      </c>
      <c r="M34" s="15">
        <v>3.8791439555633302</v>
      </c>
      <c r="N34" s="15">
        <v>6.43101213745949</v>
      </c>
      <c r="O34" s="15">
        <v>2.5518681818961597</v>
      </c>
      <c r="P34" s="15">
        <v>20.951383369937975</v>
      </c>
      <c r="Q34" s="15">
        <v>20.653874859302974</v>
      </c>
      <c r="R34" s="15">
        <v>-0.2975085106350015</v>
      </c>
      <c r="S34" s="75"/>
    </row>
    <row x14ac:dyDescent="0.25" r="35" customHeight="1" ht="12.75">
      <c r="A35" s="17"/>
      <c r="B35" s="17"/>
      <c r="C35" s="17"/>
      <c r="D35" s="17"/>
      <c r="E35" s="17"/>
      <c r="F35" s="17"/>
      <c r="G35" s="17"/>
      <c r="H35" s="17"/>
      <c r="I35" s="17"/>
      <c r="J35" s="17"/>
      <c r="K35" s="17"/>
      <c r="L35" s="17" t="s">
        <v>68</v>
      </c>
      <c r="M35" s="18">
        <v>5.781070430919984</v>
      </c>
      <c r="N35" s="18">
        <v>5.037599720598037</v>
      </c>
      <c r="O35" s="18">
        <v>-0.7434707103219464</v>
      </c>
      <c r="P35" s="18">
        <v>9.309405853340131</v>
      </c>
      <c r="Q35" s="18">
        <v>9.093593071373231</v>
      </c>
      <c r="R35" s="18">
        <v>-0.2158127819668998</v>
      </c>
      <c r="S35" s="75"/>
    </row>
    <row x14ac:dyDescent="0.25" r="36" customHeight="1" ht="12.75">
      <c r="A36" s="17"/>
      <c r="B36" s="17"/>
      <c r="C36" s="17"/>
      <c r="D36" s="17"/>
      <c r="E36" s="17"/>
      <c r="F36" s="17"/>
      <c r="G36" s="17"/>
      <c r="H36" s="17"/>
      <c r="I36" s="17"/>
      <c r="J36" s="17"/>
      <c r="K36" s="17"/>
      <c r="L36" s="14" t="s">
        <v>98</v>
      </c>
      <c r="M36" s="15">
        <v>3.859577096990481</v>
      </c>
      <c r="N36" s="15">
        <v>8.7869804978219</v>
      </c>
      <c r="O36" s="15">
        <v>4.92740340083142</v>
      </c>
      <c r="P36" s="15">
        <v>11.981347579305151</v>
      </c>
      <c r="Q36" s="15">
        <v>12.089644386812356</v>
      </c>
      <c r="R36" s="15">
        <v>0.10829680750720527</v>
      </c>
      <c r="S36" s="75"/>
    </row>
    <row x14ac:dyDescent="0.25" r="37" customHeight="1" ht="12.75">
      <c r="A37" s="17"/>
      <c r="B37" s="17"/>
      <c r="C37" s="17"/>
      <c r="D37" s="17"/>
      <c r="E37" s="17"/>
      <c r="F37" s="17"/>
      <c r="G37" s="17"/>
      <c r="H37" s="17"/>
      <c r="I37" s="17"/>
      <c r="J37" s="17"/>
      <c r="K37" s="17"/>
      <c r="L37" s="17" t="s">
        <v>42</v>
      </c>
      <c r="M37" s="18">
        <v>5.286684364926418</v>
      </c>
      <c r="N37" s="18">
        <v>7.9392564901976055</v>
      </c>
      <c r="O37" s="18">
        <v>2.6525721252711874</v>
      </c>
      <c r="P37" s="18">
        <v>28.83065042727686</v>
      </c>
      <c r="Q37" s="18">
        <v>29.48341235161982</v>
      </c>
      <c r="R37" s="18">
        <v>0.6527619243429577</v>
      </c>
      <c r="S37" s="75"/>
    </row>
    <row x14ac:dyDescent="0.25" r="38" customHeight="1" ht="12.75">
      <c r="A38" s="17"/>
      <c r="B38" s="17"/>
      <c r="C38" s="17"/>
      <c r="D38" s="17"/>
      <c r="E38" s="17"/>
      <c r="F38" s="17"/>
      <c r="G38" s="17"/>
      <c r="H38" s="17"/>
      <c r="I38" s="17"/>
      <c r="J38" s="17"/>
      <c r="K38" s="17"/>
      <c r="L38" s="14" t="s">
        <v>66</v>
      </c>
      <c r="M38" s="15">
        <v>1.318681318681319</v>
      </c>
      <c r="N38" s="15">
        <v>1.9623611489019197</v>
      </c>
      <c r="O38" s="15">
        <v>0.6436798302206006</v>
      </c>
      <c r="P38" s="15">
        <v>3.746012143665741</v>
      </c>
      <c r="Q38" s="15">
        <v>4.467056295040485</v>
      </c>
      <c r="R38" s="15">
        <v>0.7210441513747439</v>
      </c>
      <c r="S38" s="75"/>
    </row>
    <row x14ac:dyDescent="0.25" r="39" customHeight="1" ht="12.75">
      <c r="A39" s="17"/>
      <c r="B39" s="17"/>
      <c r="C39" s="17"/>
      <c r="D39" s="17"/>
      <c r="E39" s="17"/>
      <c r="F39" s="17"/>
      <c r="G39" s="17"/>
      <c r="H39" s="17"/>
      <c r="I39" s="17"/>
      <c r="J39" s="17"/>
      <c r="K39" s="17"/>
      <c r="L39" s="17" t="s">
        <v>34</v>
      </c>
      <c r="M39" s="18">
        <v>2.021980432747619</v>
      </c>
      <c r="N39" s="18">
        <v>2.736630664330655</v>
      </c>
      <c r="O39" s="18">
        <v>0.7146502315830356</v>
      </c>
      <c r="P39" s="18">
        <v>5.26949784556449</v>
      </c>
      <c r="Q39" s="18">
        <v>6.007729005504646</v>
      </c>
      <c r="R39" s="18">
        <v>0.7382311599401561</v>
      </c>
      <c r="S39" s="75"/>
    </row>
    <row x14ac:dyDescent="0.25" r="40" customHeight="1" ht="12.75">
      <c r="A40" s="17"/>
      <c r="B40" s="17"/>
      <c r="C40" s="17"/>
      <c r="D40" s="17"/>
      <c r="E40" s="17"/>
      <c r="F40" s="17"/>
      <c r="G40" s="17"/>
      <c r="H40" s="17"/>
      <c r="I40" s="17"/>
      <c r="J40" s="17"/>
      <c r="K40" s="17"/>
      <c r="L40" s="14" t="s">
        <v>76</v>
      </c>
      <c r="M40" s="15">
        <v>3.0282772912627847</v>
      </c>
      <c r="N40" s="15">
        <v>6.174523773432368</v>
      </c>
      <c r="O40" s="15">
        <v>3.146246482169583</v>
      </c>
      <c r="P40" s="15">
        <v>13.072407045009784</v>
      </c>
      <c r="Q40" s="15">
        <v>15.294901699433522</v>
      </c>
      <c r="R40" s="15">
        <v>2.2224946544237376</v>
      </c>
      <c r="S40" s="75"/>
    </row>
    <row x14ac:dyDescent="0.25" r="41" customHeight="1" ht="12.75">
      <c r="A41" s="17"/>
      <c r="B41" s="17"/>
      <c r="C41" s="17"/>
      <c r="D41" s="17"/>
      <c r="E41" s="17"/>
      <c r="F41" s="17"/>
      <c r="G41" s="17"/>
      <c r="H41" s="17"/>
      <c r="I41" s="17"/>
      <c r="J41" s="17"/>
      <c r="K41" s="17"/>
      <c r="L41" s="17" t="s">
        <v>20</v>
      </c>
      <c r="M41" s="18">
        <v>1.5639958145023043</v>
      </c>
      <c r="N41" s="18">
        <v>2.992291905328118</v>
      </c>
      <c r="O41" s="18">
        <v>1.4282960908258138</v>
      </c>
      <c r="P41" s="18">
        <v>5.500425842559924</v>
      </c>
      <c r="Q41" s="18">
        <v>7.846726238654338</v>
      </c>
      <c r="R41" s="18">
        <v>2.3463003960944144</v>
      </c>
      <c r="S41" s="75"/>
    </row>
    <row x14ac:dyDescent="0.25" r="42" customHeight="1" ht="12.75">
      <c r="A42" s="17"/>
      <c r="B42" s="17"/>
      <c r="C42" s="17"/>
      <c r="D42" s="17"/>
      <c r="E42" s="17"/>
      <c r="F42" s="17"/>
      <c r="G42" s="17"/>
      <c r="H42" s="17"/>
      <c r="I42" s="17"/>
      <c r="J42" s="17"/>
      <c r="K42" s="17"/>
      <c r="L42" s="14" t="s">
        <v>32</v>
      </c>
      <c r="M42" s="15">
        <v>3.2493657622073893</v>
      </c>
      <c r="N42" s="15">
        <v>5.141685207281344</v>
      </c>
      <c r="O42" s="15">
        <v>1.8923194450739547</v>
      </c>
      <c r="P42" s="15">
        <v>11.39458884358663</v>
      </c>
      <c r="Q42" s="15">
        <v>14.42200754571405</v>
      </c>
      <c r="R42" s="15">
        <v>3.02741870212742</v>
      </c>
      <c r="S42" s="75"/>
    </row>
    <row x14ac:dyDescent="0.25" r="43" customHeight="1" ht="12.75">
      <c r="A43" s="17"/>
      <c r="B43" s="17"/>
      <c r="C43" s="17"/>
      <c r="D43" s="17"/>
      <c r="E43" s="17"/>
      <c r="F43" s="17"/>
      <c r="G43" s="17"/>
      <c r="H43" s="17"/>
      <c r="I43" s="17"/>
      <c r="J43" s="17"/>
      <c r="K43" s="17"/>
      <c r="L43" s="17" t="s">
        <v>24</v>
      </c>
      <c r="M43" s="18">
        <v>4.205721009505875</v>
      </c>
      <c r="N43" s="18">
        <v>6.482926172228852</v>
      </c>
      <c r="O43" s="18">
        <v>2.277205162722977</v>
      </c>
      <c r="P43" s="18">
        <v>9.471949484007357</v>
      </c>
      <c r="Q43" s="18">
        <v>14.151935645706873</v>
      </c>
      <c r="R43" s="18">
        <v>4.6799861616995155</v>
      </c>
      <c r="S43" s="75"/>
    </row>
    <row x14ac:dyDescent="0.25" r="44" customHeight="1" ht="12.75">
      <c r="A44" s="17"/>
      <c r="B44" s="17"/>
      <c r="C44" s="17"/>
      <c r="D44" s="17"/>
      <c r="E44" s="17"/>
      <c r="F44" s="17"/>
      <c r="G44" s="17"/>
      <c r="H44" s="17"/>
      <c r="I44" s="17"/>
      <c r="J44" s="17"/>
      <c r="K44" s="17"/>
      <c r="L44" s="14" t="s">
        <v>8</v>
      </c>
      <c r="M44" s="15">
        <v>4.8833368480920045</v>
      </c>
      <c r="N44" s="15">
        <v>8.461504257044062</v>
      </c>
      <c r="O44" s="15">
        <v>3.5781674089520576</v>
      </c>
      <c r="P44" s="15">
        <v>30.27704877604908</v>
      </c>
      <c r="Q44" s="15">
        <v>35.563455093321195</v>
      </c>
      <c r="R44" s="15">
        <v>5.286406317272114</v>
      </c>
      <c r="S44" s="75"/>
    </row>
    <row x14ac:dyDescent="0.25" r="45" customHeight="1" ht="12.75">
      <c r="A45" s="17"/>
      <c r="B45" s="17"/>
      <c r="C45" s="17"/>
      <c r="D45" s="17"/>
      <c r="E45" s="17"/>
      <c r="F45" s="17"/>
      <c r="G45" s="17"/>
      <c r="H45" s="17"/>
      <c r="I45" s="17"/>
      <c r="J45" s="17"/>
      <c r="K45" s="17"/>
      <c r="L45" s="17" t="s">
        <v>26</v>
      </c>
      <c r="M45" s="18">
        <v>7.884151246983105</v>
      </c>
      <c r="N45" s="18">
        <v>13.34634911674752</v>
      </c>
      <c r="O45" s="18">
        <v>5.462197869764415</v>
      </c>
      <c r="P45" s="18">
        <v>14.766839378238341</v>
      </c>
      <c r="Q45" s="18">
        <v>21.128675756116923</v>
      </c>
      <c r="R45" s="18">
        <v>6.361836377878582</v>
      </c>
      <c r="S45" s="75"/>
    </row>
    <row x14ac:dyDescent="0.25" r="46" customHeight="1" ht="12.75">
      <c r="A46" s="17"/>
      <c r="B46" s="17"/>
      <c r="C46" s="17"/>
      <c r="D46" s="17"/>
      <c r="E46" s="17"/>
      <c r="F46" s="17"/>
      <c r="G46" s="17"/>
      <c r="H46" s="17"/>
      <c r="I46" s="17"/>
      <c r="J46" s="17"/>
      <c r="K46" s="17"/>
      <c r="L46" s="14" t="s">
        <v>44</v>
      </c>
      <c r="M46" s="15">
        <v>8.763736263736265</v>
      </c>
      <c r="N46" s="15">
        <v>14.976250349259569</v>
      </c>
      <c r="O46" s="15">
        <v>6.2125140855233045</v>
      </c>
      <c r="P46" s="15">
        <v>31.734892787524366</v>
      </c>
      <c r="Q46" s="15">
        <v>39.01581722319859</v>
      </c>
      <c r="R46" s="15">
        <v>7.280924435674223</v>
      </c>
      <c r="S46" s="75"/>
    </row>
    <row x14ac:dyDescent="0.25" r="47" customHeight="1" ht="12.75">
      <c r="A47" s="17"/>
      <c r="B47" s="17"/>
      <c r="C47" s="17"/>
      <c r="D47" s="17"/>
      <c r="E47" s="17"/>
      <c r="F47" s="17"/>
      <c r="G47" s="17"/>
      <c r="H47" s="17"/>
      <c r="I47" s="17"/>
      <c r="J47" s="17"/>
      <c r="K47" s="17"/>
      <c r="L47" s="17" t="s">
        <v>14</v>
      </c>
      <c r="M47" s="18">
        <v>4.835497892370171</v>
      </c>
      <c r="N47" s="18">
        <v>12.444891767431427</v>
      </c>
      <c r="O47" s="18">
        <v>7.609393875061256</v>
      </c>
      <c r="P47" s="18">
        <v>12.1386844082856</v>
      </c>
      <c r="Q47" s="18">
        <v>22.47316990009641</v>
      </c>
      <c r="R47" s="18">
        <v>10.334485491810808</v>
      </c>
      <c r="S47" s="75"/>
    </row>
    <row x14ac:dyDescent="0.25" r="48" customHeight="1" ht="12.75">
      <c r="A48" s="17"/>
      <c r="B48" s="17"/>
      <c r="C48" s="17"/>
      <c r="D48" s="17"/>
      <c r="E48" s="17"/>
      <c r="F48" s="17"/>
      <c r="G48" s="17"/>
      <c r="H48" s="17"/>
      <c r="I48" s="17"/>
      <c r="J48" s="17"/>
      <c r="K48" s="17"/>
      <c r="L48" s="14" t="s">
        <v>46</v>
      </c>
      <c r="M48" s="15">
        <v>6.444816332705932</v>
      </c>
      <c r="N48" s="15">
        <v>10.729753613809217</v>
      </c>
      <c r="O48" s="15">
        <v>4.284937281103286</v>
      </c>
      <c r="P48" s="15">
        <v>12.440789902226946</v>
      </c>
      <c r="Q48" s="15">
        <v>23.210122510314335</v>
      </c>
      <c r="R48" s="15">
        <v>10.769332608087389</v>
      </c>
      <c r="S48" s="75"/>
    </row>
    <row x14ac:dyDescent="0.25" r="49" customHeight="1" ht="12.75">
      <c r="A49" s="17"/>
      <c r="B49" s="17"/>
      <c r="C49" s="17"/>
      <c r="D49" s="17"/>
      <c r="E49" s="17"/>
      <c r="F49" s="17"/>
      <c r="G49" s="17"/>
      <c r="H49" s="17"/>
      <c r="I49" s="17"/>
      <c r="J49" s="17"/>
      <c r="K49" s="17"/>
      <c r="L49" s="17"/>
      <c r="M49" s="18"/>
      <c r="N49" s="18"/>
      <c r="O49" s="18"/>
      <c r="P49" s="18"/>
      <c r="Q49" s="18"/>
      <c r="R49" s="18"/>
      <c r="S49" s="75"/>
    </row>
    <row x14ac:dyDescent="0.25" r="50" customHeight="1" ht="12.75">
      <c r="A50" s="17"/>
      <c r="B50" s="17"/>
      <c r="C50" s="17"/>
      <c r="D50" s="17"/>
      <c r="E50" s="17"/>
      <c r="F50" s="17"/>
      <c r="G50" s="17"/>
      <c r="H50" s="17"/>
      <c r="I50" s="17"/>
      <c r="J50" s="17"/>
      <c r="K50" s="17"/>
      <c r="L50" s="53"/>
      <c r="M50" s="99"/>
      <c r="N50" s="99"/>
      <c r="O50" s="99"/>
      <c r="P50" s="99"/>
      <c r="Q50" s="99"/>
      <c r="R50" s="99"/>
      <c r="S50" s="75"/>
    </row>
  </sheetData>
  <mergeCells count="10">
    <mergeCell ref="A1:I1"/>
    <mergeCell ref="A2:I2"/>
    <mergeCell ref="A3:I3"/>
    <mergeCell ref="M3:O3"/>
    <mergeCell ref="P3:R3"/>
    <mergeCell ref="A19:I22"/>
    <mergeCell ref="A23:I23"/>
    <mergeCell ref="A24:I24"/>
    <mergeCell ref="A25:I25"/>
    <mergeCell ref="A26:I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3"/>
  <sheetViews>
    <sheetView workbookViewId="0">
      <pane state="frozen" activePane="bottomLeft" topLeftCell="A5" ySplit="4" xSplit="0"/>
    </sheetView>
  </sheetViews>
  <sheetFormatPr defaultRowHeight="15" x14ac:dyDescent="0.25"/>
  <cols>
    <col min="1" max="1" style="35" width="14.005" customWidth="1" bestFit="1"/>
    <col min="2" max="2" style="35" width="13.576428571428572" customWidth="1" bestFit="1" hidden="1"/>
    <col min="3" max="3" style="101" width="6.433571428571429" customWidth="1" bestFit="1"/>
    <col min="4" max="4" style="101" width="6.433571428571429" customWidth="1" bestFit="1"/>
    <col min="5" max="5" style="37" width="6.433571428571429" customWidth="1" bestFit="1"/>
    <col min="6" max="6" style="35" width="1.8621428571428573" customWidth="1" bestFit="1"/>
    <col min="7" max="7" style="101" width="6.433571428571429" customWidth="1" bestFit="1"/>
    <col min="8" max="8" style="101" width="6.433571428571429" customWidth="1" bestFit="1"/>
    <col min="9" max="9" style="37" width="6.433571428571429" customWidth="1" bestFit="1"/>
    <col min="10" max="10" style="35" width="1.8621428571428573" customWidth="1" bestFit="1"/>
    <col min="11" max="11" style="101" width="6.433571428571429" customWidth="1" bestFit="1"/>
    <col min="12" max="12" style="101" width="6.433571428571429" customWidth="1" bestFit="1"/>
    <col min="13" max="13" style="37" width="6.433571428571429" customWidth="1" bestFit="1"/>
    <col min="14" max="14" style="102" width="13.576428571428572" customWidth="1" bestFit="1"/>
    <col min="15" max="15" style="35" width="13.576428571428572" customWidth="1" bestFit="1"/>
    <col min="16" max="16" style="35" width="13.576428571428572" customWidth="1" bestFit="1"/>
    <col min="17" max="17" style="35" width="13.576428571428572" customWidth="1" bestFit="1"/>
    <col min="18" max="18" style="35" width="13.576428571428572" customWidth="1" bestFit="1"/>
    <col min="19" max="19" style="35" width="13.576428571428572" customWidth="1" bestFit="1"/>
    <col min="20" max="20" style="35" width="13.576428571428572" customWidth="1" bestFit="1"/>
    <col min="21" max="21" style="35" width="13.576428571428572" customWidth="1" bestFit="1"/>
    <col min="22" max="22" style="35" width="13.576428571428572" customWidth="1" bestFit="1"/>
  </cols>
  <sheetData>
    <row x14ac:dyDescent="0.25" r="1" customHeight="1" ht="18.75">
      <c r="A1" s="41" t="s">
        <v>128</v>
      </c>
      <c r="B1" s="41"/>
      <c r="C1" s="78"/>
      <c r="D1" s="78"/>
      <c r="E1" s="78"/>
      <c r="F1" s="41"/>
      <c r="G1" s="78"/>
      <c r="H1" s="78"/>
      <c r="I1" s="78"/>
      <c r="J1" s="41"/>
      <c r="K1" s="78"/>
      <c r="L1" s="78"/>
      <c r="M1" s="78"/>
      <c r="N1" s="79"/>
      <c r="O1" s="43"/>
      <c r="P1" s="80"/>
      <c r="Q1" s="80"/>
      <c r="R1" s="80"/>
      <c r="S1" s="80"/>
      <c r="T1" s="80"/>
      <c r="U1" s="80"/>
      <c r="V1" s="80"/>
    </row>
    <row x14ac:dyDescent="0.25" r="2" customHeight="1" ht="17.25">
      <c r="A2" s="28" t="s">
        <v>129</v>
      </c>
      <c r="B2" s="28"/>
      <c r="C2" s="29"/>
      <c r="D2" s="29"/>
      <c r="E2" s="29"/>
      <c r="F2" s="28"/>
      <c r="G2" s="29"/>
      <c r="H2" s="29"/>
      <c r="I2" s="29"/>
      <c r="J2" s="28"/>
      <c r="K2" s="29"/>
      <c r="L2" s="29"/>
      <c r="M2" s="29"/>
      <c r="N2" s="79"/>
      <c r="O2" s="43"/>
      <c r="P2" s="80"/>
      <c r="Q2" s="80"/>
      <c r="R2" s="80"/>
      <c r="S2" s="80"/>
      <c r="T2" s="80"/>
      <c r="U2" s="80"/>
      <c r="V2" s="80"/>
    </row>
    <row x14ac:dyDescent="0.25" r="3" customHeight="1" ht="26.25">
      <c r="A3" s="81"/>
      <c r="B3" s="81"/>
      <c r="C3" s="82" t="s">
        <v>130</v>
      </c>
      <c r="D3" s="82"/>
      <c r="E3" s="82"/>
      <c r="F3" s="83"/>
      <c r="G3" s="82" t="s">
        <v>131</v>
      </c>
      <c r="H3" s="82"/>
      <c r="I3" s="82"/>
      <c r="J3" s="83"/>
      <c r="K3" s="82" t="s">
        <v>132</v>
      </c>
      <c r="L3" s="82"/>
      <c r="M3" s="82"/>
      <c r="N3" s="79"/>
      <c r="O3" s="17"/>
      <c r="P3" s="84"/>
      <c r="Q3" s="53"/>
      <c r="R3" s="53"/>
      <c r="S3" s="53"/>
      <c r="T3" s="53"/>
      <c r="U3" s="53"/>
      <c r="V3" s="80"/>
    </row>
    <row x14ac:dyDescent="0.25" r="4" customHeight="1" ht="25.5">
      <c r="A4" s="21"/>
      <c r="B4" s="21"/>
      <c r="C4" s="22" t="s">
        <v>133</v>
      </c>
      <c r="D4" s="22" t="s">
        <v>134</v>
      </c>
      <c r="E4" s="49" t="s">
        <v>135</v>
      </c>
      <c r="F4" s="85"/>
      <c r="G4" s="22" t="s">
        <v>133</v>
      </c>
      <c r="H4" s="22" t="s">
        <v>134</v>
      </c>
      <c r="I4" s="49" t="s">
        <v>135</v>
      </c>
      <c r="J4" s="85"/>
      <c r="K4" s="22" t="s">
        <v>133</v>
      </c>
      <c r="L4" s="22" t="s">
        <v>134</v>
      </c>
      <c r="M4" s="49" t="s">
        <v>135</v>
      </c>
      <c r="N4" s="79"/>
      <c r="O4" s="17"/>
      <c r="P4" s="84"/>
      <c r="Q4" s="53"/>
      <c r="R4" s="53"/>
      <c r="S4" s="53"/>
      <c r="T4" s="53"/>
      <c r="U4" s="53"/>
      <c r="V4" s="80"/>
    </row>
    <row x14ac:dyDescent="0.25" r="5" customHeight="1" ht="12.75">
      <c r="A5" s="14" t="s">
        <v>5</v>
      </c>
      <c r="B5" s="14" t="s">
        <v>6</v>
      </c>
      <c r="C5" s="15">
        <v>65.788193</v>
      </c>
      <c r="D5" s="15">
        <v>47.572453</v>
      </c>
      <c r="E5" s="15">
        <f>C5-D5</f>
      </c>
      <c r="F5" s="15"/>
      <c r="G5" s="15">
        <v>81.388878</v>
      </c>
      <c r="H5" s="15">
        <v>65.494713</v>
      </c>
      <c r="I5" s="15">
        <f>G5-H5</f>
      </c>
      <c r="J5" s="15"/>
      <c r="K5" s="15">
        <v>86.370644</v>
      </c>
      <c r="L5" s="15">
        <v>77.649689</v>
      </c>
      <c r="M5" s="15">
        <f>K5-L5</f>
      </c>
      <c r="N5" s="75"/>
      <c r="O5" s="17"/>
      <c r="P5" s="84"/>
      <c r="Q5" s="53"/>
      <c r="R5" s="53"/>
      <c r="S5" s="53"/>
      <c r="T5" s="53"/>
      <c r="U5" s="53"/>
      <c r="V5" s="53"/>
    </row>
    <row x14ac:dyDescent="0.25" r="6" customHeight="1" ht="12.75">
      <c r="A6" s="17" t="s">
        <v>8</v>
      </c>
      <c r="B6" s="17" t="s">
        <v>9</v>
      </c>
      <c r="C6" s="18">
        <v>60.617805</v>
      </c>
      <c r="D6" s="18">
        <v>49.318146</v>
      </c>
      <c r="E6" s="18">
        <f>C6-D6</f>
      </c>
      <c r="F6" s="18"/>
      <c r="G6" s="18">
        <v>80.070854</v>
      </c>
      <c r="H6" s="18">
        <v>72.318192</v>
      </c>
      <c r="I6" s="18">
        <f>G6-H6</f>
      </c>
      <c r="J6" s="18"/>
      <c r="K6" s="18">
        <v>88.87867</v>
      </c>
      <c r="L6" s="18">
        <v>83.123039</v>
      </c>
      <c r="M6" s="18">
        <f>K6-L6</f>
      </c>
      <c r="N6" s="75"/>
      <c r="O6" s="17"/>
      <c r="P6" s="84"/>
      <c r="Q6" s="53"/>
      <c r="R6" s="53"/>
      <c r="S6" s="53"/>
      <c r="T6" s="53"/>
      <c r="U6" s="53"/>
      <c r="V6" s="53"/>
    </row>
    <row x14ac:dyDescent="0.25" r="7" customHeight="1" ht="12.75">
      <c r="A7" s="14" t="s">
        <v>10</v>
      </c>
      <c r="B7" s="14" t="s">
        <v>11</v>
      </c>
      <c r="C7" s="15">
        <v>55.753494</v>
      </c>
      <c r="D7" s="15">
        <v>36.591892</v>
      </c>
      <c r="E7" s="15">
        <f>C7-D7</f>
      </c>
      <c r="F7" s="15"/>
      <c r="G7" s="15">
        <v>79.413506</v>
      </c>
      <c r="H7" s="15">
        <v>66.365372</v>
      </c>
      <c r="I7" s="15">
        <f>G7-H7</f>
      </c>
      <c r="J7" s="15"/>
      <c r="K7" s="15">
        <v>88.616112</v>
      </c>
      <c r="L7" s="15">
        <v>84.178375</v>
      </c>
      <c r="M7" s="15">
        <f>K7-L7</f>
      </c>
      <c r="N7" s="75"/>
      <c r="O7" s="17"/>
      <c r="P7" s="84"/>
      <c r="Q7" s="53"/>
      <c r="R7" s="53"/>
      <c r="S7" s="53"/>
      <c r="T7" s="53"/>
      <c r="U7" s="53"/>
      <c r="V7" s="53"/>
    </row>
    <row x14ac:dyDescent="0.25" r="8" customHeight="1" ht="12.75">
      <c r="A8" s="17" t="s">
        <v>12</v>
      </c>
      <c r="B8" s="17" t="s">
        <v>13</v>
      </c>
      <c r="C8" s="18">
        <v>62.006763</v>
      </c>
      <c r="D8" s="18">
        <v>42.766296</v>
      </c>
      <c r="E8" s="18">
        <f>C8-D8</f>
      </c>
      <c r="F8" s="18"/>
      <c r="G8" s="18">
        <v>75.842842</v>
      </c>
      <c r="H8" s="18">
        <v>62.445415</v>
      </c>
      <c r="I8" s="18">
        <f>G8-H8</f>
      </c>
      <c r="J8" s="18"/>
      <c r="K8" s="18">
        <v>83.458221</v>
      </c>
      <c r="L8" s="18">
        <v>76.274483</v>
      </c>
      <c r="M8" s="18">
        <f>K8-L8</f>
      </c>
      <c r="N8" s="75"/>
      <c r="O8" s="17"/>
      <c r="P8" s="84"/>
      <c r="Q8" s="53"/>
      <c r="R8" s="53"/>
      <c r="S8" s="53"/>
      <c r="T8" s="53"/>
      <c r="U8" s="53"/>
      <c r="V8" s="53"/>
    </row>
    <row x14ac:dyDescent="0.25" r="9" customHeight="1" ht="12.75">
      <c r="A9" s="14" t="s">
        <v>14</v>
      </c>
      <c r="B9" s="14" t="s">
        <v>15</v>
      </c>
      <c r="C9" s="15">
        <v>82.138397</v>
      </c>
      <c r="D9" s="15">
        <v>45.168278</v>
      </c>
      <c r="E9" s="15">
        <f>C9-D9</f>
      </c>
      <c r="F9" s="15"/>
      <c r="G9" s="15">
        <v>85.382889</v>
      </c>
      <c r="H9" s="15">
        <v>59.927303</v>
      </c>
      <c r="I9" s="15">
        <f>G9-H9</f>
      </c>
      <c r="J9" s="15"/>
      <c r="K9" s="15">
        <v>90.872482</v>
      </c>
      <c r="L9" s="15">
        <v>79.118446</v>
      </c>
      <c r="M9" s="15">
        <f>K9-L9</f>
      </c>
      <c r="N9" s="86">
        <v>2017</v>
      </c>
      <c r="O9" s="17"/>
      <c r="P9" s="84"/>
      <c r="Q9" s="53"/>
      <c r="R9" s="53"/>
      <c r="S9" s="53"/>
      <c r="T9" s="53"/>
      <c r="U9" s="53"/>
      <c r="V9" s="53"/>
    </row>
    <row x14ac:dyDescent="0.25" r="10" customHeight="1" ht="12.75">
      <c r="A10" s="5" t="s">
        <v>16</v>
      </c>
      <c r="B10" s="5" t="s">
        <v>17</v>
      </c>
      <c r="C10" s="19">
        <v>81.757301</v>
      </c>
      <c r="D10" s="19">
        <v>40.597443</v>
      </c>
      <c r="E10" s="19">
        <f>C10-D10</f>
      </c>
      <c r="F10" s="19"/>
      <c r="G10" s="19">
        <v>80.495674</v>
      </c>
      <c r="H10" s="19">
        <v>51.353737</v>
      </c>
      <c r="I10" s="19">
        <f>G10-H10</f>
      </c>
      <c r="J10" s="19"/>
      <c r="K10" s="19">
        <v>82.269417</v>
      </c>
      <c r="L10" s="19">
        <v>68.049454</v>
      </c>
      <c r="M10" s="19">
        <f>K10-L10</f>
      </c>
      <c r="N10" s="87"/>
      <c r="O10" s="5"/>
      <c r="P10" s="84"/>
      <c r="Q10" s="56"/>
      <c r="R10" s="53"/>
      <c r="S10" s="53"/>
      <c r="T10" s="53"/>
      <c r="U10" s="53"/>
      <c r="V10" s="53"/>
    </row>
    <row x14ac:dyDescent="0.25" r="11" customHeight="1" ht="12.75">
      <c r="A11" s="14" t="s">
        <v>18</v>
      </c>
      <c r="B11" s="14" t="s">
        <v>19</v>
      </c>
      <c r="C11" s="15">
        <v>77.338287</v>
      </c>
      <c r="D11" s="15">
        <v>36.07745</v>
      </c>
      <c r="E11" s="15">
        <f>C11-D11</f>
      </c>
      <c r="F11" s="15"/>
      <c r="G11" s="15">
        <v>81.447464</v>
      </c>
      <c r="H11" s="15">
        <v>48.119797</v>
      </c>
      <c r="I11" s="15">
        <f>G11-H11</f>
      </c>
      <c r="J11" s="15"/>
      <c r="K11" s="15">
        <v>81.748314</v>
      </c>
      <c r="L11" s="15">
        <v>72.391716</v>
      </c>
      <c r="M11" s="15">
        <f>K11-L11</f>
      </c>
      <c r="N11" s="87"/>
      <c r="O11" s="5"/>
      <c r="P11" s="84"/>
      <c r="Q11" s="56"/>
      <c r="R11" s="53"/>
      <c r="S11" s="53"/>
      <c r="T11" s="53"/>
      <c r="U11" s="53"/>
      <c r="V11" s="53"/>
    </row>
    <row x14ac:dyDescent="0.25" r="12" customHeight="1" ht="12.75">
      <c r="A12" s="17" t="s">
        <v>20</v>
      </c>
      <c r="B12" s="17" t="s">
        <v>21</v>
      </c>
      <c r="C12" s="18">
        <v>67.010345</v>
      </c>
      <c r="D12" s="18">
        <v>48.844254</v>
      </c>
      <c r="E12" s="18">
        <f>C12-D12</f>
      </c>
      <c r="F12" s="18"/>
      <c r="G12" s="18">
        <v>89.964836</v>
      </c>
      <c r="H12" s="18">
        <v>76.207985</v>
      </c>
      <c r="I12" s="18">
        <f>G12-H12</f>
      </c>
      <c r="J12" s="18"/>
      <c r="K12" s="18">
        <v>94.665627</v>
      </c>
      <c r="L12" s="18">
        <v>77.8825</v>
      </c>
      <c r="M12" s="18">
        <f>K12-L12</f>
      </c>
      <c r="N12" s="75"/>
      <c r="O12" s="17"/>
      <c r="P12" s="84"/>
      <c r="Q12" s="53"/>
      <c r="R12" s="53"/>
      <c r="S12" s="53"/>
      <c r="T12" s="53"/>
      <c r="U12" s="53"/>
      <c r="V12" s="53"/>
    </row>
    <row x14ac:dyDescent="0.25" r="13" customHeight="1" ht="12.75">
      <c r="A13" s="14" t="s">
        <v>22</v>
      </c>
      <c r="B13" s="14" t="s">
        <v>23</v>
      </c>
      <c r="C13" s="15">
        <v>69.494102</v>
      </c>
      <c r="D13" s="15">
        <v>49.896248</v>
      </c>
      <c r="E13" s="15">
        <f>C13-D13</f>
      </c>
      <c r="F13" s="15"/>
      <c r="G13" s="15">
        <v>85.786087</v>
      </c>
      <c r="H13" s="15">
        <v>77.5411</v>
      </c>
      <c r="I13" s="15">
        <f>G13-H13</f>
      </c>
      <c r="J13" s="15"/>
      <c r="K13" s="15">
        <v>90.692009</v>
      </c>
      <c r="L13" s="15">
        <v>85.234528</v>
      </c>
      <c r="M13" s="15">
        <f>K13-L13</f>
      </c>
      <c r="N13" s="86">
        <v>2019</v>
      </c>
      <c r="O13" s="17"/>
      <c r="P13" s="84"/>
      <c r="Q13" s="53"/>
      <c r="R13" s="53"/>
      <c r="S13" s="53"/>
      <c r="T13" s="53"/>
      <c r="U13" s="53"/>
      <c r="V13" s="53"/>
    </row>
    <row x14ac:dyDescent="0.25" r="14" customHeight="1" ht="12.75">
      <c r="A14" s="17" t="s">
        <v>24</v>
      </c>
      <c r="B14" s="17" t="s">
        <v>25</v>
      </c>
      <c r="C14" s="18">
        <v>68.367455</v>
      </c>
      <c r="D14" s="18">
        <v>50.612461</v>
      </c>
      <c r="E14" s="18">
        <f>C14-D14</f>
      </c>
      <c r="F14" s="18"/>
      <c r="G14" s="18">
        <v>83.227188</v>
      </c>
      <c r="H14" s="18">
        <v>74.211884</v>
      </c>
      <c r="I14" s="18">
        <f>G14-H14</f>
      </c>
      <c r="J14" s="18"/>
      <c r="K14" s="18">
        <v>89.014877</v>
      </c>
      <c r="L14" s="18">
        <v>82.903198</v>
      </c>
      <c r="M14" s="18">
        <f>K14-L14</f>
      </c>
      <c r="N14" s="75"/>
      <c r="O14" s="17"/>
      <c r="P14" s="84"/>
      <c r="Q14" s="53"/>
      <c r="R14" s="53"/>
      <c r="S14" s="53"/>
      <c r="T14" s="53"/>
      <c r="U14" s="53"/>
      <c r="V14" s="53"/>
    </row>
    <row x14ac:dyDescent="0.25" r="15" customHeight="1" ht="12.75">
      <c r="A15" s="14" t="s">
        <v>26</v>
      </c>
      <c r="B15" s="14" t="s">
        <v>27</v>
      </c>
      <c r="C15" s="15">
        <v>59.235668</v>
      </c>
      <c r="D15" s="15">
        <v>44.943821</v>
      </c>
      <c r="E15" s="15">
        <f>C15-D15</f>
      </c>
      <c r="F15" s="15"/>
      <c r="G15" s="15">
        <v>78.017242</v>
      </c>
      <c r="H15" s="15">
        <v>71.566734</v>
      </c>
      <c r="I15" s="15">
        <f>G15-H15</f>
      </c>
      <c r="J15" s="15"/>
      <c r="K15" s="15">
        <v>89.084511</v>
      </c>
      <c r="L15" s="15">
        <v>85.10363</v>
      </c>
      <c r="M15" s="15">
        <f>K15-L15</f>
      </c>
      <c r="N15" s="75"/>
      <c r="O15" s="17"/>
      <c r="P15" s="84"/>
      <c r="Q15" s="53"/>
      <c r="R15" s="53"/>
      <c r="S15" s="53"/>
      <c r="T15" s="53"/>
      <c r="U15" s="53"/>
      <c r="V15" s="53"/>
    </row>
    <row x14ac:dyDescent="0.25" r="16" customHeight="1" ht="12.75">
      <c r="A16" s="17" t="s">
        <v>28</v>
      </c>
      <c r="B16" s="17" t="s">
        <v>29</v>
      </c>
      <c r="C16" s="18">
        <v>61.542061</v>
      </c>
      <c r="D16" s="18">
        <v>45.384964</v>
      </c>
      <c r="E16" s="18">
        <f>C16-D16</f>
      </c>
      <c r="F16" s="18"/>
      <c r="G16" s="18">
        <v>76.51664</v>
      </c>
      <c r="H16" s="18">
        <v>68.127388</v>
      </c>
      <c r="I16" s="18">
        <f>G16-H16</f>
      </c>
      <c r="J16" s="18"/>
      <c r="K16" s="18">
        <v>87.465698</v>
      </c>
      <c r="L16" s="18">
        <v>82.980026</v>
      </c>
      <c r="M16" s="18">
        <f>K16-L16</f>
      </c>
      <c r="N16" s="75"/>
      <c r="O16" s="17"/>
      <c r="P16" s="84"/>
      <c r="Q16" s="53"/>
      <c r="R16" s="53"/>
      <c r="S16" s="53"/>
      <c r="T16" s="53"/>
      <c r="U16" s="53"/>
      <c r="V16" s="53"/>
    </row>
    <row x14ac:dyDescent="0.25" r="17" customHeight="1" ht="12.75">
      <c r="A17" s="14" t="s">
        <v>30</v>
      </c>
      <c r="B17" s="14" t="s">
        <v>31</v>
      </c>
      <c r="C17" s="15">
        <v>70.296425</v>
      </c>
      <c r="D17" s="15">
        <v>55.437969</v>
      </c>
      <c r="E17" s="15">
        <f>C17-D17</f>
      </c>
      <c r="F17" s="15"/>
      <c r="G17" s="15">
        <v>84.577332</v>
      </c>
      <c r="H17" s="15">
        <v>79.849648</v>
      </c>
      <c r="I17" s="15">
        <f>G17-H17</f>
      </c>
      <c r="J17" s="15"/>
      <c r="K17" s="15">
        <v>90.867355</v>
      </c>
      <c r="L17" s="15">
        <v>86.085793</v>
      </c>
      <c r="M17" s="15">
        <f>K17-L17</f>
      </c>
      <c r="N17" s="75"/>
      <c r="O17" s="17"/>
      <c r="P17" s="84"/>
      <c r="Q17" s="53"/>
      <c r="R17" s="53"/>
      <c r="S17" s="53"/>
      <c r="T17" s="53"/>
      <c r="U17" s="53"/>
      <c r="V17" s="53"/>
    </row>
    <row x14ac:dyDescent="0.25" r="18" customHeight="1" ht="12.75">
      <c r="A18" s="17" t="s">
        <v>32</v>
      </c>
      <c r="B18" s="17" t="s">
        <v>33</v>
      </c>
      <c r="C18" s="18">
        <v>66.125603</v>
      </c>
      <c r="D18" s="18">
        <v>36.024502</v>
      </c>
      <c r="E18" s="18">
        <f>C18-D18</f>
      </c>
      <c r="F18" s="18"/>
      <c r="G18" s="18">
        <v>74.404434</v>
      </c>
      <c r="H18" s="18">
        <v>49.925034</v>
      </c>
      <c r="I18" s="18">
        <f>G18-H18</f>
      </c>
      <c r="J18" s="18"/>
      <c r="K18" s="18">
        <v>80.873856</v>
      </c>
      <c r="L18" s="18">
        <v>70.640564</v>
      </c>
      <c r="M18" s="18">
        <f>K18-L18</f>
      </c>
      <c r="N18" s="75"/>
      <c r="O18" s="17"/>
      <c r="P18" s="84"/>
      <c r="Q18" s="53"/>
      <c r="R18" s="53"/>
      <c r="S18" s="53"/>
      <c r="T18" s="53"/>
      <c r="U18" s="53"/>
      <c r="V18" s="53"/>
    </row>
    <row x14ac:dyDescent="0.25" r="19" customHeight="1" ht="12.75">
      <c r="A19" s="14" t="s">
        <v>34</v>
      </c>
      <c r="B19" s="14" t="s">
        <v>35</v>
      </c>
      <c r="C19" s="15">
        <v>66.501091</v>
      </c>
      <c r="D19" s="15">
        <v>46.705475</v>
      </c>
      <c r="E19" s="15">
        <f>C19-D19</f>
      </c>
      <c r="F19" s="15"/>
      <c r="G19" s="15">
        <v>86.991287</v>
      </c>
      <c r="H19" s="15">
        <v>70.125877</v>
      </c>
      <c r="I19" s="15">
        <f>G19-H19</f>
      </c>
      <c r="J19" s="15"/>
      <c r="K19" s="15">
        <v>94.229103</v>
      </c>
      <c r="L19" s="15">
        <v>79.857254</v>
      </c>
      <c r="M19" s="15">
        <f>K19-L19</f>
      </c>
      <c r="N19" s="75"/>
      <c r="O19" s="17"/>
      <c r="P19" s="84"/>
      <c r="Q19" s="53"/>
      <c r="R19" s="53"/>
      <c r="S19" s="53"/>
      <c r="T19" s="53"/>
      <c r="U19" s="80"/>
      <c r="V19" s="53"/>
    </row>
    <row x14ac:dyDescent="0.25" r="20" customHeight="1" ht="12.75">
      <c r="A20" s="17" t="s">
        <v>36</v>
      </c>
      <c r="B20" s="17" t="s">
        <v>37</v>
      </c>
      <c r="C20" s="18">
        <v>76.169052</v>
      </c>
      <c r="D20" s="18">
        <v>63.14534</v>
      </c>
      <c r="E20" s="18">
        <f>C20-D20</f>
      </c>
      <c r="F20" s="18"/>
      <c r="G20" s="18">
        <v>86.173149</v>
      </c>
      <c r="H20" s="18">
        <v>74.69442</v>
      </c>
      <c r="I20" s="18">
        <f>G20-H20</f>
      </c>
      <c r="J20" s="18"/>
      <c r="K20" s="18">
        <v>89.525665</v>
      </c>
      <c r="L20" s="18">
        <v>86.092117</v>
      </c>
      <c r="M20" s="18">
        <f>K20-L20</f>
      </c>
      <c r="N20" s="75"/>
      <c r="O20" s="17"/>
      <c r="P20" s="84"/>
      <c r="Q20" s="53"/>
      <c r="R20" s="53"/>
      <c r="S20" s="53"/>
      <c r="T20" s="53"/>
      <c r="U20" s="53"/>
      <c r="V20" s="53"/>
    </row>
    <row x14ac:dyDescent="0.25" r="21" customHeight="1" ht="12.75">
      <c r="A21" s="14" t="s">
        <v>38</v>
      </c>
      <c r="B21" s="14" t="s">
        <v>39</v>
      </c>
      <c r="C21" s="15">
        <v>63.238018</v>
      </c>
      <c r="D21" s="15">
        <v>36.578976</v>
      </c>
      <c r="E21" s="15">
        <f>C21-D21</f>
      </c>
      <c r="F21" s="15"/>
      <c r="G21" s="15">
        <v>81.977264</v>
      </c>
      <c r="H21" s="15">
        <v>61.265759</v>
      </c>
      <c r="I21" s="15">
        <f>G21-H21</f>
      </c>
      <c r="J21" s="15"/>
      <c r="K21" s="15">
        <v>89.334793</v>
      </c>
      <c r="L21" s="15">
        <v>80.451843</v>
      </c>
      <c r="M21" s="15">
        <f>K21-L21</f>
      </c>
      <c r="N21" s="75"/>
      <c r="O21" s="17"/>
      <c r="P21" s="84"/>
      <c r="Q21" s="53"/>
      <c r="R21" s="53"/>
      <c r="S21" s="53"/>
      <c r="T21" s="53"/>
      <c r="U21" s="53"/>
      <c r="V21" s="80"/>
    </row>
    <row x14ac:dyDescent="0.25" r="22" customHeight="1" ht="12.75">
      <c r="A22" s="17" t="s">
        <v>40</v>
      </c>
      <c r="B22" s="17" t="s">
        <v>41</v>
      </c>
      <c r="C22" s="18">
        <v>58.401386</v>
      </c>
      <c r="D22" s="18">
        <v>37.891312</v>
      </c>
      <c r="E22" s="18">
        <f>C22-D22</f>
      </c>
      <c r="F22" s="18"/>
      <c r="G22" s="18">
        <v>74.840675</v>
      </c>
      <c r="H22" s="18">
        <v>65.748566</v>
      </c>
      <c r="I22" s="18">
        <f>G22-H22</f>
      </c>
      <c r="J22" s="18"/>
      <c r="K22" s="18">
        <v>89.64534</v>
      </c>
      <c r="L22" s="18">
        <v>84.615143</v>
      </c>
      <c r="M22" s="18">
        <f>K22-L22</f>
      </c>
      <c r="N22" s="75"/>
      <c r="O22" s="17"/>
      <c r="P22" s="84"/>
      <c r="Q22" s="53"/>
      <c r="R22" s="53"/>
      <c r="S22" s="53"/>
      <c r="T22" s="53"/>
      <c r="U22" s="53"/>
      <c r="V22" s="53"/>
    </row>
    <row x14ac:dyDescent="0.25" r="23" customHeight="1" ht="12.75">
      <c r="A23" s="14" t="s">
        <v>42</v>
      </c>
      <c r="B23" s="14" t="s">
        <v>43</v>
      </c>
      <c r="C23" s="15">
        <v>66.938927</v>
      </c>
      <c r="D23" s="15">
        <v>34.761353</v>
      </c>
      <c r="E23" s="15">
        <f>C23-D23</f>
      </c>
      <c r="F23" s="15"/>
      <c r="G23" s="15">
        <v>80.510796</v>
      </c>
      <c r="H23" s="15">
        <v>60.341702</v>
      </c>
      <c r="I23" s="15">
        <f>G23-H23</f>
      </c>
      <c r="J23" s="15"/>
      <c r="K23" s="15">
        <v>86.016541</v>
      </c>
      <c r="L23" s="15">
        <v>76.941757</v>
      </c>
      <c r="M23" s="15">
        <f>K23-L23</f>
      </c>
      <c r="N23" s="75"/>
      <c r="O23" s="17"/>
      <c r="P23" s="84"/>
      <c r="Q23" s="53"/>
      <c r="R23" s="53"/>
      <c r="S23" s="53"/>
      <c r="T23" s="53"/>
      <c r="U23" s="53"/>
      <c r="V23" s="53"/>
    </row>
    <row x14ac:dyDescent="0.25" r="24" customHeight="1" ht="12.75">
      <c r="A24" s="17" t="s">
        <v>44</v>
      </c>
      <c r="B24" s="17" t="s">
        <v>45</v>
      </c>
      <c r="C24" s="18" t="s">
        <v>7</v>
      </c>
      <c r="D24" s="18" t="s">
        <v>7</v>
      </c>
      <c r="E24" s="18" t="s">
        <v>7</v>
      </c>
      <c r="F24" s="18"/>
      <c r="G24" s="18" t="s">
        <v>7</v>
      </c>
      <c r="H24" s="18" t="s">
        <v>7</v>
      </c>
      <c r="I24" s="18" t="s">
        <v>7</v>
      </c>
      <c r="J24" s="18"/>
      <c r="K24" s="18">
        <v>94.587791</v>
      </c>
      <c r="L24" s="18">
        <v>77.703117</v>
      </c>
      <c r="M24" s="18">
        <f>K24-L24</f>
      </c>
      <c r="N24" s="86">
        <v>2019</v>
      </c>
      <c r="O24" s="17"/>
      <c r="P24" s="84"/>
      <c r="Q24" s="53"/>
      <c r="R24" s="53"/>
      <c r="S24" s="53"/>
      <c r="T24" s="53"/>
      <c r="U24" s="53"/>
      <c r="V24" s="53"/>
    </row>
    <row x14ac:dyDescent="0.25" r="25" customHeight="1" ht="12.75">
      <c r="A25" s="14" t="s">
        <v>46</v>
      </c>
      <c r="B25" s="14" t="s">
        <v>47</v>
      </c>
      <c r="C25" s="15">
        <v>70.271477</v>
      </c>
      <c r="D25" s="15">
        <v>55.412216</v>
      </c>
      <c r="E25" s="15">
        <f>C25-D25</f>
      </c>
      <c r="F25" s="15"/>
      <c r="G25" s="15">
        <v>80.769852</v>
      </c>
      <c r="H25" s="15">
        <v>59.556187</v>
      </c>
      <c r="I25" s="15">
        <f>G25-H25</f>
      </c>
      <c r="J25" s="15"/>
      <c r="K25" s="15">
        <v>87.182343</v>
      </c>
      <c r="L25" s="15">
        <v>65.408844</v>
      </c>
      <c r="M25" s="15">
        <f>K25-L25</f>
      </c>
      <c r="N25" s="75"/>
      <c r="O25" s="17"/>
      <c r="P25" s="3"/>
      <c r="Q25" s="84"/>
      <c r="R25" s="53"/>
      <c r="S25" s="53"/>
      <c r="T25" s="53"/>
      <c r="U25" s="53"/>
      <c r="V25" s="53"/>
    </row>
    <row x14ac:dyDescent="0.25" r="26" customHeight="1" ht="12.75">
      <c r="A26" s="17" t="s">
        <v>48</v>
      </c>
      <c r="B26" s="17" t="s">
        <v>49</v>
      </c>
      <c r="C26" s="18">
        <v>70.026527</v>
      </c>
      <c r="D26" s="18">
        <v>54.595345</v>
      </c>
      <c r="E26" s="18">
        <f>C26-D26</f>
      </c>
      <c r="F26" s="18"/>
      <c r="G26" s="18">
        <v>78.651016</v>
      </c>
      <c r="H26" s="18">
        <v>71.955681</v>
      </c>
      <c r="I26" s="18">
        <f>G26-H26</f>
      </c>
      <c r="J26" s="18"/>
      <c r="K26" s="18">
        <v>88.779587</v>
      </c>
      <c r="L26" s="18">
        <v>85.585495</v>
      </c>
      <c r="M26" s="18">
        <f>K26-L26</f>
      </c>
      <c r="N26" s="75"/>
      <c r="O26" s="17"/>
      <c r="P26" s="84"/>
      <c r="Q26" s="53"/>
      <c r="R26" s="53"/>
      <c r="S26" s="53"/>
      <c r="T26" s="53"/>
      <c r="U26" s="53"/>
      <c r="V26" s="53"/>
    </row>
    <row x14ac:dyDescent="0.25" r="27" customHeight="1" ht="12.75">
      <c r="A27" s="14" t="s">
        <v>50</v>
      </c>
      <c r="B27" s="14" t="s">
        <v>51</v>
      </c>
      <c r="C27" s="15">
        <v>55.841099</v>
      </c>
      <c r="D27" s="15">
        <v>51.817638</v>
      </c>
      <c r="E27" s="15">
        <f>C27-D27</f>
      </c>
      <c r="F27" s="15"/>
      <c r="G27" s="15">
        <v>77.167702</v>
      </c>
      <c r="H27" s="15">
        <v>68.415848</v>
      </c>
      <c r="I27" s="15">
        <f>G27-H27</f>
      </c>
      <c r="J27" s="15"/>
      <c r="K27" s="15">
        <v>90.259644</v>
      </c>
      <c r="L27" s="15">
        <v>89.614136</v>
      </c>
      <c r="M27" s="15">
        <f>K27-L27</f>
      </c>
      <c r="N27" s="75"/>
      <c r="O27" s="17"/>
      <c r="P27" s="84"/>
      <c r="Q27" s="53"/>
      <c r="R27" s="53"/>
      <c r="S27" s="53"/>
      <c r="T27" s="53"/>
      <c r="U27" s="53"/>
      <c r="V27" s="53"/>
    </row>
    <row x14ac:dyDescent="0.25" r="28" customHeight="1" ht="12.75">
      <c r="A28" s="17" t="s">
        <v>52</v>
      </c>
      <c r="B28" s="17" t="s">
        <v>53</v>
      </c>
      <c r="C28" s="18">
        <v>67.058708</v>
      </c>
      <c r="D28" s="18">
        <v>53.783581</v>
      </c>
      <c r="E28" s="18">
        <f>C28-D28</f>
      </c>
      <c r="F28" s="18"/>
      <c r="G28" s="18">
        <v>77.03093</v>
      </c>
      <c r="H28" s="18">
        <v>72.293297</v>
      </c>
      <c r="I28" s="18">
        <f>G28-H28</f>
      </c>
      <c r="J28" s="18"/>
      <c r="K28" s="18">
        <v>88.177338</v>
      </c>
      <c r="L28" s="18">
        <v>81.725479</v>
      </c>
      <c r="M28" s="18">
        <f>K28-L28</f>
      </c>
      <c r="N28" s="75"/>
      <c r="O28" s="17"/>
      <c r="P28" s="84"/>
      <c r="Q28" s="53"/>
      <c r="R28" s="53"/>
      <c r="S28" s="53"/>
      <c r="T28" s="53"/>
      <c r="U28" s="53"/>
      <c r="V28" s="53"/>
    </row>
    <row x14ac:dyDescent="0.25" r="29" customHeight="1" ht="12.75">
      <c r="A29" s="14" t="s">
        <v>54</v>
      </c>
      <c r="B29" s="14" t="s">
        <v>55</v>
      </c>
      <c r="C29" s="15">
        <v>85.068848</v>
      </c>
      <c r="D29" s="15">
        <v>43.000561</v>
      </c>
      <c r="E29" s="15">
        <f>C29-D29</f>
      </c>
      <c r="F29" s="15"/>
      <c r="G29" s="15">
        <v>84.929741</v>
      </c>
      <c r="H29" s="15">
        <v>52.591015</v>
      </c>
      <c r="I29" s="15">
        <f>G29-H29</f>
      </c>
      <c r="J29" s="15"/>
      <c r="K29" s="15">
        <v>84.379684</v>
      </c>
      <c r="L29" s="15">
        <v>68.827492</v>
      </c>
      <c r="M29" s="15">
        <f>K29-L29</f>
      </c>
      <c r="N29" s="75"/>
      <c r="O29" s="17"/>
      <c r="P29" s="84"/>
      <c r="Q29" s="53"/>
      <c r="R29" s="53"/>
      <c r="S29" s="53"/>
      <c r="T29" s="53"/>
      <c r="U29" s="53"/>
      <c r="V29" s="53"/>
    </row>
    <row x14ac:dyDescent="0.25" r="30" customHeight="1" ht="12.75">
      <c r="A30" s="17" t="s">
        <v>56</v>
      </c>
      <c r="B30" s="17" t="s">
        <v>57</v>
      </c>
      <c r="C30" s="18">
        <v>73.637665</v>
      </c>
      <c r="D30" s="18">
        <v>52.719318</v>
      </c>
      <c r="E30" s="18">
        <f>C30-D30</f>
      </c>
      <c r="F30" s="18"/>
      <c r="G30" s="18">
        <v>87.112747</v>
      </c>
      <c r="H30" s="18">
        <v>77.002937</v>
      </c>
      <c r="I30" s="18">
        <f>G30-H30</f>
      </c>
      <c r="J30" s="18"/>
      <c r="K30" s="18">
        <v>92.139061</v>
      </c>
      <c r="L30" s="18">
        <v>86.94339</v>
      </c>
      <c r="M30" s="18">
        <f>K30-L30</f>
      </c>
      <c r="N30" s="75"/>
      <c r="O30" s="17"/>
      <c r="P30" s="84"/>
      <c r="Q30" s="53"/>
      <c r="R30" s="53"/>
      <c r="S30" s="53"/>
      <c r="T30" s="53"/>
      <c r="U30" s="53"/>
      <c r="V30" s="53"/>
    </row>
    <row x14ac:dyDescent="0.25" r="31" customHeight="1" ht="12.75">
      <c r="A31" s="14" t="s">
        <v>58</v>
      </c>
      <c r="B31" s="14" t="s">
        <v>59</v>
      </c>
      <c r="C31" s="15">
        <v>78.191696</v>
      </c>
      <c r="D31" s="15">
        <v>62.760635</v>
      </c>
      <c r="E31" s="15">
        <f>C31-D31</f>
      </c>
      <c r="F31" s="15"/>
      <c r="G31" s="15">
        <v>89.224922</v>
      </c>
      <c r="H31" s="15">
        <v>73.844353</v>
      </c>
      <c r="I31" s="15">
        <f>G31-H31</f>
      </c>
      <c r="J31" s="15"/>
      <c r="K31" s="15">
        <v>92.112495</v>
      </c>
      <c r="L31" s="15">
        <v>84.425087</v>
      </c>
      <c r="M31" s="15">
        <f>K31-L31</f>
      </c>
      <c r="N31" s="75"/>
      <c r="O31" s="17"/>
      <c r="P31" s="84"/>
      <c r="Q31" s="53"/>
      <c r="R31" s="53"/>
      <c r="S31" s="53"/>
      <c r="T31" s="53"/>
      <c r="U31" s="53"/>
      <c r="V31" s="53"/>
    </row>
    <row x14ac:dyDescent="0.25" r="32" customHeight="1" ht="12.75">
      <c r="A32" s="17" t="s">
        <v>60</v>
      </c>
      <c r="B32" s="17" t="s">
        <v>61</v>
      </c>
      <c r="C32" s="18">
        <v>67.010834</v>
      </c>
      <c r="D32" s="18">
        <v>53.465904</v>
      </c>
      <c r="E32" s="18">
        <f>C32-D32</f>
      </c>
      <c r="F32" s="18"/>
      <c r="G32" s="18">
        <v>83.388893</v>
      </c>
      <c r="H32" s="18">
        <v>74.037804</v>
      </c>
      <c r="I32" s="18">
        <f>G32-H32</f>
      </c>
      <c r="J32" s="18"/>
      <c r="K32" s="18">
        <v>90.124313</v>
      </c>
      <c r="L32" s="18">
        <v>88.383614</v>
      </c>
      <c r="M32" s="18">
        <f>K32-L32</f>
      </c>
      <c r="N32" s="75"/>
      <c r="O32" s="17"/>
      <c r="P32" s="84"/>
      <c r="Q32" s="53"/>
      <c r="R32" s="53"/>
      <c r="S32" s="53"/>
      <c r="T32" s="53"/>
      <c r="U32" s="53"/>
      <c r="V32" s="53"/>
    </row>
    <row x14ac:dyDescent="0.25" r="33" customHeight="1" ht="12.75">
      <c r="A33" s="14" t="s">
        <v>62</v>
      </c>
      <c r="B33" s="14" t="s">
        <v>63</v>
      </c>
      <c r="C33" s="15">
        <v>60.068066</v>
      </c>
      <c r="D33" s="15">
        <v>32.432854</v>
      </c>
      <c r="E33" s="15">
        <f>C33-D33</f>
      </c>
      <c r="F33" s="15"/>
      <c r="G33" s="15">
        <v>82.207458</v>
      </c>
      <c r="H33" s="15">
        <v>58.809361</v>
      </c>
      <c r="I33" s="15">
        <f>G33-H33</f>
      </c>
      <c r="J33" s="15"/>
      <c r="K33" s="15">
        <v>93.537125</v>
      </c>
      <c r="L33" s="15">
        <v>86.043701</v>
      </c>
      <c r="M33" s="15">
        <f>K33-L33</f>
      </c>
      <c r="N33" s="75"/>
      <c r="O33" s="17"/>
      <c r="P33" s="84"/>
      <c r="Q33" s="53"/>
      <c r="R33" s="53"/>
      <c r="S33" s="53"/>
      <c r="T33" s="53"/>
      <c r="U33" s="53"/>
      <c r="V33" s="53"/>
    </row>
    <row x14ac:dyDescent="0.25" r="34" customHeight="1" ht="12.75">
      <c r="A34" s="17" t="s">
        <v>64</v>
      </c>
      <c r="B34" s="17" t="s">
        <v>65</v>
      </c>
      <c r="C34" s="18">
        <v>76.904236</v>
      </c>
      <c r="D34" s="18">
        <v>62.030647</v>
      </c>
      <c r="E34" s="18">
        <f>C34-D34</f>
      </c>
      <c r="F34" s="18"/>
      <c r="G34" s="18">
        <v>84.160484</v>
      </c>
      <c r="H34" s="18">
        <v>79.194931</v>
      </c>
      <c r="I34" s="18">
        <f>G34-H34</f>
      </c>
      <c r="J34" s="18"/>
      <c r="K34" s="18">
        <v>87.443947</v>
      </c>
      <c r="L34" s="18">
        <v>88.25972</v>
      </c>
      <c r="M34" s="18">
        <f>K34-L34</f>
      </c>
      <c r="N34" s="75"/>
      <c r="O34" s="17"/>
      <c r="P34" s="84"/>
      <c r="Q34" s="53"/>
      <c r="R34" s="53"/>
      <c r="S34" s="53"/>
      <c r="T34" s="53"/>
      <c r="U34" s="53"/>
      <c r="V34" s="53"/>
    </row>
    <row x14ac:dyDescent="0.25" r="35" customHeight="1" ht="12.75">
      <c r="A35" s="14" t="s">
        <v>66</v>
      </c>
      <c r="B35" s="14" t="s">
        <v>67</v>
      </c>
      <c r="C35" s="15">
        <v>43.541405</v>
      </c>
      <c r="D35" s="15">
        <v>30.52508</v>
      </c>
      <c r="E35" s="15">
        <f>C35-D35</f>
      </c>
      <c r="F35" s="15"/>
      <c r="G35" s="15">
        <v>82.400024</v>
      </c>
      <c r="H35" s="15">
        <v>70.453285</v>
      </c>
      <c r="I35" s="15">
        <f>G35-H35</f>
      </c>
      <c r="J35" s="15"/>
      <c r="K35" s="15">
        <v>89.586014</v>
      </c>
      <c r="L35" s="15">
        <v>77.881172</v>
      </c>
      <c r="M35" s="15">
        <f>K35-L35</f>
      </c>
      <c r="N35" s="75"/>
      <c r="O35" s="17"/>
      <c r="P35" s="84"/>
      <c r="Q35" s="53"/>
      <c r="R35" s="53"/>
      <c r="S35" s="53"/>
      <c r="T35" s="53"/>
      <c r="U35" s="53"/>
      <c r="V35" s="53"/>
    </row>
    <row x14ac:dyDescent="0.25" r="36" customHeight="1" ht="12.75">
      <c r="A36" s="17" t="s">
        <v>68</v>
      </c>
      <c r="B36" s="17" t="s">
        <v>69</v>
      </c>
      <c r="C36" s="18">
        <v>56.225964</v>
      </c>
      <c r="D36" s="18">
        <v>41.085068</v>
      </c>
      <c r="E36" s="18">
        <f>C36-D36</f>
      </c>
      <c r="F36" s="18"/>
      <c r="G36" s="18">
        <v>80.095253</v>
      </c>
      <c r="H36" s="18">
        <v>69.386261</v>
      </c>
      <c r="I36" s="18">
        <f>G36-H36</f>
      </c>
      <c r="J36" s="18"/>
      <c r="K36" s="18">
        <v>91.621094</v>
      </c>
      <c r="L36" s="18">
        <v>89.502037</v>
      </c>
      <c r="M36" s="18">
        <f>K36-L36</f>
      </c>
      <c r="N36" s="75"/>
      <c r="O36" s="17"/>
      <c r="P36" s="84"/>
      <c r="Q36" s="53"/>
      <c r="R36" s="53"/>
      <c r="S36" s="53"/>
      <c r="T36" s="53"/>
      <c r="U36" s="53"/>
      <c r="V36" s="53"/>
    </row>
    <row x14ac:dyDescent="0.25" r="37" customHeight="1" ht="12.75">
      <c r="A37" s="14" t="s">
        <v>70</v>
      </c>
      <c r="B37" s="14" t="s">
        <v>71</v>
      </c>
      <c r="C37" s="15">
        <v>66.405464</v>
      </c>
      <c r="D37" s="15">
        <v>44.866074</v>
      </c>
      <c r="E37" s="15">
        <f>C37-D37</f>
      </c>
      <c r="F37" s="15"/>
      <c r="G37" s="15">
        <v>75.588821</v>
      </c>
      <c r="H37" s="15">
        <v>62.322617</v>
      </c>
      <c r="I37" s="15">
        <f>G37-H37</f>
      </c>
      <c r="J37" s="15"/>
      <c r="K37" s="15">
        <v>83.375999</v>
      </c>
      <c r="L37" s="15">
        <v>76.99231</v>
      </c>
      <c r="M37" s="15">
        <f>K37-L37</f>
      </c>
      <c r="N37" s="75"/>
      <c r="O37" s="17"/>
      <c r="P37" s="84"/>
      <c r="Q37" s="53"/>
      <c r="R37" s="53"/>
      <c r="S37" s="53"/>
      <c r="T37" s="53"/>
      <c r="U37" s="53"/>
      <c r="V37" s="53"/>
    </row>
    <row x14ac:dyDescent="0.25" r="38" customHeight="1" ht="12.75">
      <c r="A38" s="17" t="s">
        <v>72</v>
      </c>
      <c r="B38" s="17" t="s">
        <v>73</v>
      </c>
      <c r="C38" s="18">
        <v>72.213264</v>
      </c>
      <c r="D38" s="18">
        <v>52.255501</v>
      </c>
      <c r="E38" s="18">
        <f>C38-D38</f>
      </c>
      <c r="F38" s="18"/>
      <c r="G38" s="18">
        <v>87.711395</v>
      </c>
      <c r="H38" s="18">
        <v>81.330849</v>
      </c>
      <c r="I38" s="18">
        <f>G38-H38</f>
      </c>
      <c r="J38" s="18"/>
      <c r="K38" s="18">
        <v>90.315781</v>
      </c>
      <c r="L38" s="18">
        <v>88.528931</v>
      </c>
      <c r="M38" s="18">
        <f>K38-L38</f>
      </c>
      <c r="N38" s="75"/>
      <c r="O38" s="17"/>
      <c r="P38" s="84"/>
      <c r="Q38" s="53"/>
      <c r="R38" s="53"/>
      <c r="S38" s="53"/>
      <c r="T38" s="53"/>
      <c r="U38" s="53"/>
      <c r="V38" s="53"/>
    </row>
    <row x14ac:dyDescent="0.25" r="39" customHeight="1" ht="12.75">
      <c r="A39" s="14" t="s">
        <v>74</v>
      </c>
      <c r="B39" s="14" t="s">
        <v>75</v>
      </c>
      <c r="C39" s="15">
        <v>77.874069</v>
      </c>
      <c r="D39" s="15">
        <v>61.651966</v>
      </c>
      <c r="E39" s="15">
        <f>C39-D39</f>
      </c>
      <c r="F39" s="15"/>
      <c r="G39" s="15">
        <v>85.317474</v>
      </c>
      <c r="H39" s="15">
        <v>77.439934</v>
      </c>
      <c r="I39" s="15">
        <f>G39-H39</f>
      </c>
      <c r="J39" s="15"/>
      <c r="K39" s="15">
        <v>92.54805</v>
      </c>
      <c r="L39" s="15">
        <v>84.722511</v>
      </c>
      <c r="M39" s="15">
        <f>K39-L39</f>
      </c>
      <c r="N39" s="75"/>
      <c r="O39" s="17"/>
      <c r="P39" s="84"/>
      <c r="Q39" s="53"/>
      <c r="R39" s="53"/>
      <c r="S39" s="53"/>
      <c r="T39" s="53"/>
      <c r="U39" s="53"/>
      <c r="V39" s="53"/>
    </row>
    <row x14ac:dyDescent="0.25" r="40" customHeight="1" ht="12.75">
      <c r="A40" s="17" t="s">
        <v>76</v>
      </c>
      <c r="B40" s="17" t="s">
        <v>77</v>
      </c>
      <c r="C40" s="18">
        <v>71.93029</v>
      </c>
      <c r="D40" s="18">
        <v>28.915047</v>
      </c>
      <c r="E40" s="18">
        <f>C40-D40</f>
      </c>
      <c r="F40" s="18"/>
      <c r="G40" s="18">
        <v>78.900673</v>
      </c>
      <c r="H40" s="18">
        <v>32.760239</v>
      </c>
      <c r="I40" s="18">
        <f>G40-H40</f>
      </c>
      <c r="J40" s="18"/>
      <c r="K40" s="18">
        <v>82.984947</v>
      </c>
      <c r="L40" s="18">
        <v>62.154556</v>
      </c>
      <c r="M40" s="18">
        <f>K40-L40</f>
      </c>
      <c r="N40" s="86">
        <v>2019</v>
      </c>
      <c r="O40" s="17"/>
      <c r="P40" s="84"/>
      <c r="Q40" s="53"/>
      <c r="R40" s="53"/>
      <c r="S40" s="53"/>
      <c r="T40" s="53"/>
      <c r="U40" s="53"/>
      <c r="V40" s="53"/>
    </row>
    <row x14ac:dyDescent="0.25" r="41" customHeight="1" ht="12.75">
      <c r="A41" s="14" t="s">
        <v>78</v>
      </c>
      <c r="B41" s="14" t="s">
        <v>79</v>
      </c>
      <c r="C41" s="15">
        <v>72.480568</v>
      </c>
      <c r="D41" s="15">
        <v>55.873238</v>
      </c>
      <c r="E41" s="15">
        <f>C41-D41</f>
      </c>
      <c r="F41" s="15"/>
      <c r="G41" s="15">
        <v>84.747047</v>
      </c>
      <c r="H41" s="15">
        <v>75.817955</v>
      </c>
      <c r="I41" s="15">
        <f>G41-H41</f>
      </c>
      <c r="J41" s="15"/>
      <c r="K41" s="15">
        <v>89.750526</v>
      </c>
      <c r="L41" s="15">
        <v>83.356758</v>
      </c>
      <c r="M41" s="15">
        <f>K41-L41</f>
      </c>
      <c r="N41" s="75"/>
      <c r="O41" s="17"/>
      <c r="P41" s="84"/>
      <c r="Q41" s="53"/>
      <c r="R41" s="53"/>
      <c r="S41" s="53"/>
      <c r="T41" s="53"/>
      <c r="U41" s="53"/>
      <c r="V41" s="53"/>
    </row>
    <row x14ac:dyDescent="0.25" r="42" customHeight="1" ht="12.75">
      <c r="A42" s="21" t="s">
        <v>80</v>
      </c>
      <c r="B42" s="21" t="s">
        <v>81</v>
      </c>
      <c r="C42" s="22">
        <v>66.330879</v>
      </c>
      <c r="D42" s="22">
        <v>42.058041</v>
      </c>
      <c r="E42" s="22">
        <f>C42-D42</f>
      </c>
      <c r="F42" s="22"/>
      <c r="G42" s="22">
        <v>74.964851</v>
      </c>
      <c r="H42" s="22">
        <v>62.543823</v>
      </c>
      <c r="I42" s="22">
        <f>G42-H42</f>
      </c>
      <c r="J42" s="22"/>
      <c r="K42" s="22">
        <v>86.584938</v>
      </c>
      <c r="L42" s="22">
        <v>77.886909</v>
      </c>
      <c r="M42" s="22">
        <f>K42-L42</f>
      </c>
      <c r="N42" s="75"/>
      <c r="O42" s="17"/>
      <c r="P42" s="84"/>
      <c r="Q42" s="53"/>
      <c r="R42" s="53"/>
      <c r="S42" s="53"/>
      <c r="T42" s="53"/>
      <c r="U42" s="53"/>
      <c r="V42" s="53"/>
    </row>
    <row x14ac:dyDescent="0.25" r="43" customHeight="1" ht="12.75">
      <c r="A43" s="88" t="s">
        <v>118</v>
      </c>
      <c r="B43" s="88"/>
      <c r="C43" s="89">
        <f>AVERAGE(C5:C23,C25:C42)</f>
      </c>
      <c r="D43" s="89">
        <f>AVERAGE(D5:D23,D25:D42)</f>
      </c>
      <c r="E43" s="89">
        <f>AVERAGE(E5:E23,E25:E42)</f>
      </c>
      <c r="F43" s="89"/>
      <c r="G43" s="89">
        <f>AVERAGE(G5:G23,G25:G42)</f>
      </c>
      <c r="H43" s="89">
        <f>AVERAGE(H5:H23,H25:H42)</f>
      </c>
      <c r="I43" s="89">
        <f>AVERAGE(I5:I23,I25:I42)</f>
      </c>
      <c r="J43" s="89"/>
      <c r="K43" s="89">
        <f>AVERAGE(K5:K23,K25:K42)</f>
      </c>
      <c r="L43" s="89">
        <f>AVERAGE(L5:L23,L25:L42)</f>
      </c>
      <c r="M43" s="89">
        <f>AVERAGE(M5:M23,M25:M42)</f>
      </c>
      <c r="N43" s="75"/>
      <c r="O43" s="17"/>
      <c r="P43" s="84"/>
      <c r="Q43" s="53"/>
      <c r="R43" s="53"/>
      <c r="S43" s="53"/>
      <c r="T43" s="53"/>
      <c r="U43" s="53"/>
      <c r="V43" s="53"/>
    </row>
    <row x14ac:dyDescent="0.25" r="44" customHeight="1" ht="12.75">
      <c r="A44" s="5" t="s">
        <v>136</v>
      </c>
      <c r="B44" s="5" t="s">
        <v>137</v>
      </c>
      <c r="C44" s="19">
        <v>81.728729</v>
      </c>
      <c r="D44" s="19">
        <v>45.628067</v>
      </c>
      <c r="E44" s="19">
        <f>C44-D44</f>
      </c>
      <c r="F44" s="19"/>
      <c r="G44" s="19">
        <v>90.481735</v>
      </c>
      <c r="H44" s="19">
        <v>58.906364</v>
      </c>
      <c r="I44" s="19">
        <f>G44-H44</f>
      </c>
      <c r="J44" s="19"/>
      <c r="K44" s="19">
        <v>88.177681</v>
      </c>
      <c r="L44" s="19">
        <v>76.161018</v>
      </c>
      <c r="M44" s="19">
        <f>K44-L44</f>
      </c>
      <c r="N44" s="90">
        <v>2018</v>
      </c>
      <c r="O44" s="5"/>
      <c r="P44" s="84"/>
      <c r="Q44" s="56"/>
      <c r="R44" s="56"/>
      <c r="S44" s="53"/>
      <c r="T44" s="53"/>
      <c r="U44" s="53"/>
      <c r="V44" s="53"/>
    </row>
    <row x14ac:dyDescent="0.25" r="45" customHeight="1" ht="12.75">
      <c r="A45" s="14" t="s">
        <v>82</v>
      </c>
      <c r="B45" s="14" t="s">
        <v>83</v>
      </c>
      <c r="C45" s="15">
        <v>66.977646</v>
      </c>
      <c r="D45" s="15">
        <v>36.561192</v>
      </c>
      <c r="E45" s="15">
        <f>C45-D45</f>
      </c>
      <c r="F45" s="15"/>
      <c r="G45" s="15">
        <v>78.693039</v>
      </c>
      <c r="H45" s="15">
        <v>55.602985</v>
      </c>
      <c r="I45" s="15">
        <f>G45-H45</f>
      </c>
      <c r="J45" s="15"/>
      <c r="K45" s="15">
        <v>85.992661</v>
      </c>
      <c r="L45" s="15">
        <v>74.709091</v>
      </c>
      <c r="M45" s="15">
        <f>K45-L45</f>
      </c>
      <c r="N45" s="87"/>
      <c r="O45" s="5"/>
      <c r="P45" s="84"/>
      <c r="Q45" s="56"/>
      <c r="R45" s="56"/>
      <c r="S45" s="53"/>
      <c r="T45" s="53"/>
      <c r="U45" s="53"/>
      <c r="V45" s="53"/>
    </row>
    <row x14ac:dyDescent="0.25" r="46" customHeight="1" ht="12.75">
      <c r="A46" s="5" t="s">
        <v>86</v>
      </c>
      <c r="B46" s="5" t="s">
        <v>87</v>
      </c>
      <c r="C46" s="19">
        <v>92.508598</v>
      </c>
      <c r="D46" s="19">
        <v>27.059736</v>
      </c>
      <c r="E46" s="19">
        <f>C46-D46</f>
      </c>
      <c r="F46" s="19"/>
      <c r="G46" s="19">
        <v>89.376015</v>
      </c>
      <c r="H46" s="19">
        <v>20.70289</v>
      </c>
      <c r="I46" s="19">
        <f>G46-H46</f>
      </c>
      <c r="J46" s="19"/>
      <c r="K46" s="19">
        <v>84.359909</v>
      </c>
      <c r="L46" s="19">
        <v>28.431671</v>
      </c>
      <c r="M46" s="19">
        <f>K46-L46</f>
      </c>
      <c r="N46" s="90">
        <v>2019</v>
      </c>
      <c r="O46" s="5"/>
      <c r="P46" s="84"/>
      <c r="Q46" s="56"/>
      <c r="R46" s="56"/>
      <c r="S46" s="53"/>
      <c r="T46" s="53"/>
      <c r="U46" s="53"/>
      <c r="V46" s="53"/>
    </row>
    <row x14ac:dyDescent="0.25" r="47" customHeight="1" ht="12.75">
      <c r="A47" s="24" t="s">
        <v>88</v>
      </c>
      <c r="B47" s="24" t="s">
        <v>89</v>
      </c>
      <c r="C47" s="25">
        <v>90.597176</v>
      </c>
      <c r="D47" s="25">
        <v>58.025639</v>
      </c>
      <c r="E47" s="25">
        <f>C47-D47</f>
      </c>
      <c r="F47" s="25"/>
      <c r="G47" s="25">
        <v>89.284492</v>
      </c>
      <c r="H47" s="25">
        <v>53.669552</v>
      </c>
      <c r="I47" s="25">
        <f>G47-H47</f>
      </c>
      <c r="J47" s="25"/>
      <c r="K47" s="25">
        <v>89.175217</v>
      </c>
      <c r="L47" s="25">
        <v>75.826897</v>
      </c>
      <c r="M47" s="25">
        <f>K47-L47</f>
      </c>
      <c r="N47" s="87"/>
      <c r="O47" s="5"/>
      <c r="P47" s="84"/>
      <c r="Q47" s="56"/>
      <c r="R47" s="56"/>
      <c r="S47" s="53"/>
      <c r="T47" s="53"/>
      <c r="U47" s="53"/>
      <c r="V47" s="53"/>
    </row>
    <row x14ac:dyDescent="0.25" r="48" customHeight="1" ht="12.75">
      <c r="A48" s="17" t="s">
        <v>94</v>
      </c>
      <c r="B48" s="17" t="s">
        <v>95</v>
      </c>
      <c r="C48" s="18">
        <v>57.9</v>
      </c>
      <c r="D48" s="18">
        <v>37.5</v>
      </c>
      <c r="E48" s="18">
        <f>C48-D48</f>
      </c>
      <c r="F48" s="18"/>
      <c r="G48" s="18">
        <v>79</v>
      </c>
      <c r="H48" s="18">
        <v>67.9</v>
      </c>
      <c r="I48" s="18">
        <f>G48-H48</f>
      </c>
      <c r="J48" s="18"/>
      <c r="K48" s="18">
        <v>89.9</v>
      </c>
      <c r="L48" s="18">
        <v>86</v>
      </c>
      <c r="M48" s="18">
        <f>K48-L48</f>
      </c>
      <c r="N48" s="75"/>
      <c r="O48" s="17"/>
      <c r="P48" s="84"/>
      <c r="Q48" s="53"/>
      <c r="R48" s="53"/>
      <c r="S48" s="53"/>
      <c r="T48" s="53"/>
      <c r="U48" s="53"/>
      <c r="V48" s="53"/>
    </row>
    <row x14ac:dyDescent="0.25" r="49" customHeight="1" ht="12.75">
      <c r="A49" s="14" t="s">
        <v>96</v>
      </c>
      <c r="B49" s="14" t="s">
        <v>97</v>
      </c>
      <c r="C49" s="15">
        <v>50.8</v>
      </c>
      <c r="D49" s="15">
        <v>29.4</v>
      </c>
      <c r="E49" s="15">
        <f>C49-D49</f>
      </c>
      <c r="F49" s="15"/>
      <c r="G49" s="15">
        <v>72</v>
      </c>
      <c r="H49" s="15">
        <v>59.3</v>
      </c>
      <c r="I49" s="15">
        <f>G49-H49</f>
      </c>
      <c r="J49" s="15"/>
      <c r="K49" s="15">
        <v>85.7</v>
      </c>
      <c r="L49" s="15">
        <v>81.7</v>
      </c>
      <c r="M49" s="15">
        <f>K49-L49</f>
      </c>
      <c r="N49" s="75"/>
      <c r="O49" s="17"/>
      <c r="P49" s="84"/>
      <c r="Q49" s="53"/>
      <c r="R49" s="53"/>
      <c r="S49" s="53"/>
      <c r="T49" s="53"/>
      <c r="U49" s="53"/>
      <c r="V49" s="53"/>
    </row>
    <row x14ac:dyDescent="0.25" r="50" customHeight="1" ht="12.75">
      <c r="A50" s="17" t="s">
        <v>98</v>
      </c>
      <c r="B50" s="17" t="s">
        <v>99</v>
      </c>
      <c r="C50" s="18">
        <v>76.8</v>
      </c>
      <c r="D50" s="18">
        <v>50</v>
      </c>
      <c r="E50" s="18">
        <f>C50-D50</f>
      </c>
      <c r="F50" s="18"/>
      <c r="G50" s="18">
        <v>78</v>
      </c>
      <c r="H50" s="18">
        <v>61.9</v>
      </c>
      <c r="I50" s="18">
        <f>G50-H50</f>
      </c>
      <c r="J50" s="18"/>
      <c r="K50" s="18">
        <v>86.8</v>
      </c>
      <c r="L50" s="18">
        <v>80.4</v>
      </c>
      <c r="M50" s="18">
        <f>K50-L50</f>
      </c>
      <c r="N50" s="75"/>
      <c r="O50" s="17"/>
      <c r="P50" s="84"/>
      <c r="Q50" s="53"/>
      <c r="R50" s="53"/>
      <c r="S50" s="53"/>
      <c r="T50" s="53"/>
      <c r="U50" s="53"/>
      <c r="V50" s="53"/>
    </row>
    <row x14ac:dyDescent="0.25" r="51" customHeight="1" ht="12.75">
      <c r="A51" s="14" t="s">
        <v>100</v>
      </c>
      <c r="B51" s="14" t="s">
        <v>101</v>
      </c>
      <c r="C51" s="15">
        <v>80.1</v>
      </c>
      <c r="D51" s="15">
        <v>44.5</v>
      </c>
      <c r="E51" s="15">
        <f>C51-D51</f>
      </c>
      <c r="F51" s="15"/>
      <c r="G51" s="15">
        <v>86.1</v>
      </c>
      <c r="H51" s="15">
        <v>76.9</v>
      </c>
      <c r="I51" s="15">
        <f>G51-H51</f>
      </c>
      <c r="J51" s="15"/>
      <c r="K51" s="15">
        <v>92.7</v>
      </c>
      <c r="L51" s="15">
        <v>86</v>
      </c>
      <c r="M51" s="15">
        <f>K51-L51</f>
      </c>
      <c r="N51" s="75"/>
      <c r="O51" s="75"/>
      <c r="P51" s="84"/>
      <c r="Q51" s="53"/>
      <c r="R51" s="53"/>
      <c r="S51" s="53"/>
      <c r="T51" s="53"/>
      <c r="U51" s="53"/>
      <c r="V51" s="53"/>
    </row>
    <row x14ac:dyDescent="0.25" r="52" customHeight="1" ht="18.75">
      <c r="A52" s="21" t="s">
        <v>102</v>
      </c>
      <c r="B52" s="21" t="s">
        <v>103</v>
      </c>
      <c r="C52" s="22">
        <v>73.4</v>
      </c>
      <c r="D52" s="22">
        <v>40.2</v>
      </c>
      <c r="E52" s="22">
        <f>C52-D52</f>
      </c>
      <c r="F52" s="22"/>
      <c r="G52" s="22">
        <v>79.5</v>
      </c>
      <c r="H52" s="22">
        <v>59.9</v>
      </c>
      <c r="I52" s="22">
        <f>G52-H52</f>
      </c>
      <c r="J52" s="22"/>
      <c r="K52" s="22">
        <v>90.9</v>
      </c>
      <c r="L52" s="22">
        <v>87</v>
      </c>
      <c r="M52" s="22">
        <f>K52-L52</f>
      </c>
      <c r="N52" s="75"/>
      <c r="O52" s="75"/>
      <c r="P52" s="84"/>
      <c r="Q52" s="53"/>
      <c r="R52" s="53"/>
      <c r="S52" s="53"/>
      <c r="T52" s="53"/>
      <c r="U52" s="53"/>
      <c r="V52" s="53"/>
    </row>
    <row x14ac:dyDescent="0.25" r="53" customHeight="1" ht="13.5">
      <c r="A53" s="91" t="s">
        <v>138</v>
      </c>
      <c r="B53" s="92"/>
      <c r="C53" s="93"/>
      <c r="D53" s="93"/>
      <c r="E53" s="93"/>
      <c r="F53" s="92"/>
      <c r="G53" s="93"/>
      <c r="H53" s="93"/>
      <c r="I53" s="93"/>
      <c r="J53" s="92"/>
      <c r="K53" s="93"/>
      <c r="L53" s="93"/>
      <c r="M53" s="93"/>
      <c r="N53" s="75"/>
      <c r="O53" s="75"/>
      <c r="P53" s="53"/>
      <c r="Q53" s="53"/>
      <c r="R53" s="53"/>
      <c r="S53" s="53"/>
      <c r="T53" s="53"/>
      <c r="U53" s="53"/>
      <c r="V53" s="53"/>
    </row>
    <row x14ac:dyDescent="0.25" r="54" customHeight="1" ht="13.5">
      <c r="A54" s="50"/>
      <c r="B54" s="50"/>
      <c r="C54" s="94"/>
      <c r="D54" s="94"/>
      <c r="E54" s="94"/>
      <c r="F54" s="50"/>
      <c r="G54" s="94"/>
      <c r="H54" s="94"/>
      <c r="I54" s="94"/>
      <c r="J54" s="50"/>
      <c r="K54" s="94"/>
      <c r="L54" s="94"/>
      <c r="M54" s="94"/>
      <c r="N54" s="75"/>
      <c r="O54" s="75"/>
      <c r="P54" s="53"/>
      <c r="Q54" s="53"/>
      <c r="R54" s="53"/>
      <c r="S54" s="53"/>
      <c r="T54" s="53"/>
      <c r="U54" s="53"/>
      <c r="V54" s="53"/>
    </row>
    <row x14ac:dyDescent="0.25" r="55" customHeight="1" ht="18.75">
      <c r="A55" s="50"/>
      <c r="B55" s="50"/>
      <c r="C55" s="94"/>
      <c r="D55" s="94"/>
      <c r="E55" s="94"/>
      <c r="F55" s="50"/>
      <c r="G55" s="94"/>
      <c r="H55" s="94"/>
      <c r="I55" s="94"/>
      <c r="J55" s="50"/>
      <c r="K55" s="94"/>
      <c r="L55" s="94"/>
      <c r="M55" s="94"/>
      <c r="N55" s="75"/>
      <c r="O55" s="75"/>
      <c r="P55" s="53"/>
      <c r="Q55" s="53"/>
      <c r="R55" s="53"/>
      <c r="S55" s="53"/>
      <c r="T55" s="53"/>
      <c r="U55" s="53"/>
      <c r="V55" s="53"/>
    </row>
    <row x14ac:dyDescent="0.25" r="56" customHeight="1" ht="12.75">
      <c r="A56" s="50"/>
      <c r="B56" s="50"/>
      <c r="C56" s="94"/>
      <c r="D56" s="94"/>
      <c r="E56" s="94"/>
      <c r="F56" s="50"/>
      <c r="G56" s="94"/>
      <c r="H56" s="94"/>
      <c r="I56" s="94"/>
      <c r="J56" s="50"/>
      <c r="K56" s="94"/>
      <c r="L56" s="94"/>
      <c r="M56" s="94"/>
      <c r="N56" s="75"/>
      <c r="O56" s="75"/>
      <c r="P56" s="53"/>
      <c r="Q56" s="53"/>
      <c r="R56" s="53"/>
      <c r="S56" s="53"/>
      <c r="T56" s="53"/>
      <c r="U56" s="53"/>
      <c r="V56" s="53"/>
    </row>
    <row x14ac:dyDescent="0.25" r="57" customHeight="1" ht="13.5">
      <c r="A57" s="50"/>
      <c r="B57" s="50"/>
      <c r="C57" s="94"/>
      <c r="D57" s="94"/>
      <c r="E57" s="94"/>
      <c r="F57" s="50"/>
      <c r="G57" s="94"/>
      <c r="H57" s="94"/>
      <c r="I57" s="94"/>
      <c r="J57" s="50"/>
      <c r="K57" s="94"/>
      <c r="L57" s="94"/>
      <c r="M57" s="94"/>
      <c r="N57" s="75"/>
      <c r="O57" s="75"/>
      <c r="P57" s="53"/>
      <c r="Q57" s="53"/>
      <c r="R57" s="53"/>
      <c r="S57" s="53"/>
      <c r="T57" s="53"/>
      <c r="U57" s="53"/>
      <c r="V57" s="53"/>
    </row>
    <row x14ac:dyDescent="0.25" r="58" customHeight="1" ht="13.5">
      <c r="A58" s="51" t="s">
        <v>139</v>
      </c>
      <c r="B58" s="51"/>
      <c r="C58" s="95"/>
      <c r="D58" s="96"/>
      <c r="E58" s="96"/>
      <c r="F58" s="97"/>
      <c r="G58" s="96"/>
      <c r="H58" s="96"/>
      <c r="I58" s="96"/>
      <c r="J58" s="97"/>
      <c r="K58" s="96"/>
      <c r="L58" s="96"/>
      <c r="M58" s="96"/>
      <c r="N58" s="75"/>
      <c r="O58" s="53"/>
      <c r="P58" s="53"/>
      <c r="Q58" s="53"/>
      <c r="R58" s="53"/>
      <c r="S58" s="53"/>
      <c r="T58" s="53"/>
      <c r="U58" s="53"/>
      <c r="V58" s="53"/>
    </row>
    <row x14ac:dyDescent="0.25" r="59" customHeight="1" ht="12.75">
      <c r="A59" s="51" t="s">
        <v>140</v>
      </c>
      <c r="B59" s="51"/>
      <c r="C59" s="95"/>
      <c r="D59" s="96"/>
      <c r="E59" s="96"/>
      <c r="F59" s="97"/>
      <c r="G59" s="96"/>
      <c r="H59" s="96"/>
      <c r="I59" s="26"/>
      <c r="J59" s="97"/>
      <c r="K59" s="96"/>
      <c r="L59" s="96"/>
      <c r="M59" s="96"/>
      <c r="N59" s="98"/>
      <c r="O59" s="53"/>
      <c r="P59" s="53"/>
      <c r="Q59" s="53"/>
      <c r="R59" s="53"/>
      <c r="S59" s="53"/>
      <c r="T59" s="53"/>
      <c r="U59" s="53"/>
      <c r="V59" s="53"/>
    </row>
    <row x14ac:dyDescent="0.25" r="60" customHeight="1" ht="12.75">
      <c r="A60" s="52"/>
      <c r="B60" s="52"/>
      <c r="C60" s="95"/>
      <c r="D60" s="95"/>
      <c r="E60" s="95"/>
      <c r="F60" s="52"/>
      <c r="G60" s="95"/>
      <c r="H60" s="95"/>
      <c r="I60" s="95"/>
      <c r="J60" s="52"/>
      <c r="K60" s="95"/>
      <c r="L60" s="95"/>
      <c r="M60" s="75"/>
      <c r="N60" s="84"/>
      <c r="O60" s="53"/>
      <c r="P60" s="53"/>
      <c r="Q60" s="53"/>
      <c r="R60" s="53"/>
      <c r="S60" s="53"/>
      <c r="T60" s="53"/>
      <c r="U60" s="53"/>
      <c r="V60" s="53"/>
    </row>
    <row x14ac:dyDescent="0.25" r="61" customHeight="1" ht="12.75">
      <c r="A61" s="52"/>
      <c r="B61" s="52"/>
      <c r="C61" s="76"/>
      <c r="D61" s="76"/>
      <c r="E61" s="76"/>
      <c r="F61" s="76"/>
      <c r="G61" s="76"/>
      <c r="H61" s="76"/>
      <c r="I61" s="76"/>
      <c r="J61" s="76"/>
      <c r="K61" s="76"/>
      <c r="L61" s="76"/>
      <c r="M61" s="76"/>
      <c r="N61" s="98"/>
      <c r="O61" s="53"/>
      <c r="P61" s="53"/>
      <c r="Q61" s="53"/>
      <c r="R61" s="53"/>
      <c r="S61" s="53"/>
      <c r="T61" s="53"/>
      <c r="U61" s="3"/>
      <c r="V61" s="53"/>
    </row>
    <row x14ac:dyDescent="0.25" r="62" customHeight="1" ht="18.75" hidden="1">
      <c r="A62" s="53"/>
      <c r="B62" s="53"/>
      <c r="C62" s="57" t="s">
        <v>141</v>
      </c>
      <c r="D62" s="57" t="s">
        <v>141</v>
      </c>
      <c r="E62" s="99"/>
      <c r="F62" s="3"/>
      <c r="G62" s="57" t="s">
        <v>142</v>
      </c>
      <c r="H62" s="57" t="s">
        <v>142</v>
      </c>
      <c r="I62" s="99"/>
      <c r="J62" s="53"/>
      <c r="K62" s="57" t="s">
        <v>143</v>
      </c>
      <c r="L62" s="57" t="s">
        <v>143</v>
      </c>
      <c r="M62" s="99"/>
      <c r="N62" s="98"/>
      <c r="O62" s="3"/>
      <c r="P62" s="53"/>
      <c r="Q62" s="53"/>
      <c r="R62" s="53"/>
      <c r="S62" s="53"/>
      <c r="T62" s="53"/>
      <c r="U62" s="3"/>
      <c r="V62" s="53"/>
    </row>
    <row x14ac:dyDescent="0.25" r="63" customHeight="1" ht="18.75" hidden="1">
      <c r="A63" s="3"/>
      <c r="B63" s="3"/>
      <c r="C63" s="57" t="s">
        <v>144</v>
      </c>
      <c r="D63" s="57" t="s">
        <v>145</v>
      </c>
      <c r="E63" s="26"/>
      <c r="F63" s="3"/>
      <c r="G63" s="57" t="s">
        <v>144</v>
      </c>
      <c r="H63" s="57" t="s">
        <v>145</v>
      </c>
      <c r="I63" s="26"/>
      <c r="J63" s="3"/>
      <c r="K63" s="57" t="s">
        <v>144</v>
      </c>
      <c r="L63" s="57" t="s">
        <v>145</v>
      </c>
      <c r="M63" s="26"/>
      <c r="N63" s="100"/>
      <c r="O63" s="3"/>
      <c r="P63" s="3"/>
      <c r="Q63" s="3"/>
      <c r="R63" s="3"/>
      <c r="S63" s="3"/>
      <c r="T63" s="3"/>
      <c r="U63" s="3"/>
      <c r="V63" s="3"/>
    </row>
  </sheetData>
  <mergeCells count="9">
    <mergeCell ref="A1:M1"/>
    <mergeCell ref="A2:M2"/>
    <mergeCell ref="C3:E3"/>
    <mergeCell ref="G3:I3"/>
    <mergeCell ref="K3:M3"/>
    <mergeCell ref="A53:M54"/>
    <mergeCell ref="A55:M55"/>
    <mergeCell ref="A56:M56"/>
    <mergeCell ref="A57:M5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50"/>
  <sheetViews>
    <sheetView workbookViewId="0"/>
  </sheetViews>
  <sheetFormatPr defaultRowHeight="15" x14ac:dyDescent="0.25"/>
  <cols>
    <col min="1" max="1" style="40" width="15.862142857142858" customWidth="1" bestFit="1"/>
    <col min="2" max="2" style="40" width="8.862142857142858" customWidth="1" bestFit="1"/>
    <col min="3" max="3" style="40" width="8.862142857142858" customWidth="1" bestFit="1"/>
    <col min="4" max="4" style="40" width="8.862142857142858" customWidth="1" bestFit="1"/>
    <col min="5" max="5" style="40" width="8.862142857142858" customWidth="1" bestFit="1"/>
    <col min="6" max="6" style="40" width="8.862142857142858" customWidth="1" bestFit="1"/>
    <col min="7" max="7" style="40" width="8.862142857142858" customWidth="1" bestFit="1"/>
    <col min="8" max="8" style="40" width="8.862142857142858" customWidth="1" bestFit="1"/>
    <col min="9" max="9" style="40" width="8.862142857142858" customWidth="1" bestFit="1"/>
    <col min="10" max="10" style="40" width="8.862142857142858" customWidth="1" bestFit="1"/>
    <col min="11" max="11" style="40" width="8.862142857142858" customWidth="1" bestFit="1"/>
    <col min="12" max="12" style="40" width="14.005" customWidth="1" bestFit="1"/>
    <col min="13" max="13" style="77" width="9.719285714285713" customWidth="1" bestFit="1"/>
    <col min="14" max="14" style="35" width="13.576428571428572" customWidth="1" bestFit="1"/>
    <col min="15" max="15" style="35" width="13.576428571428572" customWidth="1" bestFit="1"/>
    <col min="16" max="16" style="35" width="13.576428571428572" customWidth="1" bestFit="1"/>
  </cols>
  <sheetData>
    <row x14ac:dyDescent="0.25" r="1" customHeight="1" ht="18.75">
      <c r="A1" s="41" t="s">
        <v>124</v>
      </c>
      <c r="B1" s="41"/>
      <c r="C1" s="41"/>
      <c r="D1" s="41"/>
      <c r="E1" s="41"/>
      <c r="F1" s="41"/>
      <c r="G1" s="41"/>
      <c r="H1" s="41"/>
      <c r="I1" s="41"/>
      <c r="J1" s="42"/>
      <c r="K1" s="43"/>
      <c r="L1" s="65"/>
      <c r="M1" s="66"/>
      <c r="N1" s="43"/>
      <c r="O1" s="56"/>
      <c r="P1" s="3"/>
    </row>
    <row x14ac:dyDescent="0.25" r="2" customHeight="1" ht="18.75">
      <c r="A2" s="17" t="s">
        <v>125</v>
      </c>
      <c r="B2" s="17"/>
      <c r="C2" s="17"/>
      <c r="D2" s="17"/>
      <c r="E2" s="17"/>
      <c r="F2" s="17"/>
      <c r="G2" s="17"/>
      <c r="H2" s="17"/>
      <c r="I2" s="17"/>
      <c r="J2" s="43"/>
      <c r="K2" s="43"/>
      <c r="L2" s="17"/>
      <c r="M2" s="67"/>
      <c r="N2" s="43"/>
      <c r="O2" s="56"/>
      <c r="P2" s="3"/>
    </row>
    <row x14ac:dyDescent="0.25" r="3" customHeight="1" ht="14.25">
      <c r="A3" s="46"/>
      <c r="B3" s="46"/>
      <c r="C3" s="46"/>
      <c r="D3" s="46"/>
      <c r="E3" s="46"/>
      <c r="F3" s="46"/>
      <c r="G3" s="46"/>
      <c r="H3" s="46"/>
      <c r="I3" s="46"/>
      <c r="J3" s="43"/>
      <c r="K3" s="43"/>
      <c r="L3" s="21"/>
      <c r="M3" s="68"/>
      <c r="N3" s="43"/>
      <c r="O3" s="56"/>
      <c r="P3" s="3"/>
    </row>
    <row x14ac:dyDescent="0.25" r="4" customHeight="1" ht="11.25">
      <c r="A4" s="43"/>
      <c r="B4" s="43"/>
      <c r="C4" s="43"/>
      <c r="D4" s="43"/>
      <c r="E4" s="43"/>
      <c r="F4" s="43"/>
      <c r="G4" s="43"/>
      <c r="H4" s="43"/>
      <c r="I4" s="43"/>
      <c r="J4" s="43"/>
      <c r="K4" s="43"/>
      <c r="L4" s="69" t="s">
        <v>44</v>
      </c>
      <c r="M4" s="70">
        <v>13.2</v>
      </c>
      <c r="N4" s="3"/>
      <c r="O4" s="56"/>
      <c r="P4" s="3"/>
    </row>
    <row x14ac:dyDescent="0.25" r="5" customHeight="1" ht="14.25">
      <c r="A5" s="43"/>
      <c r="B5" s="43"/>
      <c r="C5" s="43"/>
      <c r="D5" s="43"/>
      <c r="E5" s="43"/>
      <c r="F5" s="43"/>
      <c r="G5" s="43"/>
      <c r="H5" s="43"/>
      <c r="I5" s="43"/>
      <c r="J5" s="43"/>
      <c r="K5" s="43"/>
      <c r="L5" s="14" t="s">
        <v>76</v>
      </c>
      <c r="M5" s="15">
        <v>16.2</v>
      </c>
      <c r="N5" s="3"/>
      <c r="O5" s="56"/>
      <c r="P5" s="3"/>
    </row>
    <row x14ac:dyDescent="0.25" r="6" customHeight="1" ht="12.75">
      <c r="A6" s="17"/>
      <c r="B6" s="17"/>
      <c r="C6" s="17"/>
      <c r="D6" s="17"/>
      <c r="E6" s="17"/>
      <c r="F6" s="17"/>
      <c r="G6" s="17"/>
      <c r="H6" s="17"/>
      <c r="I6" s="17"/>
      <c r="J6" s="17"/>
      <c r="K6" s="17"/>
      <c r="L6" s="5" t="s">
        <v>46</v>
      </c>
      <c r="M6" s="19">
        <v>16.3</v>
      </c>
      <c r="N6" s="3"/>
      <c r="O6" s="3"/>
      <c r="P6" s="3"/>
    </row>
    <row x14ac:dyDescent="0.25" r="7" customHeight="1" ht="12.75">
      <c r="A7" s="17"/>
      <c r="B7" s="17"/>
      <c r="C7" s="17"/>
      <c r="D7" s="17"/>
      <c r="E7" s="17"/>
      <c r="F7" s="17"/>
      <c r="G7" s="17"/>
      <c r="H7" s="17"/>
      <c r="I7" s="17"/>
      <c r="J7" s="17"/>
      <c r="K7" s="17"/>
      <c r="L7" s="14" t="s">
        <v>86</v>
      </c>
      <c r="M7" s="15">
        <v>17.6</v>
      </c>
      <c r="N7" s="3"/>
      <c r="O7" s="3"/>
      <c r="P7" s="3"/>
    </row>
    <row x14ac:dyDescent="0.25" r="8" customHeight="1" ht="12.75">
      <c r="A8" s="17"/>
      <c r="B8" s="17"/>
      <c r="C8" s="17"/>
      <c r="D8" s="17"/>
      <c r="E8" s="17"/>
      <c r="F8" s="17"/>
      <c r="G8" s="17"/>
      <c r="H8" s="17"/>
      <c r="I8" s="17"/>
      <c r="J8" s="17"/>
      <c r="K8" s="17"/>
      <c r="L8" s="5" t="s">
        <v>98</v>
      </c>
      <c r="M8" s="19">
        <v>21</v>
      </c>
      <c r="N8" s="3"/>
      <c r="O8" s="3"/>
      <c r="P8" s="3"/>
    </row>
    <row x14ac:dyDescent="0.25" r="9" customHeight="1" ht="12.75">
      <c r="A9" s="17"/>
      <c r="B9" s="17"/>
      <c r="C9" s="17"/>
      <c r="D9" s="17"/>
      <c r="E9" s="17"/>
      <c r="F9" s="17"/>
      <c r="G9" s="17"/>
      <c r="H9" s="17"/>
      <c r="I9" s="17"/>
      <c r="J9" s="17"/>
      <c r="K9" s="17"/>
      <c r="L9" s="14" t="s">
        <v>56</v>
      </c>
      <c r="M9" s="15">
        <v>26</v>
      </c>
      <c r="N9" s="3"/>
      <c r="O9" s="3"/>
      <c r="P9" s="3"/>
    </row>
    <row x14ac:dyDescent="0.25" r="10" customHeight="1" ht="12.75">
      <c r="A10" s="17"/>
      <c r="B10" s="17"/>
      <c r="C10" s="17"/>
      <c r="D10" s="17"/>
      <c r="E10" s="17"/>
      <c r="F10" s="17"/>
      <c r="G10" s="17"/>
      <c r="H10" s="17"/>
      <c r="I10" s="17"/>
      <c r="J10" s="17"/>
      <c r="K10" s="17"/>
      <c r="L10" s="17" t="s">
        <v>22</v>
      </c>
      <c r="M10" s="18">
        <v>28.2</v>
      </c>
      <c r="N10" s="3"/>
      <c r="O10" s="3"/>
      <c r="P10" s="3"/>
    </row>
    <row x14ac:dyDescent="0.25" r="11" customHeight="1" ht="12.75">
      <c r="A11" s="17"/>
      <c r="B11" s="17"/>
      <c r="C11" s="17"/>
      <c r="D11" s="17"/>
      <c r="E11" s="17"/>
      <c r="F11" s="17"/>
      <c r="G11" s="17"/>
      <c r="H11" s="17"/>
      <c r="I11" s="17"/>
      <c r="J11" s="17"/>
      <c r="K11" s="17"/>
      <c r="L11" s="14" t="s">
        <v>20</v>
      </c>
      <c r="M11" s="15">
        <v>28.4</v>
      </c>
      <c r="N11" s="3"/>
      <c r="O11" s="3"/>
      <c r="P11" s="3"/>
    </row>
    <row x14ac:dyDescent="0.25" r="12" customHeight="1" ht="12.75">
      <c r="A12" s="17"/>
      <c r="B12" s="17"/>
      <c r="C12" s="17"/>
      <c r="D12" s="17"/>
      <c r="E12" s="17"/>
      <c r="F12" s="17"/>
      <c r="G12" s="17"/>
      <c r="H12" s="17"/>
      <c r="I12" s="17"/>
      <c r="J12" s="17"/>
      <c r="K12" s="17"/>
      <c r="L12" s="17" t="s">
        <v>42</v>
      </c>
      <c r="M12" s="18">
        <v>28.6</v>
      </c>
      <c r="N12" s="3"/>
      <c r="O12" s="3"/>
      <c r="P12" s="3"/>
    </row>
    <row x14ac:dyDescent="0.25" r="13" customHeight="1" ht="12.75">
      <c r="A13" s="17"/>
      <c r="B13" s="17"/>
      <c r="C13" s="17"/>
      <c r="D13" s="17"/>
      <c r="E13" s="17"/>
      <c r="F13" s="17"/>
      <c r="G13" s="17"/>
      <c r="H13" s="17"/>
      <c r="I13" s="17"/>
      <c r="J13" s="17"/>
      <c r="K13" s="17"/>
      <c r="L13" s="14" t="s">
        <v>96</v>
      </c>
      <c r="M13" s="15">
        <v>28.9</v>
      </c>
      <c r="N13" s="3"/>
      <c r="O13" s="3"/>
      <c r="P13" s="3"/>
    </row>
    <row x14ac:dyDescent="0.25" r="14" customHeight="1" ht="12.75">
      <c r="A14" s="17"/>
      <c r="B14" s="17"/>
      <c r="C14" s="17"/>
      <c r="D14" s="17"/>
      <c r="E14" s="17"/>
      <c r="F14" s="17"/>
      <c r="G14" s="17"/>
      <c r="H14" s="17"/>
      <c r="I14" s="17"/>
      <c r="J14" s="17"/>
      <c r="K14" s="17"/>
      <c r="L14" s="17" t="s">
        <v>100</v>
      </c>
      <c r="M14" s="18">
        <v>29</v>
      </c>
      <c r="N14" s="3"/>
      <c r="O14" s="3"/>
      <c r="P14" s="3"/>
    </row>
    <row x14ac:dyDescent="0.25" r="15" customHeight="1" ht="12.75">
      <c r="A15" s="17"/>
      <c r="B15" s="17"/>
      <c r="C15" s="17"/>
      <c r="D15" s="17"/>
      <c r="E15" s="17"/>
      <c r="F15" s="17"/>
      <c r="G15" s="17"/>
      <c r="H15" s="17"/>
      <c r="I15" s="17"/>
      <c r="J15" s="17"/>
      <c r="K15" s="17"/>
      <c r="L15" s="14" t="s">
        <v>30</v>
      </c>
      <c r="M15" s="15">
        <v>29.2</v>
      </c>
      <c r="N15" s="3"/>
      <c r="O15" s="3"/>
      <c r="P15" s="3"/>
    </row>
    <row x14ac:dyDescent="0.25" r="16" customHeight="1" ht="12.75">
      <c r="A16" s="17"/>
      <c r="B16" s="17"/>
      <c r="C16" s="17"/>
      <c r="D16" s="17"/>
      <c r="E16" s="17"/>
      <c r="F16" s="17"/>
      <c r="G16" s="17"/>
      <c r="H16" s="17"/>
      <c r="I16" s="17"/>
      <c r="J16" s="17"/>
      <c r="K16" s="17"/>
      <c r="L16" s="17" t="s">
        <v>32</v>
      </c>
      <c r="M16" s="18">
        <v>29.6</v>
      </c>
      <c r="N16" s="3"/>
      <c r="O16" s="3"/>
      <c r="P16" s="3"/>
    </row>
    <row x14ac:dyDescent="0.25" r="17" customHeight="1" ht="12.75">
      <c r="A17" s="17"/>
      <c r="B17" s="17"/>
      <c r="C17" s="17"/>
      <c r="D17" s="17"/>
      <c r="E17" s="17"/>
      <c r="F17" s="17"/>
      <c r="G17" s="17"/>
      <c r="H17" s="17"/>
      <c r="I17" s="17"/>
      <c r="J17" s="17"/>
      <c r="K17" s="17"/>
      <c r="L17" s="14" t="s">
        <v>14</v>
      </c>
      <c r="M17" s="15">
        <v>30.4</v>
      </c>
      <c r="N17" s="3"/>
      <c r="O17" s="3"/>
      <c r="P17" s="3"/>
    </row>
    <row x14ac:dyDescent="0.25" r="18" customHeight="1" ht="12.75">
      <c r="A18" s="17"/>
      <c r="B18" s="17"/>
      <c r="C18" s="17"/>
      <c r="D18" s="17"/>
      <c r="E18" s="17"/>
      <c r="F18" s="17"/>
      <c r="G18" s="17"/>
      <c r="H18" s="17"/>
      <c r="I18" s="17"/>
      <c r="J18" s="17"/>
      <c r="K18" s="17"/>
      <c r="L18" s="17" t="s">
        <v>92</v>
      </c>
      <c r="M18" s="18">
        <v>31.6</v>
      </c>
      <c r="N18" s="3"/>
      <c r="O18" s="3"/>
      <c r="P18" s="3"/>
    </row>
    <row x14ac:dyDescent="0.25" r="19" customHeight="1" ht="12.75">
      <c r="A19" s="52" t="s">
        <v>126</v>
      </c>
      <c r="B19" s="52"/>
      <c r="C19" s="52"/>
      <c r="D19" s="52"/>
      <c r="E19" s="52"/>
      <c r="F19" s="52"/>
      <c r="G19" s="52"/>
      <c r="H19" s="52"/>
      <c r="I19" s="52"/>
      <c r="J19" s="17"/>
      <c r="K19" s="17"/>
      <c r="L19" s="14" t="s">
        <v>74</v>
      </c>
      <c r="M19" s="15">
        <v>31.9</v>
      </c>
      <c r="N19" s="3"/>
      <c r="O19" s="3"/>
      <c r="P19" s="3"/>
    </row>
    <row x14ac:dyDescent="0.25" r="20" customHeight="1" ht="12.75">
      <c r="A20" s="52"/>
      <c r="B20" s="52"/>
      <c r="C20" s="52"/>
      <c r="D20" s="52"/>
      <c r="E20" s="52"/>
      <c r="F20" s="52"/>
      <c r="G20" s="52"/>
      <c r="H20" s="52"/>
      <c r="I20" s="52"/>
      <c r="J20" s="43"/>
      <c r="K20" s="17"/>
      <c r="L20" s="17" t="s">
        <v>88</v>
      </c>
      <c r="M20" s="18">
        <v>32.4</v>
      </c>
      <c r="N20" s="56"/>
      <c r="O20" s="56"/>
      <c r="P20" s="56"/>
    </row>
    <row x14ac:dyDescent="0.25" r="21" customHeight="1" ht="12.75">
      <c r="A21" s="71" t="s">
        <v>127</v>
      </c>
      <c r="B21" s="52"/>
      <c r="C21" s="52"/>
      <c r="D21" s="52"/>
      <c r="E21" s="52"/>
      <c r="F21" s="52"/>
      <c r="G21" s="52"/>
      <c r="H21" s="52"/>
      <c r="I21" s="52"/>
      <c r="J21" s="17"/>
      <c r="K21" s="43"/>
      <c r="L21" s="14" t="s">
        <v>70</v>
      </c>
      <c r="M21" s="15">
        <v>33.3</v>
      </c>
      <c r="N21" s="72"/>
      <c r="O21" s="3"/>
      <c r="P21" s="72"/>
    </row>
    <row x14ac:dyDescent="0.25" r="22" customHeight="1" ht="12.75">
      <c r="A22" s="52"/>
      <c r="B22" s="52"/>
      <c r="C22" s="52"/>
      <c r="D22" s="52"/>
      <c r="E22" s="52"/>
      <c r="F22" s="52"/>
      <c r="G22" s="52"/>
      <c r="H22" s="52"/>
      <c r="I22" s="52"/>
      <c r="J22" s="17"/>
      <c r="K22" s="17"/>
      <c r="L22" s="17" t="s">
        <v>60</v>
      </c>
      <c r="M22" s="18">
        <v>33.5</v>
      </c>
      <c r="N22" s="3"/>
      <c r="O22" s="3"/>
      <c r="P22" s="3"/>
    </row>
    <row x14ac:dyDescent="0.25" r="23" customHeight="1" ht="12.75">
      <c r="A23" s="52"/>
      <c r="B23" s="52"/>
      <c r="C23" s="52"/>
      <c r="D23" s="52"/>
      <c r="E23" s="52"/>
      <c r="F23" s="52"/>
      <c r="G23" s="52"/>
      <c r="H23" s="52"/>
      <c r="I23" s="52"/>
      <c r="J23" s="17"/>
      <c r="K23" s="17"/>
      <c r="L23" s="54" t="s">
        <v>118</v>
      </c>
      <c r="M23" s="55">
        <v>33.7</v>
      </c>
      <c r="N23" s="3"/>
      <c r="O23" s="3"/>
      <c r="P23" s="3"/>
    </row>
    <row x14ac:dyDescent="0.25" r="24" customHeight="1" ht="12.75">
      <c r="A24" s="52"/>
      <c r="B24" s="52"/>
      <c r="C24" s="52"/>
      <c r="D24" s="52"/>
      <c r="E24" s="52"/>
      <c r="F24" s="52"/>
      <c r="G24" s="52"/>
      <c r="H24" s="52"/>
      <c r="I24" s="52"/>
      <c r="J24" s="29"/>
      <c r="K24" s="17"/>
      <c r="L24" s="17" t="s">
        <v>68</v>
      </c>
      <c r="M24" s="18">
        <v>34</v>
      </c>
      <c r="N24" s="3"/>
      <c r="O24" s="3"/>
      <c r="P24" s="3"/>
    </row>
    <row x14ac:dyDescent="0.25" r="25" customHeight="1" ht="12.75">
      <c r="A25" s="52"/>
      <c r="B25" s="52"/>
      <c r="C25" s="52"/>
      <c r="D25" s="52"/>
      <c r="E25" s="52"/>
      <c r="F25" s="52"/>
      <c r="G25" s="52"/>
      <c r="H25" s="52"/>
      <c r="I25" s="52"/>
      <c r="J25" s="29"/>
      <c r="K25" s="17"/>
      <c r="L25" s="14" t="s">
        <v>40</v>
      </c>
      <c r="M25" s="15">
        <v>34.6</v>
      </c>
      <c r="N25" s="3"/>
      <c r="O25" s="3"/>
      <c r="P25" s="3"/>
    </row>
    <row x14ac:dyDescent="0.25" r="26" customHeight="1" ht="12.75">
      <c r="A26" s="38"/>
      <c r="B26" s="51"/>
      <c r="C26" s="51"/>
      <c r="D26" s="51"/>
      <c r="E26" s="51"/>
      <c r="F26" s="51"/>
      <c r="G26" s="51"/>
      <c r="H26" s="51"/>
      <c r="I26" s="51"/>
      <c r="J26" s="29"/>
      <c r="K26" s="17"/>
      <c r="L26" s="17" t="s">
        <v>10</v>
      </c>
      <c r="M26" s="18">
        <v>35.4</v>
      </c>
      <c r="N26" s="3"/>
      <c r="O26" s="3"/>
      <c r="P26" s="3"/>
    </row>
    <row x14ac:dyDescent="0.25" r="27" customHeight="1" ht="12.75">
      <c r="A27" s="51"/>
      <c r="B27" s="51"/>
      <c r="C27" s="51"/>
      <c r="D27" s="51"/>
      <c r="E27" s="51"/>
      <c r="F27" s="51"/>
      <c r="G27" s="51"/>
      <c r="H27" s="51"/>
      <c r="I27" s="51"/>
      <c r="J27" s="17"/>
      <c r="K27" s="17"/>
      <c r="L27" s="14" t="s">
        <v>8</v>
      </c>
      <c r="M27" s="15">
        <v>35.5</v>
      </c>
      <c r="N27" s="3"/>
      <c r="O27" s="3"/>
      <c r="P27" s="3"/>
    </row>
    <row x14ac:dyDescent="0.25" r="28" customHeight="1" ht="12.75">
      <c r="A28" s="17"/>
      <c r="B28" s="52"/>
      <c r="C28" s="52"/>
      <c r="D28" s="52"/>
      <c r="E28" s="52"/>
      <c r="F28" s="52"/>
      <c r="G28" s="52"/>
      <c r="H28" s="52"/>
      <c r="I28" s="52"/>
      <c r="J28" s="17"/>
      <c r="K28" s="17"/>
      <c r="L28" s="17" t="s">
        <v>12</v>
      </c>
      <c r="M28" s="18">
        <v>35.6</v>
      </c>
      <c r="N28" s="3"/>
      <c r="O28" s="3"/>
      <c r="P28" s="3"/>
    </row>
    <row x14ac:dyDescent="0.25" r="29" customHeight="1" ht="12.75">
      <c r="A29" s="53"/>
      <c r="B29" s="52"/>
      <c r="C29" s="52"/>
      <c r="D29" s="52"/>
      <c r="E29" s="52"/>
      <c r="F29" s="52"/>
      <c r="G29" s="52"/>
      <c r="H29" s="52"/>
      <c r="I29" s="52"/>
      <c r="J29" s="17"/>
      <c r="K29" s="17"/>
      <c r="L29" s="14" t="s">
        <v>102</v>
      </c>
      <c r="M29" s="15">
        <v>35.8</v>
      </c>
      <c r="N29" s="3"/>
      <c r="O29" s="3"/>
      <c r="P29" s="3"/>
    </row>
    <row x14ac:dyDescent="0.25" r="30" customHeight="1" ht="12.75">
      <c r="A30" s="53"/>
      <c r="B30" s="17"/>
      <c r="C30" s="17"/>
      <c r="D30" s="17"/>
      <c r="E30" s="17"/>
      <c r="F30" s="17"/>
      <c r="G30" s="17"/>
      <c r="H30" s="17"/>
      <c r="I30" s="17"/>
      <c r="J30" s="17"/>
      <c r="K30" s="17"/>
      <c r="L30" s="17" t="s">
        <v>26</v>
      </c>
      <c r="M30" s="18">
        <v>36.5</v>
      </c>
      <c r="N30" s="3"/>
      <c r="O30" s="3"/>
      <c r="P30" s="3"/>
    </row>
    <row x14ac:dyDescent="0.25" r="31" customHeight="1" ht="12.75">
      <c r="A31" s="53"/>
      <c r="B31" s="53"/>
      <c r="C31" s="53"/>
      <c r="D31" s="53"/>
      <c r="E31" s="53"/>
      <c r="F31" s="53"/>
      <c r="G31" s="53"/>
      <c r="H31" s="53"/>
      <c r="I31" s="53"/>
      <c r="J31" s="17"/>
      <c r="K31" s="17"/>
      <c r="L31" s="14" t="s">
        <v>78</v>
      </c>
      <c r="M31" s="15">
        <v>36.8</v>
      </c>
      <c r="N31" s="3"/>
      <c r="O31" s="3"/>
      <c r="P31" s="3"/>
    </row>
    <row x14ac:dyDescent="0.25" r="32" customHeight="1" ht="12.75">
      <c r="A32" s="17"/>
      <c r="B32" s="17"/>
      <c r="C32" s="17"/>
      <c r="D32" s="17"/>
      <c r="E32" s="17"/>
      <c r="F32" s="17"/>
      <c r="G32" s="17"/>
      <c r="H32" s="17"/>
      <c r="I32" s="17"/>
      <c r="J32" s="17"/>
      <c r="K32" s="17"/>
      <c r="L32" s="17" t="s">
        <v>50</v>
      </c>
      <c r="M32" s="18">
        <v>37</v>
      </c>
      <c r="N32" s="3"/>
      <c r="O32" s="3"/>
      <c r="P32" s="3"/>
    </row>
    <row x14ac:dyDescent="0.25" r="33" customHeight="1" ht="12.75">
      <c r="A33" s="17"/>
      <c r="B33" s="17"/>
      <c r="C33" s="17"/>
      <c r="D33" s="17"/>
      <c r="E33" s="17"/>
      <c r="F33" s="17"/>
      <c r="G33" s="17"/>
      <c r="H33" s="17"/>
      <c r="I33" s="17"/>
      <c r="J33" s="17"/>
      <c r="K33" s="17"/>
      <c r="L33" s="14" t="s">
        <v>66</v>
      </c>
      <c r="M33" s="15">
        <v>37.3</v>
      </c>
      <c r="N33" s="3"/>
      <c r="O33" s="3"/>
      <c r="P33" s="3"/>
    </row>
    <row x14ac:dyDescent="0.25" r="34" customHeight="1" ht="12.75">
      <c r="A34" s="17"/>
      <c r="B34" s="17"/>
      <c r="C34" s="17"/>
      <c r="D34" s="17"/>
      <c r="E34" s="17"/>
      <c r="F34" s="17"/>
      <c r="G34" s="17"/>
      <c r="H34" s="17"/>
      <c r="I34" s="17"/>
      <c r="J34" s="17"/>
      <c r="K34" s="17"/>
      <c r="L34" s="17" t="s">
        <v>34</v>
      </c>
      <c r="M34" s="18">
        <v>37.3</v>
      </c>
      <c r="N34" s="3"/>
      <c r="O34" s="3"/>
      <c r="P34" s="3"/>
    </row>
    <row x14ac:dyDescent="0.25" r="35" customHeight="1" ht="12.75">
      <c r="A35" s="17"/>
      <c r="B35" s="17"/>
      <c r="C35" s="17"/>
      <c r="D35" s="17"/>
      <c r="E35" s="17"/>
      <c r="F35" s="17"/>
      <c r="G35" s="17"/>
      <c r="H35" s="17"/>
      <c r="I35" s="17"/>
      <c r="J35" s="17"/>
      <c r="K35" s="17"/>
      <c r="L35" s="14" t="s">
        <v>36</v>
      </c>
      <c r="M35" s="15">
        <v>37.6</v>
      </c>
      <c r="N35" s="3"/>
      <c r="O35" s="3"/>
      <c r="P35" s="3"/>
    </row>
    <row x14ac:dyDescent="0.25" r="36" customHeight="1" ht="12.75">
      <c r="A36" s="17"/>
      <c r="B36" s="17"/>
      <c r="C36" s="17"/>
      <c r="D36" s="17"/>
      <c r="E36" s="17"/>
      <c r="F36" s="17"/>
      <c r="G36" s="17"/>
      <c r="H36" s="17"/>
      <c r="I36" s="17"/>
      <c r="J36" s="17"/>
      <c r="K36" s="17"/>
      <c r="L36" s="17" t="s">
        <v>28</v>
      </c>
      <c r="M36" s="18">
        <v>37.8</v>
      </c>
      <c r="N36" s="3"/>
      <c r="O36" s="3"/>
      <c r="P36" s="3"/>
    </row>
    <row x14ac:dyDescent="0.25" r="37" customHeight="1" ht="12.75">
      <c r="A37" s="17"/>
      <c r="B37" s="17"/>
      <c r="C37" s="17"/>
      <c r="D37" s="17"/>
      <c r="E37" s="17"/>
      <c r="F37" s="17"/>
      <c r="G37" s="17"/>
      <c r="H37" s="17"/>
      <c r="I37" s="17"/>
      <c r="J37" s="17"/>
      <c r="K37" s="17"/>
      <c r="L37" s="14" t="s">
        <v>64</v>
      </c>
      <c r="M37" s="15">
        <v>38</v>
      </c>
      <c r="N37" s="3"/>
      <c r="O37" s="3"/>
      <c r="P37" s="3"/>
    </row>
    <row x14ac:dyDescent="0.25" r="38" customHeight="1" ht="12.75">
      <c r="A38" s="17"/>
      <c r="B38" s="17"/>
      <c r="C38" s="17"/>
      <c r="D38" s="17"/>
      <c r="E38" s="17"/>
      <c r="F38" s="17"/>
      <c r="G38" s="17"/>
      <c r="H38" s="17"/>
      <c r="I38" s="17"/>
      <c r="J38" s="17"/>
      <c r="K38" s="17"/>
      <c r="L38" s="17" t="s">
        <v>38</v>
      </c>
      <c r="M38" s="18">
        <v>38</v>
      </c>
      <c r="N38" s="3"/>
      <c r="O38" s="3"/>
      <c r="P38" s="3"/>
    </row>
    <row x14ac:dyDescent="0.25" r="39" customHeight="1" ht="12.75">
      <c r="A39" s="17"/>
      <c r="B39" s="17"/>
      <c r="C39" s="17"/>
      <c r="D39" s="17"/>
      <c r="E39" s="17"/>
      <c r="F39" s="17"/>
      <c r="G39" s="17"/>
      <c r="H39" s="17"/>
      <c r="I39" s="17"/>
      <c r="J39" s="17"/>
      <c r="K39" s="17"/>
      <c r="L39" s="14" t="s">
        <v>94</v>
      </c>
      <c r="M39" s="15">
        <v>38.3</v>
      </c>
      <c r="N39" s="3"/>
      <c r="O39" s="3"/>
      <c r="P39" s="3"/>
    </row>
    <row x14ac:dyDescent="0.25" r="40" customHeight="1" ht="12.75">
      <c r="A40" s="17"/>
      <c r="B40" s="17"/>
      <c r="C40" s="17"/>
      <c r="D40" s="17"/>
      <c r="E40" s="17"/>
      <c r="F40" s="17"/>
      <c r="G40" s="17"/>
      <c r="H40" s="17"/>
      <c r="I40" s="17"/>
      <c r="J40" s="17"/>
      <c r="K40" s="17"/>
      <c r="L40" s="17" t="s">
        <v>54</v>
      </c>
      <c r="M40" s="18">
        <v>38.5</v>
      </c>
      <c r="N40" s="3"/>
      <c r="O40" s="3"/>
      <c r="P40" s="3"/>
    </row>
    <row x14ac:dyDescent="0.25" r="41" customHeight="1" ht="12.75">
      <c r="A41" s="17"/>
      <c r="B41" s="17"/>
      <c r="C41" s="17"/>
      <c r="D41" s="17"/>
      <c r="E41" s="17"/>
      <c r="F41" s="17"/>
      <c r="G41" s="17"/>
      <c r="H41" s="17"/>
      <c r="I41" s="17"/>
      <c r="J41" s="17"/>
      <c r="K41" s="17"/>
      <c r="L41" s="14" t="s">
        <v>82</v>
      </c>
      <c r="M41" s="15">
        <v>38.7</v>
      </c>
      <c r="N41" s="3"/>
      <c r="O41" s="3"/>
      <c r="P41" s="3"/>
    </row>
    <row x14ac:dyDescent="0.25" r="42" customHeight="1" ht="12.75">
      <c r="A42" s="17"/>
      <c r="B42" s="17"/>
      <c r="C42" s="17"/>
      <c r="D42" s="17"/>
      <c r="E42" s="17"/>
      <c r="F42" s="17"/>
      <c r="G42" s="17"/>
      <c r="H42" s="17"/>
      <c r="I42" s="17"/>
      <c r="J42" s="17"/>
      <c r="K42" s="17"/>
      <c r="L42" s="17" t="s">
        <v>5</v>
      </c>
      <c r="M42" s="18">
        <v>40</v>
      </c>
      <c r="N42" s="3"/>
      <c r="O42" s="3"/>
      <c r="P42" s="3"/>
    </row>
    <row x14ac:dyDescent="0.25" r="43" customHeight="1" ht="12.75">
      <c r="A43" s="17"/>
      <c r="B43" s="17"/>
      <c r="C43" s="17"/>
      <c r="D43" s="17"/>
      <c r="E43" s="17"/>
      <c r="F43" s="17"/>
      <c r="G43" s="17"/>
      <c r="H43" s="17"/>
      <c r="I43" s="17"/>
      <c r="J43" s="17"/>
      <c r="K43" s="17"/>
      <c r="L43" s="14" t="s">
        <v>24</v>
      </c>
      <c r="M43" s="15">
        <v>41.2</v>
      </c>
      <c r="N43" s="3"/>
      <c r="O43" s="3"/>
      <c r="P43" s="3"/>
    </row>
    <row x14ac:dyDescent="0.25" r="44" customHeight="1" ht="12.75">
      <c r="A44" s="17"/>
      <c r="B44" s="17"/>
      <c r="C44" s="17"/>
      <c r="D44" s="17"/>
      <c r="E44" s="17"/>
      <c r="F44" s="17"/>
      <c r="G44" s="17"/>
      <c r="H44" s="17"/>
      <c r="I44" s="17"/>
      <c r="J44" s="17"/>
      <c r="K44" s="17"/>
      <c r="L44" s="17" t="s">
        <v>80</v>
      </c>
      <c r="M44" s="18">
        <v>41.4</v>
      </c>
      <c r="N44" s="3"/>
      <c r="O44" s="3"/>
      <c r="P44" s="3"/>
    </row>
    <row x14ac:dyDescent="0.25" r="45" customHeight="1" ht="12.75">
      <c r="A45" s="17"/>
      <c r="B45" s="17"/>
      <c r="C45" s="17"/>
      <c r="D45" s="17"/>
      <c r="E45" s="17"/>
      <c r="F45" s="17"/>
      <c r="G45" s="17"/>
      <c r="H45" s="17"/>
      <c r="I45" s="17"/>
      <c r="J45" s="17"/>
      <c r="K45" s="17"/>
      <c r="L45" s="14" t="s">
        <v>72</v>
      </c>
      <c r="M45" s="15">
        <v>43</v>
      </c>
      <c r="N45" s="3"/>
      <c r="O45" s="3"/>
      <c r="P45" s="3"/>
    </row>
    <row x14ac:dyDescent="0.25" r="46" customHeight="1" ht="12.75">
      <c r="A46" s="17"/>
      <c r="B46" s="17"/>
      <c r="C46" s="17"/>
      <c r="D46" s="17"/>
      <c r="E46" s="17"/>
      <c r="F46" s="17"/>
      <c r="G46" s="17"/>
      <c r="H46" s="17"/>
      <c r="I46" s="17"/>
      <c r="J46" s="17"/>
      <c r="K46" s="17"/>
      <c r="L46" s="17" t="s">
        <v>62</v>
      </c>
      <c r="M46" s="18">
        <v>43</v>
      </c>
      <c r="N46" s="3"/>
      <c r="O46" s="3"/>
      <c r="P46" s="3"/>
    </row>
    <row x14ac:dyDescent="0.25" r="47" customHeight="1" ht="12.75">
      <c r="A47" s="17"/>
      <c r="B47" s="17"/>
      <c r="C47" s="17"/>
      <c r="D47" s="17"/>
      <c r="E47" s="17"/>
      <c r="F47" s="17"/>
      <c r="G47" s="17"/>
      <c r="H47" s="17"/>
      <c r="I47" s="17"/>
      <c r="J47" s="17"/>
      <c r="K47" s="17"/>
      <c r="L47" s="14" t="s">
        <v>48</v>
      </c>
      <c r="M47" s="15">
        <v>45.9</v>
      </c>
      <c r="N47" s="3"/>
      <c r="O47" s="3"/>
      <c r="P47" s="3"/>
    </row>
    <row x14ac:dyDescent="0.25" r="48" customHeight="1" ht="12.75">
      <c r="A48" s="17"/>
      <c r="B48" s="17"/>
      <c r="C48" s="17"/>
      <c r="D48" s="17"/>
      <c r="E48" s="17"/>
      <c r="F48" s="17"/>
      <c r="G48" s="17"/>
      <c r="H48" s="17"/>
      <c r="I48" s="17"/>
      <c r="J48" s="17"/>
      <c r="K48" s="17"/>
      <c r="L48" s="73"/>
      <c r="M48" s="74"/>
      <c r="N48" s="3"/>
      <c r="O48" s="3"/>
      <c r="P48" s="3"/>
    </row>
    <row x14ac:dyDescent="0.25" r="49" customHeight="1" ht="12.75">
      <c r="A49" s="17"/>
      <c r="B49" s="17"/>
      <c r="C49" s="17"/>
      <c r="D49" s="17"/>
      <c r="E49" s="17"/>
      <c r="F49" s="17"/>
      <c r="G49" s="17"/>
      <c r="H49" s="17"/>
      <c r="I49" s="17"/>
      <c r="J49" s="17"/>
      <c r="K49" s="17"/>
      <c r="L49" s="52"/>
      <c r="M49" s="75"/>
      <c r="N49" s="3"/>
      <c r="O49" s="3"/>
      <c r="P49" s="3"/>
    </row>
    <row x14ac:dyDescent="0.25" r="50" customHeight="1" ht="12.75">
      <c r="A50" s="17"/>
      <c r="B50" s="17"/>
      <c r="C50" s="17"/>
      <c r="D50" s="17"/>
      <c r="E50" s="17"/>
      <c r="F50" s="17"/>
      <c r="G50" s="17"/>
      <c r="H50" s="17"/>
      <c r="I50" s="17"/>
      <c r="J50" s="17"/>
      <c r="K50" s="17"/>
      <c r="L50" s="52"/>
      <c r="M50" s="76"/>
      <c r="N50" s="3"/>
      <c r="O50" s="3"/>
      <c r="P50" s="3"/>
    </row>
  </sheetData>
  <mergeCells count="2">
    <mergeCell ref="A1:I1"/>
    <mergeCell ref="A2:I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D62"/>
  <sheetViews>
    <sheetView workbookViewId="0">
      <pane state="frozen" activePane="bottomLeft" topLeftCell="A5" ySplit="4" xSplit="0"/>
    </sheetView>
  </sheetViews>
  <sheetFormatPr defaultRowHeight="15" x14ac:dyDescent="0.25"/>
  <cols>
    <col min="1" max="1" style="40" width="14.290714285714287" customWidth="1" bestFit="1"/>
    <col min="2" max="2" style="40" width="4.2907142857142855" customWidth="1" bestFit="1"/>
    <col min="3" max="3" style="36" width="5.005" customWidth="1" bestFit="1"/>
    <col min="4" max="4" style="36" width="5.005" customWidth="1" bestFit="1"/>
    <col min="5" max="5" style="36" width="5.005" customWidth="1" bestFit="1"/>
    <col min="6" max="6" style="36" width="5.005" customWidth="1" bestFit="1"/>
    <col min="7" max="7" style="36" width="5.005" customWidth="1" bestFit="1"/>
    <col min="8" max="8" style="36" width="5.005" customWidth="1" bestFit="1"/>
    <col min="9" max="9" style="36" width="5.005" customWidth="1" bestFit="1"/>
    <col min="10" max="10" style="36" width="5.005" customWidth="1" bestFit="1"/>
    <col min="11" max="11" style="36" width="5.005" customWidth="1" bestFit="1"/>
    <col min="12" max="12" style="36" width="5.005" customWidth="1" bestFit="1"/>
    <col min="13" max="13" style="36" width="5.005" customWidth="1" bestFit="1"/>
    <col min="14" max="14" style="36" width="5.005" customWidth="1" bestFit="1"/>
    <col min="15" max="15" style="64" width="5.005" customWidth="1" bestFit="1"/>
    <col min="16" max="16" style="64" width="5.005" customWidth="1" bestFit="1"/>
    <col min="17" max="17" style="64" width="5.005" customWidth="1" bestFit="1"/>
    <col min="18" max="18" style="64" width="5.005" customWidth="1" bestFit="1"/>
    <col min="19" max="19" style="64" width="5.005" customWidth="1" bestFit="1"/>
    <col min="20" max="20" style="64" width="5.005" customWidth="1" bestFit="1"/>
    <col min="21" max="21" style="64" width="5.005" customWidth="1" bestFit="1"/>
    <col min="22" max="22" style="64" width="5.005" customWidth="1" bestFit="1"/>
    <col min="23" max="23" style="64" width="5.005" customWidth="1" bestFit="1"/>
    <col min="24" max="24" style="64" width="5.005" customWidth="1" bestFit="1"/>
    <col min="25" max="25" style="64" width="5.005" customWidth="1" bestFit="1"/>
    <col min="26" max="26" style="64" width="5.005" customWidth="1" bestFit="1"/>
    <col min="27" max="27" style="64" width="5.005" customWidth="1" bestFit="1"/>
    <col min="28" max="28" style="64" width="5.005" customWidth="1" bestFit="1"/>
    <col min="29" max="29" style="64" width="5.005" customWidth="1" bestFit="1"/>
    <col min="30" max="30" style="64" width="5.005" customWidth="1" bestFit="1"/>
    <col min="31" max="31" style="64" width="5.005" customWidth="1" bestFit="1"/>
    <col min="32" max="32" style="64" width="5.005" customWidth="1" bestFit="1"/>
    <col min="33" max="33" style="64" width="5.005" customWidth="1" bestFit="1"/>
    <col min="34" max="34" style="64" width="5.005" customWidth="1" bestFit="1"/>
    <col min="35" max="35" style="64" width="5.005" customWidth="1" bestFit="1"/>
    <col min="36" max="36" style="64" width="5.005" customWidth="1" bestFit="1"/>
    <col min="37" max="37" style="64" width="5.005" customWidth="1" bestFit="1"/>
    <col min="38" max="38" style="64" width="5.005" customWidth="1" bestFit="1"/>
    <col min="39" max="39" style="64" width="5.005" customWidth="1" bestFit="1"/>
    <col min="40" max="40" style="64" width="5.005" customWidth="1" bestFit="1"/>
    <col min="41" max="41" style="64" width="5.005" customWidth="1" bestFit="1"/>
    <col min="42" max="42" style="64" width="5.005" customWidth="1" bestFit="1"/>
    <col min="43" max="43" style="64" width="5.005" customWidth="1" bestFit="1"/>
    <col min="44" max="44" style="64" width="5.005" customWidth="1" bestFit="1"/>
    <col min="45" max="45" style="64" width="5.005" customWidth="1" bestFit="1"/>
    <col min="46" max="46" style="64" width="5.005" customWidth="1" bestFit="1"/>
    <col min="47" max="47" style="64" width="5.005" customWidth="1" bestFit="1"/>
    <col min="48" max="48" style="64" width="5.005" customWidth="1" bestFit="1"/>
    <col min="49" max="49" style="64" width="5.005" customWidth="1" bestFit="1"/>
    <col min="50" max="50" style="64" width="5.005" customWidth="1" bestFit="1"/>
    <col min="51" max="51" style="64" width="5.005" customWidth="1" bestFit="1"/>
    <col min="52" max="52" style="64" width="5.005" customWidth="1" bestFit="1"/>
    <col min="53" max="53" style="64" width="5.005" customWidth="1" bestFit="1"/>
    <col min="54" max="54" style="64" width="5.005" customWidth="1" bestFit="1"/>
    <col min="55" max="55" style="64" width="5.005" customWidth="1" bestFit="1"/>
    <col min="56" max="56" style="35" width="10.005" customWidth="1" bestFit="1"/>
  </cols>
  <sheetData>
    <row x14ac:dyDescent="0.25" r="1" customHeight="1" ht="18.75">
      <c r="A1" s="1" t="s">
        <v>119</v>
      </c>
      <c r="B1" s="1"/>
      <c r="C1" s="2"/>
      <c r="D1" s="2"/>
      <c r="E1" s="2"/>
      <c r="F1" s="2"/>
      <c r="G1" s="2"/>
      <c r="H1" s="2"/>
      <c r="I1" s="2"/>
      <c r="J1" s="2"/>
      <c r="K1" s="2"/>
      <c r="L1" s="2"/>
      <c r="M1" s="2"/>
      <c r="N1" s="2"/>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4"/>
      <c r="AT1" s="5"/>
      <c r="AU1" s="5"/>
      <c r="AV1" s="5"/>
      <c r="AW1" s="5"/>
      <c r="AX1" s="5"/>
      <c r="AY1" s="5"/>
      <c r="AZ1" s="5"/>
      <c r="BA1" s="5"/>
      <c r="BB1" s="5"/>
      <c r="BC1" s="5"/>
      <c r="BD1" s="5"/>
    </row>
    <row x14ac:dyDescent="0.25" r="2" customHeight="1" ht="18.75">
      <c r="A2" s="6" t="s">
        <v>120</v>
      </c>
      <c r="B2" s="6"/>
      <c r="C2" s="7"/>
      <c r="D2" s="7"/>
      <c r="E2" s="7"/>
      <c r="F2" s="7"/>
      <c r="G2" s="7"/>
      <c r="H2" s="7"/>
      <c r="I2" s="7"/>
      <c r="J2" s="7"/>
      <c r="K2" s="7"/>
      <c r="L2" s="7"/>
      <c r="M2" s="7"/>
      <c r="N2" s="7"/>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8"/>
    </row>
    <row x14ac:dyDescent="0.25" r="3" customHeight="1" ht="18.75">
      <c r="A3" s="43"/>
      <c r="B3" s="43"/>
      <c r="C3" s="60"/>
      <c r="D3" s="60"/>
      <c r="E3" s="60"/>
      <c r="F3" s="60"/>
      <c r="G3" s="60"/>
      <c r="H3" s="61"/>
      <c r="I3" s="61"/>
      <c r="J3" s="61"/>
      <c r="K3" s="61"/>
      <c r="L3" s="61"/>
      <c r="M3" s="61"/>
      <c r="N3" s="61"/>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row>
    <row x14ac:dyDescent="0.25" r="4" customHeight="1" ht="12.75">
      <c r="A4" s="11"/>
      <c r="B4" s="11"/>
      <c r="C4" s="12">
        <v>2010</v>
      </c>
      <c r="D4" s="12">
        <v>2011</v>
      </c>
      <c r="E4" s="12">
        <v>2012</v>
      </c>
      <c r="F4" s="12">
        <v>2013</v>
      </c>
      <c r="G4" s="12">
        <v>2014</v>
      </c>
      <c r="H4" s="12">
        <v>2015</v>
      </c>
      <c r="I4" s="12">
        <v>2016</v>
      </c>
      <c r="J4" s="12">
        <v>2017</v>
      </c>
      <c r="K4" s="12">
        <v>2018</v>
      </c>
      <c r="L4" s="12">
        <v>2019</v>
      </c>
      <c r="M4" s="12">
        <v>2020</v>
      </c>
      <c r="N4" s="12">
        <v>2021</v>
      </c>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row>
    <row x14ac:dyDescent="0.25" r="5" customHeight="1" ht="18.75">
      <c r="A5" s="13" t="s">
        <v>5</v>
      </c>
      <c r="B5" s="14"/>
      <c r="C5" s="15">
        <v>34.4</v>
      </c>
      <c r="D5" s="15">
        <v>36.1</v>
      </c>
      <c r="E5" s="15">
        <v>35.7</v>
      </c>
      <c r="F5" s="15">
        <v>35.8</v>
      </c>
      <c r="G5" s="15">
        <v>36.3</v>
      </c>
      <c r="H5" s="15">
        <v>37.7</v>
      </c>
      <c r="I5" s="15">
        <v>36.7</v>
      </c>
      <c r="J5" s="15">
        <v>38.7</v>
      </c>
      <c r="K5" s="15">
        <v>37.8</v>
      </c>
      <c r="L5" s="15">
        <v>39.2</v>
      </c>
      <c r="M5" s="15">
        <v>40</v>
      </c>
      <c r="N5" s="15" t="s">
        <v>7</v>
      </c>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row>
    <row x14ac:dyDescent="0.25" r="6" customHeight="1" ht="18.75">
      <c r="A6" s="16" t="s">
        <v>8</v>
      </c>
      <c r="B6" s="17"/>
      <c r="C6" s="18">
        <v>28.9</v>
      </c>
      <c r="D6" s="18">
        <v>27.5</v>
      </c>
      <c r="E6" s="18">
        <v>30.1</v>
      </c>
      <c r="F6" s="18">
        <v>29.3</v>
      </c>
      <c r="G6" s="18">
        <v>30.3</v>
      </c>
      <c r="H6" s="18">
        <v>29.7</v>
      </c>
      <c r="I6" s="18">
        <v>31.8</v>
      </c>
      <c r="J6" s="18">
        <v>31.8</v>
      </c>
      <c r="K6" s="18">
        <v>31.6</v>
      </c>
      <c r="L6" s="18">
        <v>33.2</v>
      </c>
      <c r="M6" s="18">
        <v>32.8</v>
      </c>
      <c r="N6" s="18">
        <v>35.5</v>
      </c>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row>
    <row x14ac:dyDescent="0.25" r="7" customHeight="1" ht="18.75">
      <c r="A7" s="13" t="s">
        <v>10</v>
      </c>
      <c r="B7" s="14"/>
      <c r="C7" s="15">
        <v>34.1</v>
      </c>
      <c r="D7" s="15">
        <v>29.9</v>
      </c>
      <c r="E7" s="15">
        <v>32.4</v>
      </c>
      <c r="F7" s="15">
        <v>31.4</v>
      </c>
      <c r="G7" s="15">
        <v>31.7</v>
      </c>
      <c r="H7" s="15">
        <v>32.6</v>
      </c>
      <c r="I7" s="15">
        <v>32.7</v>
      </c>
      <c r="J7" s="15">
        <v>33.5</v>
      </c>
      <c r="K7" s="15">
        <v>33.9</v>
      </c>
      <c r="L7" s="15">
        <v>32.7</v>
      </c>
      <c r="M7" s="15">
        <v>34.5</v>
      </c>
      <c r="N7" s="15">
        <v>35.4</v>
      </c>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row>
    <row x14ac:dyDescent="0.25" r="8" customHeight="1" ht="18.75">
      <c r="A8" s="16" t="s">
        <v>12</v>
      </c>
      <c r="B8" s="17"/>
      <c r="C8" s="18">
        <v>36.8</v>
      </c>
      <c r="D8" s="18">
        <v>37.1</v>
      </c>
      <c r="E8" s="18">
        <v>36.4</v>
      </c>
      <c r="F8" s="18">
        <v>35.8</v>
      </c>
      <c r="G8" s="18">
        <v>35.5</v>
      </c>
      <c r="H8" s="18">
        <v>36.3</v>
      </c>
      <c r="I8" s="18" t="s">
        <v>7</v>
      </c>
      <c r="J8" s="18">
        <v>34.5</v>
      </c>
      <c r="K8" s="18">
        <v>35.1</v>
      </c>
      <c r="L8" s="18">
        <v>35.3</v>
      </c>
      <c r="M8" s="18">
        <v>35.8</v>
      </c>
      <c r="N8" s="18">
        <v>35.6</v>
      </c>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row>
    <row x14ac:dyDescent="0.25" r="9" customHeight="1" ht="18.75">
      <c r="A9" s="13" t="s">
        <v>14</v>
      </c>
      <c r="B9" s="14"/>
      <c r="C9" s="15">
        <v>23.8</v>
      </c>
      <c r="D9" s="15">
        <v>23.6</v>
      </c>
      <c r="E9" s="15">
        <v>24</v>
      </c>
      <c r="F9" s="15">
        <v>25</v>
      </c>
      <c r="G9" s="15">
        <v>26.9</v>
      </c>
      <c r="H9" s="15">
        <v>27.4</v>
      </c>
      <c r="I9" s="15">
        <v>27.4</v>
      </c>
      <c r="J9" s="15">
        <v>26.5</v>
      </c>
      <c r="K9" s="15">
        <v>27.3</v>
      </c>
      <c r="L9" s="15">
        <v>29.9</v>
      </c>
      <c r="M9" s="15">
        <v>27.4</v>
      </c>
      <c r="N9" s="15">
        <v>30.4</v>
      </c>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row>
    <row x14ac:dyDescent="0.25" r="10" customHeight="1" ht="18.75">
      <c r="A10" s="16" t="s">
        <v>16</v>
      </c>
      <c r="B10" s="17"/>
      <c r="C10" s="18" t="s">
        <v>7</v>
      </c>
      <c r="D10" s="18" t="s">
        <v>7</v>
      </c>
      <c r="E10" s="18" t="s">
        <v>7</v>
      </c>
      <c r="F10" s="18" t="s">
        <v>7</v>
      </c>
      <c r="G10" s="18" t="s">
        <v>7</v>
      </c>
      <c r="H10" s="18" t="s">
        <v>7</v>
      </c>
      <c r="I10" s="18" t="s">
        <v>7</v>
      </c>
      <c r="J10" s="18" t="s">
        <v>7</v>
      </c>
      <c r="K10" s="18" t="s">
        <v>7</v>
      </c>
      <c r="L10" s="18" t="s">
        <v>7</v>
      </c>
      <c r="M10" s="18" t="s">
        <v>7</v>
      </c>
      <c r="N10" s="18" t="s">
        <v>7</v>
      </c>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row>
    <row x14ac:dyDescent="0.25" r="11" customHeight="1" ht="18.75">
      <c r="A11" s="13" t="s">
        <v>18</v>
      </c>
      <c r="B11" s="14"/>
      <c r="C11" s="15">
        <v>30</v>
      </c>
      <c r="D11" s="15">
        <v>35.2</v>
      </c>
      <c r="E11" s="15">
        <v>28.7</v>
      </c>
      <c r="F11" s="15">
        <v>36.8</v>
      </c>
      <c r="G11" s="15">
        <v>31.9</v>
      </c>
      <c r="H11" s="15">
        <v>28.7</v>
      </c>
      <c r="I11" s="15">
        <v>34.6</v>
      </c>
      <c r="J11" s="15">
        <v>41</v>
      </c>
      <c r="K11" s="15">
        <v>37.1</v>
      </c>
      <c r="L11" s="15">
        <v>40.5</v>
      </c>
      <c r="M11" s="15">
        <v>59.4</v>
      </c>
      <c r="N11" s="15">
        <v>40.2</v>
      </c>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row>
    <row x14ac:dyDescent="0.25" r="12" customHeight="1" ht="18.75">
      <c r="A12" s="16" t="s">
        <v>20</v>
      </c>
      <c r="B12" s="17"/>
      <c r="C12" s="18">
        <v>27.7</v>
      </c>
      <c r="D12" s="18">
        <v>25.8</v>
      </c>
      <c r="E12" s="18">
        <v>26.2</v>
      </c>
      <c r="F12" s="18">
        <v>27.2</v>
      </c>
      <c r="G12" s="18">
        <v>27.9</v>
      </c>
      <c r="H12" s="18">
        <v>29.5</v>
      </c>
      <c r="I12" s="18">
        <v>25.4</v>
      </c>
      <c r="J12" s="18">
        <v>24.6</v>
      </c>
      <c r="K12" s="18">
        <v>26.8</v>
      </c>
      <c r="L12" s="18">
        <v>26.8</v>
      </c>
      <c r="M12" s="18">
        <v>27.8</v>
      </c>
      <c r="N12" s="18">
        <v>28.4</v>
      </c>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row>
    <row x14ac:dyDescent="0.25" r="13" customHeight="1" ht="18.75">
      <c r="A13" s="13" t="s">
        <v>22</v>
      </c>
      <c r="B13" s="14"/>
      <c r="C13" s="15">
        <v>21.9</v>
      </c>
      <c r="D13" s="15">
        <v>27.8</v>
      </c>
      <c r="E13" s="15">
        <v>28.4</v>
      </c>
      <c r="F13" s="15">
        <v>26.7</v>
      </c>
      <c r="G13" s="15">
        <v>26</v>
      </c>
      <c r="H13" s="15">
        <v>26.3</v>
      </c>
      <c r="I13" s="15">
        <v>27.5</v>
      </c>
      <c r="J13" s="15">
        <v>26.3</v>
      </c>
      <c r="K13" s="15">
        <v>26.1</v>
      </c>
      <c r="L13" s="15">
        <v>26.8</v>
      </c>
      <c r="M13" s="15">
        <v>27.9</v>
      </c>
      <c r="N13" s="15">
        <v>28.2</v>
      </c>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row>
    <row x14ac:dyDescent="0.25" r="14" customHeight="1" ht="18.75">
      <c r="A14" s="16" t="s">
        <v>24</v>
      </c>
      <c r="B14" s="17"/>
      <c r="C14" s="18">
        <v>36.1</v>
      </c>
      <c r="D14" s="18">
        <v>35.4</v>
      </c>
      <c r="E14" s="18">
        <v>31.8</v>
      </c>
      <c r="F14" s="18">
        <v>33.4</v>
      </c>
      <c r="G14" s="18">
        <v>32.6</v>
      </c>
      <c r="H14" s="18">
        <v>31.1</v>
      </c>
      <c r="I14" s="18">
        <v>36.5</v>
      </c>
      <c r="J14" s="18">
        <v>38.9</v>
      </c>
      <c r="K14" s="18">
        <v>36.5</v>
      </c>
      <c r="L14" s="18">
        <v>37.8</v>
      </c>
      <c r="M14" s="18">
        <v>37.5</v>
      </c>
      <c r="N14" s="18">
        <v>41.2</v>
      </c>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row>
    <row x14ac:dyDescent="0.25" r="15" customHeight="1" ht="18.75">
      <c r="A15" s="13" t="s">
        <v>26</v>
      </c>
      <c r="B15" s="14"/>
      <c r="C15" s="15">
        <v>30.4</v>
      </c>
      <c r="D15" s="15">
        <v>32</v>
      </c>
      <c r="E15" s="15">
        <v>29.7</v>
      </c>
      <c r="F15" s="15">
        <v>29.6</v>
      </c>
      <c r="G15" s="15">
        <v>33.7</v>
      </c>
      <c r="H15" s="15">
        <v>33.3</v>
      </c>
      <c r="I15" s="15">
        <v>34.1</v>
      </c>
      <c r="J15" s="15">
        <v>31.3</v>
      </c>
      <c r="K15" s="15">
        <v>31.8</v>
      </c>
      <c r="L15" s="15">
        <v>36.9</v>
      </c>
      <c r="M15" s="15">
        <v>37.5</v>
      </c>
      <c r="N15" s="15">
        <v>36.5</v>
      </c>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row>
    <row x14ac:dyDescent="0.25" r="16" customHeight="1" ht="18.75">
      <c r="A16" s="16" t="s">
        <v>28</v>
      </c>
      <c r="B16" s="17"/>
      <c r="C16" s="18">
        <v>38.5</v>
      </c>
      <c r="D16" s="18">
        <v>39.3</v>
      </c>
      <c r="E16" s="18">
        <v>39.3</v>
      </c>
      <c r="F16" s="18">
        <v>36</v>
      </c>
      <c r="G16" s="18">
        <v>32.7</v>
      </c>
      <c r="H16" s="18">
        <v>31.8</v>
      </c>
      <c r="I16" s="18">
        <v>33.1</v>
      </c>
      <c r="J16" s="18">
        <v>33.4</v>
      </c>
      <c r="K16" s="18">
        <v>34.4</v>
      </c>
      <c r="L16" s="18">
        <v>34.7</v>
      </c>
      <c r="M16" s="18">
        <v>35.5</v>
      </c>
      <c r="N16" s="18">
        <v>37.8</v>
      </c>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row>
    <row x14ac:dyDescent="0.25" r="17" customHeight="1" ht="18.75">
      <c r="A17" s="13" t="s">
        <v>30</v>
      </c>
      <c r="B17" s="14"/>
      <c r="C17" s="15">
        <v>29.9</v>
      </c>
      <c r="D17" s="15">
        <v>30.3</v>
      </c>
      <c r="E17" s="15">
        <v>28.6</v>
      </c>
      <c r="F17" s="15">
        <v>28.9</v>
      </c>
      <c r="G17" s="15">
        <v>29</v>
      </c>
      <c r="H17" s="15">
        <v>29.3</v>
      </c>
      <c r="I17" s="15">
        <v>29.3</v>
      </c>
      <c r="J17" s="15">
        <v>29.2</v>
      </c>
      <c r="K17" s="15">
        <v>29.4</v>
      </c>
      <c r="L17" s="15">
        <v>29.4</v>
      </c>
      <c r="M17" s="15">
        <v>28.9</v>
      </c>
      <c r="N17" s="15">
        <v>29.2</v>
      </c>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row>
    <row x14ac:dyDescent="0.25" r="18" customHeight="1" ht="18.75">
      <c r="A18" s="16" t="s">
        <v>32</v>
      </c>
      <c r="B18" s="17"/>
      <c r="C18" s="18">
        <v>30.2</v>
      </c>
      <c r="D18" s="18">
        <v>23.6</v>
      </c>
      <c r="E18" s="18">
        <v>26</v>
      </c>
      <c r="F18" s="18">
        <v>28.8</v>
      </c>
      <c r="G18" s="18">
        <v>28.3</v>
      </c>
      <c r="H18" s="18">
        <v>25.7</v>
      </c>
      <c r="I18" s="18">
        <v>25.5</v>
      </c>
      <c r="J18" s="18">
        <v>29.8</v>
      </c>
      <c r="K18" s="18">
        <v>27.5</v>
      </c>
      <c r="L18" s="18">
        <v>28</v>
      </c>
      <c r="M18" s="18">
        <v>29.4</v>
      </c>
      <c r="N18" s="18">
        <v>29.6</v>
      </c>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row>
    <row x14ac:dyDescent="0.25" r="19" customHeight="1" ht="18.75">
      <c r="A19" s="13" t="s">
        <v>34</v>
      </c>
      <c r="B19" s="14"/>
      <c r="C19" s="15">
        <v>36.5</v>
      </c>
      <c r="D19" s="15">
        <v>40.4</v>
      </c>
      <c r="E19" s="15">
        <v>38.9</v>
      </c>
      <c r="F19" s="15">
        <v>40.8</v>
      </c>
      <c r="G19" s="15">
        <v>39.8</v>
      </c>
      <c r="H19" s="15">
        <v>40.5</v>
      </c>
      <c r="I19" s="15">
        <v>39.4</v>
      </c>
      <c r="J19" s="15">
        <v>39.4</v>
      </c>
      <c r="K19" s="15">
        <v>38.6</v>
      </c>
      <c r="L19" s="15">
        <v>38.9</v>
      </c>
      <c r="M19" s="15">
        <v>39.2</v>
      </c>
      <c r="N19" s="15">
        <v>37.3</v>
      </c>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row>
    <row x14ac:dyDescent="0.25" r="20" customHeight="1" ht="18.75">
      <c r="A20" s="16" t="s">
        <v>36</v>
      </c>
      <c r="B20" s="17"/>
      <c r="C20" s="18">
        <v>34.3</v>
      </c>
      <c r="D20" s="18">
        <v>39.8</v>
      </c>
      <c r="E20" s="18">
        <v>39.9</v>
      </c>
      <c r="F20" s="18">
        <v>37.6</v>
      </c>
      <c r="G20" s="18">
        <v>37.2</v>
      </c>
      <c r="H20" s="18">
        <v>38.2</v>
      </c>
      <c r="I20" s="18">
        <v>34.2</v>
      </c>
      <c r="J20" s="18">
        <v>32.4</v>
      </c>
      <c r="K20" s="18">
        <v>41.5</v>
      </c>
      <c r="L20" s="18">
        <v>41.9</v>
      </c>
      <c r="M20" s="18">
        <v>38.6</v>
      </c>
      <c r="N20" s="18">
        <v>37.6</v>
      </c>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row>
    <row x14ac:dyDescent="0.25" r="21" customHeight="1" ht="18.75">
      <c r="A21" s="13" t="s">
        <v>38</v>
      </c>
      <c r="B21" s="14"/>
      <c r="C21" s="15">
        <v>39.1</v>
      </c>
      <c r="D21" s="15">
        <v>33.8</v>
      </c>
      <c r="E21" s="15">
        <v>33.2</v>
      </c>
      <c r="F21" s="15">
        <v>33.3</v>
      </c>
      <c r="G21" s="15">
        <v>33.7</v>
      </c>
      <c r="H21" s="15">
        <v>34.6</v>
      </c>
      <c r="I21" s="15">
        <v>36.2</v>
      </c>
      <c r="J21" s="15">
        <v>36.2</v>
      </c>
      <c r="K21" s="15">
        <v>36</v>
      </c>
      <c r="L21" s="15">
        <v>35.3</v>
      </c>
      <c r="M21" s="15">
        <v>36.3</v>
      </c>
      <c r="N21" s="15">
        <v>38</v>
      </c>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row>
    <row x14ac:dyDescent="0.25" r="22" customHeight="1" ht="18.75">
      <c r="A22" s="16" t="s">
        <v>40</v>
      </c>
      <c r="B22" s="17"/>
      <c r="C22" s="18">
        <v>34.7</v>
      </c>
      <c r="D22" s="18">
        <v>35.5</v>
      </c>
      <c r="E22" s="18">
        <v>32.2</v>
      </c>
      <c r="F22" s="18">
        <v>32.8</v>
      </c>
      <c r="G22" s="18">
        <v>32.9</v>
      </c>
      <c r="H22" s="18">
        <v>32.3</v>
      </c>
      <c r="I22" s="18">
        <v>34.2</v>
      </c>
      <c r="J22" s="18">
        <v>34.6</v>
      </c>
      <c r="K22" s="18" t="s">
        <v>7</v>
      </c>
      <c r="L22" s="18" t="s">
        <v>7</v>
      </c>
      <c r="M22" s="18" t="s">
        <v>7</v>
      </c>
      <c r="N22" s="18" t="s">
        <v>7</v>
      </c>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row>
    <row x14ac:dyDescent="0.25" r="23" customHeight="1" ht="18.75">
      <c r="A23" s="13" t="s">
        <v>42</v>
      </c>
      <c r="B23" s="14"/>
      <c r="C23" s="15">
        <v>32.8</v>
      </c>
      <c r="D23" s="15">
        <v>25.1</v>
      </c>
      <c r="E23" s="15">
        <v>26</v>
      </c>
      <c r="F23" s="15">
        <v>27</v>
      </c>
      <c r="G23" s="15">
        <v>26.6</v>
      </c>
      <c r="H23" s="15">
        <v>26.6</v>
      </c>
      <c r="I23" s="15">
        <v>27.7</v>
      </c>
      <c r="J23" s="15">
        <v>27.5</v>
      </c>
      <c r="K23" s="15">
        <v>27</v>
      </c>
      <c r="L23" s="15">
        <v>27.8</v>
      </c>
      <c r="M23" s="15">
        <v>27.3</v>
      </c>
      <c r="N23" s="15">
        <v>28.6</v>
      </c>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row>
    <row x14ac:dyDescent="0.25" r="24" customHeight="1" ht="18.75">
      <c r="A24" s="16" t="s">
        <v>44</v>
      </c>
      <c r="B24" s="17"/>
      <c r="C24" s="18">
        <v>10.4</v>
      </c>
      <c r="D24" s="18">
        <v>11.7</v>
      </c>
      <c r="E24" s="18">
        <v>11.3</v>
      </c>
      <c r="F24" s="18">
        <v>10.9</v>
      </c>
      <c r="G24" s="18">
        <v>11.4</v>
      </c>
      <c r="H24" s="18">
        <v>12</v>
      </c>
      <c r="I24" s="18">
        <v>13.3</v>
      </c>
      <c r="J24" s="18">
        <v>12.8</v>
      </c>
      <c r="K24" s="18" t="s">
        <v>7</v>
      </c>
      <c r="L24" s="18" t="s">
        <v>7</v>
      </c>
      <c r="M24" s="18">
        <v>13.3</v>
      </c>
      <c r="N24" s="18">
        <v>13.2</v>
      </c>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row>
    <row x14ac:dyDescent="0.25" r="25" customHeight="1" ht="18.75">
      <c r="A25" s="13" t="s">
        <v>46</v>
      </c>
      <c r="B25" s="14"/>
      <c r="C25" s="15">
        <v>9.4</v>
      </c>
      <c r="D25" s="15">
        <v>10.1</v>
      </c>
      <c r="E25" s="15">
        <v>11.1</v>
      </c>
      <c r="F25" s="15">
        <v>11.4</v>
      </c>
      <c r="G25" s="15">
        <v>11.1</v>
      </c>
      <c r="H25" s="15">
        <v>10.5</v>
      </c>
      <c r="I25" s="15">
        <v>9.8</v>
      </c>
      <c r="J25" s="15">
        <v>12.3</v>
      </c>
      <c r="K25" s="15">
        <v>14.5</v>
      </c>
      <c r="L25" s="15">
        <v>15.4</v>
      </c>
      <c r="M25" s="15">
        <v>15.6</v>
      </c>
      <c r="N25" s="15">
        <v>16.3</v>
      </c>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row>
    <row x14ac:dyDescent="0.25" r="26" customHeight="1" ht="18.75">
      <c r="A26" s="4" t="s">
        <v>48</v>
      </c>
      <c r="B26" s="5"/>
      <c r="C26" s="19">
        <v>42.1</v>
      </c>
      <c r="D26" s="19">
        <v>45.5</v>
      </c>
      <c r="E26" s="19">
        <v>45.8</v>
      </c>
      <c r="F26" s="19">
        <v>43.8</v>
      </c>
      <c r="G26" s="19">
        <v>44.1</v>
      </c>
      <c r="H26" s="19">
        <v>44.3</v>
      </c>
      <c r="I26" s="19">
        <v>47.2</v>
      </c>
      <c r="J26" s="19">
        <v>46.3</v>
      </c>
      <c r="K26" s="19">
        <v>44.9</v>
      </c>
      <c r="L26" s="19">
        <v>45.8</v>
      </c>
      <c r="M26" s="19">
        <v>46.9</v>
      </c>
      <c r="N26" s="19">
        <v>45.9</v>
      </c>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row>
    <row x14ac:dyDescent="0.25" r="27" customHeight="1" ht="18.75">
      <c r="A27" s="13" t="s">
        <v>50</v>
      </c>
      <c r="B27" s="14"/>
      <c r="C27" s="15">
        <v>41.1</v>
      </c>
      <c r="D27" s="15">
        <v>39.1</v>
      </c>
      <c r="E27" s="15">
        <v>38.9</v>
      </c>
      <c r="F27" s="15">
        <v>39.6</v>
      </c>
      <c r="G27" s="15">
        <v>38.6</v>
      </c>
      <c r="H27" s="15">
        <v>39.6</v>
      </c>
      <c r="I27" s="15">
        <v>39.4</v>
      </c>
      <c r="J27" s="15">
        <v>39.3</v>
      </c>
      <c r="K27" s="15">
        <v>39.2</v>
      </c>
      <c r="L27" s="15">
        <v>39.2</v>
      </c>
      <c r="M27" s="15">
        <v>37.9</v>
      </c>
      <c r="N27" s="15">
        <v>37</v>
      </c>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row>
    <row x14ac:dyDescent="0.25" r="28" customHeight="1" ht="18.75">
      <c r="A28" s="16" t="s">
        <v>52</v>
      </c>
      <c r="B28" s="17"/>
      <c r="C28" s="18">
        <v>24.7</v>
      </c>
      <c r="D28" s="18">
        <v>24</v>
      </c>
      <c r="E28" s="18">
        <v>18</v>
      </c>
      <c r="F28" s="18">
        <v>14.9</v>
      </c>
      <c r="G28" s="18">
        <v>22.5</v>
      </c>
      <c r="H28" s="18">
        <v>18.2</v>
      </c>
      <c r="I28" s="18">
        <v>17.7</v>
      </c>
      <c r="J28" s="18">
        <v>18.8</v>
      </c>
      <c r="K28" s="18">
        <v>24.5</v>
      </c>
      <c r="L28" s="18">
        <v>25.8</v>
      </c>
      <c r="M28" s="18">
        <v>26.3</v>
      </c>
      <c r="N28" s="18">
        <v>21.9</v>
      </c>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row>
    <row x14ac:dyDescent="0.25" r="29" customHeight="1" ht="18.75">
      <c r="A29" s="13" t="s">
        <v>54</v>
      </c>
      <c r="B29" s="14"/>
      <c r="C29" s="15" t="s">
        <v>7</v>
      </c>
      <c r="D29" s="15" t="s">
        <v>7</v>
      </c>
      <c r="E29" s="15" t="s">
        <v>7</v>
      </c>
      <c r="F29" s="15">
        <v>35</v>
      </c>
      <c r="G29" s="15">
        <v>35.4</v>
      </c>
      <c r="H29" s="15">
        <v>36</v>
      </c>
      <c r="I29" s="15">
        <v>36</v>
      </c>
      <c r="J29" s="15">
        <v>36.7</v>
      </c>
      <c r="K29" s="15">
        <v>36</v>
      </c>
      <c r="L29" s="15">
        <v>36</v>
      </c>
      <c r="M29" s="15">
        <v>38.4</v>
      </c>
      <c r="N29" s="15">
        <v>38.5</v>
      </c>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row>
    <row x14ac:dyDescent="0.25" r="30" customHeight="1" ht="18.75">
      <c r="A30" s="16" t="s">
        <v>56</v>
      </c>
      <c r="B30" s="17"/>
      <c r="C30" s="18">
        <v>28.4</v>
      </c>
      <c r="D30" s="18">
        <v>29.3</v>
      </c>
      <c r="E30" s="18">
        <v>28.8</v>
      </c>
      <c r="F30" s="18">
        <v>24.6</v>
      </c>
      <c r="G30" s="18">
        <v>25.5</v>
      </c>
      <c r="H30" s="18">
        <v>26</v>
      </c>
      <c r="I30" s="18">
        <v>25.4</v>
      </c>
      <c r="J30" s="18">
        <v>26.6</v>
      </c>
      <c r="K30" s="18">
        <v>25.7</v>
      </c>
      <c r="L30" s="18">
        <v>27.1</v>
      </c>
      <c r="M30" s="18">
        <v>26.2</v>
      </c>
      <c r="N30" s="18">
        <v>26</v>
      </c>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row>
    <row x14ac:dyDescent="0.25" r="31" customHeight="1" ht="18.75">
      <c r="A31" s="13" t="s">
        <v>58</v>
      </c>
      <c r="B31" s="14"/>
      <c r="C31" s="15" t="s">
        <v>7</v>
      </c>
      <c r="D31" s="15" t="s">
        <v>7</v>
      </c>
      <c r="E31" s="15" t="s">
        <v>7</v>
      </c>
      <c r="F31" s="15" t="s">
        <v>7</v>
      </c>
      <c r="G31" s="15" t="s">
        <v>7</v>
      </c>
      <c r="H31" s="15" t="s">
        <v>7</v>
      </c>
      <c r="I31" s="15" t="s">
        <v>7</v>
      </c>
      <c r="J31" s="15" t="s">
        <v>7</v>
      </c>
      <c r="K31" s="15" t="s">
        <v>7</v>
      </c>
      <c r="L31" s="15" t="s">
        <v>7</v>
      </c>
      <c r="M31" s="15" t="s">
        <v>7</v>
      </c>
      <c r="N31" s="15" t="s">
        <v>7</v>
      </c>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row>
    <row x14ac:dyDescent="0.25" r="32" customHeight="1" ht="18.75">
      <c r="A32" s="16" t="s">
        <v>60</v>
      </c>
      <c r="B32" s="17"/>
      <c r="C32" s="18">
        <v>34.4</v>
      </c>
      <c r="D32" s="18">
        <v>31.4</v>
      </c>
      <c r="E32" s="18">
        <v>32.2</v>
      </c>
      <c r="F32" s="18">
        <v>32.9</v>
      </c>
      <c r="G32" s="18">
        <v>35.5</v>
      </c>
      <c r="H32" s="18">
        <v>36</v>
      </c>
      <c r="I32" s="18">
        <v>37.9</v>
      </c>
      <c r="J32" s="18">
        <v>38.3</v>
      </c>
      <c r="K32" s="18">
        <v>35.6</v>
      </c>
      <c r="L32" s="18">
        <v>34.5</v>
      </c>
      <c r="M32" s="18">
        <v>34</v>
      </c>
      <c r="N32" s="18">
        <v>33.5</v>
      </c>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row>
    <row x14ac:dyDescent="0.25" r="33" customHeight="1" ht="18.75">
      <c r="A33" s="13" t="s">
        <v>62</v>
      </c>
      <c r="B33" s="14"/>
      <c r="C33" s="15">
        <v>35.6</v>
      </c>
      <c r="D33" s="15">
        <v>38</v>
      </c>
      <c r="E33" s="15">
        <v>37.8</v>
      </c>
      <c r="F33" s="15">
        <v>37.8</v>
      </c>
      <c r="G33" s="15">
        <v>38.8</v>
      </c>
      <c r="H33" s="15">
        <v>40.2</v>
      </c>
      <c r="I33" s="15">
        <v>41.2</v>
      </c>
      <c r="J33" s="15">
        <v>41.2</v>
      </c>
      <c r="K33" s="15">
        <v>42.5</v>
      </c>
      <c r="L33" s="15">
        <v>43.1</v>
      </c>
      <c r="M33" s="15">
        <v>43.3</v>
      </c>
      <c r="N33" s="15">
        <v>43</v>
      </c>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row>
    <row x14ac:dyDescent="0.25" r="34" customHeight="1" ht="18.75">
      <c r="A34" s="16" t="s">
        <v>64</v>
      </c>
      <c r="B34" s="17"/>
      <c r="C34" s="18">
        <v>32.3</v>
      </c>
      <c r="D34" s="18">
        <v>33.4</v>
      </c>
      <c r="E34" s="18">
        <v>35.2</v>
      </c>
      <c r="F34" s="18">
        <v>33.8</v>
      </c>
      <c r="G34" s="18">
        <v>35.1</v>
      </c>
      <c r="H34" s="18">
        <v>32.6</v>
      </c>
      <c r="I34" s="18">
        <v>35.9</v>
      </c>
      <c r="J34" s="18">
        <v>34.3</v>
      </c>
      <c r="K34" s="18">
        <v>34</v>
      </c>
      <c r="L34" s="18">
        <v>37.2</v>
      </c>
      <c r="M34" s="18">
        <v>35.7</v>
      </c>
      <c r="N34" s="18">
        <v>38</v>
      </c>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row>
    <row x14ac:dyDescent="0.25" r="35" customHeight="1" ht="18.75">
      <c r="A35" s="13" t="s">
        <v>66</v>
      </c>
      <c r="B35" s="14"/>
      <c r="C35" s="15">
        <v>34.6</v>
      </c>
      <c r="D35" s="15">
        <v>30.9</v>
      </c>
      <c r="E35" s="15">
        <v>33.1</v>
      </c>
      <c r="F35" s="15">
        <v>32.7</v>
      </c>
      <c r="G35" s="15">
        <v>30</v>
      </c>
      <c r="H35" s="15">
        <v>31.3</v>
      </c>
      <c r="I35" s="15">
        <v>35</v>
      </c>
      <c r="J35" s="15">
        <v>32.8</v>
      </c>
      <c r="K35" s="15">
        <v>32.1</v>
      </c>
      <c r="L35" s="15">
        <v>33.7</v>
      </c>
      <c r="M35" s="15">
        <v>35.5</v>
      </c>
      <c r="N35" s="15">
        <v>37.3</v>
      </c>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row>
    <row x14ac:dyDescent="0.25" r="36" customHeight="1" ht="18.75">
      <c r="A36" s="16" t="s">
        <v>68</v>
      </c>
      <c r="B36" s="17"/>
      <c r="C36" s="18">
        <v>34.8</v>
      </c>
      <c r="D36" s="18">
        <v>38.4</v>
      </c>
      <c r="E36" s="18">
        <v>39</v>
      </c>
      <c r="F36" s="18">
        <v>37</v>
      </c>
      <c r="G36" s="18">
        <v>37.5</v>
      </c>
      <c r="H36" s="18">
        <v>37.4</v>
      </c>
      <c r="I36" s="18">
        <v>40.8</v>
      </c>
      <c r="J36" s="18">
        <v>41.2</v>
      </c>
      <c r="K36" s="18">
        <v>38.5</v>
      </c>
      <c r="L36" s="18">
        <v>40.1</v>
      </c>
      <c r="M36" s="18">
        <v>40.1</v>
      </c>
      <c r="N36" s="18">
        <v>34</v>
      </c>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row>
    <row x14ac:dyDescent="0.25" r="37" customHeight="1" ht="18.75">
      <c r="A37" s="13" t="s">
        <v>70</v>
      </c>
      <c r="B37" s="14"/>
      <c r="C37" s="15">
        <v>34.3</v>
      </c>
      <c r="D37" s="15">
        <v>29.9</v>
      </c>
      <c r="E37" s="15">
        <v>30.2</v>
      </c>
      <c r="F37" s="15">
        <v>30.8</v>
      </c>
      <c r="G37" s="15">
        <v>30.9</v>
      </c>
      <c r="H37" s="15">
        <v>31.4</v>
      </c>
      <c r="I37" s="15">
        <v>31.2</v>
      </c>
      <c r="J37" s="15">
        <v>30.6</v>
      </c>
      <c r="K37" s="15">
        <v>32.1</v>
      </c>
      <c r="L37" s="15">
        <v>33.2</v>
      </c>
      <c r="M37" s="15">
        <v>35</v>
      </c>
      <c r="N37" s="15">
        <v>33.3</v>
      </c>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row>
    <row x14ac:dyDescent="0.25" r="38" customHeight="1" ht="18.75">
      <c r="A38" s="16" t="s">
        <v>72</v>
      </c>
      <c r="B38" s="17"/>
      <c r="C38" s="18">
        <v>31.4</v>
      </c>
      <c r="D38" s="18">
        <v>34.5</v>
      </c>
      <c r="E38" s="18">
        <v>35.5</v>
      </c>
      <c r="F38" s="18">
        <v>35.4</v>
      </c>
      <c r="G38" s="18">
        <v>37.1</v>
      </c>
      <c r="H38" s="18">
        <v>39.5</v>
      </c>
      <c r="I38" s="18">
        <v>39.3</v>
      </c>
      <c r="J38" s="18">
        <v>38.9</v>
      </c>
      <c r="K38" s="18">
        <v>38.1</v>
      </c>
      <c r="L38" s="18">
        <v>40.3</v>
      </c>
      <c r="M38" s="18">
        <v>42.3</v>
      </c>
      <c r="N38" s="18">
        <v>43</v>
      </c>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row>
    <row x14ac:dyDescent="0.25" r="39" customHeight="1" ht="18.75">
      <c r="A39" s="13" t="s">
        <v>74</v>
      </c>
      <c r="B39" s="14"/>
      <c r="C39" s="15">
        <v>33.5</v>
      </c>
      <c r="D39" s="15">
        <v>30.7</v>
      </c>
      <c r="E39" s="15">
        <v>30.5</v>
      </c>
      <c r="F39" s="15">
        <v>29.8</v>
      </c>
      <c r="G39" s="15">
        <v>30.8</v>
      </c>
      <c r="H39" s="15">
        <v>32.3</v>
      </c>
      <c r="I39" s="15">
        <v>32.8</v>
      </c>
      <c r="J39" s="15">
        <v>30.4</v>
      </c>
      <c r="K39" s="15">
        <v>31.7</v>
      </c>
      <c r="L39" s="15">
        <v>33.5</v>
      </c>
      <c r="M39" s="15">
        <v>33.3</v>
      </c>
      <c r="N39" s="15">
        <v>31.9</v>
      </c>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row>
    <row x14ac:dyDescent="0.25" r="40" customHeight="1" ht="18.75">
      <c r="A40" s="16" t="s">
        <v>76</v>
      </c>
      <c r="B40" s="17"/>
      <c r="C40" s="18">
        <v>10</v>
      </c>
      <c r="D40" s="18">
        <v>11</v>
      </c>
      <c r="E40" s="18">
        <v>12.1</v>
      </c>
      <c r="F40" s="18">
        <v>14.4</v>
      </c>
      <c r="G40" s="18">
        <v>13.4</v>
      </c>
      <c r="H40" s="18">
        <v>13.2</v>
      </c>
      <c r="I40" s="18">
        <v>15.1</v>
      </c>
      <c r="J40" s="18">
        <v>15</v>
      </c>
      <c r="K40" s="18">
        <v>14.8</v>
      </c>
      <c r="L40" s="18">
        <v>16.2</v>
      </c>
      <c r="M40" s="18">
        <v>18.2</v>
      </c>
      <c r="N40" s="18" t="s">
        <v>7</v>
      </c>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row>
    <row x14ac:dyDescent="0.25" r="41" customHeight="1" ht="18.75">
      <c r="A41" s="13" t="s">
        <v>78</v>
      </c>
      <c r="B41" s="14"/>
      <c r="C41" s="15">
        <v>35.7</v>
      </c>
      <c r="D41" s="15">
        <v>34.6</v>
      </c>
      <c r="E41" s="15">
        <v>34.4</v>
      </c>
      <c r="F41" s="15">
        <v>33.9</v>
      </c>
      <c r="G41" s="15">
        <v>35.3</v>
      </c>
      <c r="H41" s="15">
        <v>35.4</v>
      </c>
      <c r="I41" s="15">
        <v>36</v>
      </c>
      <c r="J41" s="15">
        <v>36.1</v>
      </c>
      <c r="K41" s="15">
        <v>36.3</v>
      </c>
      <c r="L41" s="15">
        <v>36.8</v>
      </c>
      <c r="M41" s="15" t="s">
        <v>7</v>
      </c>
      <c r="N41" s="15" t="s">
        <v>7</v>
      </c>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row>
    <row x14ac:dyDescent="0.25" r="42" customHeight="1" ht="18.75">
      <c r="A42" s="20" t="s">
        <v>80</v>
      </c>
      <c r="B42" s="21"/>
      <c r="C42" s="22">
        <v>39.2</v>
      </c>
      <c r="D42" s="22">
        <v>38.9</v>
      </c>
      <c r="E42" s="22">
        <v>39.3</v>
      </c>
      <c r="F42" s="22">
        <v>38.9</v>
      </c>
      <c r="G42" s="22">
        <v>38.9</v>
      </c>
      <c r="H42" s="22">
        <v>39.6</v>
      </c>
      <c r="I42" s="22">
        <v>39.7</v>
      </c>
      <c r="J42" s="22">
        <v>40.5</v>
      </c>
      <c r="K42" s="22">
        <v>40.7</v>
      </c>
      <c r="L42" s="22">
        <v>40.7</v>
      </c>
      <c r="M42" s="22">
        <v>41.1</v>
      </c>
      <c r="N42" s="22">
        <v>41.4</v>
      </c>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row>
    <row x14ac:dyDescent="0.25" r="43" customHeight="1" ht="18.75">
      <c r="A43" s="13" t="s">
        <v>82</v>
      </c>
      <c r="B43" s="14"/>
      <c r="C43" s="15" t="s">
        <v>7</v>
      </c>
      <c r="D43" s="15">
        <v>36.1</v>
      </c>
      <c r="E43" s="15">
        <v>37.2</v>
      </c>
      <c r="F43" s="15">
        <v>37.3</v>
      </c>
      <c r="G43" s="15">
        <v>37.8</v>
      </c>
      <c r="H43" s="15">
        <v>38.5</v>
      </c>
      <c r="I43" s="15">
        <v>39</v>
      </c>
      <c r="J43" s="15">
        <v>39.1</v>
      </c>
      <c r="K43" s="15">
        <v>38.7</v>
      </c>
      <c r="L43" s="15">
        <v>38.4</v>
      </c>
      <c r="M43" s="15">
        <v>36.8</v>
      </c>
      <c r="N43" s="15">
        <v>38.7</v>
      </c>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row>
    <row x14ac:dyDescent="0.25" r="44" customHeight="1" ht="18.75">
      <c r="A44" s="16" t="s">
        <v>84</v>
      </c>
      <c r="B44" s="17"/>
      <c r="C44" s="18" t="s">
        <v>7</v>
      </c>
      <c r="D44" s="18" t="s">
        <v>7</v>
      </c>
      <c r="E44" s="18" t="s">
        <v>7</v>
      </c>
      <c r="F44" s="18" t="s">
        <v>7</v>
      </c>
      <c r="G44" s="18" t="s">
        <v>7</v>
      </c>
      <c r="H44" s="18" t="s">
        <v>7</v>
      </c>
      <c r="I44" s="18" t="s">
        <v>7</v>
      </c>
      <c r="J44" s="18" t="s">
        <v>7</v>
      </c>
      <c r="K44" s="18" t="s">
        <v>7</v>
      </c>
      <c r="L44" s="18" t="s">
        <v>7</v>
      </c>
      <c r="M44" s="18" t="s">
        <v>7</v>
      </c>
      <c r="N44" s="18" t="s">
        <v>7</v>
      </c>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row>
    <row x14ac:dyDescent="0.25" r="45" customHeight="1" ht="18.75">
      <c r="A45" s="13" t="s">
        <v>86</v>
      </c>
      <c r="B45" s="14"/>
      <c r="C45" s="15">
        <v>12.2</v>
      </c>
      <c r="D45" s="15" t="s">
        <v>7</v>
      </c>
      <c r="E45" s="15">
        <v>12.9</v>
      </c>
      <c r="F45" s="15" t="s">
        <v>7</v>
      </c>
      <c r="G45" s="15" t="s">
        <v>7</v>
      </c>
      <c r="H45" s="15" t="s">
        <v>7</v>
      </c>
      <c r="I45" s="15" t="s">
        <v>7</v>
      </c>
      <c r="J45" s="15" t="s">
        <v>7</v>
      </c>
      <c r="K45" s="15">
        <v>13.7</v>
      </c>
      <c r="L45" s="15">
        <v>14.6</v>
      </c>
      <c r="M45" s="15">
        <v>17.6</v>
      </c>
      <c r="N45" s="15" t="s">
        <v>7</v>
      </c>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row>
    <row x14ac:dyDescent="0.25" r="46" customHeight="1" ht="18.75">
      <c r="A46" s="16" t="s">
        <v>88</v>
      </c>
      <c r="B46" s="17"/>
      <c r="C46" s="18">
        <v>20.9</v>
      </c>
      <c r="D46" s="18" t="s">
        <v>7</v>
      </c>
      <c r="E46" s="18">
        <v>19.3</v>
      </c>
      <c r="F46" s="18">
        <v>21.6</v>
      </c>
      <c r="G46" s="18">
        <v>23.5</v>
      </c>
      <c r="H46" s="18">
        <v>22.4</v>
      </c>
      <c r="I46" s="18">
        <v>44.8</v>
      </c>
      <c r="J46" s="18">
        <v>27.5</v>
      </c>
      <c r="K46" s="18" t="s">
        <v>7</v>
      </c>
      <c r="L46" s="18">
        <v>29.6</v>
      </c>
      <c r="M46" s="18">
        <v>32.6</v>
      </c>
      <c r="N46" s="18">
        <v>32.4</v>
      </c>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row>
    <row x14ac:dyDescent="0.25" r="47" customHeight="1" ht="18.75">
      <c r="A47" s="13" t="s">
        <v>90</v>
      </c>
      <c r="B47" s="14"/>
      <c r="C47" s="15">
        <v>38.6</v>
      </c>
      <c r="D47" s="15">
        <v>39.5</v>
      </c>
      <c r="E47" s="15">
        <v>39.1</v>
      </c>
      <c r="F47" s="15">
        <v>38.4</v>
      </c>
      <c r="G47" s="15">
        <v>38.1</v>
      </c>
      <c r="H47" s="15">
        <v>38.7</v>
      </c>
      <c r="I47" s="15">
        <v>42</v>
      </c>
      <c r="J47" s="15">
        <v>41.3</v>
      </c>
      <c r="K47" s="15">
        <v>41.8</v>
      </c>
      <c r="L47" s="15">
        <v>44.7</v>
      </c>
      <c r="M47" s="15">
        <v>45.7</v>
      </c>
      <c r="N47" s="15" t="s">
        <v>7</v>
      </c>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row>
    <row x14ac:dyDescent="0.25" r="48" customHeight="1" ht="18.75">
      <c r="A48" s="20" t="s">
        <v>92</v>
      </c>
      <c r="B48" s="21"/>
      <c r="C48" s="22">
        <v>29.6</v>
      </c>
      <c r="D48" s="22">
        <v>31</v>
      </c>
      <c r="E48" s="22">
        <v>31.1</v>
      </c>
      <c r="F48" s="22">
        <v>30</v>
      </c>
      <c r="G48" s="22">
        <v>31.1</v>
      </c>
      <c r="H48" s="22">
        <v>30.8</v>
      </c>
      <c r="I48" s="22">
        <v>31.6</v>
      </c>
      <c r="J48" s="22">
        <v>32.1</v>
      </c>
      <c r="K48" s="22">
        <v>30.5</v>
      </c>
      <c r="L48" s="22">
        <v>30.2</v>
      </c>
      <c r="M48" s="22">
        <v>31.4</v>
      </c>
      <c r="N48" s="22">
        <v>31.6</v>
      </c>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row>
    <row x14ac:dyDescent="0.25" r="49" customHeight="1" ht="18.75">
      <c r="A49" s="13" t="s">
        <v>94</v>
      </c>
      <c r="B49" s="14"/>
      <c r="C49" s="15">
        <v>33.3</v>
      </c>
      <c r="D49" s="15">
        <v>36.7</v>
      </c>
      <c r="E49" s="15">
        <v>36.4</v>
      </c>
      <c r="F49" s="15">
        <v>36.5</v>
      </c>
      <c r="G49" s="15">
        <v>36.7</v>
      </c>
      <c r="H49" s="15">
        <v>36.5</v>
      </c>
      <c r="I49" s="15">
        <v>37.9</v>
      </c>
      <c r="J49" s="15">
        <v>39.2</v>
      </c>
      <c r="K49" s="15">
        <v>38.6</v>
      </c>
      <c r="L49" s="15">
        <v>39</v>
      </c>
      <c r="M49" s="15">
        <v>41.3</v>
      </c>
      <c r="N49" s="15">
        <v>38.3</v>
      </c>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3"/>
    </row>
    <row x14ac:dyDescent="0.25" r="50" customHeight="1" ht="18.75">
      <c r="A50" s="16" t="s">
        <v>96</v>
      </c>
      <c r="B50" s="17"/>
      <c r="C50" s="18">
        <v>25.8</v>
      </c>
      <c r="D50" s="18">
        <v>23.9</v>
      </c>
      <c r="E50" s="18">
        <v>26.1</v>
      </c>
      <c r="F50" s="18">
        <v>24.4</v>
      </c>
      <c r="G50" s="18">
        <v>23.2</v>
      </c>
      <c r="H50" s="18">
        <v>26.7</v>
      </c>
      <c r="I50" s="18">
        <v>29.9</v>
      </c>
      <c r="J50" s="18">
        <v>29.1</v>
      </c>
      <c r="K50" s="18">
        <v>30</v>
      </c>
      <c r="L50" s="18">
        <v>26.4</v>
      </c>
      <c r="M50" s="18">
        <v>28.4</v>
      </c>
      <c r="N50" s="18">
        <v>28.9</v>
      </c>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3"/>
    </row>
    <row x14ac:dyDescent="0.25" r="51" customHeight="1" ht="18.75">
      <c r="A51" s="13" t="s">
        <v>98</v>
      </c>
      <c r="B51" s="14"/>
      <c r="C51" s="15">
        <v>13.8</v>
      </c>
      <c r="D51" s="15">
        <v>15</v>
      </c>
      <c r="E51" s="15">
        <v>15.8</v>
      </c>
      <c r="F51" s="15">
        <v>18.9</v>
      </c>
      <c r="G51" s="15">
        <v>17.3</v>
      </c>
      <c r="H51" s="15">
        <v>22.8</v>
      </c>
      <c r="I51" s="15">
        <v>25.7</v>
      </c>
      <c r="J51" s="15">
        <v>20.7</v>
      </c>
      <c r="K51" s="15">
        <v>17</v>
      </c>
      <c r="L51" s="15">
        <v>21.3</v>
      </c>
      <c r="M51" s="15">
        <v>24.2</v>
      </c>
      <c r="N51" s="15">
        <v>21</v>
      </c>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3"/>
    </row>
    <row x14ac:dyDescent="0.25" r="52" customHeight="1" ht="18.75">
      <c r="A52" s="16" t="s">
        <v>100</v>
      </c>
      <c r="B52" s="17"/>
      <c r="C52" s="18">
        <v>22.6</v>
      </c>
      <c r="D52" s="18">
        <v>24.2</v>
      </c>
      <c r="E52" s="18">
        <v>27.1</v>
      </c>
      <c r="F52" s="18">
        <v>28.4</v>
      </c>
      <c r="G52" s="18">
        <v>26.3</v>
      </c>
      <c r="H52" s="18">
        <v>26.7</v>
      </c>
      <c r="I52" s="18">
        <v>27.6</v>
      </c>
      <c r="J52" s="18">
        <v>28.7</v>
      </c>
      <c r="K52" s="18">
        <v>28.9</v>
      </c>
      <c r="L52" s="18">
        <v>29.9</v>
      </c>
      <c r="M52" s="18">
        <v>28.2</v>
      </c>
      <c r="N52" s="18">
        <v>29</v>
      </c>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3"/>
    </row>
    <row x14ac:dyDescent="0.25" r="53" customHeight="1" ht="15.75">
      <c r="A53" s="23" t="s">
        <v>102</v>
      </c>
      <c r="B53" s="24"/>
      <c r="C53" s="25">
        <v>31.1</v>
      </c>
      <c r="D53" s="25">
        <v>30.8</v>
      </c>
      <c r="E53" s="25">
        <v>31.1</v>
      </c>
      <c r="F53" s="25">
        <v>31.2</v>
      </c>
      <c r="G53" s="25">
        <v>31.7</v>
      </c>
      <c r="H53" s="25">
        <v>31.5</v>
      </c>
      <c r="I53" s="25">
        <v>33.6</v>
      </c>
      <c r="J53" s="25">
        <v>30.4</v>
      </c>
      <c r="K53" s="25">
        <v>31.6</v>
      </c>
      <c r="L53" s="25">
        <v>33.6</v>
      </c>
      <c r="M53" s="25">
        <v>35</v>
      </c>
      <c r="N53" s="25">
        <v>35.8</v>
      </c>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3"/>
    </row>
    <row x14ac:dyDescent="0.25" r="54" customHeight="1" ht="18.75">
      <c r="A54" s="62" t="s">
        <v>121</v>
      </c>
      <c r="B54" s="17"/>
      <c r="C54" s="2">
        <v>31.305555555555557</v>
      </c>
      <c r="D54" s="2">
        <v>31.238888888888887</v>
      </c>
      <c r="E54" s="2">
        <v>30.991666666666667</v>
      </c>
      <c r="F54" s="2">
        <v>30.938888888888886</v>
      </c>
      <c r="G54" s="2">
        <v>31.247222222222224</v>
      </c>
      <c r="H54" s="2">
        <v>31.318055555555556</v>
      </c>
      <c r="I54" s="2">
        <v>32.09444444444445</v>
      </c>
      <c r="J54" s="2">
        <v>32.26944444444444</v>
      </c>
      <c r="K54" s="2">
        <v>32.977142857142866</v>
      </c>
      <c r="L54" s="2">
        <v>33.95142857142858</v>
      </c>
      <c r="M54" s="2">
        <v>34.17499999999999</v>
      </c>
      <c r="N54" s="2">
        <v>33.70277777777778</v>
      </c>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3"/>
    </row>
    <row x14ac:dyDescent="0.25" r="55" customHeight="1" ht="18.75">
      <c r="A55" s="17"/>
      <c r="B55" s="17"/>
      <c r="C55" s="18"/>
      <c r="D55" s="18"/>
      <c r="E55" s="18"/>
      <c r="F55" s="18"/>
      <c r="G55" s="18"/>
      <c r="H55" s="18"/>
      <c r="I55" s="18"/>
      <c r="J55" s="18"/>
      <c r="K55" s="19"/>
      <c r="L55" s="19"/>
      <c r="M55" s="19"/>
      <c r="N55" s="19"/>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3"/>
    </row>
    <row x14ac:dyDescent="0.25" r="56" customHeight="1" ht="18.75">
      <c r="A56" s="17" t="s">
        <v>104</v>
      </c>
      <c r="B56" s="17"/>
      <c r="C56" s="18"/>
      <c r="D56" s="18"/>
      <c r="E56" s="18"/>
      <c r="F56" s="18"/>
      <c r="G56" s="18"/>
      <c r="H56" s="18"/>
      <c r="I56" s="18"/>
      <c r="J56" s="18"/>
      <c r="K56" s="19"/>
      <c r="L56" s="19"/>
      <c r="M56" s="19"/>
      <c r="N56" s="19"/>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3"/>
    </row>
    <row x14ac:dyDescent="0.25" r="57" customHeight="1" ht="12.75">
      <c r="A57" s="27" t="s">
        <v>122</v>
      </c>
      <c r="B57" s="28"/>
      <c r="C57" s="29"/>
      <c r="D57" s="29"/>
      <c r="E57" s="29"/>
      <c r="F57" s="29"/>
      <c r="G57" s="29"/>
      <c r="H57" s="29"/>
      <c r="I57" s="29"/>
      <c r="J57" s="29"/>
      <c r="K57" s="29"/>
      <c r="L57" s="29"/>
      <c r="M57" s="29"/>
      <c r="N57" s="29"/>
      <c r="O57" s="28"/>
      <c r="P57" s="28"/>
      <c r="Q57" s="28"/>
      <c r="R57" s="28"/>
      <c r="S57" s="28"/>
      <c r="T57" s="2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3"/>
    </row>
    <row x14ac:dyDescent="0.25" r="58" customHeight="1" ht="18.75">
      <c r="A58" s="28"/>
      <c r="B58" s="28"/>
      <c r="C58" s="29"/>
      <c r="D58" s="29"/>
      <c r="E58" s="29"/>
      <c r="F58" s="29"/>
      <c r="G58" s="29"/>
      <c r="H58" s="29"/>
      <c r="I58" s="29"/>
      <c r="J58" s="29"/>
      <c r="K58" s="29"/>
      <c r="L58" s="29"/>
      <c r="M58" s="29"/>
      <c r="N58" s="29"/>
      <c r="O58" s="28"/>
      <c r="P58" s="28"/>
      <c r="Q58" s="28"/>
      <c r="R58" s="28"/>
      <c r="S58" s="28"/>
      <c r="T58" s="2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3"/>
    </row>
    <row x14ac:dyDescent="0.25" r="59" customHeight="1" ht="12.75">
      <c r="A59" s="28"/>
      <c r="B59" s="28"/>
      <c r="C59" s="29"/>
      <c r="D59" s="29"/>
      <c r="E59" s="29"/>
      <c r="F59" s="29"/>
      <c r="G59" s="29"/>
      <c r="H59" s="29"/>
      <c r="I59" s="29"/>
      <c r="J59" s="29"/>
      <c r="K59" s="29"/>
      <c r="L59" s="29"/>
      <c r="M59" s="29"/>
      <c r="N59" s="29"/>
      <c r="O59" s="31"/>
      <c r="P59" s="31"/>
      <c r="Q59" s="31"/>
      <c r="R59" s="31"/>
      <c r="S59" s="31"/>
      <c r="T59" s="31"/>
      <c r="U59" s="31"/>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3"/>
    </row>
    <row x14ac:dyDescent="0.25" r="60" customHeight="1" ht="18.75">
      <c r="A60" s="28"/>
      <c r="B60" s="28"/>
      <c r="C60" s="29"/>
      <c r="D60" s="29"/>
      <c r="E60" s="29"/>
      <c r="F60" s="29"/>
      <c r="G60" s="29"/>
      <c r="H60" s="29"/>
      <c r="I60" s="29"/>
      <c r="J60" s="29"/>
      <c r="K60" s="29"/>
      <c r="L60" s="19"/>
      <c r="M60" s="19"/>
      <c r="N60" s="19"/>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3"/>
    </row>
    <row x14ac:dyDescent="0.25" r="61" customHeight="1" ht="18.75">
      <c r="A61" s="63" t="s">
        <v>123</v>
      </c>
      <c r="B61" s="17"/>
      <c r="C61" s="18"/>
      <c r="D61" s="18"/>
      <c r="E61" s="18"/>
      <c r="F61" s="18"/>
      <c r="G61" s="18"/>
      <c r="H61" s="18"/>
      <c r="I61" s="18"/>
      <c r="J61" s="18"/>
      <c r="K61" s="18"/>
      <c r="L61" s="19"/>
      <c r="M61" s="19"/>
      <c r="N61" s="19"/>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3"/>
    </row>
    <row x14ac:dyDescent="0.25" r="62" customHeight="1" ht="18.75">
      <c r="A62" s="5"/>
      <c r="B62" s="5"/>
      <c r="C62" s="19"/>
      <c r="D62" s="19"/>
      <c r="E62" s="19"/>
      <c r="F62" s="19"/>
      <c r="G62" s="19"/>
      <c r="H62" s="19"/>
      <c r="I62" s="19"/>
      <c r="J62" s="19"/>
      <c r="K62" s="19"/>
      <c r="L62" s="19"/>
      <c r="M62" s="19"/>
      <c r="N62" s="19"/>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3"/>
    </row>
  </sheetData>
  <mergeCells count="4">
    <mergeCell ref="A1:N1"/>
    <mergeCell ref="A2:N2"/>
    <mergeCell ref="A57:N59"/>
    <mergeCell ref="A60:K6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49"/>
  <sheetViews>
    <sheetView workbookViewId="0"/>
  </sheetViews>
  <sheetFormatPr defaultRowHeight="15" x14ac:dyDescent="0.25"/>
  <cols>
    <col min="1" max="1" style="40" width="15.862142857142858" customWidth="1" bestFit="1"/>
    <col min="2" max="2" style="40" width="8.862142857142858" customWidth="1" bestFit="1"/>
    <col min="3" max="3" style="40" width="8.862142857142858" customWidth="1" bestFit="1"/>
    <col min="4" max="4" style="40" width="8.862142857142858" customWidth="1" bestFit="1"/>
    <col min="5" max="5" style="40" width="8.862142857142858" customWidth="1" bestFit="1"/>
    <col min="6" max="6" style="40" width="8.862142857142858" customWidth="1" bestFit="1"/>
    <col min="7" max="7" style="40" width="8.862142857142858" customWidth="1" bestFit="1"/>
    <col min="8" max="8" style="40" width="8.862142857142858" customWidth="1" bestFit="1"/>
    <col min="9" max="9" style="40" width="8.862142857142858" customWidth="1" bestFit="1"/>
    <col min="10" max="10" style="40" width="8.862142857142858" customWidth="1" bestFit="1"/>
    <col min="11" max="11" style="40" width="8.862142857142858" customWidth="1" bestFit="1"/>
    <col min="12" max="12" style="35" width="16.719285714285714" customWidth="1" bestFit="1"/>
    <col min="13" max="13" style="37" width="20.005" customWidth="1" bestFit="1"/>
    <col min="14" max="14" style="37" width="20.005" customWidth="1" bestFit="1"/>
  </cols>
  <sheetData>
    <row x14ac:dyDescent="0.25" r="1" customHeight="1" ht="18.75">
      <c r="A1" s="41" t="s">
        <v>111</v>
      </c>
      <c r="B1" s="41"/>
      <c r="C1" s="41"/>
      <c r="D1" s="41"/>
      <c r="E1" s="41"/>
      <c r="F1" s="41"/>
      <c r="G1" s="41"/>
      <c r="H1" s="41"/>
      <c r="I1" s="41"/>
      <c r="J1" s="42"/>
      <c r="K1" s="43"/>
      <c r="L1" s="44"/>
      <c r="M1" s="45"/>
      <c r="N1" s="45"/>
    </row>
    <row x14ac:dyDescent="0.25" r="2" customHeight="1" ht="18.75">
      <c r="A2" s="28" t="s">
        <v>112</v>
      </c>
      <c r="B2" s="28"/>
      <c r="C2" s="28"/>
      <c r="D2" s="28"/>
      <c r="E2" s="28"/>
      <c r="F2" s="28"/>
      <c r="G2" s="28"/>
      <c r="H2" s="28"/>
      <c r="I2" s="28"/>
      <c r="J2" s="42"/>
      <c r="K2" s="43"/>
      <c r="L2" s="44"/>
      <c r="M2" s="45"/>
      <c r="N2" s="45"/>
    </row>
    <row x14ac:dyDescent="0.25" r="3" customHeight="1" ht="14.25">
      <c r="A3" s="46"/>
      <c r="B3" s="46"/>
      <c r="C3" s="46"/>
      <c r="D3" s="46"/>
      <c r="E3" s="46"/>
      <c r="F3" s="46"/>
      <c r="G3" s="46"/>
      <c r="H3" s="46"/>
      <c r="I3" s="46"/>
      <c r="J3" s="43"/>
      <c r="K3" s="43"/>
      <c r="L3" s="47"/>
      <c r="M3" s="48"/>
      <c r="N3" s="48"/>
    </row>
    <row x14ac:dyDescent="0.25" r="4" customHeight="1" ht="14.25">
      <c r="A4" s="46"/>
      <c r="B4" s="46"/>
      <c r="C4" s="46"/>
      <c r="D4" s="46"/>
      <c r="E4" s="46"/>
      <c r="F4" s="46"/>
      <c r="G4" s="46"/>
      <c r="H4" s="46"/>
      <c r="I4" s="46"/>
      <c r="J4" s="43"/>
      <c r="K4" s="43"/>
      <c r="L4" s="21"/>
      <c r="M4" s="22" t="s">
        <v>113</v>
      </c>
      <c r="N4" s="49" t="s">
        <v>114</v>
      </c>
    </row>
    <row x14ac:dyDescent="0.25" r="5" customHeight="1" ht="11.25">
      <c r="A5" s="43"/>
      <c r="B5" s="43"/>
      <c r="C5" s="43"/>
      <c r="D5" s="43"/>
      <c r="E5" s="43"/>
      <c r="F5" s="43"/>
      <c r="G5" s="43"/>
      <c r="H5" s="43"/>
      <c r="I5" s="43"/>
      <c r="J5" s="43"/>
      <c r="K5" s="43"/>
      <c r="L5" s="14" t="s">
        <v>102</v>
      </c>
      <c r="M5" s="15">
        <v>3.3</v>
      </c>
      <c r="N5" s="15">
        <v>1.12</v>
      </c>
    </row>
    <row x14ac:dyDescent="0.25" r="6" customHeight="1" ht="14.25">
      <c r="A6" s="43"/>
      <c r="B6" s="43"/>
      <c r="C6" s="43"/>
      <c r="D6" s="43"/>
      <c r="E6" s="43"/>
      <c r="F6" s="43"/>
      <c r="G6" s="43"/>
      <c r="H6" s="43"/>
      <c r="I6" s="43"/>
      <c r="J6" s="43"/>
      <c r="K6" s="43"/>
      <c r="L6" s="17" t="s">
        <v>24</v>
      </c>
      <c r="M6" s="18">
        <v>1.78</v>
      </c>
      <c r="N6" s="18">
        <v>1.67</v>
      </c>
    </row>
    <row x14ac:dyDescent="0.25" r="7" customHeight="1" ht="12.75">
      <c r="A7" s="17"/>
      <c r="B7" s="17"/>
      <c r="C7" s="17"/>
      <c r="D7" s="17"/>
      <c r="E7" s="17"/>
      <c r="F7" s="17"/>
      <c r="G7" s="17"/>
      <c r="H7" s="17"/>
      <c r="I7" s="17"/>
      <c r="J7" s="17"/>
      <c r="K7" s="17"/>
      <c r="L7" s="14" t="s">
        <v>50</v>
      </c>
      <c r="M7" s="15">
        <v>1.92</v>
      </c>
      <c r="N7" s="15">
        <v>1.9</v>
      </c>
    </row>
    <row x14ac:dyDescent="0.25" r="8" customHeight="1" ht="12.75">
      <c r="A8" s="17"/>
      <c r="B8" s="17"/>
      <c r="C8" s="17"/>
      <c r="D8" s="17"/>
      <c r="E8" s="17"/>
      <c r="F8" s="17"/>
      <c r="G8" s="17"/>
      <c r="H8" s="17"/>
      <c r="I8" s="17"/>
      <c r="J8" s="17"/>
      <c r="K8" s="17"/>
      <c r="L8" s="17" t="s">
        <v>48</v>
      </c>
      <c r="M8" s="18">
        <v>3.28</v>
      </c>
      <c r="N8" s="18">
        <v>2.4</v>
      </c>
    </row>
    <row x14ac:dyDescent="0.25" r="9" customHeight="1" ht="12.75">
      <c r="A9" s="17"/>
      <c r="B9" s="17"/>
      <c r="C9" s="17"/>
      <c r="D9" s="17"/>
      <c r="E9" s="17"/>
      <c r="F9" s="17"/>
      <c r="G9" s="17"/>
      <c r="H9" s="17"/>
      <c r="I9" s="17"/>
      <c r="J9" s="17"/>
      <c r="K9" s="17"/>
      <c r="L9" s="14" t="s">
        <v>94</v>
      </c>
      <c r="M9" s="15">
        <v>3.95</v>
      </c>
      <c r="N9" s="15">
        <v>2.95</v>
      </c>
    </row>
    <row x14ac:dyDescent="0.25" r="10" customHeight="1" ht="12.75">
      <c r="A10" s="17"/>
      <c r="B10" s="17"/>
      <c r="C10" s="17"/>
      <c r="D10" s="17"/>
      <c r="E10" s="17"/>
      <c r="F10" s="17"/>
      <c r="G10" s="17"/>
      <c r="H10" s="17"/>
      <c r="I10" s="17"/>
      <c r="J10" s="17"/>
      <c r="K10" s="17"/>
      <c r="L10" s="17" t="s">
        <v>80</v>
      </c>
      <c r="M10" s="18">
        <v>4.07</v>
      </c>
      <c r="N10" s="18">
        <v>3.82</v>
      </c>
    </row>
    <row x14ac:dyDescent="0.25" r="11" customHeight="1" ht="12.75">
      <c r="A11" s="17"/>
      <c r="B11" s="17"/>
      <c r="C11" s="17"/>
      <c r="D11" s="17"/>
      <c r="E11" s="17"/>
      <c r="F11" s="17"/>
      <c r="G11" s="17"/>
      <c r="H11" s="17"/>
      <c r="I11" s="17"/>
      <c r="J11" s="17"/>
      <c r="K11" s="17"/>
      <c r="L11" s="14" t="s">
        <v>66</v>
      </c>
      <c r="M11" s="15">
        <v>4.19</v>
      </c>
      <c r="N11" s="15">
        <v>4.51</v>
      </c>
    </row>
    <row x14ac:dyDescent="0.25" r="12" customHeight="1" ht="12.75">
      <c r="A12" s="17"/>
      <c r="B12" s="17"/>
      <c r="C12" s="17"/>
      <c r="D12" s="17"/>
      <c r="E12" s="17"/>
      <c r="F12" s="17"/>
      <c r="G12" s="17"/>
      <c r="H12" s="17"/>
      <c r="I12" s="17"/>
      <c r="J12" s="17"/>
      <c r="K12" s="17"/>
      <c r="L12" s="17" t="s">
        <v>18</v>
      </c>
      <c r="M12" s="18">
        <v>8.42</v>
      </c>
      <c r="N12" s="18">
        <v>4.61</v>
      </c>
    </row>
    <row x14ac:dyDescent="0.25" r="13" customHeight="1" ht="12.75">
      <c r="A13" s="17"/>
      <c r="B13" s="17"/>
      <c r="C13" s="17"/>
      <c r="D13" s="17"/>
      <c r="E13" s="17"/>
      <c r="F13" s="17"/>
      <c r="G13" s="17"/>
      <c r="H13" s="17"/>
      <c r="I13" s="17"/>
      <c r="J13" s="17"/>
      <c r="K13" s="17"/>
      <c r="L13" s="14" t="s">
        <v>5</v>
      </c>
      <c r="M13" s="15">
        <v>4.73</v>
      </c>
      <c r="N13" s="15">
        <v>5.86</v>
      </c>
    </row>
    <row x14ac:dyDescent="0.25" r="14" customHeight="1" ht="12.75">
      <c r="A14" s="17"/>
      <c r="B14" s="17"/>
      <c r="C14" s="17"/>
      <c r="D14" s="17"/>
      <c r="E14" s="17"/>
      <c r="F14" s="17"/>
      <c r="G14" s="17"/>
      <c r="H14" s="17"/>
      <c r="I14" s="17"/>
      <c r="J14" s="17"/>
      <c r="K14" s="17"/>
      <c r="L14" s="17" t="s">
        <v>78</v>
      </c>
      <c r="M14" s="18">
        <v>4.97</v>
      </c>
      <c r="N14" s="18">
        <v>6.21</v>
      </c>
    </row>
    <row x14ac:dyDescent="0.25" r="15" customHeight="1" ht="12.75">
      <c r="A15" s="17"/>
      <c r="B15" s="17"/>
      <c r="C15" s="17"/>
      <c r="D15" s="17"/>
      <c r="E15" s="17"/>
      <c r="F15" s="17"/>
      <c r="G15" s="17"/>
      <c r="H15" s="17"/>
      <c r="I15" s="17"/>
      <c r="J15" s="17"/>
      <c r="K15" s="17"/>
      <c r="L15" s="14" t="s">
        <v>34</v>
      </c>
      <c r="M15" s="15">
        <v>5.65</v>
      </c>
      <c r="N15" s="15">
        <v>6.23</v>
      </c>
    </row>
    <row x14ac:dyDescent="0.25" r="16" customHeight="1" ht="12.75">
      <c r="A16" s="17"/>
      <c r="B16" s="17"/>
      <c r="C16" s="17"/>
      <c r="D16" s="17"/>
      <c r="E16" s="17"/>
      <c r="F16" s="17"/>
      <c r="G16" s="17"/>
      <c r="H16" s="17"/>
      <c r="I16" s="17"/>
      <c r="J16" s="17"/>
      <c r="K16" s="17"/>
      <c r="L16" s="17" t="s">
        <v>20</v>
      </c>
      <c r="M16" s="18">
        <v>5.69</v>
      </c>
      <c r="N16" s="18">
        <v>8.31</v>
      </c>
    </row>
    <row x14ac:dyDescent="0.25" r="17" customHeight="1" ht="12.75">
      <c r="A17" s="17"/>
      <c r="B17" s="17"/>
      <c r="C17" s="17"/>
      <c r="D17" s="17"/>
      <c r="E17" s="17"/>
      <c r="F17" s="17"/>
      <c r="G17" s="17"/>
      <c r="H17" s="17"/>
      <c r="I17" s="17"/>
      <c r="J17" s="17"/>
      <c r="K17" s="17"/>
      <c r="L17" s="14" t="s">
        <v>8</v>
      </c>
      <c r="M17" s="15">
        <v>8.95</v>
      </c>
      <c r="N17" s="15">
        <v>8.65</v>
      </c>
    </row>
    <row x14ac:dyDescent="0.25" r="18" customHeight="1" ht="12.75">
      <c r="A18" s="17"/>
      <c r="B18" s="17"/>
      <c r="C18" s="17"/>
      <c r="D18" s="17"/>
      <c r="E18" s="17"/>
      <c r="F18" s="17"/>
      <c r="G18" s="17"/>
      <c r="H18" s="17"/>
      <c r="I18" s="17"/>
      <c r="J18" s="17"/>
      <c r="K18" s="17"/>
      <c r="L18" s="17" t="s">
        <v>38</v>
      </c>
      <c r="M18" s="18">
        <v>8.52</v>
      </c>
      <c r="N18" s="18">
        <v>9.4</v>
      </c>
    </row>
    <row x14ac:dyDescent="0.25" r="19" customHeight="1" ht="12.75">
      <c r="A19" s="17"/>
      <c r="B19" s="17"/>
      <c r="C19" s="17"/>
      <c r="D19" s="17"/>
      <c r="E19" s="17"/>
      <c r="F19" s="17"/>
      <c r="G19" s="17"/>
      <c r="H19" s="17"/>
      <c r="I19" s="17"/>
      <c r="J19" s="17"/>
      <c r="K19" s="17"/>
      <c r="L19" s="14" t="s">
        <v>58</v>
      </c>
      <c r="M19" s="15">
        <v>6.63</v>
      </c>
      <c r="N19" s="15">
        <v>9.43</v>
      </c>
    </row>
    <row x14ac:dyDescent="0.25" r="20" customHeight="1" ht="12.75">
      <c r="A20" s="50" t="s">
        <v>115</v>
      </c>
      <c r="B20" s="50"/>
      <c r="C20" s="50"/>
      <c r="D20" s="50"/>
      <c r="E20" s="50"/>
      <c r="F20" s="50"/>
      <c r="G20" s="50"/>
      <c r="H20" s="50"/>
      <c r="I20" s="50"/>
      <c r="J20" s="17"/>
      <c r="K20" s="17"/>
      <c r="L20" s="17" t="s">
        <v>76</v>
      </c>
      <c r="M20" s="18">
        <v>12.5</v>
      </c>
      <c r="N20" s="18">
        <v>9.65</v>
      </c>
    </row>
    <row x14ac:dyDescent="0.25" r="21" customHeight="1" ht="12.75">
      <c r="A21" s="50" t="s">
        <v>116</v>
      </c>
      <c r="B21" s="50"/>
      <c r="C21" s="50"/>
      <c r="D21" s="50"/>
      <c r="E21" s="50"/>
      <c r="F21" s="50"/>
      <c r="G21" s="50"/>
      <c r="H21" s="50"/>
      <c r="I21" s="50"/>
      <c r="J21" s="43"/>
      <c r="K21" s="43"/>
      <c r="L21" s="14" t="s">
        <v>100</v>
      </c>
      <c r="M21" s="15">
        <v>6.87</v>
      </c>
      <c r="N21" s="15">
        <v>9.68</v>
      </c>
    </row>
    <row x14ac:dyDescent="0.25" r="22" customHeight="1" ht="12.75">
      <c r="A22" s="50" t="s">
        <v>117</v>
      </c>
      <c r="B22" s="50"/>
      <c r="C22" s="50"/>
      <c r="D22" s="50"/>
      <c r="E22" s="50"/>
      <c r="F22" s="50"/>
      <c r="G22" s="50"/>
      <c r="H22" s="50"/>
      <c r="I22" s="50"/>
      <c r="J22" s="17"/>
      <c r="K22" s="17"/>
      <c r="L22" s="17" t="s">
        <v>52</v>
      </c>
      <c r="M22" s="18">
        <v>8.37</v>
      </c>
      <c r="N22" s="18">
        <v>10.12</v>
      </c>
    </row>
    <row x14ac:dyDescent="0.25" r="23" customHeight="1" ht="12.75">
      <c r="A23" s="51" t="s">
        <v>108</v>
      </c>
      <c r="B23" s="51"/>
      <c r="C23" s="51"/>
      <c r="D23" s="51"/>
      <c r="E23" s="51"/>
      <c r="F23" s="51"/>
      <c r="G23" s="51"/>
      <c r="H23" s="51"/>
      <c r="I23" s="51"/>
      <c r="J23" s="17"/>
      <c r="K23" s="17"/>
      <c r="L23" s="14" t="s">
        <v>60</v>
      </c>
      <c r="M23" s="15">
        <v>7.86</v>
      </c>
      <c r="N23" s="15">
        <v>10.89</v>
      </c>
    </row>
    <row x14ac:dyDescent="0.25" r="24" customHeight="1" ht="12.75">
      <c r="A24" s="17"/>
      <c r="B24" s="52"/>
      <c r="C24" s="52"/>
      <c r="D24" s="52"/>
      <c r="E24" s="52"/>
      <c r="F24" s="52"/>
      <c r="G24" s="52"/>
      <c r="H24" s="52"/>
      <c r="I24" s="52"/>
      <c r="J24" s="17"/>
      <c r="K24" s="17"/>
      <c r="L24" s="17" t="s">
        <v>10</v>
      </c>
      <c r="M24" s="18">
        <v>9.67</v>
      </c>
      <c r="N24" s="18">
        <v>11.11</v>
      </c>
    </row>
    <row x14ac:dyDescent="0.25" r="25" customHeight="1" ht="12.75">
      <c r="A25" s="53"/>
      <c r="B25" s="52"/>
      <c r="C25" s="52"/>
      <c r="D25" s="52"/>
      <c r="E25" s="52"/>
      <c r="F25" s="52"/>
      <c r="G25" s="52"/>
      <c r="H25" s="52"/>
      <c r="I25" s="52"/>
      <c r="J25" s="29"/>
      <c r="K25" s="17"/>
      <c r="L25" s="14" t="s">
        <v>30</v>
      </c>
      <c r="M25" s="15">
        <v>11.56</v>
      </c>
      <c r="N25" s="15">
        <v>11.17</v>
      </c>
    </row>
    <row x14ac:dyDescent="0.25" r="26" customHeight="1" ht="12.75">
      <c r="A26" s="53"/>
      <c r="B26" s="17"/>
      <c r="C26" s="17"/>
      <c r="D26" s="17"/>
      <c r="E26" s="17"/>
      <c r="F26" s="17"/>
      <c r="G26" s="17"/>
      <c r="H26" s="17"/>
      <c r="I26" s="17"/>
      <c r="J26" s="29"/>
      <c r="K26" s="17"/>
      <c r="L26" s="17" t="s">
        <v>32</v>
      </c>
      <c r="M26" s="18">
        <v>8.23</v>
      </c>
      <c r="N26" s="18">
        <v>12.37</v>
      </c>
    </row>
    <row x14ac:dyDescent="0.25" r="27" customHeight="1" ht="12.75">
      <c r="A27" s="53"/>
      <c r="B27" s="53"/>
      <c r="C27" s="53"/>
      <c r="D27" s="53"/>
      <c r="E27" s="53"/>
      <c r="F27" s="53"/>
      <c r="G27" s="53"/>
      <c r="H27" s="53"/>
      <c r="I27" s="53"/>
      <c r="J27" s="29"/>
      <c r="K27" s="17"/>
      <c r="L27" s="14" t="s">
        <v>22</v>
      </c>
      <c r="M27" s="15">
        <v>9.13</v>
      </c>
      <c r="N27" s="15">
        <v>12.47</v>
      </c>
    </row>
    <row x14ac:dyDescent="0.25" r="28" customHeight="1" ht="12.75">
      <c r="A28" s="17"/>
      <c r="B28" s="17"/>
      <c r="C28" s="17"/>
      <c r="D28" s="17"/>
      <c r="E28" s="17"/>
      <c r="F28" s="17"/>
      <c r="G28" s="17"/>
      <c r="H28" s="17"/>
      <c r="I28" s="17"/>
      <c r="J28" s="17"/>
      <c r="K28" s="17"/>
      <c r="L28" s="17" t="s">
        <v>12</v>
      </c>
      <c r="M28" s="18">
        <v>11.47</v>
      </c>
      <c r="N28" s="18">
        <v>12.83</v>
      </c>
    </row>
    <row x14ac:dyDescent="0.25" r="29" customHeight="1" ht="12.75">
      <c r="A29" s="17"/>
      <c r="B29" s="17"/>
      <c r="C29" s="17"/>
      <c r="D29" s="17"/>
      <c r="E29" s="17"/>
      <c r="F29" s="17"/>
      <c r="G29" s="17"/>
      <c r="H29" s="17"/>
      <c r="I29" s="17"/>
      <c r="J29" s="17"/>
      <c r="K29" s="17"/>
      <c r="L29" s="54" t="s">
        <v>118</v>
      </c>
      <c r="M29" s="55">
        <v>11.408055555555555</v>
      </c>
      <c r="N29" s="55">
        <v>13.083888888888888</v>
      </c>
    </row>
    <row x14ac:dyDescent="0.25" r="30" customHeight="1" ht="12.75">
      <c r="A30" s="17"/>
      <c r="B30" s="17"/>
      <c r="C30" s="17"/>
      <c r="D30" s="17"/>
      <c r="E30" s="17"/>
      <c r="F30" s="17"/>
      <c r="G30" s="17"/>
      <c r="H30" s="17"/>
      <c r="I30" s="17"/>
      <c r="J30" s="17"/>
      <c r="K30" s="17"/>
      <c r="L30" s="17" t="s">
        <v>74</v>
      </c>
      <c r="M30" s="18">
        <v>13.34</v>
      </c>
      <c r="N30" s="18">
        <v>13.4</v>
      </c>
    </row>
    <row x14ac:dyDescent="0.25" r="31" customHeight="1" ht="12.75">
      <c r="A31" s="17"/>
      <c r="B31" s="17"/>
      <c r="C31" s="17"/>
      <c r="D31" s="17"/>
      <c r="E31" s="17"/>
      <c r="F31" s="17"/>
      <c r="G31" s="17"/>
      <c r="H31" s="17"/>
      <c r="I31" s="17"/>
      <c r="J31" s="17"/>
      <c r="K31" s="17"/>
      <c r="L31" s="14" t="s">
        <v>68</v>
      </c>
      <c r="M31" s="15">
        <v>10.56</v>
      </c>
      <c r="N31" s="15">
        <v>13.54</v>
      </c>
    </row>
    <row x14ac:dyDescent="0.25" r="32" customHeight="1" ht="12.75">
      <c r="A32" s="17"/>
      <c r="B32" s="17"/>
      <c r="C32" s="17"/>
      <c r="D32" s="17"/>
      <c r="E32" s="17"/>
      <c r="F32" s="17"/>
      <c r="G32" s="17"/>
      <c r="H32" s="17"/>
      <c r="I32" s="17"/>
      <c r="J32" s="17"/>
      <c r="K32" s="17"/>
      <c r="L32" s="17" t="s">
        <v>36</v>
      </c>
      <c r="M32" s="18">
        <v>11.09</v>
      </c>
      <c r="N32" s="18">
        <v>14.05</v>
      </c>
    </row>
    <row x14ac:dyDescent="0.25" r="33" customHeight="1" ht="12.75">
      <c r="A33" s="17"/>
      <c r="B33" s="17"/>
      <c r="C33" s="17"/>
      <c r="D33" s="17"/>
      <c r="E33" s="17"/>
      <c r="F33" s="17"/>
      <c r="G33" s="17"/>
      <c r="H33" s="17"/>
      <c r="I33" s="17"/>
      <c r="J33" s="17"/>
      <c r="K33" s="17"/>
      <c r="L33" s="14" t="s">
        <v>96</v>
      </c>
      <c r="M33" s="15">
        <v>11.91</v>
      </c>
      <c r="N33" s="15">
        <v>15.57</v>
      </c>
    </row>
    <row x14ac:dyDescent="0.25" r="34" customHeight="1" ht="12.75">
      <c r="A34" s="17"/>
      <c r="B34" s="17"/>
      <c r="C34" s="17"/>
      <c r="D34" s="17"/>
      <c r="E34" s="17"/>
      <c r="F34" s="17"/>
      <c r="G34" s="17"/>
      <c r="H34" s="17"/>
      <c r="I34" s="17"/>
      <c r="J34" s="17"/>
      <c r="K34" s="17"/>
      <c r="L34" s="17" t="s">
        <v>62</v>
      </c>
      <c r="M34" s="18">
        <v>14.61</v>
      </c>
      <c r="N34" s="18">
        <v>15.61</v>
      </c>
    </row>
    <row x14ac:dyDescent="0.25" r="35" customHeight="1" ht="12.75">
      <c r="A35" s="17"/>
      <c r="B35" s="17"/>
      <c r="C35" s="17"/>
      <c r="D35" s="17"/>
      <c r="E35" s="17"/>
      <c r="F35" s="17"/>
      <c r="G35" s="17"/>
      <c r="H35" s="17"/>
      <c r="I35" s="17"/>
      <c r="J35" s="17"/>
      <c r="K35" s="17"/>
      <c r="L35" s="14" t="s">
        <v>28</v>
      </c>
      <c r="M35" s="15">
        <v>14.43</v>
      </c>
      <c r="N35" s="15">
        <v>15.74</v>
      </c>
    </row>
    <row x14ac:dyDescent="0.25" r="36" customHeight="1" ht="12.75">
      <c r="A36" s="17"/>
      <c r="B36" s="17"/>
      <c r="C36" s="17"/>
      <c r="D36" s="17"/>
      <c r="E36" s="17"/>
      <c r="F36" s="17"/>
      <c r="G36" s="17"/>
      <c r="H36" s="17"/>
      <c r="I36" s="17"/>
      <c r="J36" s="17"/>
      <c r="K36" s="17"/>
      <c r="L36" s="17" t="s">
        <v>98</v>
      </c>
      <c r="M36" s="18">
        <v>9.13</v>
      </c>
      <c r="N36" s="18">
        <v>16.98</v>
      </c>
    </row>
    <row x14ac:dyDescent="0.25" r="37" customHeight="1" ht="12.75">
      <c r="A37" s="17"/>
      <c r="B37" s="17"/>
      <c r="C37" s="17"/>
      <c r="D37" s="17"/>
      <c r="E37" s="17"/>
      <c r="F37" s="17"/>
      <c r="G37" s="17"/>
      <c r="H37" s="17"/>
      <c r="I37" s="17"/>
      <c r="J37" s="17"/>
      <c r="K37" s="17"/>
      <c r="L37" s="14" t="s">
        <v>64</v>
      </c>
      <c r="M37" s="15">
        <v>16.7</v>
      </c>
      <c r="N37" s="15">
        <v>17.06</v>
      </c>
    </row>
    <row x14ac:dyDescent="0.25" r="38" customHeight="1" ht="12.75">
      <c r="A38" s="17"/>
      <c r="B38" s="17"/>
      <c r="C38" s="17"/>
      <c r="D38" s="17"/>
      <c r="E38" s="17"/>
      <c r="F38" s="17"/>
      <c r="G38" s="17"/>
      <c r="H38" s="17"/>
      <c r="I38" s="17"/>
      <c r="J38" s="17"/>
      <c r="K38" s="17"/>
      <c r="L38" s="17" t="s">
        <v>72</v>
      </c>
      <c r="M38" s="18">
        <v>13.33</v>
      </c>
      <c r="N38" s="18">
        <v>17.18</v>
      </c>
    </row>
    <row x14ac:dyDescent="0.25" r="39" customHeight="1" ht="12.75">
      <c r="A39" s="17"/>
      <c r="B39" s="17"/>
      <c r="C39" s="17"/>
      <c r="D39" s="17"/>
      <c r="E39" s="17"/>
      <c r="F39" s="17"/>
      <c r="G39" s="17"/>
      <c r="H39" s="17"/>
      <c r="I39" s="17"/>
      <c r="J39" s="17"/>
      <c r="K39" s="17"/>
      <c r="L39" s="14" t="s">
        <v>42</v>
      </c>
      <c r="M39" s="15">
        <v>15.74</v>
      </c>
      <c r="N39" s="15">
        <v>17.28</v>
      </c>
    </row>
    <row x14ac:dyDescent="0.25" r="40" customHeight="1" ht="12.75">
      <c r="A40" s="17"/>
      <c r="B40" s="17"/>
      <c r="C40" s="17"/>
      <c r="D40" s="17"/>
      <c r="E40" s="17"/>
      <c r="F40" s="17"/>
      <c r="G40" s="17"/>
      <c r="H40" s="17"/>
      <c r="I40" s="17"/>
      <c r="J40" s="17"/>
      <c r="K40" s="17"/>
      <c r="L40" s="17" t="s">
        <v>26</v>
      </c>
      <c r="M40" s="18">
        <v>13.96</v>
      </c>
      <c r="N40" s="18">
        <v>19.26</v>
      </c>
    </row>
    <row x14ac:dyDescent="0.25" r="41" customHeight="1" ht="12.75">
      <c r="A41" s="17"/>
      <c r="B41" s="17"/>
      <c r="C41" s="17"/>
      <c r="D41" s="17"/>
      <c r="E41" s="17"/>
      <c r="F41" s="17"/>
      <c r="G41" s="17"/>
      <c r="H41" s="17"/>
      <c r="I41" s="17"/>
      <c r="J41" s="17"/>
      <c r="K41" s="17"/>
      <c r="L41" s="14" t="s">
        <v>44</v>
      </c>
      <c r="M41" s="15">
        <v>10.53</v>
      </c>
      <c r="N41" s="15">
        <v>20.5</v>
      </c>
    </row>
    <row x14ac:dyDescent="0.25" r="42" customHeight="1" ht="12.75">
      <c r="A42" s="17"/>
      <c r="B42" s="17"/>
      <c r="C42" s="17"/>
      <c r="D42" s="17"/>
      <c r="E42" s="17"/>
      <c r="F42" s="17"/>
      <c r="G42" s="17"/>
      <c r="H42" s="17"/>
      <c r="I42" s="17"/>
      <c r="J42" s="17"/>
      <c r="K42" s="17"/>
      <c r="L42" s="17" t="s">
        <v>14</v>
      </c>
      <c r="M42" s="18">
        <v>27.26</v>
      </c>
      <c r="N42" s="18">
        <v>25.44</v>
      </c>
    </row>
    <row x14ac:dyDescent="0.25" r="43" customHeight="1" ht="12.75">
      <c r="A43" s="53"/>
      <c r="B43" s="53"/>
      <c r="C43" s="53"/>
      <c r="D43" s="53"/>
      <c r="E43" s="53"/>
      <c r="F43" s="53"/>
      <c r="G43" s="53"/>
      <c r="H43" s="53"/>
      <c r="I43" s="53"/>
      <c r="J43" s="17"/>
      <c r="K43" s="17"/>
      <c r="L43" s="14" t="s">
        <v>70</v>
      </c>
      <c r="M43" s="15">
        <v>22.85</v>
      </c>
      <c r="N43" s="15">
        <v>27.47</v>
      </c>
    </row>
    <row x14ac:dyDescent="0.25" r="44" customHeight="1" ht="12.75">
      <c r="A44" s="53"/>
      <c r="B44" s="53"/>
      <c r="C44" s="53"/>
      <c r="D44" s="53"/>
      <c r="E44" s="53"/>
      <c r="F44" s="53"/>
      <c r="G44" s="53"/>
      <c r="H44" s="53"/>
      <c r="I44" s="53"/>
      <c r="J44" s="17"/>
      <c r="K44" s="17"/>
      <c r="L44" s="17" t="s">
        <v>56</v>
      </c>
      <c r="M44" s="18">
        <v>25.84</v>
      </c>
      <c r="N44" s="18">
        <v>29.07</v>
      </c>
    </row>
    <row x14ac:dyDescent="0.25" r="45" customHeight="1" ht="12.75">
      <c r="A45" s="53"/>
      <c r="B45" s="53"/>
      <c r="C45" s="53"/>
      <c r="D45" s="53"/>
      <c r="E45" s="53"/>
      <c r="F45" s="53"/>
      <c r="G45" s="53"/>
      <c r="H45" s="53"/>
      <c r="I45" s="53"/>
      <c r="J45" s="17"/>
      <c r="K45" s="17"/>
      <c r="L45" s="14" t="s">
        <v>16</v>
      </c>
      <c r="M45" s="15">
        <v>27.61</v>
      </c>
      <c r="N45" s="15">
        <v>29.8</v>
      </c>
    </row>
    <row x14ac:dyDescent="0.25" r="46" customHeight="1" ht="12.75">
      <c r="A46" s="53"/>
      <c r="B46" s="53"/>
      <c r="C46" s="53"/>
      <c r="D46" s="53"/>
      <c r="E46" s="53"/>
      <c r="F46" s="53"/>
      <c r="G46" s="53"/>
      <c r="H46" s="53"/>
      <c r="I46" s="53"/>
      <c r="J46" s="17"/>
      <c r="K46" s="17"/>
      <c r="L46" s="21" t="s">
        <v>46</v>
      </c>
      <c r="M46" s="22">
        <v>25.25</v>
      </c>
      <c r="N46" s="22">
        <v>32.01</v>
      </c>
    </row>
    <row x14ac:dyDescent="0.25" r="47" customHeight="1" ht="13.5">
      <c r="A47" s="53"/>
      <c r="B47" s="53"/>
      <c r="C47" s="53"/>
      <c r="D47" s="53"/>
      <c r="E47" s="53"/>
      <c r="F47" s="53"/>
      <c r="G47" s="53"/>
      <c r="H47" s="53"/>
      <c r="I47" s="53"/>
      <c r="J47" s="17"/>
      <c r="K47" s="17"/>
      <c r="L47" s="56"/>
      <c r="M47" s="57"/>
      <c r="N47" s="58"/>
    </row>
    <row x14ac:dyDescent="0.25" r="48" customHeight="1" ht="12.75">
      <c r="A48" s="53"/>
      <c r="B48" s="53"/>
      <c r="C48" s="53"/>
      <c r="D48" s="53"/>
      <c r="E48" s="53"/>
      <c r="F48" s="53"/>
      <c r="G48" s="53"/>
      <c r="H48" s="53"/>
      <c r="I48" s="53"/>
      <c r="J48" s="17"/>
      <c r="K48" s="17"/>
      <c r="L48" s="3"/>
      <c r="M48" s="26"/>
      <c r="N48" s="26"/>
    </row>
    <row x14ac:dyDescent="0.25" r="49" customHeight="1" ht="12.949999999999998">
      <c r="A49" s="53"/>
      <c r="B49" s="53"/>
      <c r="C49" s="53"/>
      <c r="D49" s="53"/>
      <c r="E49" s="53"/>
      <c r="F49" s="53"/>
      <c r="G49" s="53"/>
      <c r="H49" s="53"/>
      <c r="I49" s="53"/>
      <c r="J49" s="17"/>
      <c r="K49" s="17"/>
      <c r="L49" s="3"/>
      <c r="M49" s="26"/>
      <c r="N49" s="26"/>
    </row>
  </sheetData>
  <mergeCells count="8">
    <mergeCell ref="A1:I1"/>
    <mergeCell ref="A2:I2"/>
    <mergeCell ref="A3:I3"/>
    <mergeCell ref="M3:N3"/>
    <mergeCell ref="A20:I20"/>
    <mergeCell ref="A21:I21"/>
    <mergeCell ref="A22:I22"/>
    <mergeCell ref="A23:I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Y64"/>
  <sheetViews>
    <sheetView workbookViewId="0"/>
  </sheetViews>
  <sheetFormatPr defaultRowHeight="15" x14ac:dyDescent="0.25"/>
  <cols>
    <col min="1" max="1" style="40" width="16.862142857142857" customWidth="1" bestFit="1"/>
    <col min="2" max="2" style="40" width="4.2907142857142855" customWidth="1" bestFit="1"/>
    <col min="3" max="3" style="36" width="5.005" customWidth="1" bestFit="1"/>
    <col min="4" max="4" style="36" width="5.005" customWidth="1" bestFit="1"/>
    <col min="5" max="5" style="36" width="5.005" customWidth="1" bestFit="1"/>
    <col min="6" max="6" style="36" width="5.005" customWidth="1" bestFit="1"/>
    <col min="7" max="7" style="36" width="5.005" customWidth="1" bestFit="1"/>
    <col min="8" max="8" style="36" width="5.005" customWidth="1" bestFit="1"/>
    <col min="9" max="9" style="36" width="5.005" customWidth="1" bestFit="1"/>
    <col min="10" max="10" style="36" width="5.005" customWidth="1" bestFit="1"/>
    <col min="11" max="11" style="36" width="5.005" customWidth="1" bestFit="1"/>
    <col min="12" max="12" style="36" width="5.005" customWidth="1" bestFit="1"/>
    <col min="13" max="13" style="36" width="5.005" customWidth="1" bestFit="1"/>
    <col min="14" max="14" style="36" width="5.005" customWidth="1" bestFit="1"/>
    <col min="15" max="15" style="36" width="5.005" customWidth="1" bestFit="1"/>
    <col min="16" max="16" style="36" width="5.005" customWidth="1" bestFit="1"/>
    <col min="17" max="17" style="36" width="5.005" customWidth="1" bestFit="1"/>
    <col min="18" max="18" style="36" width="5.005" customWidth="1" bestFit="1"/>
    <col min="19" max="19" style="36" width="5.005" customWidth="1" bestFit="1"/>
    <col min="20" max="20" style="36" width="5.005" customWidth="1" bestFit="1"/>
    <col min="21" max="21" style="36" width="5.005" customWidth="1" bestFit="1"/>
    <col min="22" max="22" style="36" width="5.005" customWidth="1" bestFit="1"/>
    <col min="23" max="23" style="36" width="5.005" customWidth="1" bestFit="1"/>
    <col min="24" max="24" style="36" width="5.005" customWidth="1" bestFit="1"/>
    <col min="25" max="25" style="36" width="5.005" customWidth="1" bestFit="1"/>
    <col min="26" max="26" style="36" width="5.005" customWidth="1" bestFit="1"/>
    <col min="27" max="27" style="36" width="5.005" customWidth="1" bestFit="1"/>
    <col min="28" max="28" style="36" width="5.005" customWidth="1" bestFit="1"/>
    <col min="29" max="29" style="36" width="5.005" customWidth="1" bestFit="1"/>
    <col min="30" max="30" style="36" width="5.005" customWidth="1" bestFit="1"/>
    <col min="31" max="31" style="36" width="5.005" customWidth="1" bestFit="1"/>
    <col min="32" max="32" style="37" width="5.005" customWidth="1" bestFit="1"/>
    <col min="33" max="33" style="37" width="5.005" customWidth="1" bestFit="1"/>
    <col min="34" max="34" style="37" width="5.005" customWidth="1" bestFit="1"/>
    <col min="35" max="35" style="35" width="5.005" customWidth="1" bestFit="1"/>
    <col min="36" max="36" style="35" width="5.005" customWidth="1" bestFit="1"/>
    <col min="37" max="37" style="35" width="5.005" customWidth="1" bestFit="1"/>
    <col min="38" max="38" style="35" width="5.005" customWidth="1" bestFit="1"/>
    <col min="39" max="39" style="35" width="5.005" customWidth="1" bestFit="1"/>
    <col min="40" max="40" style="35" width="5.005" customWidth="1" bestFit="1"/>
    <col min="41" max="41" style="35" width="5.005" customWidth="1" bestFit="1"/>
    <col min="42" max="42" style="35" width="5.005" customWidth="1" bestFit="1"/>
    <col min="43" max="43" style="35" width="5.005" customWidth="1" bestFit="1"/>
    <col min="44" max="44" style="35" width="5.005" customWidth="1" bestFit="1"/>
    <col min="45" max="45" style="35" width="5.005" customWidth="1" bestFit="1"/>
    <col min="46" max="46" style="35" width="5.005" customWidth="1" bestFit="1"/>
    <col min="47" max="47" style="35" width="5.005" customWidth="1" bestFit="1"/>
    <col min="48" max="48" style="35" width="5.005" customWidth="1" bestFit="1"/>
    <col min="49" max="49" style="35" width="5.005" customWidth="1" bestFit="1"/>
    <col min="50" max="50" style="35" width="5.005" customWidth="1" bestFit="1"/>
    <col min="51" max="51" style="35" width="5.005" customWidth="1" bestFit="1"/>
    <col min="52" max="52" style="35" width="5.005" customWidth="1" bestFit="1"/>
    <col min="53" max="53" style="35" width="5.005" customWidth="1" bestFit="1"/>
    <col min="54" max="54" style="35" width="5.005" customWidth="1" bestFit="1"/>
    <col min="55" max="55" style="35" width="5.005" customWidth="1" bestFit="1"/>
    <col min="56" max="56" style="35" width="5.005" customWidth="1" bestFit="1"/>
    <col min="57" max="57" style="35" width="5.005" customWidth="1" bestFit="1"/>
    <col min="58" max="58" style="35" width="5.005" customWidth="1" bestFit="1"/>
    <col min="59" max="59" style="35" width="5.005" customWidth="1" bestFit="1"/>
    <col min="60" max="60" style="35" width="5.005" customWidth="1" bestFit="1"/>
    <col min="61" max="61" style="35" width="5.005" customWidth="1" bestFit="1"/>
    <col min="62" max="62" style="35" width="5.005" customWidth="1" bestFit="1"/>
    <col min="63" max="63" style="35" width="5.005" customWidth="1" bestFit="1"/>
    <col min="64" max="64" style="35" width="5.005" customWidth="1" bestFit="1"/>
    <col min="65" max="65" style="35" width="5.005" customWidth="1" bestFit="1"/>
    <col min="66" max="66" style="35" width="5.005" customWidth="1" bestFit="1"/>
    <col min="67" max="67" style="35" width="5.005" customWidth="1" bestFit="1"/>
    <col min="68" max="68" style="35" width="5.005" customWidth="1" bestFit="1"/>
    <col min="69" max="69" style="35" width="5.005" customWidth="1" bestFit="1"/>
    <col min="70" max="70" style="35" width="5.005" customWidth="1" bestFit="1"/>
    <col min="71" max="71" style="35" width="5.005" customWidth="1" bestFit="1"/>
    <col min="72" max="72" style="35" width="5.005" customWidth="1" bestFit="1"/>
    <col min="73" max="73" style="35" width="5.005" customWidth="1" bestFit="1"/>
    <col min="74" max="74" style="35" width="5.005" customWidth="1" bestFit="1"/>
    <col min="75" max="75" style="35" width="5.005" customWidth="1" bestFit="1"/>
    <col min="76" max="76" style="35" width="5.005" customWidth="1" bestFit="1"/>
    <col min="77" max="77" style="35" width="10.005" customWidth="1" bestFit="1"/>
  </cols>
  <sheetData>
    <row x14ac:dyDescent="0.25" r="1" customHeight="1" ht="18.75">
      <c r="A1" s="1" t="s">
        <v>109</v>
      </c>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4"/>
      <c r="BO1" s="5"/>
      <c r="BP1" s="5"/>
      <c r="BQ1" s="5"/>
      <c r="BR1" s="5"/>
      <c r="BS1" s="5"/>
      <c r="BT1" s="5"/>
      <c r="BU1" s="5"/>
      <c r="BV1" s="5"/>
      <c r="BW1" s="5"/>
      <c r="BX1" s="5"/>
      <c r="BY1" s="5"/>
    </row>
    <row x14ac:dyDescent="0.25" r="2" customHeight="1" ht="18.75">
      <c r="A2" s="6" t="s">
        <v>110</v>
      </c>
      <c r="B2" s="6"/>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8"/>
    </row>
    <row x14ac:dyDescent="0.25" r="3" customHeight="1" ht="18.75">
      <c r="A3" s="1" t="s">
        <v>2</v>
      </c>
      <c r="B3" s="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row>
    <row x14ac:dyDescent="0.25" r="4" customHeight="1" ht="12.75">
      <c r="A4" s="11" t="s">
        <v>3</v>
      </c>
      <c r="B4" s="11" t="s">
        <v>4</v>
      </c>
      <c r="C4" s="12">
        <v>1990</v>
      </c>
      <c r="D4" s="12">
        <v>1991</v>
      </c>
      <c r="E4" s="12">
        <v>1992</v>
      </c>
      <c r="F4" s="12">
        <v>1993</v>
      </c>
      <c r="G4" s="12">
        <v>1994</v>
      </c>
      <c r="H4" s="12">
        <v>1995</v>
      </c>
      <c r="I4" s="12">
        <v>1996</v>
      </c>
      <c r="J4" s="12">
        <v>1997</v>
      </c>
      <c r="K4" s="12">
        <v>1998</v>
      </c>
      <c r="L4" s="12">
        <v>1999</v>
      </c>
      <c r="M4" s="12">
        <v>2000</v>
      </c>
      <c r="N4" s="12">
        <v>2001</v>
      </c>
      <c r="O4" s="12">
        <v>2002</v>
      </c>
      <c r="P4" s="12">
        <v>2003</v>
      </c>
      <c r="Q4" s="12">
        <v>2004</v>
      </c>
      <c r="R4" s="12">
        <v>2005</v>
      </c>
      <c r="S4" s="12">
        <v>2006</v>
      </c>
      <c r="T4" s="12">
        <v>2007</v>
      </c>
      <c r="U4" s="12">
        <v>2008</v>
      </c>
      <c r="V4" s="12">
        <v>2009</v>
      </c>
      <c r="W4" s="12">
        <v>2010</v>
      </c>
      <c r="X4" s="12">
        <v>2011</v>
      </c>
      <c r="Y4" s="12">
        <v>2012</v>
      </c>
      <c r="Z4" s="12">
        <v>2013</v>
      </c>
      <c r="AA4" s="12">
        <v>2014</v>
      </c>
      <c r="AB4" s="12">
        <v>2015</v>
      </c>
      <c r="AC4" s="12">
        <v>2016</v>
      </c>
      <c r="AD4" s="12">
        <v>2017</v>
      </c>
      <c r="AE4" s="12">
        <v>2018</v>
      </c>
      <c r="AF4" s="12">
        <v>2019</v>
      </c>
      <c r="AG4" s="12">
        <v>2020</v>
      </c>
      <c r="AH4" s="12">
        <v>2021</v>
      </c>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row>
    <row x14ac:dyDescent="0.25" r="5" customHeight="1" ht="18.75">
      <c r="A5" s="13" t="s">
        <v>5</v>
      </c>
      <c r="B5" s="14" t="s">
        <v>6</v>
      </c>
      <c r="C5" s="15" t="s">
        <v>7</v>
      </c>
      <c r="D5" s="15" t="s">
        <v>7</v>
      </c>
      <c r="E5" s="15" t="s">
        <v>7</v>
      </c>
      <c r="F5" s="15" t="s">
        <v>7</v>
      </c>
      <c r="G5" s="15" t="s">
        <v>7</v>
      </c>
      <c r="H5" s="15" t="s">
        <v>7</v>
      </c>
      <c r="I5" s="15" t="s">
        <v>7</v>
      </c>
      <c r="J5" s="15" t="s">
        <v>7</v>
      </c>
      <c r="K5" s="15">
        <v>4.23</v>
      </c>
      <c r="L5" s="15" t="s">
        <v>7</v>
      </c>
      <c r="M5" s="15" t="s">
        <v>7</v>
      </c>
      <c r="N5" s="15">
        <v>4.33</v>
      </c>
      <c r="O5" s="15" t="s">
        <v>7</v>
      </c>
      <c r="P5" s="15" t="s">
        <v>7</v>
      </c>
      <c r="Q5" s="15">
        <v>3.94</v>
      </c>
      <c r="R5" s="15" t="s">
        <v>7</v>
      </c>
      <c r="S5" s="15">
        <v>6.02</v>
      </c>
      <c r="T5" s="15">
        <v>5.8</v>
      </c>
      <c r="U5" s="15">
        <v>4.81</v>
      </c>
      <c r="V5" s="15">
        <v>5.05</v>
      </c>
      <c r="W5" s="15">
        <v>4.36</v>
      </c>
      <c r="X5" s="15">
        <v>4.9</v>
      </c>
      <c r="Y5" s="15">
        <v>4.95</v>
      </c>
      <c r="Z5" s="15">
        <v>4.65</v>
      </c>
      <c r="AA5" s="15">
        <v>5.11</v>
      </c>
      <c r="AB5" s="15">
        <v>4.59</v>
      </c>
      <c r="AC5" s="15">
        <v>4.95</v>
      </c>
      <c r="AD5" s="15">
        <v>4.73</v>
      </c>
      <c r="AE5" s="15" t="s">
        <v>7</v>
      </c>
      <c r="AF5" s="15" t="s">
        <v>7</v>
      </c>
      <c r="AG5" s="15" t="s">
        <v>7</v>
      </c>
      <c r="AH5" s="15" t="s">
        <v>7</v>
      </c>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row>
    <row x14ac:dyDescent="0.25" r="6" customHeight="1" ht="18.75">
      <c r="A6" s="16" t="s">
        <v>8</v>
      </c>
      <c r="B6" s="17" t="s">
        <v>9</v>
      </c>
      <c r="C6" s="18" t="s">
        <v>7</v>
      </c>
      <c r="D6" s="18" t="s">
        <v>7</v>
      </c>
      <c r="E6" s="18" t="s">
        <v>7</v>
      </c>
      <c r="F6" s="18" t="s">
        <v>7</v>
      </c>
      <c r="G6" s="18" t="s">
        <v>7</v>
      </c>
      <c r="H6" s="18">
        <v>5.73</v>
      </c>
      <c r="I6" s="18">
        <v>6.34</v>
      </c>
      <c r="J6" s="18">
        <v>5.99</v>
      </c>
      <c r="K6" s="18">
        <v>7.87</v>
      </c>
      <c r="L6" s="18">
        <v>8.06</v>
      </c>
      <c r="M6" s="18">
        <v>7.57</v>
      </c>
      <c r="N6" s="18">
        <v>6.99</v>
      </c>
      <c r="O6" s="18">
        <v>7.34</v>
      </c>
      <c r="P6" s="18">
        <v>7.51</v>
      </c>
      <c r="Q6" s="18">
        <v>9.23</v>
      </c>
      <c r="R6" s="18">
        <v>9.24</v>
      </c>
      <c r="S6" s="18">
        <v>9</v>
      </c>
      <c r="T6" s="18">
        <v>8.68</v>
      </c>
      <c r="U6" s="18">
        <v>8.79</v>
      </c>
      <c r="V6" s="18">
        <v>9.16</v>
      </c>
      <c r="W6" s="18">
        <v>9.78</v>
      </c>
      <c r="X6" s="18">
        <v>9.63</v>
      </c>
      <c r="Y6" s="18">
        <v>9.26</v>
      </c>
      <c r="Z6" s="18">
        <v>9.42</v>
      </c>
      <c r="AA6" s="18">
        <v>9.15</v>
      </c>
      <c r="AB6" s="18">
        <v>9.09</v>
      </c>
      <c r="AC6" s="18">
        <v>8.89</v>
      </c>
      <c r="AD6" s="18">
        <v>9.21</v>
      </c>
      <c r="AE6" s="18">
        <v>8.83</v>
      </c>
      <c r="AF6" s="18">
        <v>8.56</v>
      </c>
      <c r="AG6" s="18">
        <v>8.25</v>
      </c>
      <c r="AH6" s="18">
        <v>8.95</v>
      </c>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row>
    <row x14ac:dyDescent="0.25" r="7" customHeight="1" ht="18.75">
      <c r="A7" s="13" t="s">
        <v>10</v>
      </c>
      <c r="B7" s="14" t="s">
        <v>11</v>
      </c>
      <c r="C7" s="15">
        <v>3.26</v>
      </c>
      <c r="D7" s="15">
        <v>3.01</v>
      </c>
      <c r="E7" s="15">
        <v>3.14</v>
      </c>
      <c r="F7" s="15">
        <v>3.31</v>
      </c>
      <c r="G7" s="15">
        <v>3.46</v>
      </c>
      <c r="H7" s="15">
        <v>3.85</v>
      </c>
      <c r="I7" s="15">
        <v>4.45</v>
      </c>
      <c r="J7" s="15">
        <v>4.6</v>
      </c>
      <c r="K7" s="15">
        <v>5.87</v>
      </c>
      <c r="L7" s="15">
        <v>7.72</v>
      </c>
      <c r="M7" s="15">
        <v>6.71</v>
      </c>
      <c r="N7" s="15">
        <v>6.33</v>
      </c>
      <c r="O7" s="15">
        <v>5.76</v>
      </c>
      <c r="P7" s="15">
        <v>6.22</v>
      </c>
      <c r="Q7" s="15">
        <v>6.36</v>
      </c>
      <c r="R7" s="15">
        <v>6.79</v>
      </c>
      <c r="S7" s="15">
        <v>6.94</v>
      </c>
      <c r="T7" s="15">
        <v>6.83</v>
      </c>
      <c r="U7" s="15">
        <v>6.58</v>
      </c>
      <c r="V7" s="15">
        <v>6.51</v>
      </c>
      <c r="W7" s="15">
        <v>6.77</v>
      </c>
      <c r="X7" s="15">
        <v>7.72</v>
      </c>
      <c r="Y7" s="15">
        <v>7.1</v>
      </c>
      <c r="Z7" s="15">
        <v>7.28</v>
      </c>
      <c r="AA7" s="15">
        <v>7.68</v>
      </c>
      <c r="AB7" s="15">
        <v>8.4</v>
      </c>
      <c r="AC7" s="15">
        <v>8.39</v>
      </c>
      <c r="AD7" s="15">
        <v>9.72</v>
      </c>
      <c r="AE7" s="15">
        <v>9.87</v>
      </c>
      <c r="AF7" s="15">
        <v>10.34</v>
      </c>
      <c r="AG7" s="15">
        <v>9.68</v>
      </c>
      <c r="AH7" s="15">
        <v>9.67</v>
      </c>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row>
    <row x14ac:dyDescent="0.25" r="8" customHeight="1" ht="18.75">
      <c r="A8" s="16" t="s">
        <v>12</v>
      </c>
      <c r="B8" s="17" t="s">
        <v>13</v>
      </c>
      <c r="C8" s="18" t="s">
        <v>7</v>
      </c>
      <c r="D8" s="18" t="s">
        <v>7</v>
      </c>
      <c r="E8" s="18" t="s">
        <v>7</v>
      </c>
      <c r="F8" s="18" t="s">
        <v>7</v>
      </c>
      <c r="G8" s="18" t="s">
        <v>7</v>
      </c>
      <c r="H8" s="18" t="s">
        <v>7</v>
      </c>
      <c r="I8" s="18" t="s">
        <v>7</v>
      </c>
      <c r="J8" s="18">
        <v>10.95</v>
      </c>
      <c r="K8" s="18">
        <v>11.07</v>
      </c>
      <c r="L8" s="18">
        <v>11.54</v>
      </c>
      <c r="M8" s="18">
        <v>11.79</v>
      </c>
      <c r="N8" s="18">
        <v>11.95</v>
      </c>
      <c r="O8" s="18">
        <v>12.32</v>
      </c>
      <c r="P8" s="18">
        <v>11.95</v>
      </c>
      <c r="Q8" s="18">
        <v>12.01</v>
      </c>
      <c r="R8" s="18">
        <v>12.5</v>
      </c>
      <c r="S8" s="18">
        <v>12.42</v>
      </c>
      <c r="T8" s="18">
        <v>12.43</v>
      </c>
      <c r="U8" s="18">
        <v>11.9</v>
      </c>
      <c r="V8" s="18">
        <v>12.21</v>
      </c>
      <c r="W8" s="18">
        <v>13.09</v>
      </c>
      <c r="X8" s="18">
        <v>13.45</v>
      </c>
      <c r="Y8" s="18">
        <v>13.13</v>
      </c>
      <c r="Z8" s="18">
        <v>13.15</v>
      </c>
      <c r="AA8" s="18">
        <v>12.94</v>
      </c>
      <c r="AB8" s="18">
        <v>13.06</v>
      </c>
      <c r="AC8" s="18">
        <v>12.63</v>
      </c>
      <c r="AD8" s="18">
        <v>13.24</v>
      </c>
      <c r="AE8" s="18">
        <v>12.76</v>
      </c>
      <c r="AF8" s="18">
        <v>12.16</v>
      </c>
      <c r="AG8" s="18">
        <v>11.06</v>
      </c>
      <c r="AH8" s="18">
        <v>11.47</v>
      </c>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row>
    <row x14ac:dyDescent="0.25" r="9" customHeight="1" ht="18.75">
      <c r="A9" s="13" t="s">
        <v>14</v>
      </c>
      <c r="B9" s="14" t="s">
        <v>15</v>
      </c>
      <c r="C9" s="15" t="s">
        <v>7</v>
      </c>
      <c r="D9" s="15" t="s">
        <v>7</v>
      </c>
      <c r="E9" s="15" t="s">
        <v>7</v>
      </c>
      <c r="F9" s="15" t="s">
        <v>7</v>
      </c>
      <c r="G9" s="15" t="s">
        <v>7</v>
      </c>
      <c r="H9" s="15" t="s">
        <v>7</v>
      </c>
      <c r="I9" s="15" t="s">
        <v>7</v>
      </c>
      <c r="J9" s="15" t="s">
        <v>7</v>
      </c>
      <c r="K9" s="15" t="s">
        <v>7</v>
      </c>
      <c r="L9" s="15" t="s">
        <v>7</v>
      </c>
      <c r="M9" s="15" t="s">
        <v>7</v>
      </c>
      <c r="N9" s="15" t="s">
        <v>7</v>
      </c>
      <c r="O9" s="15" t="s">
        <v>7</v>
      </c>
      <c r="P9" s="15" t="s">
        <v>7</v>
      </c>
      <c r="Q9" s="15" t="s">
        <v>7</v>
      </c>
      <c r="R9" s="15" t="s">
        <v>7</v>
      </c>
      <c r="S9" s="15" t="s">
        <v>7</v>
      </c>
      <c r="T9" s="15" t="s">
        <v>7</v>
      </c>
      <c r="U9" s="15" t="s">
        <v>7</v>
      </c>
      <c r="V9" s="15" t="s">
        <v>7</v>
      </c>
      <c r="W9" s="15">
        <v>31.18</v>
      </c>
      <c r="X9" s="15">
        <v>30.88</v>
      </c>
      <c r="Y9" s="15">
        <v>31.17</v>
      </c>
      <c r="Z9" s="15">
        <v>30.45</v>
      </c>
      <c r="AA9" s="15">
        <v>29.79</v>
      </c>
      <c r="AB9" s="15">
        <v>29.68</v>
      </c>
      <c r="AC9" s="15">
        <v>28.9</v>
      </c>
      <c r="AD9" s="15">
        <v>29.15</v>
      </c>
      <c r="AE9" s="15">
        <v>28.63</v>
      </c>
      <c r="AF9" s="15">
        <v>28.32</v>
      </c>
      <c r="AG9" s="15">
        <v>26.18</v>
      </c>
      <c r="AH9" s="15">
        <v>27.26</v>
      </c>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row>
    <row x14ac:dyDescent="0.25" r="10" customHeight="1" ht="18.75">
      <c r="A10" s="16" t="s">
        <v>16</v>
      </c>
      <c r="B10" s="17" t="s">
        <v>17</v>
      </c>
      <c r="C10" s="18" t="s">
        <v>7</v>
      </c>
      <c r="D10" s="18" t="s">
        <v>7</v>
      </c>
      <c r="E10" s="18" t="s">
        <v>7</v>
      </c>
      <c r="F10" s="18" t="s">
        <v>7</v>
      </c>
      <c r="G10" s="18" t="s">
        <v>7</v>
      </c>
      <c r="H10" s="18" t="s">
        <v>7</v>
      </c>
      <c r="I10" s="18" t="s">
        <v>7</v>
      </c>
      <c r="J10" s="18" t="s">
        <v>7</v>
      </c>
      <c r="K10" s="18" t="s">
        <v>7</v>
      </c>
      <c r="L10" s="18" t="s">
        <v>7</v>
      </c>
      <c r="M10" s="18" t="s">
        <v>7</v>
      </c>
      <c r="N10" s="18">
        <v>26.23</v>
      </c>
      <c r="O10" s="18">
        <v>29.69</v>
      </c>
      <c r="P10" s="18">
        <v>29.44</v>
      </c>
      <c r="Q10" s="18">
        <v>31.48</v>
      </c>
      <c r="R10" s="18">
        <v>29.7</v>
      </c>
      <c r="S10" s="18" t="s">
        <v>7</v>
      </c>
      <c r="T10" s="18">
        <v>29.12</v>
      </c>
      <c r="U10" s="18">
        <v>28.53</v>
      </c>
      <c r="V10" s="18">
        <v>28.84</v>
      </c>
      <c r="W10" s="18">
        <v>29.64</v>
      </c>
      <c r="X10" s="18">
        <v>29.93</v>
      </c>
      <c r="Y10" s="18">
        <v>29.93</v>
      </c>
      <c r="Z10" s="18">
        <v>29.96</v>
      </c>
      <c r="AA10" s="18">
        <v>27.82</v>
      </c>
      <c r="AB10" s="18">
        <v>27.36</v>
      </c>
      <c r="AC10" s="18">
        <v>25.86</v>
      </c>
      <c r="AD10" s="18">
        <v>26.32</v>
      </c>
      <c r="AE10" s="18">
        <v>26.99</v>
      </c>
      <c r="AF10" s="18">
        <v>26.92</v>
      </c>
      <c r="AG10" s="18">
        <v>26.17</v>
      </c>
      <c r="AH10" s="18">
        <v>27.61</v>
      </c>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row>
    <row x14ac:dyDescent="0.25" r="11" customHeight="1" ht="18.75">
      <c r="A11" s="13" t="s">
        <v>18</v>
      </c>
      <c r="B11" s="14" t="s">
        <v>19</v>
      </c>
      <c r="C11" s="15" t="s">
        <v>7</v>
      </c>
      <c r="D11" s="15" t="s">
        <v>7</v>
      </c>
      <c r="E11" s="15" t="s">
        <v>7</v>
      </c>
      <c r="F11" s="15" t="s">
        <v>7</v>
      </c>
      <c r="G11" s="15" t="s">
        <v>7</v>
      </c>
      <c r="H11" s="15" t="s">
        <v>7</v>
      </c>
      <c r="I11" s="15" t="s">
        <v>7</v>
      </c>
      <c r="J11" s="15" t="s">
        <v>7</v>
      </c>
      <c r="K11" s="15" t="s">
        <v>7</v>
      </c>
      <c r="L11" s="15" t="s">
        <v>7</v>
      </c>
      <c r="M11" s="15" t="s">
        <v>7</v>
      </c>
      <c r="N11" s="15" t="s">
        <v>7</v>
      </c>
      <c r="O11" s="15" t="s">
        <v>7</v>
      </c>
      <c r="P11" s="15" t="s">
        <v>7</v>
      </c>
      <c r="Q11" s="15" t="s">
        <v>7</v>
      </c>
      <c r="R11" s="15" t="s">
        <v>7</v>
      </c>
      <c r="S11" s="15" t="s">
        <v>7</v>
      </c>
      <c r="T11" s="15" t="s">
        <v>7</v>
      </c>
      <c r="U11" s="15" t="s">
        <v>7</v>
      </c>
      <c r="V11" s="15" t="s">
        <v>7</v>
      </c>
      <c r="W11" s="15">
        <v>12.58</v>
      </c>
      <c r="X11" s="15">
        <v>9.7</v>
      </c>
      <c r="Y11" s="15">
        <v>12.59</v>
      </c>
      <c r="Z11" s="15">
        <v>10.86</v>
      </c>
      <c r="AA11" s="15">
        <v>10.48</v>
      </c>
      <c r="AB11" s="15">
        <v>10.69</v>
      </c>
      <c r="AC11" s="15">
        <v>11.12</v>
      </c>
      <c r="AD11" s="15">
        <v>9.67</v>
      </c>
      <c r="AE11" s="15">
        <v>7.79</v>
      </c>
      <c r="AF11" s="15">
        <v>8.62</v>
      </c>
      <c r="AG11" s="15">
        <v>7.86</v>
      </c>
      <c r="AH11" s="15">
        <v>8.42</v>
      </c>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row>
    <row x14ac:dyDescent="0.25" r="12" customHeight="1" ht="18.75">
      <c r="A12" s="16" t="s">
        <v>20</v>
      </c>
      <c r="B12" s="17" t="s">
        <v>21</v>
      </c>
      <c r="C12" s="18" t="s">
        <v>7</v>
      </c>
      <c r="D12" s="18" t="s">
        <v>7</v>
      </c>
      <c r="E12" s="18" t="s">
        <v>7</v>
      </c>
      <c r="F12" s="18">
        <v>5.98</v>
      </c>
      <c r="G12" s="18">
        <v>8.94</v>
      </c>
      <c r="H12" s="18">
        <v>9.4</v>
      </c>
      <c r="I12" s="18">
        <v>9.03</v>
      </c>
      <c r="J12" s="18">
        <v>8.4</v>
      </c>
      <c r="K12" s="18">
        <v>7.53</v>
      </c>
      <c r="L12" s="18">
        <v>8.29</v>
      </c>
      <c r="M12" s="18">
        <v>9.14</v>
      </c>
      <c r="N12" s="18">
        <v>8.98</v>
      </c>
      <c r="O12" s="18">
        <v>8.41</v>
      </c>
      <c r="P12" s="18">
        <v>9.22</v>
      </c>
      <c r="Q12" s="18">
        <v>8.42</v>
      </c>
      <c r="R12" s="18">
        <v>7.62</v>
      </c>
      <c r="S12" s="18">
        <v>7.55</v>
      </c>
      <c r="T12" s="18">
        <v>7.25</v>
      </c>
      <c r="U12" s="18">
        <v>6.53</v>
      </c>
      <c r="V12" s="18">
        <v>7</v>
      </c>
      <c r="W12" s="18">
        <v>7.47</v>
      </c>
      <c r="X12" s="18">
        <v>7.18</v>
      </c>
      <c r="Y12" s="18">
        <v>7.42</v>
      </c>
      <c r="Z12" s="18">
        <v>8.04</v>
      </c>
      <c r="AA12" s="18">
        <v>8.85</v>
      </c>
      <c r="AB12" s="18">
        <v>8.85</v>
      </c>
      <c r="AC12" s="18">
        <v>8.51</v>
      </c>
      <c r="AD12" s="18">
        <v>8.14</v>
      </c>
      <c r="AE12" s="18">
        <v>6.95</v>
      </c>
      <c r="AF12" s="18">
        <v>6.62</v>
      </c>
      <c r="AG12" s="18">
        <v>6.26</v>
      </c>
      <c r="AH12" s="18">
        <v>5.69</v>
      </c>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row>
    <row x14ac:dyDescent="0.25" r="13" customHeight="1" ht="18.75">
      <c r="A13" s="13" t="s">
        <v>22</v>
      </c>
      <c r="B13" s="14" t="s">
        <v>23</v>
      </c>
      <c r="C13" s="15">
        <v>10.62</v>
      </c>
      <c r="D13" s="15">
        <v>11.04</v>
      </c>
      <c r="E13" s="15">
        <v>9.98</v>
      </c>
      <c r="F13" s="15">
        <v>9.25</v>
      </c>
      <c r="G13" s="15">
        <v>11.09</v>
      </c>
      <c r="H13" s="15">
        <v>10.88</v>
      </c>
      <c r="I13" s="15">
        <v>10.76</v>
      </c>
      <c r="J13" s="15">
        <v>10.61</v>
      </c>
      <c r="K13" s="15">
        <v>9.29</v>
      </c>
      <c r="L13" s="15">
        <v>9.16</v>
      </c>
      <c r="M13" s="15">
        <v>8.48</v>
      </c>
      <c r="N13" s="15">
        <v>7.72</v>
      </c>
      <c r="O13" s="15">
        <v>7.92</v>
      </c>
      <c r="P13" s="15">
        <v>8.17</v>
      </c>
      <c r="Q13" s="15">
        <v>8.69</v>
      </c>
      <c r="R13" s="15">
        <v>8.47</v>
      </c>
      <c r="S13" s="15">
        <v>7.96</v>
      </c>
      <c r="T13" s="15">
        <v>7.81</v>
      </c>
      <c r="U13" s="15">
        <v>7.66</v>
      </c>
      <c r="V13" s="15">
        <v>7.86</v>
      </c>
      <c r="W13" s="15">
        <v>8.14</v>
      </c>
      <c r="X13" s="15">
        <v>8.31</v>
      </c>
      <c r="Y13" s="15">
        <v>7.81</v>
      </c>
      <c r="Z13" s="15">
        <v>8.05</v>
      </c>
      <c r="AA13" s="15">
        <v>8.11</v>
      </c>
      <c r="AB13" s="15">
        <v>7.93</v>
      </c>
      <c r="AC13" s="15">
        <v>11.52</v>
      </c>
      <c r="AD13" s="15">
        <v>11.24</v>
      </c>
      <c r="AE13" s="15">
        <v>9.39</v>
      </c>
      <c r="AF13" s="15">
        <v>9.46</v>
      </c>
      <c r="AG13" s="15">
        <v>9.15</v>
      </c>
      <c r="AH13" s="15">
        <v>9.13</v>
      </c>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row>
    <row x14ac:dyDescent="0.25" r="14" customHeight="1" ht="18.75">
      <c r="A14" s="16" t="s">
        <v>24</v>
      </c>
      <c r="B14" s="17" t="s">
        <v>25</v>
      </c>
      <c r="C14" s="18" t="s">
        <v>7</v>
      </c>
      <c r="D14" s="18" t="s">
        <v>7</v>
      </c>
      <c r="E14" s="18" t="s">
        <v>7</v>
      </c>
      <c r="F14" s="18" t="s">
        <v>7</v>
      </c>
      <c r="G14" s="18" t="s">
        <v>7</v>
      </c>
      <c r="H14" s="18" t="s">
        <v>7</v>
      </c>
      <c r="I14" s="18" t="s">
        <v>7</v>
      </c>
      <c r="J14" s="18" t="s">
        <v>7</v>
      </c>
      <c r="K14" s="18" t="s">
        <v>7</v>
      </c>
      <c r="L14" s="18" t="s">
        <v>7</v>
      </c>
      <c r="M14" s="18">
        <v>4.36</v>
      </c>
      <c r="N14" s="18">
        <v>3.63</v>
      </c>
      <c r="O14" s="18">
        <v>4.27</v>
      </c>
      <c r="P14" s="18">
        <v>3.47</v>
      </c>
      <c r="Q14" s="18">
        <v>3.62</v>
      </c>
      <c r="R14" s="18">
        <v>3.5</v>
      </c>
      <c r="S14" s="18">
        <v>3.32</v>
      </c>
      <c r="T14" s="18">
        <v>2.71</v>
      </c>
      <c r="U14" s="18">
        <v>3.37</v>
      </c>
      <c r="V14" s="18">
        <v>2.96</v>
      </c>
      <c r="W14" s="18">
        <v>4.82</v>
      </c>
      <c r="X14" s="18">
        <v>5.59</v>
      </c>
      <c r="Y14" s="18">
        <v>4.69</v>
      </c>
      <c r="Z14" s="18">
        <v>4.07</v>
      </c>
      <c r="AA14" s="18">
        <v>3.36</v>
      </c>
      <c r="AB14" s="18">
        <v>3.88</v>
      </c>
      <c r="AC14" s="18">
        <v>3.9</v>
      </c>
      <c r="AD14" s="18">
        <v>3.31</v>
      </c>
      <c r="AE14" s="18">
        <v>3.61</v>
      </c>
      <c r="AF14" s="18">
        <v>3.13</v>
      </c>
      <c r="AG14" s="18">
        <v>2.79</v>
      </c>
      <c r="AH14" s="18">
        <v>1.78</v>
      </c>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row>
    <row x14ac:dyDescent="0.25" r="15" customHeight="1" ht="18.75">
      <c r="A15" s="13" t="s">
        <v>26</v>
      </c>
      <c r="B15" s="14" t="s">
        <v>27</v>
      </c>
      <c r="C15" s="15" t="s">
        <v>7</v>
      </c>
      <c r="D15" s="15" t="s">
        <v>7</v>
      </c>
      <c r="E15" s="15" t="s">
        <v>7</v>
      </c>
      <c r="F15" s="15" t="s">
        <v>7</v>
      </c>
      <c r="G15" s="15" t="s">
        <v>7</v>
      </c>
      <c r="H15" s="15" t="s">
        <v>7</v>
      </c>
      <c r="I15" s="15" t="s">
        <v>7</v>
      </c>
      <c r="J15" s="15">
        <v>15.61</v>
      </c>
      <c r="K15" s="15">
        <v>14.73</v>
      </c>
      <c r="L15" s="15">
        <v>13.99</v>
      </c>
      <c r="M15" s="15">
        <v>13.07</v>
      </c>
      <c r="N15" s="15">
        <v>12.94</v>
      </c>
      <c r="O15" s="15">
        <v>12.58</v>
      </c>
      <c r="P15" s="15">
        <v>12.76</v>
      </c>
      <c r="Q15" s="15">
        <v>12.8</v>
      </c>
      <c r="R15" s="15">
        <v>13.01</v>
      </c>
      <c r="S15" s="15">
        <v>12.72</v>
      </c>
      <c r="T15" s="15">
        <v>12.42</v>
      </c>
      <c r="U15" s="15">
        <v>11.31</v>
      </c>
      <c r="V15" s="15">
        <v>10.62</v>
      </c>
      <c r="W15" s="15">
        <v>12.48</v>
      </c>
      <c r="X15" s="15">
        <v>12.82</v>
      </c>
      <c r="Y15" s="15">
        <v>12.77</v>
      </c>
      <c r="Z15" s="15">
        <v>12.48</v>
      </c>
      <c r="AA15" s="15">
        <v>12.61</v>
      </c>
      <c r="AB15" s="15">
        <v>12.63</v>
      </c>
      <c r="AC15" s="15">
        <v>13.19</v>
      </c>
      <c r="AD15" s="15">
        <v>13.29</v>
      </c>
      <c r="AE15" s="15">
        <v>13.42</v>
      </c>
      <c r="AF15" s="15">
        <v>12.96</v>
      </c>
      <c r="AG15" s="15">
        <v>12.28</v>
      </c>
      <c r="AH15" s="15">
        <v>13.96</v>
      </c>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row>
    <row x14ac:dyDescent="0.25" r="16" customHeight="1" ht="18.75">
      <c r="A16" s="16" t="s">
        <v>28</v>
      </c>
      <c r="B16" s="17" t="s">
        <v>29</v>
      </c>
      <c r="C16" s="18">
        <v>9.36</v>
      </c>
      <c r="D16" s="18">
        <v>8.73</v>
      </c>
      <c r="E16" s="18">
        <v>9.1</v>
      </c>
      <c r="F16" s="18">
        <v>9.24</v>
      </c>
      <c r="G16" s="18">
        <v>9.75</v>
      </c>
      <c r="H16" s="18">
        <v>11.4</v>
      </c>
      <c r="I16" s="18">
        <v>11.49</v>
      </c>
      <c r="J16" s="18">
        <v>12.12</v>
      </c>
      <c r="K16" s="18">
        <v>13.01</v>
      </c>
      <c r="L16" s="18">
        <v>13.29</v>
      </c>
      <c r="M16" s="18">
        <v>14.58</v>
      </c>
      <c r="N16" s="18">
        <v>13.64</v>
      </c>
      <c r="O16" s="18">
        <v>12.46</v>
      </c>
      <c r="P16" s="18">
        <v>11.87</v>
      </c>
      <c r="Q16" s="18">
        <v>12</v>
      </c>
      <c r="R16" s="18">
        <v>13.04</v>
      </c>
      <c r="S16" s="18">
        <v>14.01</v>
      </c>
      <c r="T16" s="18">
        <v>14.02</v>
      </c>
      <c r="U16" s="18">
        <v>13.82</v>
      </c>
      <c r="V16" s="18">
        <v>13.03</v>
      </c>
      <c r="W16" s="18">
        <v>14.14</v>
      </c>
      <c r="X16" s="18">
        <v>14.71</v>
      </c>
      <c r="Y16" s="18">
        <v>14.4</v>
      </c>
      <c r="Z16" s="18">
        <v>15.26</v>
      </c>
      <c r="AA16" s="18">
        <v>15.11</v>
      </c>
      <c r="AB16" s="18">
        <v>15.92</v>
      </c>
      <c r="AC16" s="18">
        <v>15.87</v>
      </c>
      <c r="AD16" s="18">
        <v>16.38</v>
      </c>
      <c r="AE16" s="18">
        <v>16.16</v>
      </c>
      <c r="AF16" s="18">
        <v>15.99</v>
      </c>
      <c r="AG16" s="18">
        <v>14.84</v>
      </c>
      <c r="AH16" s="18">
        <v>14.43</v>
      </c>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row>
    <row x14ac:dyDescent="0.25" r="17" customHeight="1" ht="18.75">
      <c r="A17" s="13" t="s">
        <v>30</v>
      </c>
      <c r="B17" s="14" t="s">
        <v>31</v>
      </c>
      <c r="C17" s="15">
        <v>9.78</v>
      </c>
      <c r="D17" s="15">
        <v>9.43</v>
      </c>
      <c r="E17" s="15">
        <v>10.06</v>
      </c>
      <c r="F17" s="15">
        <v>9.89</v>
      </c>
      <c r="G17" s="15">
        <v>9.84</v>
      </c>
      <c r="H17" s="15">
        <v>9.88</v>
      </c>
      <c r="I17" s="15">
        <v>11</v>
      </c>
      <c r="J17" s="15">
        <v>11.47</v>
      </c>
      <c r="K17" s="15">
        <v>12.11</v>
      </c>
      <c r="L17" s="15">
        <v>12.8</v>
      </c>
      <c r="M17" s="15">
        <v>12.49</v>
      </c>
      <c r="N17" s="15">
        <v>12.2</v>
      </c>
      <c r="O17" s="15">
        <v>11.81</v>
      </c>
      <c r="P17" s="15">
        <v>12.14</v>
      </c>
      <c r="Q17" s="15">
        <v>12.67</v>
      </c>
      <c r="R17" s="15">
        <v>14.43</v>
      </c>
      <c r="S17" s="15">
        <v>14.74</v>
      </c>
      <c r="T17" s="15">
        <v>14.66</v>
      </c>
      <c r="U17" s="15">
        <v>14.68</v>
      </c>
      <c r="V17" s="15">
        <v>14.38</v>
      </c>
      <c r="W17" s="15">
        <v>14.34</v>
      </c>
      <c r="X17" s="15">
        <v>14.38</v>
      </c>
      <c r="Y17" s="15">
        <v>13.68</v>
      </c>
      <c r="Z17" s="15">
        <v>13.22</v>
      </c>
      <c r="AA17" s="15">
        <v>12.98</v>
      </c>
      <c r="AB17" s="15">
        <v>13.01</v>
      </c>
      <c r="AC17" s="15">
        <v>13.16</v>
      </c>
      <c r="AD17" s="15">
        <v>12.88</v>
      </c>
      <c r="AE17" s="15">
        <v>12.77</v>
      </c>
      <c r="AF17" s="15">
        <v>12.24</v>
      </c>
      <c r="AG17" s="15">
        <v>10.88</v>
      </c>
      <c r="AH17" s="15">
        <v>11.56</v>
      </c>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row>
    <row x14ac:dyDescent="0.25" r="18" customHeight="1" ht="18.75">
      <c r="A18" s="16" t="s">
        <v>32</v>
      </c>
      <c r="B18" s="17" t="s">
        <v>33</v>
      </c>
      <c r="C18" s="18">
        <v>16.88</v>
      </c>
      <c r="D18" s="18">
        <v>14.75</v>
      </c>
      <c r="E18" s="18">
        <v>10.25</v>
      </c>
      <c r="F18" s="18">
        <v>10.02</v>
      </c>
      <c r="G18" s="18">
        <v>10.2</v>
      </c>
      <c r="H18" s="18">
        <v>9.5</v>
      </c>
      <c r="I18" s="18">
        <v>10.51</v>
      </c>
      <c r="J18" s="18">
        <v>10.2</v>
      </c>
      <c r="K18" s="18">
        <v>11.95</v>
      </c>
      <c r="L18" s="18">
        <v>11.58</v>
      </c>
      <c r="M18" s="18">
        <v>11.82</v>
      </c>
      <c r="N18" s="18">
        <v>11.52</v>
      </c>
      <c r="O18" s="18">
        <v>10.35</v>
      </c>
      <c r="P18" s="18">
        <v>9.68</v>
      </c>
      <c r="Q18" s="18">
        <v>10.6</v>
      </c>
      <c r="R18" s="18">
        <v>10.19</v>
      </c>
      <c r="S18" s="18">
        <v>9.1</v>
      </c>
      <c r="T18" s="18">
        <v>9.29</v>
      </c>
      <c r="U18" s="18">
        <v>9.96</v>
      </c>
      <c r="V18" s="18">
        <v>10.73</v>
      </c>
      <c r="W18" s="18">
        <v>11.02</v>
      </c>
      <c r="X18" s="18">
        <v>10.69</v>
      </c>
      <c r="Y18" s="18">
        <v>8.9</v>
      </c>
      <c r="Z18" s="18">
        <v>9.21</v>
      </c>
      <c r="AA18" s="18">
        <v>11.07</v>
      </c>
      <c r="AB18" s="18">
        <v>11.36</v>
      </c>
      <c r="AC18" s="18">
        <v>10.27</v>
      </c>
      <c r="AD18" s="18">
        <v>9.84</v>
      </c>
      <c r="AE18" s="18">
        <v>9.51</v>
      </c>
      <c r="AF18" s="18">
        <v>10.89</v>
      </c>
      <c r="AG18" s="18">
        <v>8.83</v>
      </c>
      <c r="AH18" s="18">
        <v>8.23</v>
      </c>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row>
    <row x14ac:dyDescent="0.25" r="19" customHeight="1" ht="18.75">
      <c r="A19" s="13" t="s">
        <v>34</v>
      </c>
      <c r="B19" s="14" t="s">
        <v>35</v>
      </c>
      <c r="C19" s="15" t="s">
        <v>7</v>
      </c>
      <c r="D19" s="15" t="s">
        <v>7</v>
      </c>
      <c r="E19" s="15" t="s">
        <v>7</v>
      </c>
      <c r="F19" s="15" t="s">
        <v>7</v>
      </c>
      <c r="G19" s="15" t="s">
        <v>7</v>
      </c>
      <c r="H19" s="15" t="s">
        <v>7</v>
      </c>
      <c r="I19" s="15" t="s">
        <v>7</v>
      </c>
      <c r="J19" s="15">
        <v>6.95</v>
      </c>
      <c r="K19" s="15">
        <v>7.28</v>
      </c>
      <c r="L19" s="15">
        <v>6.55</v>
      </c>
      <c r="M19" s="15">
        <v>7.67</v>
      </c>
      <c r="N19" s="15">
        <v>8.13</v>
      </c>
      <c r="O19" s="15">
        <v>7.9</v>
      </c>
      <c r="P19" s="15">
        <v>8.33</v>
      </c>
      <c r="Q19" s="15">
        <v>7.47</v>
      </c>
      <c r="R19" s="15">
        <v>7.58</v>
      </c>
      <c r="S19" s="15">
        <v>7.54</v>
      </c>
      <c r="T19" s="15">
        <v>7.76</v>
      </c>
      <c r="U19" s="15">
        <v>8.62</v>
      </c>
      <c r="V19" s="15">
        <v>9.19</v>
      </c>
      <c r="W19" s="15">
        <v>10.22</v>
      </c>
      <c r="X19" s="15">
        <v>9.69</v>
      </c>
      <c r="Y19" s="15">
        <v>10.45</v>
      </c>
      <c r="Z19" s="15">
        <v>11.42</v>
      </c>
      <c r="AA19" s="15">
        <v>11.24</v>
      </c>
      <c r="AB19" s="15">
        <v>11.57</v>
      </c>
      <c r="AC19" s="15">
        <v>9.33</v>
      </c>
      <c r="AD19" s="15">
        <v>8.22</v>
      </c>
      <c r="AE19" s="15">
        <v>6.72</v>
      </c>
      <c r="AF19" s="15">
        <v>6.15</v>
      </c>
      <c r="AG19" s="15">
        <v>5.35</v>
      </c>
      <c r="AH19" s="15">
        <v>5.65</v>
      </c>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row>
    <row x14ac:dyDescent="0.25" r="20" customHeight="1" ht="18.75">
      <c r="A20" s="16" t="s">
        <v>36</v>
      </c>
      <c r="B20" s="17" t="s">
        <v>37</v>
      </c>
      <c r="C20" s="18" t="s">
        <v>7</v>
      </c>
      <c r="D20" s="18">
        <v>13.7</v>
      </c>
      <c r="E20" s="18">
        <v>13.7</v>
      </c>
      <c r="F20" s="18">
        <v>13.69</v>
      </c>
      <c r="G20" s="18">
        <v>13.61</v>
      </c>
      <c r="H20" s="18">
        <v>12.75</v>
      </c>
      <c r="I20" s="18">
        <v>11.87</v>
      </c>
      <c r="J20" s="18">
        <v>11.39</v>
      </c>
      <c r="K20" s="18">
        <v>10.07</v>
      </c>
      <c r="L20" s="18">
        <v>10.33</v>
      </c>
      <c r="M20" s="18">
        <v>11.48</v>
      </c>
      <c r="N20" s="18">
        <v>10.44</v>
      </c>
      <c r="O20" s="18">
        <v>9.53</v>
      </c>
      <c r="P20" s="18">
        <v>10.85</v>
      </c>
      <c r="Q20" s="18">
        <v>9.64</v>
      </c>
      <c r="R20" s="18">
        <v>10.58</v>
      </c>
      <c r="S20" s="18">
        <v>10.44</v>
      </c>
      <c r="T20" s="18">
        <v>11</v>
      </c>
      <c r="U20" s="18">
        <v>8.88</v>
      </c>
      <c r="V20" s="18">
        <v>8.82</v>
      </c>
      <c r="W20" s="18">
        <v>11.67</v>
      </c>
      <c r="X20" s="18">
        <v>12.06</v>
      </c>
      <c r="Y20" s="18">
        <v>12.91</v>
      </c>
      <c r="Z20" s="18">
        <v>14.12</v>
      </c>
      <c r="AA20" s="18">
        <v>13.29</v>
      </c>
      <c r="AB20" s="18">
        <v>11.51</v>
      </c>
      <c r="AC20" s="18">
        <v>10.8</v>
      </c>
      <c r="AD20" s="18">
        <v>9.26</v>
      </c>
      <c r="AE20" s="18">
        <v>7.62</v>
      </c>
      <c r="AF20" s="18">
        <v>6.29</v>
      </c>
      <c r="AG20" s="18">
        <v>7.17</v>
      </c>
      <c r="AH20" s="18">
        <v>11.09</v>
      </c>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row>
    <row x14ac:dyDescent="0.25" r="21" customHeight="1" ht="18.75">
      <c r="A21" s="13" t="s">
        <v>38</v>
      </c>
      <c r="B21" s="14" t="s">
        <v>39</v>
      </c>
      <c r="C21" s="15">
        <v>6.64</v>
      </c>
      <c r="D21" s="15">
        <v>6.13</v>
      </c>
      <c r="E21" s="15">
        <v>6.58</v>
      </c>
      <c r="F21" s="15">
        <v>7.37</v>
      </c>
      <c r="G21" s="15">
        <v>7.96</v>
      </c>
      <c r="H21" s="15">
        <v>8.69</v>
      </c>
      <c r="I21" s="15">
        <v>7.14</v>
      </c>
      <c r="J21" s="15">
        <v>7.13</v>
      </c>
      <c r="K21" s="15">
        <v>5.93</v>
      </c>
      <c r="L21" s="15">
        <v>3.84</v>
      </c>
      <c r="M21" s="15">
        <v>4.92</v>
      </c>
      <c r="N21" s="15" t="s">
        <v>7</v>
      </c>
      <c r="O21" s="15">
        <v>4.5</v>
      </c>
      <c r="P21" s="15">
        <v>4.42</v>
      </c>
      <c r="Q21" s="15">
        <v>3.69</v>
      </c>
      <c r="R21" s="15">
        <v>3.15</v>
      </c>
      <c r="S21" s="15">
        <v>5.1</v>
      </c>
      <c r="T21" s="15">
        <v>7.11</v>
      </c>
      <c r="U21" s="15">
        <v>7.28</v>
      </c>
      <c r="V21" s="15">
        <v>7.71</v>
      </c>
      <c r="W21" s="15">
        <v>8.92</v>
      </c>
      <c r="X21" s="15">
        <v>9.8</v>
      </c>
      <c r="Y21" s="15">
        <v>9.89</v>
      </c>
      <c r="Z21" s="15">
        <v>10.13</v>
      </c>
      <c r="AA21" s="15">
        <v>9.21</v>
      </c>
      <c r="AB21" s="15">
        <v>8.69</v>
      </c>
      <c r="AC21" s="15">
        <v>8.61</v>
      </c>
      <c r="AD21" s="15">
        <v>8.85</v>
      </c>
      <c r="AE21" s="15">
        <v>9.6</v>
      </c>
      <c r="AF21" s="15">
        <v>8.89</v>
      </c>
      <c r="AG21" s="15">
        <v>8.25</v>
      </c>
      <c r="AH21" s="15">
        <v>8.52</v>
      </c>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row>
    <row x14ac:dyDescent="0.25" r="22" customHeight="1" ht="18.75">
      <c r="A22" s="16" t="s">
        <v>40</v>
      </c>
      <c r="B22" s="17" t="s">
        <v>41</v>
      </c>
      <c r="C22" s="18" t="s">
        <v>7</v>
      </c>
      <c r="D22" s="18" t="s">
        <v>7</v>
      </c>
      <c r="E22" s="18" t="s">
        <v>7</v>
      </c>
      <c r="F22" s="18" t="s">
        <v>7</v>
      </c>
      <c r="G22" s="18" t="s">
        <v>7</v>
      </c>
      <c r="H22" s="18" t="s">
        <v>7</v>
      </c>
      <c r="I22" s="18" t="s">
        <v>7</v>
      </c>
      <c r="J22" s="18" t="s">
        <v>7</v>
      </c>
      <c r="K22" s="18" t="s">
        <v>7</v>
      </c>
      <c r="L22" s="18" t="s">
        <v>7</v>
      </c>
      <c r="M22" s="18" t="s">
        <v>7</v>
      </c>
      <c r="N22" s="18" t="s">
        <v>7</v>
      </c>
      <c r="O22" s="18" t="s">
        <v>7</v>
      </c>
      <c r="P22" s="18" t="s">
        <v>7</v>
      </c>
      <c r="Q22" s="18" t="s">
        <v>7</v>
      </c>
      <c r="R22" s="18" t="s">
        <v>7</v>
      </c>
      <c r="S22" s="18" t="s">
        <v>7</v>
      </c>
      <c r="T22" s="18" t="s">
        <v>7</v>
      </c>
      <c r="U22" s="18" t="s">
        <v>7</v>
      </c>
      <c r="V22" s="18" t="s">
        <v>7</v>
      </c>
      <c r="W22" s="18" t="s">
        <v>7</v>
      </c>
      <c r="X22" s="18" t="s">
        <v>7</v>
      </c>
      <c r="Y22" s="18" t="s">
        <v>7</v>
      </c>
      <c r="Z22" s="18" t="s">
        <v>7</v>
      </c>
      <c r="AA22" s="18" t="s">
        <v>7</v>
      </c>
      <c r="AB22" s="18" t="s">
        <v>7</v>
      </c>
      <c r="AC22" s="18" t="s">
        <v>7</v>
      </c>
      <c r="AD22" s="18" t="s">
        <v>7</v>
      </c>
      <c r="AE22" s="18" t="s">
        <v>7</v>
      </c>
      <c r="AF22" s="18" t="s">
        <v>7</v>
      </c>
      <c r="AG22" s="18" t="s">
        <v>7</v>
      </c>
      <c r="AH22" s="18" t="s">
        <v>7</v>
      </c>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row>
    <row x14ac:dyDescent="0.25" r="23" customHeight="1" ht="18.75">
      <c r="A23" s="13" t="s">
        <v>42</v>
      </c>
      <c r="B23" s="14" t="s">
        <v>43</v>
      </c>
      <c r="C23" s="15">
        <v>3.88</v>
      </c>
      <c r="D23" s="15">
        <v>4.03</v>
      </c>
      <c r="E23" s="15">
        <v>6.23</v>
      </c>
      <c r="F23" s="15">
        <v>4.86</v>
      </c>
      <c r="G23" s="15">
        <v>6.06</v>
      </c>
      <c r="H23" s="15">
        <v>6.04</v>
      </c>
      <c r="I23" s="15">
        <v>6.58</v>
      </c>
      <c r="J23" s="15">
        <v>7.26</v>
      </c>
      <c r="K23" s="15">
        <v>7.39</v>
      </c>
      <c r="L23" s="15">
        <v>8.46</v>
      </c>
      <c r="M23" s="15">
        <v>8.74</v>
      </c>
      <c r="N23" s="15">
        <v>8.3</v>
      </c>
      <c r="O23" s="15">
        <v>8.4</v>
      </c>
      <c r="P23" s="15">
        <v>8.22</v>
      </c>
      <c r="Q23" s="15">
        <v>9.86</v>
      </c>
      <c r="R23" s="15">
        <v>10.47</v>
      </c>
      <c r="S23" s="15">
        <v>11.13</v>
      </c>
      <c r="T23" s="15">
        <v>11.14</v>
      </c>
      <c r="U23" s="15">
        <v>11.51</v>
      </c>
      <c r="V23" s="15">
        <v>10.79</v>
      </c>
      <c r="W23" s="15">
        <v>11.33</v>
      </c>
      <c r="X23" s="15">
        <v>12.19</v>
      </c>
      <c r="Y23" s="15">
        <v>12.91</v>
      </c>
      <c r="Z23" s="15">
        <v>12.36</v>
      </c>
      <c r="AA23" s="15">
        <v>13.1</v>
      </c>
      <c r="AB23" s="15">
        <v>13.62</v>
      </c>
      <c r="AC23" s="15">
        <v>13.5</v>
      </c>
      <c r="AD23" s="15">
        <v>15.01</v>
      </c>
      <c r="AE23" s="15">
        <v>16.54</v>
      </c>
      <c r="AF23" s="15">
        <v>16.71</v>
      </c>
      <c r="AG23" s="15">
        <v>14.85</v>
      </c>
      <c r="AH23" s="15">
        <v>15.74</v>
      </c>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row>
    <row x14ac:dyDescent="0.25" r="24" customHeight="1" ht="18.75">
      <c r="A24" s="16" t="s">
        <v>44</v>
      </c>
      <c r="B24" s="17" t="s">
        <v>45</v>
      </c>
      <c r="C24" s="18">
        <v>5.43</v>
      </c>
      <c r="D24" s="18">
        <v>5.38</v>
      </c>
      <c r="E24" s="18">
        <v>5.15</v>
      </c>
      <c r="F24" s="18">
        <v>5.23</v>
      </c>
      <c r="G24" s="18">
        <v>5.31</v>
      </c>
      <c r="H24" s="18">
        <v>5.48</v>
      </c>
      <c r="I24" s="18">
        <v>5.56</v>
      </c>
      <c r="J24" s="18">
        <v>5.89</v>
      </c>
      <c r="K24" s="18">
        <v>6.61</v>
      </c>
      <c r="L24" s="18">
        <v>6.41</v>
      </c>
      <c r="M24" s="18">
        <v>9.26</v>
      </c>
      <c r="N24" s="18">
        <v>7.11</v>
      </c>
      <c r="O24" s="18">
        <v>7.66</v>
      </c>
      <c r="P24" s="18">
        <v>7.91</v>
      </c>
      <c r="Q24" s="18">
        <v>8.12</v>
      </c>
      <c r="R24" s="18">
        <v>8.18</v>
      </c>
      <c r="S24" s="18">
        <v>8.23</v>
      </c>
      <c r="T24" s="18">
        <v>8.28</v>
      </c>
      <c r="U24" s="18">
        <v>8.35</v>
      </c>
      <c r="V24" s="18">
        <v>8.13</v>
      </c>
      <c r="W24" s="18">
        <v>8.46</v>
      </c>
      <c r="X24" s="18">
        <v>8.49</v>
      </c>
      <c r="Y24" s="18">
        <v>8.63</v>
      </c>
      <c r="Z24" s="18" t="s">
        <v>7</v>
      </c>
      <c r="AA24" s="18" t="s">
        <v>7</v>
      </c>
      <c r="AB24" s="18" t="s">
        <v>7</v>
      </c>
      <c r="AC24" s="18" t="s">
        <v>7</v>
      </c>
      <c r="AD24" s="18" t="s">
        <v>7</v>
      </c>
      <c r="AE24" s="18">
        <v>10.4</v>
      </c>
      <c r="AF24" s="18">
        <v>10.71</v>
      </c>
      <c r="AG24" s="18">
        <v>10.66</v>
      </c>
      <c r="AH24" s="18">
        <v>10.53</v>
      </c>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row>
    <row x14ac:dyDescent="0.25" r="25" customHeight="1" ht="18.75">
      <c r="A25" s="13" t="s">
        <v>46</v>
      </c>
      <c r="B25" s="14" t="s">
        <v>47</v>
      </c>
      <c r="C25" s="15" t="s">
        <v>7</v>
      </c>
      <c r="D25" s="15" t="s">
        <v>7</v>
      </c>
      <c r="E25" s="15" t="s">
        <v>7</v>
      </c>
      <c r="F25" s="15" t="s">
        <v>7</v>
      </c>
      <c r="G25" s="15" t="s">
        <v>7</v>
      </c>
      <c r="H25" s="15" t="s">
        <v>7</v>
      </c>
      <c r="I25" s="15" t="s">
        <v>7</v>
      </c>
      <c r="J25" s="15" t="s">
        <v>7</v>
      </c>
      <c r="K25" s="15" t="s">
        <v>7</v>
      </c>
      <c r="L25" s="15" t="s">
        <v>7</v>
      </c>
      <c r="M25" s="15" t="s">
        <v>7</v>
      </c>
      <c r="N25" s="15" t="s">
        <v>7</v>
      </c>
      <c r="O25" s="15" t="s">
        <v>7</v>
      </c>
      <c r="P25" s="15" t="s">
        <v>7</v>
      </c>
      <c r="Q25" s="15">
        <v>23.29</v>
      </c>
      <c r="R25" s="15">
        <v>25.12</v>
      </c>
      <c r="S25" s="15">
        <v>23.63</v>
      </c>
      <c r="T25" s="15">
        <v>23.63</v>
      </c>
      <c r="U25" s="15">
        <v>22.37</v>
      </c>
      <c r="V25" s="15">
        <v>22.9</v>
      </c>
      <c r="W25" s="15">
        <v>20.83</v>
      </c>
      <c r="X25" s="15">
        <v>21.14</v>
      </c>
      <c r="Y25" s="15">
        <v>20.95</v>
      </c>
      <c r="Z25" s="15">
        <v>20.36</v>
      </c>
      <c r="AA25" s="15">
        <v>19.84</v>
      </c>
      <c r="AB25" s="15">
        <v>20.42</v>
      </c>
      <c r="AC25" s="15">
        <v>20.02</v>
      </c>
      <c r="AD25" s="15">
        <v>18.91</v>
      </c>
      <c r="AE25" s="15">
        <v>19.35</v>
      </c>
      <c r="AF25" s="15">
        <v>22.3</v>
      </c>
      <c r="AG25" s="15">
        <v>23.71</v>
      </c>
      <c r="AH25" s="15">
        <v>25.25</v>
      </c>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row>
    <row x14ac:dyDescent="0.25" r="26" customHeight="1" ht="18.75">
      <c r="A26" s="4" t="s">
        <v>48</v>
      </c>
      <c r="B26" s="17" t="s">
        <v>49</v>
      </c>
      <c r="C26" s="19" t="s">
        <v>7</v>
      </c>
      <c r="D26" s="19" t="s">
        <v>7</v>
      </c>
      <c r="E26" s="19" t="s">
        <v>7</v>
      </c>
      <c r="F26" s="19" t="s">
        <v>7</v>
      </c>
      <c r="G26" s="19" t="s">
        <v>7</v>
      </c>
      <c r="H26" s="19" t="s">
        <v>7</v>
      </c>
      <c r="I26" s="19" t="s">
        <v>7</v>
      </c>
      <c r="J26" s="19" t="s">
        <v>7</v>
      </c>
      <c r="K26" s="19" t="s">
        <v>7</v>
      </c>
      <c r="L26" s="19" t="s">
        <v>7</v>
      </c>
      <c r="M26" s="19">
        <v>8.69</v>
      </c>
      <c r="N26" s="19">
        <v>8.7</v>
      </c>
      <c r="O26" s="19">
        <v>16.64</v>
      </c>
      <c r="P26" s="19">
        <v>13.05</v>
      </c>
      <c r="Q26" s="19">
        <v>12.17</v>
      </c>
      <c r="R26" s="19">
        <v>11.26</v>
      </c>
      <c r="S26" s="19">
        <v>8.83</v>
      </c>
      <c r="T26" s="19">
        <v>5.48</v>
      </c>
      <c r="U26" s="19">
        <v>4.78</v>
      </c>
      <c r="V26" s="19">
        <v>5.86</v>
      </c>
      <c r="W26" s="19">
        <v>9.31</v>
      </c>
      <c r="X26" s="19">
        <v>7.92</v>
      </c>
      <c r="Y26" s="19">
        <v>6.19</v>
      </c>
      <c r="Z26" s="19">
        <v>5.26</v>
      </c>
      <c r="AA26" s="19">
        <v>4.25</v>
      </c>
      <c r="AB26" s="19">
        <v>4.6</v>
      </c>
      <c r="AC26" s="19">
        <v>4.71</v>
      </c>
      <c r="AD26" s="19">
        <v>3.68</v>
      </c>
      <c r="AE26" s="19">
        <v>3</v>
      </c>
      <c r="AF26" s="19">
        <v>3.88</v>
      </c>
      <c r="AG26" s="19">
        <v>3.01</v>
      </c>
      <c r="AH26" s="19">
        <v>3.28</v>
      </c>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row>
    <row x14ac:dyDescent="0.25" r="27" customHeight="1" ht="18.75">
      <c r="A27" s="13" t="s">
        <v>50</v>
      </c>
      <c r="B27" s="14" t="s">
        <v>51</v>
      </c>
      <c r="C27" s="15" t="s">
        <v>7</v>
      </c>
      <c r="D27" s="15" t="s">
        <v>7</v>
      </c>
      <c r="E27" s="15" t="s">
        <v>7</v>
      </c>
      <c r="F27" s="15" t="s">
        <v>7</v>
      </c>
      <c r="G27" s="15" t="s">
        <v>7</v>
      </c>
      <c r="H27" s="15" t="s">
        <v>7</v>
      </c>
      <c r="I27" s="15" t="s">
        <v>7</v>
      </c>
      <c r="J27" s="15" t="s">
        <v>7</v>
      </c>
      <c r="K27" s="15">
        <v>7.06</v>
      </c>
      <c r="L27" s="15">
        <v>7.26</v>
      </c>
      <c r="M27" s="15">
        <v>5.85</v>
      </c>
      <c r="N27" s="15">
        <v>7.51</v>
      </c>
      <c r="O27" s="15">
        <v>9.76</v>
      </c>
      <c r="P27" s="15">
        <v>9.64</v>
      </c>
      <c r="Q27" s="15">
        <v>8.46</v>
      </c>
      <c r="R27" s="15">
        <v>7.49</v>
      </c>
      <c r="S27" s="15">
        <v>6.66</v>
      </c>
      <c r="T27" s="15">
        <v>5.12</v>
      </c>
      <c r="U27" s="15">
        <v>2.93</v>
      </c>
      <c r="V27" s="15">
        <v>3.03</v>
      </c>
      <c r="W27" s="15">
        <v>3.32</v>
      </c>
      <c r="X27" s="15">
        <v>3.62</v>
      </c>
      <c r="Y27" s="15">
        <v>3.44</v>
      </c>
      <c r="Z27" s="15">
        <v>3.54</v>
      </c>
      <c r="AA27" s="15">
        <v>3.57</v>
      </c>
      <c r="AB27" s="15">
        <v>2.37</v>
      </c>
      <c r="AC27" s="15">
        <v>2.17</v>
      </c>
      <c r="AD27" s="15">
        <v>2.02</v>
      </c>
      <c r="AE27" s="15">
        <v>1.71</v>
      </c>
      <c r="AF27" s="15">
        <v>1.51</v>
      </c>
      <c r="AG27" s="15">
        <v>1.32</v>
      </c>
      <c r="AH27" s="15">
        <v>1.92</v>
      </c>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row>
    <row x14ac:dyDescent="0.25" r="28" customHeight="1" ht="18.75">
      <c r="A28" s="16" t="s">
        <v>52</v>
      </c>
      <c r="B28" s="17" t="s">
        <v>53</v>
      </c>
      <c r="C28" s="18">
        <v>2.56</v>
      </c>
      <c r="D28" s="18">
        <v>2.35</v>
      </c>
      <c r="E28" s="18">
        <v>2.29</v>
      </c>
      <c r="F28" s="18">
        <v>2.27</v>
      </c>
      <c r="G28" s="18">
        <v>2</v>
      </c>
      <c r="H28" s="18" t="s">
        <v>7</v>
      </c>
      <c r="I28" s="18">
        <v>2.36</v>
      </c>
      <c r="J28" s="18">
        <v>1.79</v>
      </c>
      <c r="K28" s="18">
        <v>2.36</v>
      </c>
      <c r="L28" s="18">
        <v>2.77</v>
      </c>
      <c r="M28" s="18">
        <v>2.62</v>
      </c>
      <c r="N28" s="18">
        <v>3.71</v>
      </c>
      <c r="O28" s="18">
        <v>4.04</v>
      </c>
      <c r="P28" s="18">
        <v>2.41</v>
      </c>
      <c r="Q28" s="18">
        <v>4.06</v>
      </c>
      <c r="R28" s="18">
        <v>4.91</v>
      </c>
      <c r="S28" s="18">
        <v>5.67</v>
      </c>
      <c r="T28" s="18">
        <v>6.16</v>
      </c>
      <c r="U28" s="18">
        <v>5.91</v>
      </c>
      <c r="V28" s="18">
        <v>6.28</v>
      </c>
      <c r="W28" s="18">
        <v>6.18</v>
      </c>
      <c r="X28" s="18">
        <v>6.3</v>
      </c>
      <c r="Y28" s="18">
        <v>7.28</v>
      </c>
      <c r="Z28" s="18">
        <v>5.68</v>
      </c>
      <c r="AA28" s="18">
        <v>7.3</v>
      </c>
      <c r="AB28" s="18">
        <v>10.23</v>
      </c>
      <c r="AC28" s="18">
        <v>8.89</v>
      </c>
      <c r="AD28" s="18">
        <v>8.8</v>
      </c>
      <c r="AE28" s="18">
        <v>9.11</v>
      </c>
      <c r="AF28" s="18">
        <v>9.27</v>
      </c>
      <c r="AG28" s="18">
        <v>7.05</v>
      </c>
      <c r="AH28" s="18">
        <v>8.37</v>
      </c>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row>
    <row x14ac:dyDescent="0.25" r="29" customHeight="1" ht="18.75">
      <c r="A29" s="13" t="s">
        <v>54</v>
      </c>
      <c r="B29" s="14" t="s">
        <v>55</v>
      </c>
      <c r="C29" s="15" t="s">
        <v>7</v>
      </c>
      <c r="D29" s="15" t="s">
        <v>7</v>
      </c>
      <c r="E29" s="15" t="s">
        <v>7</v>
      </c>
      <c r="F29" s="15" t="s">
        <v>7</v>
      </c>
      <c r="G29" s="15" t="s">
        <v>7</v>
      </c>
      <c r="H29" s="15">
        <v>26.48</v>
      </c>
      <c r="I29" s="15">
        <v>25.68</v>
      </c>
      <c r="J29" s="15">
        <v>26.01</v>
      </c>
      <c r="K29" s="15">
        <v>25.11</v>
      </c>
      <c r="L29" s="15">
        <v>24.71</v>
      </c>
      <c r="M29" s="15">
        <v>25.18</v>
      </c>
      <c r="N29" s="15">
        <v>24.34</v>
      </c>
      <c r="O29" s="15">
        <v>25.19</v>
      </c>
      <c r="P29" s="15">
        <v>25.84</v>
      </c>
      <c r="Q29" s="15">
        <v>24.92</v>
      </c>
      <c r="R29" s="15" t="s">
        <v>7</v>
      </c>
      <c r="S29" s="15" t="s">
        <v>7</v>
      </c>
      <c r="T29" s="15" t="s">
        <v>7</v>
      </c>
      <c r="U29" s="15" t="s">
        <v>7</v>
      </c>
      <c r="V29" s="15" t="s">
        <v>7</v>
      </c>
      <c r="W29" s="15" t="s">
        <v>7</v>
      </c>
      <c r="X29" s="15" t="s">
        <v>7</v>
      </c>
      <c r="Y29" s="15" t="s">
        <v>7</v>
      </c>
      <c r="Z29" s="15" t="s">
        <v>7</v>
      </c>
      <c r="AA29" s="15" t="s">
        <v>7</v>
      </c>
      <c r="AB29" s="15" t="s">
        <v>7</v>
      </c>
      <c r="AC29" s="15" t="s">
        <v>7</v>
      </c>
      <c r="AD29" s="15" t="s">
        <v>7</v>
      </c>
      <c r="AE29" s="15" t="s">
        <v>7</v>
      </c>
      <c r="AF29" s="15" t="s">
        <v>7</v>
      </c>
      <c r="AG29" s="15" t="s">
        <v>7</v>
      </c>
      <c r="AH29" s="15" t="s">
        <v>7</v>
      </c>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row>
    <row x14ac:dyDescent="0.25" r="30" customHeight="1" ht="18.75">
      <c r="A30" s="16" t="s">
        <v>56</v>
      </c>
      <c r="B30" s="17" t="s">
        <v>57</v>
      </c>
      <c r="C30" s="18">
        <v>6.06</v>
      </c>
      <c r="D30" s="18">
        <v>5.85</v>
      </c>
      <c r="E30" s="18">
        <v>6.86</v>
      </c>
      <c r="F30" s="18">
        <v>6.92</v>
      </c>
      <c r="G30" s="18">
        <v>7.95</v>
      </c>
      <c r="H30" s="18">
        <v>8.61</v>
      </c>
      <c r="I30" s="18">
        <v>9.09</v>
      </c>
      <c r="J30" s="18">
        <v>8.81</v>
      </c>
      <c r="K30" s="18">
        <v>10.17</v>
      </c>
      <c r="L30" s="18">
        <v>9.38</v>
      </c>
      <c r="M30" s="18">
        <v>11.22</v>
      </c>
      <c r="N30" s="18">
        <v>11.91</v>
      </c>
      <c r="O30" s="18">
        <v>12.14</v>
      </c>
      <c r="P30" s="18">
        <v>12.9</v>
      </c>
      <c r="Q30" s="18">
        <v>13.37</v>
      </c>
      <c r="R30" s="18">
        <v>14.27</v>
      </c>
      <c r="S30" s="18">
        <v>15.44</v>
      </c>
      <c r="T30" s="18">
        <v>16.65</v>
      </c>
      <c r="U30" s="18">
        <v>16.58</v>
      </c>
      <c r="V30" s="18">
        <v>16.41</v>
      </c>
      <c r="W30" s="18">
        <v>17.25</v>
      </c>
      <c r="X30" s="18">
        <v>17.14</v>
      </c>
      <c r="Y30" s="18">
        <v>18.47</v>
      </c>
      <c r="Z30" s="18">
        <v>19.61</v>
      </c>
      <c r="AA30" s="18">
        <v>20.83</v>
      </c>
      <c r="AB30" s="18">
        <v>19.25</v>
      </c>
      <c r="AC30" s="18">
        <v>19.7</v>
      </c>
      <c r="AD30" s="18">
        <v>20.66</v>
      </c>
      <c r="AE30" s="18">
        <v>20.11</v>
      </c>
      <c r="AF30" s="18">
        <v>19.26</v>
      </c>
      <c r="AG30" s="18">
        <v>17.14</v>
      </c>
      <c r="AH30" s="18">
        <v>25.84</v>
      </c>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row>
    <row x14ac:dyDescent="0.25" r="31" customHeight="1" ht="18.75">
      <c r="A31" s="13" t="s">
        <v>58</v>
      </c>
      <c r="B31" s="14" t="s">
        <v>59</v>
      </c>
      <c r="C31" s="15" t="s">
        <v>7</v>
      </c>
      <c r="D31" s="15" t="s">
        <v>7</v>
      </c>
      <c r="E31" s="15" t="s">
        <v>7</v>
      </c>
      <c r="F31" s="15" t="s">
        <v>7</v>
      </c>
      <c r="G31" s="15" t="s">
        <v>7</v>
      </c>
      <c r="H31" s="15" t="s">
        <v>7</v>
      </c>
      <c r="I31" s="15" t="s">
        <v>7</v>
      </c>
      <c r="J31" s="15" t="s">
        <v>7</v>
      </c>
      <c r="K31" s="15" t="s">
        <v>7</v>
      </c>
      <c r="L31" s="15" t="s">
        <v>7</v>
      </c>
      <c r="M31" s="15" t="s">
        <v>7</v>
      </c>
      <c r="N31" s="15" t="s">
        <v>7</v>
      </c>
      <c r="O31" s="15" t="s">
        <v>7</v>
      </c>
      <c r="P31" s="15" t="s">
        <v>7</v>
      </c>
      <c r="Q31" s="15" t="s">
        <v>7</v>
      </c>
      <c r="R31" s="15" t="s">
        <v>7</v>
      </c>
      <c r="S31" s="15" t="s">
        <v>7</v>
      </c>
      <c r="T31" s="15" t="s">
        <v>7</v>
      </c>
      <c r="U31" s="15" t="s">
        <v>7</v>
      </c>
      <c r="V31" s="15" t="s">
        <v>7</v>
      </c>
      <c r="W31" s="15" t="s">
        <v>7</v>
      </c>
      <c r="X31" s="15" t="s">
        <v>7</v>
      </c>
      <c r="Y31" s="15" t="s">
        <v>7</v>
      </c>
      <c r="Z31" s="15" t="s">
        <v>7</v>
      </c>
      <c r="AA31" s="15" t="s">
        <v>7</v>
      </c>
      <c r="AB31" s="15" t="s">
        <v>7</v>
      </c>
      <c r="AC31" s="15" t="s">
        <v>7</v>
      </c>
      <c r="AD31" s="15">
        <v>6.83</v>
      </c>
      <c r="AE31" s="15">
        <v>6.6</v>
      </c>
      <c r="AF31" s="15">
        <v>6.56</v>
      </c>
      <c r="AG31" s="15">
        <v>6.58</v>
      </c>
      <c r="AH31" s="15">
        <v>6.63</v>
      </c>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row>
    <row x14ac:dyDescent="0.25" r="32" customHeight="1" ht="18.75">
      <c r="A32" s="16" t="s">
        <v>60</v>
      </c>
      <c r="B32" s="17" t="s">
        <v>61</v>
      </c>
      <c r="C32" s="18" t="s">
        <v>7</v>
      </c>
      <c r="D32" s="18" t="s">
        <v>7</v>
      </c>
      <c r="E32" s="18" t="s">
        <v>7</v>
      </c>
      <c r="F32" s="18" t="s">
        <v>7</v>
      </c>
      <c r="G32" s="18" t="s">
        <v>7</v>
      </c>
      <c r="H32" s="18" t="s">
        <v>7</v>
      </c>
      <c r="I32" s="18" t="s">
        <v>7</v>
      </c>
      <c r="J32" s="18" t="s">
        <v>7</v>
      </c>
      <c r="K32" s="18" t="s">
        <v>7</v>
      </c>
      <c r="L32" s="18">
        <v>7.63</v>
      </c>
      <c r="M32" s="18">
        <v>7.29</v>
      </c>
      <c r="N32" s="18">
        <v>7.09</v>
      </c>
      <c r="O32" s="18">
        <v>7.71</v>
      </c>
      <c r="P32" s="18">
        <v>7.71</v>
      </c>
      <c r="Q32" s="18">
        <v>8.26</v>
      </c>
      <c r="R32" s="18">
        <v>7.51</v>
      </c>
      <c r="S32" s="18">
        <v>7.89</v>
      </c>
      <c r="T32" s="18">
        <v>7.58</v>
      </c>
      <c r="U32" s="18">
        <v>7.05</v>
      </c>
      <c r="V32" s="18">
        <v>6.59</v>
      </c>
      <c r="W32" s="18">
        <v>6.96</v>
      </c>
      <c r="X32" s="18">
        <v>6.69</v>
      </c>
      <c r="Y32" s="18">
        <v>6.99</v>
      </c>
      <c r="Z32" s="18">
        <v>6.74</v>
      </c>
      <c r="AA32" s="18">
        <v>6.31</v>
      </c>
      <c r="AB32" s="18">
        <v>6.64</v>
      </c>
      <c r="AC32" s="18">
        <v>7.31</v>
      </c>
      <c r="AD32" s="18">
        <v>7.27</v>
      </c>
      <c r="AE32" s="18">
        <v>7.42</v>
      </c>
      <c r="AF32" s="18">
        <v>6.64</v>
      </c>
      <c r="AG32" s="18">
        <v>6.56</v>
      </c>
      <c r="AH32" s="18">
        <v>7.86</v>
      </c>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row>
    <row x14ac:dyDescent="0.25" r="33" customHeight="1" ht="18.75">
      <c r="A33" s="13" t="s">
        <v>62</v>
      </c>
      <c r="B33" s="14" t="s">
        <v>63</v>
      </c>
      <c r="C33" s="15" t="s">
        <v>7</v>
      </c>
      <c r="D33" s="15" t="s">
        <v>7</v>
      </c>
      <c r="E33" s="15" t="s">
        <v>7</v>
      </c>
      <c r="F33" s="15" t="s">
        <v>7</v>
      </c>
      <c r="G33" s="15" t="s">
        <v>7</v>
      </c>
      <c r="H33" s="15" t="s">
        <v>7</v>
      </c>
      <c r="I33" s="15" t="s">
        <v>7</v>
      </c>
      <c r="J33" s="15" t="s">
        <v>7</v>
      </c>
      <c r="K33" s="15" t="s">
        <v>7</v>
      </c>
      <c r="L33" s="15" t="s">
        <v>7</v>
      </c>
      <c r="M33" s="15" t="s">
        <v>7</v>
      </c>
      <c r="N33" s="15">
        <v>12.41</v>
      </c>
      <c r="O33" s="15">
        <v>16.35</v>
      </c>
      <c r="P33" s="15">
        <v>20.76</v>
      </c>
      <c r="Q33" s="15">
        <v>23.69</v>
      </c>
      <c r="R33" s="15">
        <v>26.52</v>
      </c>
      <c r="S33" s="15">
        <v>28.49</v>
      </c>
      <c r="T33" s="15">
        <v>28.44</v>
      </c>
      <c r="U33" s="15">
        <v>26.32</v>
      </c>
      <c r="V33" s="15">
        <v>26.31</v>
      </c>
      <c r="W33" s="15">
        <v>27.48</v>
      </c>
      <c r="X33" s="15">
        <v>27.54</v>
      </c>
      <c r="Y33" s="15">
        <v>27.41</v>
      </c>
      <c r="Z33" s="15">
        <v>27.36</v>
      </c>
      <c r="AA33" s="15">
        <v>28.64</v>
      </c>
      <c r="AB33" s="15">
        <v>28.01</v>
      </c>
      <c r="AC33" s="15">
        <v>27.32</v>
      </c>
      <c r="AD33" s="15">
        <v>25.68</v>
      </c>
      <c r="AE33" s="15">
        <v>23.59</v>
      </c>
      <c r="AF33" s="15">
        <v>20.71</v>
      </c>
      <c r="AG33" s="15">
        <v>17.64</v>
      </c>
      <c r="AH33" s="15">
        <v>14.61</v>
      </c>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row>
    <row x14ac:dyDescent="0.25" r="34" customHeight="1" ht="18.75">
      <c r="A34" s="16" t="s">
        <v>64</v>
      </c>
      <c r="B34" s="17" t="s">
        <v>65</v>
      </c>
      <c r="C34" s="18">
        <v>16.78</v>
      </c>
      <c r="D34" s="18">
        <v>14.78</v>
      </c>
      <c r="E34" s="18">
        <v>9.66</v>
      </c>
      <c r="F34" s="18">
        <v>8.86</v>
      </c>
      <c r="G34" s="18">
        <v>8.49</v>
      </c>
      <c r="H34" s="18">
        <v>9.08</v>
      </c>
      <c r="I34" s="18">
        <v>10.17</v>
      </c>
      <c r="J34" s="18">
        <v>11.68</v>
      </c>
      <c r="K34" s="18">
        <v>16.52</v>
      </c>
      <c r="L34" s="18">
        <v>17.15</v>
      </c>
      <c r="M34" s="18">
        <v>18.31</v>
      </c>
      <c r="N34" s="18">
        <v>18.42</v>
      </c>
      <c r="O34" s="18">
        <v>19.85</v>
      </c>
      <c r="P34" s="18">
        <v>18.97</v>
      </c>
      <c r="Q34" s="18">
        <v>18.59</v>
      </c>
      <c r="R34" s="18">
        <v>18.55</v>
      </c>
      <c r="S34" s="18">
        <v>19.32</v>
      </c>
      <c r="T34" s="18">
        <v>21.67</v>
      </c>
      <c r="U34" s="18">
        <v>21.51</v>
      </c>
      <c r="V34" s="18">
        <v>20.75</v>
      </c>
      <c r="W34" s="18">
        <v>22.15</v>
      </c>
      <c r="X34" s="18">
        <v>21.75</v>
      </c>
      <c r="Y34" s="18">
        <v>20.66</v>
      </c>
      <c r="Z34" s="18">
        <v>21.26</v>
      </c>
      <c r="AA34" s="18">
        <v>21.73</v>
      </c>
      <c r="AB34" s="18">
        <v>22.46</v>
      </c>
      <c r="AC34" s="18">
        <v>22.49</v>
      </c>
      <c r="AD34" s="18">
        <v>22.3</v>
      </c>
      <c r="AE34" s="18">
        <v>21.95</v>
      </c>
      <c r="AF34" s="18">
        <v>20.41</v>
      </c>
      <c r="AG34" s="18">
        <v>17.36</v>
      </c>
      <c r="AH34" s="18">
        <v>16.7</v>
      </c>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row>
    <row x14ac:dyDescent="0.25" r="35" customHeight="1" ht="18.75">
      <c r="A35" s="13" t="s">
        <v>66</v>
      </c>
      <c r="B35" s="14" t="s">
        <v>67</v>
      </c>
      <c r="C35" s="15" t="s">
        <v>7</v>
      </c>
      <c r="D35" s="15" t="s">
        <v>7</v>
      </c>
      <c r="E35" s="15" t="s">
        <v>7</v>
      </c>
      <c r="F35" s="15" t="s">
        <v>7</v>
      </c>
      <c r="G35" s="15">
        <v>3.07</v>
      </c>
      <c r="H35" s="15">
        <v>3.59</v>
      </c>
      <c r="I35" s="15">
        <v>4.42</v>
      </c>
      <c r="J35" s="15">
        <v>4.66</v>
      </c>
      <c r="K35" s="15">
        <v>4.05</v>
      </c>
      <c r="L35" s="15">
        <v>4.1</v>
      </c>
      <c r="M35" s="15">
        <v>5.11</v>
      </c>
      <c r="N35" s="15">
        <v>5.31</v>
      </c>
      <c r="O35" s="15">
        <v>5.44</v>
      </c>
      <c r="P35" s="15">
        <v>5.51</v>
      </c>
      <c r="Q35" s="15">
        <v>6.14</v>
      </c>
      <c r="R35" s="15">
        <v>5.12</v>
      </c>
      <c r="S35" s="15">
        <v>5.05</v>
      </c>
      <c r="T35" s="15">
        <v>4.92</v>
      </c>
      <c r="U35" s="15">
        <v>4.57</v>
      </c>
      <c r="V35" s="15">
        <v>4.59</v>
      </c>
      <c r="W35" s="15">
        <v>5.64</v>
      </c>
      <c r="X35" s="15">
        <v>6.43</v>
      </c>
      <c r="Y35" s="15">
        <v>6.44</v>
      </c>
      <c r="Z35" s="15">
        <v>6.69</v>
      </c>
      <c r="AA35" s="15">
        <v>9.1</v>
      </c>
      <c r="AB35" s="15">
        <v>9.96</v>
      </c>
      <c r="AC35" s="15">
        <v>9.8</v>
      </c>
      <c r="AD35" s="15">
        <v>9.25</v>
      </c>
      <c r="AE35" s="15">
        <v>7.64</v>
      </c>
      <c r="AF35" s="15">
        <v>7.53</v>
      </c>
      <c r="AG35" s="15">
        <v>6.02</v>
      </c>
      <c r="AH35" s="15">
        <v>4.19</v>
      </c>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row>
    <row x14ac:dyDescent="0.25" r="36" customHeight="1" ht="18.75">
      <c r="A36" s="16" t="s">
        <v>68</v>
      </c>
      <c r="B36" s="17" t="s">
        <v>69</v>
      </c>
      <c r="C36" s="18" t="s">
        <v>7</v>
      </c>
      <c r="D36" s="18" t="s">
        <v>7</v>
      </c>
      <c r="E36" s="18" t="s">
        <v>7</v>
      </c>
      <c r="F36" s="18" t="s">
        <v>7</v>
      </c>
      <c r="G36" s="18" t="s">
        <v>7</v>
      </c>
      <c r="H36" s="18" t="s">
        <v>7</v>
      </c>
      <c r="I36" s="18" t="s">
        <v>7</v>
      </c>
      <c r="J36" s="18" t="s">
        <v>7</v>
      </c>
      <c r="K36" s="18" t="s">
        <v>7</v>
      </c>
      <c r="L36" s="18" t="s">
        <v>7</v>
      </c>
      <c r="M36" s="18">
        <v>12.73</v>
      </c>
      <c r="N36" s="18">
        <v>12.09</v>
      </c>
      <c r="O36" s="18">
        <v>12.57</v>
      </c>
      <c r="P36" s="18">
        <v>12.63</v>
      </c>
      <c r="Q36" s="18">
        <v>16.68</v>
      </c>
      <c r="R36" s="18">
        <v>15.67</v>
      </c>
      <c r="S36" s="18">
        <v>15.48</v>
      </c>
      <c r="T36" s="18">
        <v>16.52</v>
      </c>
      <c r="U36" s="18">
        <v>15.35</v>
      </c>
      <c r="V36" s="18">
        <v>15.08</v>
      </c>
      <c r="W36" s="18">
        <v>15.41</v>
      </c>
      <c r="X36" s="18">
        <v>16.55</v>
      </c>
      <c r="Y36" s="18">
        <v>15.67</v>
      </c>
      <c r="Z36" s="18">
        <v>15.79</v>
      </c>
      <c r="AA36" s="18">
        <v>16.23</v>
      </c>
      <c r="AB36" s="18">
        <v>17.17</v>
      </c>
      <c r="AC36" s="18">
        <v>16.08</v>
      </c>
      <c r="AD36" s="18">
        <v>16.71</v>
      </c>
      <c r="AE36" s="18">
        <v>14.64</v>
      </c>
      <c r="AF36" s="18">
        <v>11.86</v>
      </c>
      <c r="AG36" s="18">
        <v>9.69</v>
      </c>
      <c r="AH36" s="18">
        <v>10.56</v>
      </c>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row>
    <row x14ac:dyDescent="0.25" r="37" customHeight="1" ht="18.75">
      <c r="A37" s="13" t="s">
        <v>70</v>
      </c>
      <c r="B37" s="14" t="s">
        <v>71</v>
      </c>
      <c r="C37" s="15">
        <v>27.77</v>
      </c>
      <c r="D37" s="15">
        <v>29.32</v>
      </c>
      <c r="E37" s="15">
        <v>30.74</v>
      </c>
      <c r="F37" s="15">
        <v>29.53</v>
      </c>
      <c r="G37" s="15">
        <v>31.38</v>
      </c>
      <c r="H37" s="15">
        <v>33.23</v>
      </c>
      <c r="I37" s="15">
        <v>31.87</v>
      </c>
      <c r="J37" s="15">
        <v>32.43</v>
      </c>
      <c r="K37" s="15">
        <v>32.06</v>
      </c>
      <c r="L37" s="15">
        <v>31.38</v>
      </c>
      <c r="M37" s="15">
        <v>30.93</v>
      </c>
      <c r="N37" s="15">
        <v>30.6</v>
      </c>
      <c r="O37" s="15">
        <v>30.15</v>
      </c>
      <c r="P37" s="15">
        <v>30.13</v>
      </c>
      <c r="Q37" s="15">
        <v>30.7</v>
      </c>
      <c r="R37" s="15">
        <v>31.8</v>
      </c>
      <c r="S37" s="15">
        <v>31.98</v>
      </c>
      <c r="T37" s="15">
        <v>30.5</v>
      </c>
      <c r="U37" s="15">
        <v>27.4</v>
      </c>
      <c r="V37" s="15">
        <v>23.55</v>
      </c>
      <c r="W37" s="15">
        <v>23.59</v>
      </c>
      <c r="X37" s="15">
        <v>23.96</v>
      </c>
      <c r="Y37" s="15">
        <v>22.02</v>
      </c>
      <c r="Z37" s="15">
        <v>22.2</v>
      </c>
      <c r="AA37" s="15">
        <v>23.52</v>
      </c>
      <c r="AB37" s="15">
        <v>25.05</v>
      </c>
      <c r="AC37" s="15">
        <v>25.74</v>
      </c>
      <c r="AD37" s="15">
        <v>25.88</v>
      </c>
      <c r="AE37" s="15">
        <v>25.97</v>
      </c>
      <c r="AF37" s="15">
        <v>25.39</v>
      </c>
      <c r="AG37" s="15">
        <v>22.61</v>
      </c>
      <c r="AH37" s="15">
        <v>22.85</v>
      </c>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row>
    <row x14ac:dyDescent="0.25" r="38" customHeight="1" ht="18.75">
      <c r="A38" s="16" t="s">
        <v>72</v>
      </c>
      <c r="B38" s="17" t="s">
        <v>73</v>
      </c>
      <c r="C38" s="18" t="s">
        <v>7</v>
      </c>
      <c r="D38" s="18" t="s">
        <v>7</v>
      </c>
      <c r="E38" s="18" t="s">
        <v>7</v>
      </c>
      <c r="F38" s="18" t="s">
        <v>7</v>
      </c>
      <c r="G38" s="18" t="s">
        <v>7</v>
      </c>
      <c r="H38" s="18" t="s">
        <v>7</v>
      </c>
      <c r="I38" s="18" t="s">
        <v>7</v>
      </c>
      <c r="J38" s="18">
        <v>12.37</v>
      </c>
      <c r="K38" s="18">
        <v>12.91</v>
      </c>
      <c r="L38" s="18">
        <v>13.32</v>
      </c>
      <c r="M38" s="18">
        <v>13.02</v>
      </c>
      <c r="N38" s="18">
        <v>12.37</v>
      </c>
      <c r="O38" s="18">
        <v>12.31</v>
      </c>
      <c r="P38" s="18">
        <v>12.33</v>
      </c>
      <c r="Q38" s="18">
        <v>13.11</v>
      </c>
      <c r="R38" s="18">
        <v>13.89</v>
      </c>
      <c r="S38" s="18">
        <v>14.8</v>
      </c>
      <c r="T38" s="18">
        <v>15.01</v>
      </c>
      <c r="U38" s="18">
        <v>13.41</v>
      </c>
      <c r="V38" s="18">
        <v>12.93</v>
      </c>
      <c r="W38" s="18">
        <v>14.54</v>
      </c>
      <c r="X38" s="18">
        <v>14.98</v>
      </c>
      <c r="Y38" s="18">
        <v>14.27</v>
      </c>
      <c r="Z38" s="18">
        <v>14.7</v>
      </c>
      <c r="AA38" s="18">
        <v>15.52</v>
      </c>
      <c r="AB38" s="18">
        <v>15.54</v>
      </c>
      <c r="AC38" s="18">
        <v>15.1</v>
      </c>
      <c r="AD38" s="18">
        <v>15.26</v>
      </c>
      <c r="AE38" s="18">
        <v>15.16</v>
      </c>
      <c r="AF38" s="18">
        <v>14.88</v>
      </c>
      <c r="AG38" s="18">
        <v>13.77</v>
      </c>
      <c r="AH38" s="18">
        <v>13.33</v>
      </c>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row>
    <row x14ac:dyDescent="0.25" r="39" customHeight="1" ht="18.75">
      <c r="A39" s="13" t="s">
        <v>74</v>
      </c>
      <c r="B39" s="14" t="s">
        <v>75</v>
      </c>
      <c r="C39" s="15" t="s">
        <v>7</v>
      </c>
      <c r="D39" s="15" t="s">
        <v>7</v>
      </c>
      <c r="E39" s="15" t="s">
        <v>7</v>
      </c>
      <c r="F39" s="15" t="s">
        <v>7</v>
      </c>
      <c r="G39" s="15" t="s">
        <v>7</v>
      </c>
      <c r="H39" s="15" t="s">
        <v>7</v>
      </c>
      <c r="I39" s="15" t="s">
        <v>7</v>
      </c>
      <c r="J39" s="15" t="s">
        <v>7</v>
      </c>
      <c r="K39" s="15">
        <v>11.86</v>
      </c>
      <c r="L39" s="15">
        <v>11.56</v>
      </c>
      <c r="M39" s="15">
        <v>10.53</v>
      </c>
      <c r="N39" s="15">
        <v>10.79</v>
      </c>
      <c r="O39" s="15">
        <v>11.85</v>
      </c>
      <c r="P39" s="15">
        <v>11.71</v>
      </c>
      <c r="Q39" s="15">
        <v>11.84</v>
      </c>
      <c r="R39" s="15">
        <v>12.56</v>
      </c>
      <c r="S39" s="15">
        <v>13.11</v>
      </c>
      <c r="T39" s="15">
        <v>12.7</v>
      </c>
      <c r="U39" s="15">
        <v>13.26</v>
      </c>
      <c r="V39" s="15">
        <v>13.1</v>
      </c>
      <c r="W39" s="15">
        <v>13.03</v>
      </c>
      <c r="X39" s="15">
        <v>12.56</v>
      </c>
      <c r="Y39" s="15">
        <v>12.89</v>
      </c>
      <c r="Z39" s="15">
        <v>12.7</v>
      </c>
      <c r="AA39" s="15">
        <v>12.95</v>
      </c>
      <c r="AB39" s="15">
        <v>13.65</v>
      </c>
      <c r="AC39" s="15">
        <v>13.34</v>
      </c>
      <c r="AD39" s="15">
        <v>13.43</v>
      </c>
      <c r="AE39" s="15">
        <v>13.18</v>
      </c>
      <c r="AF39" s="15">
        <v>12.79</v>
      </c>
      <c r="AG39" s="15">
        <v>13.06</v>
      </c>
      <c r="AH39" s="15">
        <v>13.34</v>
      </c>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row>
    <row x14ac:dyDescent="0.25" r="40" customHeight="1" ht="18.75">
      <c r="A40" s="16" t="s">
        <v>76</v>
      </c>
      <c r="B40" s="17" t="s">
        <v>77</v>
      </c>
      <c r="C40" s="18">
        <v>14.08</v>
      </c>
      <c r="D40" s="18">
        <v>16.81</v>
      </c>
      <c r="E40" s="18">
        <v>19.2</v>
      </c>
      <c r="F40" s="18">
        <v>19.32</v>
      </c>
      <c r="G40" s="18">
        <v>20.31</v>
      </c>
      <c r="H40" s="18">
        <v>21.05</v>
      </c>
      <c r="I40" s="18">
        <v>20.88</v>
      </c>
      <c r="J40" s="18">
        <v>22.43</v>
      </c>
      <c r="K40" s="18">
        <v>20.14</v>
      </c>
      <c r="L40" s="18">
        <v>22.56</v>
      </c>
      <c r="M40" s="18">
        <v>22.21</v>
      </c>
      <c r="N40" s="18">
        <v>18.43</v>
      </c>
      <c r="O40" s="18">
        <v>15.23</v>
      </c>
      <c r="P40" s="18">
        <v>15.6</v>
      </c>
      <c r="Q40" s="18">
        <v>8.07</v>
      </c>
      <c r="R40" s="18">
        <v>11.48</v>
      </c>
      <c r="S40" s="18">
        <v>12.52</v>
      </c>
      <c r="T40" s="18">
        <v>11.98</v>
      </c>
      <c r="U40" s="18">
        <v>11.08</v>
      </c>
      <c r="V40" s="18">
        <v>10.5</v>
      </c>
      <c r="W40" s="18">
        <v>11.12</v>
      </c>
      <c r="X40" s="18">
        <v>12.4</v>
      </c>
      <c r="Y40" s="18">
        <v>12.49</v>
      </c>
      <c r="Z40" s="18">
        <v>12.5</v>
      </c>
      <c r="AA40" s="18">
        <v>13.59</v>
      </c>
      <c r="AB40" s="18">
        <v>13.98</v>
      </c>
      <c r="AC40" s="18">
        <v>13.81</v>
      </c>
      <c r="AD40" s="18">
        <v>13.8</v>
      </c>
      <c r="AE40" s="18">
        <v>13.07</v>
      </c>
      <c r="AF40" s="18">
        <v>11.88</v>
      </c>
      <c r="AG40" s="18">
        <v>11.75</v>
      </c>
      <c r="AH40" s="18">
        <v>12.5</v>
      </c>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row>
    <row x14ac:dyDescent="0.25" r="41" customHeight="1" ht="18.75">
      <c r="A41" s="13" t="s">
        <v>78</v>
      </c>
      <c r="B41" s="14" t="s">
        <v>79</v>
      </c>
      <c r="C41" s="15">
        <v>3.69</v>
      </c>
      <c r="D41" s="15">
        <v>3.87</v>
      </c>
      <c r="E41" s="15">
        <v>4.47</v>
      </c>
      <c r="F41" s="15">
        <v>4.97</v>
      </c>
      <c r="G41" s="15">
        <v>5.46</v>
      </c>
      <c r="H41" s="15">
        <v>6.22</v>
      </c>
      <c r="I41" s="15">
        <v>6.03</v>
      </c>
      <c r="J41" s="15">
        <v>6.48</v>
      </c>
      <c r="K41" s="15">
        <v>5.98</v>
      </c>
      <c r="L41" s="15">
        <v>6.17</v>
      </c>
      <c r="M41" s="15">
        <v>6.12</v>
      </c>
      <c r="N41" s="15">
        <v>6.01</v>
      </c>
      <c r="O41" s="15">
        <v>5.65</v>
      </c>
      <c r="P41" s="15">
        <v>5.41</v>
      </c>
      <c r="Q41" s="15">
        <v>5.51</v>
      </c>
      <c r="R41" s="15">
        <v>5.25</v>
      </c>
      <c r="S41" s="15">
        <v>5.15</v>
      </c>
      <c r="T41" s="15">
        <v>5.25</v>
      </c>
      <c r="U41" s="15">
        <v>4.82</v>
      </c>
      <c r="V41" s="15">
        <v>5.24</v>
      </c>
      <c r="W41" s="15">
        <v>5.74</v>
      </c>
      <c r="X41" s="15">
        <v>5.85</v>
      </c>
      <c r="Y41" s="15">
        <v>5.9</v>
      </c>
      <c r="Z41" s="15">
        <v>5.82</v>
      </c>
      <c r="AA41" s="15">
        <v>6.01</v>
      </c>
      <c r="AB41" s="15">
        <v>5.78</v>
      </c>
      <c r="AC41" s="15">
        <v>5.63</v>
      </c>
      <c r="AD41" s="15">
        <v>5.38</v>
      </c>
      <c r="AE41" s="15">
        <v>5.24</v>
      </c>
      <c r="AF41" s="15">
        <v>4.79</v>
      </c>
      <c r="AG41" s="15">
        <v>5.01</v>
      </c>
      <c r="AH41" s="15">
        <v>4.97</v>
      </c>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row>
    <row x14ac:dyDescent="0.25" r="42" customHeight="1" ht="18.75">
      <c r="A42" s="20" t="s">
        <v>80</v>
      </c>
      <c r="B42" s="21" t="s">
        <v>81</v>
      </c>
      <c r="C42" s="22" t="s">
        <v>7</v>
      </c>
      <c r="D42" s="22" t="s">
        <v>7</v>
      </c>
      <c r="E42" s="22" t="s">
        <v>7</v>
      </c>
      <c r="F42" s="22" t="s">
        <v>7</v>
      </c>
      <c r="G42" s="22" t="s">
        <v>7</v>
      </c>
      <c r="H42" s="22">
        <v>4.85</v>
      </c>
      <c r="I42" s="22" t="s">
        <v>7</v>
      </c>
      <c r="J42" s="22">
        <v>4.35</v>
      </c>
      <c r="K42" s="22" t="s">
        <v>7</v>
      </c>
      <c r="L42" s="22">
        <v>4.23</v>
      </c>
      <c r="M42" s="22" t="s">
        <v>7</v>
      </c>
      <c r="N42" s="22">
        <v>3.9</v>
      </c>
      <c r="O42" s="22" t="s">
        <v>7</v>
      </c>
      <c r="P42" s="22" t="s">
        <v>7</v>
      </c>
      <c r="Q42" s="22" t="s">
        <v>7</v>
      </c>
      <c r="R42" s="22">
        <v>4.2</v>
      </c>
      <c r="S42" s="22" t="s">
        <v>7</v>
      </c>
      <c r="T42" s="22" t="s">
        <v>7</v>
      </c>
      <c r="U42" s="22" t="s">
        <v>7</v>
      </c>
      <c r="V42" s="22" t="s">
        <v>7</v>
      </c>
      <c r="W42" s="22" t="s">
        <v>7</v>
      </c>
      <c r="X42" s="22" t="s">
        <v>7</v>
      </c>
      <c r="Y42" s="22" t="s">
        <v>7</v>
      </c>
      <c r="Z42" s="22" t="s">
        <v>7</v>
      </c>
      <c r="AA42" s="22" t="s">
        <v>7</v>
      </c>
      <c r="AB42" s="22" t="s">
        <v>7</v>
      </c>
      <c r="AC42" s="22" t="s">
        <v>7</v>
      </c>
      <c r="AD42" s="22">
        <v>4.07</v>
      </c>
      <c r="AE42" s="22" t="s">
        <v>7</v>
      </c>
      <c r="AF42" s="22" t="s">
        <v>7</v>
      </c>
      <c r="AG42" s="22" t="s">
        <v>7</v>
      </c>
      <c r="AH42" s="22" t="s">
        <v>7</v>
      </c>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row>
    <row x14ac:dyDescent="0.25" r="43" customHeight="1" ht="18.75">
      <c r="A43" s="13" t="s">
        <v>82</v>
      </c>
      <c r="B43" s="14" t="s">
        <v>83</v>
      </c>
      <c r="C43" s="15" t="s">
        <v>7</v>
      </c>
      <c r="D43" s="15" t="s">
        <v>7</v>
      </c>
      <c r="E43" s="15" t="s">
        <v>7</v>
      </c>
      <c r="F43" s="15" t="s">
        <v>7</v>
      </c>
      <c r="G43" s="15" t="s">
        <v>7</v>
      </c>
      <c r="H43" s="15" t="s">
        <v>7</v>
      </c>
      <c r="I43" s="15" t="s">
        <v>7</v>
      </c>
      <c r="J43" s="15" t="s">
        <v>7</v>
      </c>
      <c r="K43" s="15" t="s">
        <v>7</v>
      </c>
      <c r="L43" s="15" t="s">
        <v>7</v>
      </c>
      <c r="M43" s="15" t="s">
        <v>7</v>
      </c>
      <c r="N43" s="15" t="s">
        <v>7</v>
      </c>
      <c r="O43" s="15" t="s">
        <v>7</v>
      </c>
      <c r="P43" s="15" t="s">
        <v>7</v>
      </c>
      <c r="Q43" s="15" t="s">
        <v>7</v>
      </c>
      <c r="R43" s="15" t="s">
        <v>7</v>
      </c>
      <c r="S43" s="15" t="s">
        <v>7</v>
      </c>
      <c r="T43" s="15" t="s">
        <v>7</v>
      </c>
      <c r="U43" s="15" t="s">
        <v>7</v>
      </c>
      <c r="V43" s="15" t="s">
        <v>7</v>
      </c>
      <c r="W43" s="15" t="s">
        <v>7</v>
      </c>
      <c r="X43" s="15" t="s">
        <v>7</v>
      </c>
      <c r="Y43" s="15" t="s">
        <v>7</v>
      </c>
      <c r="Z43" s="15" t="s">
        <v>7</v>
      </c>
      <c r="AA43" s="15" t="s">
        <v>7</v>
      </c>
      <c r="AB43" s="15" t="s">
        <v>7</v>
      </c>
      <c r="AC43" s="15" t="s">
        <v>7</v>
      </c>
      <c r="AD43" s="15" t="s">
        <v>7</v>
      </c>
      <c r="AE43" s="15" t="s">
        <v>7</v>
      </c>
      <c r="AF43" s="15" t="s">
        <v>7</v>
      </c>
      <c r="AG43" s="15" t="s">
        <v>7</v>
      </c>
      <c r="AH43" s="15" t="s">
        <v>7</v>
      </c>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row>
    <row x14ac:dyDescent="0.25" r="44" customHeight="1" ht="18.75">
      <c r="A44" s="16" t="s">
        <v>84</v>
      </c>
      <c r="B44" s="17" t="s">
        <v>85</v>
      </c>
      <c r="C44" s="18" t="s">
        <v>7</v>
      </c>
      <c r="D44" s="18" t="s">
        <v>7</v>
      </c>
      <c r="E44" s="18" t="s">
        <v>7</v>
      </c>
      <c r="F44" s="18" t="s">
        <v>7</v>
      </c>
      <c r="G44" s="18" t="s">
        <v>7</v>
      </c>
      <c r="H44" s="18" t="s">
        <v>7</v>
      </c>
      <c r="I44" s="18" t="s">
        <v>7</v>
      </c>
      <c r="J44" s="18" t="s">
        <v>7</v>
      </c>
      <c r="K44" s="18" t="s">
        <v>7</v>
      </c>
      <c r="L44" s="18" t="s">
        <v>7</v>
      </c>
      <c r="M44" s="18" t="s">
        <v>7</v>
      </c>
      <c r="N44" s="18" t="s">
        <v>7</v>
      </c>
      <c r="O44" s="18" t="s">
        <v>7</v>
      </c>
      <c r="P44" s="18" t="s">
        <v>7</v>
      </c>
      <c r="Q44" s="18" t="s">
        <v>7</v>
      </c>
      <c r="R44" s="18" t="s">
        <v>7</v>
      </c>
      <c r="S44" s="18" t="s">
        <v>7</v>
      </c>
      <c r="T44" s="18" t="s">
        <v>7</v>
      </c>
      <c r="U44" s="18" t="s">
        <v>7</v>
      </c>
      <c r="V44" s="18" t="s">
        <v>7</v>
      </c>
      <c r="W44" s="18" t="s">
        <v>7</v>
      </c>
      <c r="X44" s="18" t="s">
        <v>7</v>
      </c>
      <c r="Y44" s="18" t="s">
        <v>7</v>
      </c>
      <c r="Z44" s="18" t="s">
        <v>7</v>
      </c>
      <c r="AA44" s="18" t="s">
        <v>7</v>
      </c>
      <c r="AB44" s="18" t="s">
        <v>7</v>
      </c>
      <c r="AC44" s="18" t="s">
        <v>7</v>
      </c>
      <c r="AD44" s="18" t="s">
        <v>7</v>
      </c>
      <c r="AE44" s="18" t="s">
        <v>7</v>
      </c>
      <c r="AF44" s="18" t="s">
        <v>7</v>
      </c>
      <c r="AG44" s="18" t="s">
        <v>7</v>
      </c>
      <c r="AH44" s="18" t="s">
        <v>7</v>
      </c>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row>
    <row x14ac:dyDescent="0.25" r="45" customHeight="1" ht="18.75">
      <c r="A45" s="13" t="s">
        <v>86</v>
      </c>
      <c r="B45" s="14" t="s">
        <v>87</v>
      </c>
      <c r="C45" s="15" t="s">
        <v>7</v>
      </c>
      <c r="D45" s="15" t="s">
        <v>7</v>
      </c>
      <c r="E45" s="15" t="s">
        <v>7</v>
      </c>
      <c r="F45" s="15" t="s">
        <v>7</v>
      </c>
      <c r="G45" s="15" t="s">
        <v>7</v>
      </c>
      <c r="H45" s="15" t="s">
        <v>7</v>
      </c>
      <c r="I45" s="15" t="s">
        <v>7</v>
      </c>
      <c r="J45" s="15" t="s">
        <v>7</v>
      </c>
      <c r="K45" s="15" t="s">
        <v>7</v>
      </c>
      <c r="L45" s="15" t="s">
        <v>7</v>
      </c>
      <c r="M45" s="15" t="s">
        <v>7</v>
      </c>
      <c r="N45" s="15" t="s">
        <v>7</v>
      </c>
      <c r="O45" s="15" t="s">
        <v>7</v>
      </c>
      <c r="P45" s="15" t="s">
        <v>7</v>
      </c>
      <c r="Q45" s="15" t="s">
        <v>7</v>
      </c>
      <c r="R45" s="15" t="s">
        <v>7</v>
      </c>
      <c r="S45" s="15" t="s">
        <v>7</v>
      </c>
      <c r="T45" s="15" t="s">
        <v>7</v>
      </c>
      <c r="U45" s="15" t="s">
        <v>7</v>
      </c>
      <c r="V45" s="15" t="s">
        <v>7</v>
      </c>
      <c r="W45" s="15" t="s">
        <v>7</v>
      </c>
      <c r="X45" s="15" t="s">
        <v>7</v>
      </c>
      <c r="Y45" s="15" t="s">
        <v>7</v>
      </c>
      <c r="Z45" s="15" t="s">
        <v>7</v>
      </c>
      <c r="AA45" s="15" t="s">
        <v>7</v>
      </c>
      <c r="AB45" s="15" t="s">
        <v>7</v>
      </c>
      <c r="AC45" s="15" t="s">
        <v>7</v>
      </c>
      <c r="AD45" s="15" t="s">
        <v>7</v>
      </c>
      <c r="AE45" s="15" t="s">
        <v>7</v>
      </c>
      <c r="AF45" s="15" t="s">
        <v>7</v>
      </c>
      <c r="AG45" s="15" t="s">
        <v>7</v>
      </c>
      <c r="AH45" s="15" t="s">
        <v>7</v>
      </c>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row>
    <row x14ac:dyDescent="0.25" r="46" customHeight="1" ht="18.75">
      <c r="A46" s="16" t="s">
        <v>88</v>
      </c>
      <c r="B46" s="17" t="s">
        <v>89</v>
      </c>
      <c r="C46" s="18" t="s">
        <v>7</v>
      </c>
      <c r="D46" s="18" t="s">
        <v>7</v>
      </c>
      <c r="E46" s="18" t="s">
        <v>7</v>
      </c>
      <c r="F46" s="18" t="s">
        <v>7</v>
      </c>
      <c r="G46" s="18" t="s">
        <v>7</v>
      </c>
      <c r="H46" s="18" t="s">
        <v>7</v>
      </c>
      <c r="I46" s="18" t="s">
        <v>7</v>
      </c>
      <c r="J46" s="18" t="s">
        <v>7</v>
      </c>
      <c r="K46" s="18" t="s">
        <v>7</v>
      </c>
      <c r="L46" s="18" t="s">
        <v>7</v>
      </c>
      <c r="M46" s="18" t="s">
        <v>7</v>
      </c>
      <c r="N46" s="18" t="s">
        <v>7</v>
      </c>
      <c r="O46" s="18" t="s">
        <v>7</v>
      </c>
      <c r="P46" s="18" t="s">
        <v>7</v>
      </c>
      <c r="Q46" s="18" t="s">
        <v>7</v>
      </c>
      <c r="R46" s="18" t="s">
        <v>7</v>
      </c>
      <c r="S46" s="18" t="s">
        <v>7</v>
      </c>
      <c r="T46" s="18" t="s">
        <v>7</v>
      </c>
      <c r="U46" s="18" t="s">
        <v>7</v>
      </c>
      <c r="V46" s="18" t="s">
        <v>7</v>
      </c>
      <c r="W46" s="18" t="s">
        <v>7</v>
      </c>
      <c r="X46" s="18" t="s">
        <v>7</v>
      </c>
      <c r="Y46" s="18" t="s">
        <v>7</v>
      </c>
      <c r="Z46" s="18" t="s">
        <v>7</v>
      </c>
      <c r="AA46" s="18" t="s">
        <v>7</v>
      </c>
      <c r="AB46" s="18" t="s">
        <v>7</v>
      </c>
      <c r="AC46" s="18" t="s">
        <v>7</v>
      </c>
      <c r="AD46" s="18" t="s">
        <v>7</v>
      </c>
      <c r="AE46" s="18" t="s">
        <v>7</v>
      </c>
      <c r="AF46" s="18" t="s">
        <v>7</v>
      </c>
      <c r="AG46" s="18" t="s">
        <v>7</v>
      </c>
      <c r="AH46" s="18" t="s">
        <v>7</v>
      </c>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row>
    <row x14ac:dyDescent="0.25" r="47" customHeight="1" ht="18.75">
      <c r="A47" s="13" t="s">
        <v>90</v>
      </c>
      <c r="B47" s="14" t="s">
        <v>91</v>
      </c>
      <c r="C47" s="15" t="s">
        <v>7</v>
      </c>
      <c r="D47" s="15" t="s">
        <v>7</v>
      </c>
      <c r="E47" s="15" t="s">
        <v>7</v>
      </c>
      <c r="F47" s="15" t="s">
        <v>7</v>
      </c>
      <c r="G47" s="15" t="s">
        <v>7</v>
      </c>
      <c r="H47" s="15" t="s">
        <v>7</v>
      </c>
      <c r="I47" s="15" t="s">
        <v>7</v>
      </c>
      <c r="J47" s="15" t="s">
        <v>7</v>
      </c>
      <c r="K47" s="15" t="s">
        <v>7</v>
      </c>
      <c r="L47" s="15">
        <v>7.25</v>
      </c>
      <c r="M47" s="15">
        <v>6.77</v>
      </c>
      <c r="N47" s="15">
        <v>8.61</v>
      </c>
      <c r="O47" s="15">
        <v>8.5</v>
      </c>
      <c r="P47" s="15">
        <v>13.65</v>
      </c>
      <c r="Q47" s="15">
        <v>13.75</v>
      </c>
      <c r="R47" s="15">
        <v>13.87</v>
      </c>
      <c r="S47" s="15">
        <v>14.28</v>
      </c>
      <c r="T47" s="15">
        <v>14.3</v>
      </c>
      <c r="U47" s="15">
        <v>16.33</v>
      </c>
      <c r="V47" s="15">
        <v>12.9</v>
      </c>
      <c r="W47" s="15">
        <v>11.33</v>
      </c>
      <c r="X47" s="15">
        <v>10.42</v>
      </c>
      <c r="Y47" s="15">
        <v>10.56</v>
      </c>
      <c r="Z47" s="15">
        <v>10.63</v>
      </c>
      <c r="AA47" s="15">
        <v>11.12</v>
      </c>
      <c r="AB47" s="15">
        <v>11.15</v>
      </c>
      <c r="AC47" s="15">
        <v>10.45</v>
      </c>
      <c r="AD47" s="15">
        <v>10.22</v>
      </c>
      <c r="AE47" s="15">
        <v>9.93</v>
      </c>
      <c r="AF47" s="15">
        <v>10.21</v>
      </c>
      <c r="AG47" s="15">
        <v>9.46</v>
      </c>
      <c r="AH47" s="15" t="s">
        <v>7</v>
      </c>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row>
    <row x14ac:dyDescent="0.25" r="48" customHeight="1" ht="18.75">
      <c r="A48" s="20" t="s">
        <v>92</v>
      </c>
      <c r="B48" s="21" t="s">
        <v>93</v>
      </c>
      <c r="C48" s="22" t="s">
        <v>7</v>
      </c>
      <c r="D48" s="22" t="s">
        <v>7</v>
      </c>
      <c r="E48" s="22" t="s">
        <v>7</v>
      </c>
      <c r="F48" s="22" t="s">
        <v>7</v>
      </c>
      <c r="G48" s="22" t="s">
        <v>7</v>
      </c>
      <c r="H48" s="22" t="s">
        <v>7</v>
      </c>
      <c r="I48" s="22" t="s">
        <v>7</v>
      </c>
      <c r="J48" s="22" t="s">
        <v>7</v>
      </c>
      <c r="K48" s="22" t="s">
        <v>7</v>
      </c>
      <c r="L48" s="22" t="s">
        <v>7</v>
      </c>
      <c r="M48" s="22" t="s">
        <v>7</v>
      </c>
      <c r="N48" s="22" t="s">
        <v>7</v>
      </c>
      <c r="O48" s="22" t="s">
        <v>7</v>
      </c>
      <c r="P48" s="22" t="s">
        <v>7</v>
      </c>
      <c r="Q48" s="22" t="s">
        <v>7</v>
      </c>
      <c r="R48" s="22" t="s">
        <v>7</v>
      </c>
      <c r="S48" s="22" t="s">
        <v>7</v>
      </c>
      <c r="T48" s="22" t="s">
        <v>7</v>
      </c>
      <c r="U48" s="22" t="s">
        <v>7</v>
      </c>
      <c r="V48" s="22" t="s">
        <v>7</v>
      </c>
      <c r="W48" s="22" t="s">
        <v>7</v>
      </c>
      <c r="X48" s="22" t="s">
        <v>7</v>
      </c>
      <c r="Y48" s="22" t="s">
        <v>7</v>
      </c>
      <c r="Z48" s="22" t="s">
        <v>7</v>
      </c>
      <c r="AA48" s="22" t="s">
        <v>7</v>
      </c>
      <c r="AB48" s="22" t="s">
        <v>7</v>
      </c>
      <c r="AC48" s="22" t="s">
        <v>7</v>
      </c>
      <c r="AD48" s="22" t="s">
        <v>7</v>
      </c>
      <c r="AE48" s="22" t="s">
        <v>7</v>
      </c>
      <c r="AF48" s="22" t="s">
        <v>7</v>
      </c>
      <c r="AG48" s="22" t="s">
        <v>7</v>
      </c>
      <c r="AH48" s="22" t="s">
        <v>7</v>
      </c>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row>
    <row x14ac:dyDescent="0.25" r="49" customHeight="1" ht="18.75">
      <c r="A49" s="13" t="s">
        <v>94</v>
      </c>
      <c r="B49" s="14" t="s">
        <v>95</v>
      </c>
      <c r="C49" s="15" t="s">
        <v>7</v>
      </c>
      <c r="D49" s="15" t="s">
        <v>7</v>
      </c>
      <c r="E49" s="15" t="s">
        <v>7</v>
      </c>
      <c r="F49" s="15" t="s">
        <v>7</v>
      </c>
      <c r="G49" s="15" t="s">
        <v>7</v>
      </c>
      <c r="H49" s="15" t="s">
        <v>7</v>
      </c>
      <c r="I49" s="15" t="s">
        <v>7</v>
      </c>
      <c r="J49" s="15" t="s">
        <v>7</v>
      </c>
      <c r="K49" s="15" t="s">
        <v>7</v>
      </c>
      <c r="L49" s="15" t="s">
        <v>7</v>
      </c>
      <c r="M49" s="15" t="s">
        <v>7</v>
      </c>
      <c r="N49" s="15">
        <v>6.58</v>
      </c>
      <c r="O49" s="15">
        <v>5.86</v>
      </c>
      <c r="P49" s="15">
        <v>6.98</v>
      </c>
      <c r="Q49" s="15">
        <v>7.72</v>
      </c>
      <c r="R49" s="15">
        <v>6.67</v>
      </c>
      <c r="S49" s="15">
        <v>6.33</v>
      </c>
      <c r="T49" s="15">
        <v>4.97</v>
      </c>
      <c r="U49" s="15">
        <v>5.62</v>
      </c>
      <c r="V49" s="15">
        <v>5.24</v>
      </c>
      <c r="W49" s="15">
        <v>5</v>
      </c>
      <c r="X49" s="15">
        <v>4.46</v>
      </c>
      <c r="Y49" s="15">
        <v>4.92</v>
      </c>
      <c r="Z49" s="15">
        <v>6.19</v>
      </c>
      <c r="AA49" s="15">
        <v>5.71</v>
      </c>
      <c r="AB49" s="15">
        <v>4.76</v>
      </c>
      <c r="AC49" s="15">
        <v>4.55</v>
      </c>
      <c r="AD49" s="15">
        <v>4.95</v>
      </c>
      <c r="AE49" s="15">
        <v>4.4</v>
      </c>
      <c r="AF49" s="15">
        <v>4.67</v>
      </c>
      <c r="AG49" s="15">
        <v>3.98</v>
      </c>
      <c r="AH49" s="15">
        <v>3.95</v>
      </c>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row>
    <row x14ac:dyDescent="0.25" r="50" customHeight="1" ht="18.75">
      <c r="A50" s="16" t="s">
        <v>96</v>
      </c>
      <c r="B50" s="17" t="s">
        <v>97</v>
      </c>
      <c r="C50" s="18" t="s">
        <v>7</v>
      </c>
      <c r="D50" s="18" t="s">
        <v>7</v>
      </c>
      <c r="E50" s="18" t="s">
        <v>7</v>
      </c>
      <c r="F50" s="18" t="s">
        <v>7</v>
      </c>
      <c r="G50" s="18" t="s">
        <v>7</v>
      </c>
      <c r="H50" s="18" t="s">
        <v>7</v>
      </c>
      <c r="I50" s="18" t="s">
        <v>7</v>
      </c>
      <c r="J50" s="18" t="s">
        <v>7</v>
      </c>
      <c r="K50" s="18" t="s">
        <v>7</v>
      </c>
      <c r="L50" s="18" t="s">
        <v>7</v>
      </c>
      <c r="M50" s="18" t="s">
        <v>7</v>
      </c>
      <c r="N50" s="18" t="s">
        <v>7</v>
      </c>
      <c r="O50" s="18">
        <v>11.27</v>
      </c>
      <c r="P50" s="18">
        <v>11.78</v>
      </c>
      <c r="Q50" s="18">
        <v>12.07</v>
      </c>
      <c r="R50" s="18">
        <v>12.41</v>
      </c>
      <c r="S50" s="18">
        <v>13.11</v>
      </c>
      <c r="T50" s="18">
        <v>12.59</v>
      </c>
      <c r="U50" s="18">
        <v>12.15</v>
      </c>
      <c r="V50" s="18">
        <v>11.06</v>
      </c>
      <c r="W50" s="18">
        <v>11.72</v>
      </c>
      <c r="X50" s="18">
        <v>13.14</v>
      </c>
      <c r="Y50" s="18">
        <v>13.25</v>
      </c>
      <c r="Z50" s="18">
        <v>14.83</v>
      </c>
      <c r="AA50" s="18">
        <v>16.66</v>
      </c>
      <c r="AB50" s="18">
        <v>20.61</v>
      </c>
      <c r="AC50" s="18">
        <v>22.03</v>
      </c>
      <c r="AD50" s="18">
        <v>20.76</v>
      </c>
      <c r="AE50" s="18">
        <v>19.46</v>
      </c>
      <c r="AF50" s="18">
        <v>17.05</v>
      </c>
      <c r="AG50" s="18">
        <v>14.49</v>
      </c>
      <c r="AH50" s="18">
        <v>11.91</v>
      </c>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row>
    <row x14ac:dyDescent="0.25" r="51" customHeight="1" ht="18.75">
      <c r="A51" s="13" t="s">
        <v>98</v>
      </c>
      <c r="B51" s="14" t="s">
        <v>99</v>
      </c>
      <c r="C51" s="15" t="s">
        <v>7</v>
      </c>
      <c r="D51" s="15" t="s">
        <v>7</v>
      </c>
      <c r="E51" s="15" t="s">
        <v>7</v>
      </c>
      <c r="F51" s="15" t="s">
        <v>7</v>
      </c>
      <c r="G51" s="15" t="s">
        <v>7</v>
      </c>
      <c r="H51" s="15" t="s">
        <v>7</v>
      </c>
      <c r="I51" s="15" t="s">
        <v>7</v>
      </c>
      <c r="J51" s="15" t="s">
        <v>7</v>
      </c>
      <c r="K51" s="15" t="s">
        <v>7</v>
      </c>
      <c r="L51" s="15" t="s">
        <v>7</v>
      </c>
      <c r="M51" s="15">
        <v>7.6</v>
      </c>
      <c r="N51" s="15">
        <v>7.06</v>
      </c>
      <c r="O51" s="15">
        <v>5.77</v>
      </c>
      <c r="P51" s="15">
        <v>8.14</v>
      </c>
      <c r="Q51" s="15">
        <v>8.63</v>
      </c>
      <c r="R51" s="15">
        <v>9.01</v>
      </c>
      <c r="S51" s="15">
        <v>7.87</v>
      </c>
      <c r="T51" s="15">
        <v>7.58</v>
      </c>
      <c r="U51" s="15">
        <v>8.19</v>
      </c>
      <c r="V51" s="15">
        <v>7.55</v>
      </c>
      <c r="W51" s="15">
        <v>7.12</v>
      </c>
      <c r="X51" s="15">
        <v>7.13</v>
      </c>
      <c r="Y51" s="15">
        <v>8.99</v>
      </c>
      <c r="Z51" s="15">
        <v>10.27</v>
      </c>
      <c r="AA51" s="15">
        <v>13.04</v>
      </c>
      <c r="AB51" s="15">
        <v>13.22</v>
      </c>
      <c r="AC51" s="15">
        <v>11.81</v>
      </c>
      <c r="AD51" s="15">
        <v>11.93</v>
      </c>
      <c r="AE51" s="15">
        <v>10.36</v>
      </c>
      <c r="AF51" s="15">
        <v>9.39</v>
      </c>
      <c r="AG51" s="15">
        <v>8.84</v>
      </c>
      <c r="AH51" s="15">
        <v>9.13</v>
      </c>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row>
    <row x14ac:dyDescent="0.25" r="52" customHeight="1" ht="18.75">
      <c r="A52" s="16" t="s">
        <v>100</v>
      </c>
      <c r="B52" s="17" t="s">
        <v>101</v>
      </c>
      <c r="C52" s="18" t="s">
        <v>7</v>
      </c>
      <c r="D52" s="18" t="s">
        <v>7</v>
      </c>
      <c r="E52" s="18" t="s">
        <v>7</v>
      </c>
      <c r="F52" s="18" t="s">
        <v>7</v>
      </c>
      <c r="G52" s="18" t="s">
        <v>7</v>
      </c>
      <c r="H52" s="18" t="s">
        <v>7</v>
      </c>
      <c r="I52" s="18" t="s">
        <v>7</v>
      </c>
      <c r="J52" s="18" t="s">
        <v>7</v>
      </c>
      <c r="K52" s="18" t="s">
        <v>7</v>
      </c>
      <c r="L52" s="18" t="s">
        <v>7</v>
      </c>
      <c r="M52" s="18">
        <v>3.51</v>
      </c>
      <c r="N52" s="18">
        <v>3.23</v>
      </c>
      <c r="O52" s="18">
        <v>3.41</v>
      </c>
      <c r="P52" s="18">
        <v>2.97</v>
      </c>
      <c r="Q52" s="18">
        <v>3.06</v>
      </c>
      <c r="R52" s="18">
        <v>3.63</v>
      </c>
      <c r="S52" s="18">
        <v>2.71</v>
      </c>
      <c r="T52" s="18">
        <v>3.72</v>
      </c>
      <c r="U52" s="18">
        <v>3.43</v>
      </c>
      <c r="V52" s="18">
        <v>3.87</v>
      </c>
      <c r="W52" s="18">
        <v>4.34</v>
      </c>
      <c r="X52" s="18">
        <v>5.66</v>
      </c>
      <c r="Y52" s="18">
        <v>6.14</v>
      </c>
      <c r="Z52" s="18">
        <v>6.92</v>
      </c>
      <c r="AA52" s="18">
        <v>6.79</v>
      </c>
      <c r="AB52" s="18">
        <v>6.68</v>
      </c>
      <c r="AC52" s="18">
        <v>6.73</v>
      </c>
      <c r="AD52" s="18">
        <v>5.37</v>
      </c>
      <c r="AE52" s="18">
        <v>7.41</v>
      </c>
      <c r="AF52" s="18">
        <v>8.04</v>
      </c>
      <c r="AG52" s="18">
        <v>6.34</v>
      </c>
      <c r="AH52" s="18">
        <v>6.87</v>
      </c>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row>
    <row x14ac:dyDescent="0.25" r="53" customHeight="1" ht="18.75">
      <c r="A53" s="23" t="s">
        <v>102</v>
      </c>
      <c r="B53" s="24" t="s">
        <v>103</v>
      </c>
      <c r="C53" s="25" t="s">
        <v>7</v>
      </c>
      <c r="D53" s="25" t="s">
        <v>7</v>
      </c>
      <c r="E53" s="25" t="s">
        <v>7</v>
      </c>
      <c r="F53" s="25" t="s">
        <v>7</v>
      </c>
      <c r="G53" s="25" t="s">
        <v>7</v>
      </c>
      <c r="H53" s="25" t="s">
        <v>7</v>
      </c>
      <c r="I53" s="25" t="s">
        <v>7</v>
      </c>
      <c r="J53" s="25" t="s">
        <v>7</v>
      </c>
      <c r="K53" s="25" t="s">
        <v>7</v>
      </c>
      <c r="L53" s="25" t="s">
        <v>7</v>
      </c>
      <c r="M53" s="25">
        <v>2.76</v>
      </c>
      <c r="N53" s="25">
        <v>3.23</v>
      </c>
      <c r="O53" s="25">
        <v>1.13</v>
      </c>
      <c r="P53" s="25">
        <v>2.24</v>
      </c>
      <c r="Q53" s="25">
        <v>2.88</v>
      </c>
      <c r="R53" s="25">
        <v>2.8</v>
      </c>
      <c r="S53" s="25">
        <v>1.97</v>
      </c>
      <c r="T53" s="25">
        <v>1.67</v>
      </c>
      <c r="U53" s="25">
        <v>1.34</v>
      </c>
      <c r="V53" s="25">
        <v>1.06</v>
      </c>
      <c r="W53" s="25">
        <v>1.15</v>
      </c>
      <c r="X53" s="25">
        <v>1.63</v>
      </c>
      <c r="Y53" s="25">
        <v>1.89</v>
      </c>
      <c r="Z53" s="25">
        <v>1.67</v>
      </c>
      <c r="AA53" s="25">
        <v>1.75</v>
      </c>
      <c r="AB53" s="25">
        <v>1.63</v>
      </c>
      <c r="AC53" s="25">
        <v>1.72</v>
      </c>
      <c r="AD53" s="25">
        <v>1.44</v>
      </c>
      <c r="AE53" s="25">
        <v>1.25</v>
      </c>
      <c r="AF53" s="25">
        <v>1.72</v>
      </c>
      <c r="AG53" s="25">
        <v>1.56</v>
      </c>
      <c r="AH53" s="25">
        <v>3.3</v>
      </c>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row>
    <row x14ac:dyDescent="0.25" r="54" customHeight="1" ht="18.75">
      <c r="A54" s="17"/>
      <c r="B54" s="17"/>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26"/>
      <c r="AG54" s="26"/>
      <c r="AH54" s="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row>
    <row x14ac:dyDescent="0.25" r="55" customHeight="1" ht="18.75">
      <c r="A55" s="17" t="s">
        <v>104</v>
      </c>
      <c r="B55" s="17"/>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9"/>
      <c r="AG55" s="19"/>
      <c r="AH55" s="19"/>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3"/>
    </row>
    <row x14ac:dyDescent="0.25" r="56" customHeight="1" ht="18.75">
      <c r="A56" s="27" t="s">
        <v>105</v>
      </c>
      <c r="B56" s="28"/>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30"/>
      <c r="AF56" s="30"/>
      <c r="AG56" s="30"/>
      <c r="AH56" s="30"/>
      <c r="AI56" s="31"/>
      <c r="AJ56" s="31"/>
      <c r="AK56" s="31"/>
      <c r="AL56" s="31"/>
      <c r="AM56" s="31"/>
      <c r="AN56" s="31"/>
      <c r="AO56" s="31"/>
      <c r="AP56" s="31"/>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3"/>
    </row>
    <row x14ac:dyDescent="0.25" r="57" customHeight="1" ht="18.75">
      <c r="A57" s="28"/>
      <c r="B57" s="28"/>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19"/>
      <c r="AF57" s="19"/>
      <c r="AG57" s="19"/>
      <c r="AH57" s="19"/>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3"/>
    </row>
    <row x14ac:dyDescent="0.25" r="58" customHeight="1" ht="18.75">
      <c r="A58" s="27" t="s">
        <v>106</v>
      </c>
      <c r="B58" s="28"/>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19"/>
      <c r="AF58" s="19"/>
      <c r="AG58" s="19"/>
      <c r="AH58" s="19"/>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3"/>
    </row>
    <row x14ac:dyDescent="0.25" r="59" customHeight="1" ht="18.75">
      <c r="A59" s="28"/>
      <c r="B59" s="28"/>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19"/>
      <c r="AF59" s="19"/>
      <c r="AG59" s="19"/>
      <c r="AH59" s="19"/>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3"/>
    </row>
    <row x14ac:dyDescent="0.25" r="60" customHeight="1" ht="18.75">
      <c r="A60" s="27" t="s">
        <v>107</v>
      </c>
      <c r="B60" s="28"/>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19"/>
      <c r="AF60" s="26"/>
      <c r="AG60" s="26"/>
      <c r="AH60" s="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row>
    <row x14ac:dyDescent="0.25" r="61" customHeight="1" ht="18.75">
      <c r="A61" s="28"/>
      <c r="B61" s="28"/>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19"/>
      <c r="AF61" s="26"/>
      <c r="AG61" s="26"/>
      <c r="AH61" s="26"/>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row>
    <row x14ac:dyDescent="0.25" r="62" customHeight="1" ht="18.75">
      <c r="A62" s="32" t="s">
        <v>108</v>
      </c>
      <c r="B62" s="17"/>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26"/>
      <c r="AG62" s="26"/>
      <c r="AH62" s="26"/>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row>
    <row x14ac:dyDescent="0.25" r="63" customHeight="1" ht="18.75">
      <c r="A63" s="38"/>
      <c r="B63" s="38"/>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39"/>
      <c r="AE63" s="39"/>
      <c r="AF63" s="26"/>
      <c r="AG63" s="26"/>
      <c r="AH63" s="26"/>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row>
    <row x14ac:dyDescent="0.25" r="64" customHeight="1" ht="18.75">
      <c r="A64" s="33"/>
      <c r="B64" s="33"/>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26"/>
      <c r="AG64" s="26"/>
      <c r="AH64" s="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row>
  </sheetData>
  <mergeCells count="6">
    <mergeCell ref="A1:AH1"/>
    <mergeCell ref="A2:AH2"/>
    <mergeCell ref="A3:AH3"/>
    <mergeCell ref="A56:AD57"/>
    <mergeCell ref="A58:AD59"/>
    <mergeCell ref="A60:AD6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Y68"/>
  <sheetViews>
    <sheetView workbookViewId="0"/>
  </sheetViews>
  <sheetFormatPr defaultRowHeight="15" x14ac:dyDescent="0.25"/>
  <cols>
    <col min="1" max="1" style="35" width="16.862142857142857" customWidth="1" bestFit="1"/>
    <col min="2" max="2" style="35" width="4.2907142857142855" customWidth="1" bestFit="1"/>
    <col min="3" max="3" style="36" width="5.005" customWidth="1" bestFit="1"/>
    <col min="4" max="4" style="36" width="5.005" customWidth="1" bestFit="1"/>
    <col min="5" max="5" style="36" width="5.005" customWidth="1" bestFit="1"/>
    <col min="6" max="6" style="36" width="5.005" customWidth="1" bestFit="1"/>
    <col min="7" max="7" style="36" width="5.005" customWidth="1" bestFit="1"/>
    <col min="8" max="8" style="36" width="5.005" customWidth="1" bestFit="1"/>
    <col min="9" max="9" style="36" width="5.005" customWidth="1" bestFit="1"/>
    <col min="10" max="10" style="36" width="5.005" customWidth="1" bestFit="1"/>
    <col min="11" max="11" style="36" width="5.005" customWidth="1" bestFit="1"/>
    <col min="12" max="12" style="36" width="5.005" customWidth="1" bestFit="1"/>
    <col min="13" max="13" style="36" width="5.005" customWidth="1" bestFit="1"/>
    <col min="14" max="14" style="36" width="5.005" customWidth="1" bestFit="1"/>
    <col min="15" max="15" style="36" width="5.005" customWidth="1" bestFit="1"/>
    <col min="16" max="16" style="36" width="5.005" customWidth="1" bestFit="1"/>
    <col min="17" max="17" style="36" width="5.005" customWidth="1" bestFit="1"/>
    <col min="18" max="18" style="36" width="5.005" customWidth="1" bestFit="1"/>
    <col min="19" max="19" style="36" width="5.005" customWidth="1" bestFit="1"/>
    <col min="20" max="20" style="36" width="5.005" customWidth="1" bestFit="1"/>
    <col min="21" max="21" style="36" width="5.005" customWidth="1" bestFit="1"/>
    <col min="22" max="22" style="36" width="5.005" customWidth="1" bestFit="1"/>
    <col min="23" max="23" style="36" width="5.005" customWidth="1" bestFit="1"/>
    <col min="24" max="24" style="36" width="5.005" customWidth="1" bestFit="1"/>
    <col min="25" max="25" style="36" width="5.005" customWidth="1" bestFit="1"/>
    <col min="26" max="26" style="36" width="5.005" customWidth="1" bestFit="1"/>
    <col min="27" max="27" style="36" width="5.005" customWidth="1" bestFit="1"/>
    <col min="28" max="28" style="36" width="5.005" customWidth="1" bestFit="1"/>
    <col min="29" max="29" style="36" width="5.005" customWidth="1" bestFit="1"/>
    <col min="30" max="30" style="37" width="5.005" customWidth="1" bestFit="1"/>
    <col min="31" max="31" style="37" width="5.005" customWidth="1" bestFit="1"/>
    <col min="32" max="32" style="37" width="5.005" customWidth="1" bestFit="1"/>
    <col min="33" max="33" style="37" width="5.005" customWidth="1" bestFit="1"/>
    <col min="34" max="34" style="37" width="5.005" customWidth="1" bestFit="1"/>
    <col min="35" max="35" style="35" width="5.005" customWidth="1" bestFit="1"/>
    <col min="36" max="36" style="35" width="5.005" customWidth="1" bestFit="1"/>
    <col min="37" max="37" style="35" width="5.005" customWidth="1" bestFit="1"/>
    <col min="38" max="38" style="35" width="5.005" customWidth="1" bestFit="1"/>
    <col min="39" max="39" style="35" width="5.005" customWidth="1" bestFit="1"/>
    <col min="40" max="40" style="35" width="5.005" customWidth="1" bestFit="1"/>
    <col min="41" max="41" style="35" width="5.005" customWidth="1" bestFit="1"/>
    <col min="42" max="42" style="35" width="5.005" customWidth="1" bestFit="1"/>
    <col min="43" max="43" style="35" width="5.005" customWidth="1" bestFit="1"/>
    <col min="44" max="44" style="35" width="5.005" customWidth="1" bestFit="1"/>
    <col min="45" max="45" style="35" width="5.005" customWidth="1" bestFit="1"/>
    <col min="46" max="46" style="35" width="5.005" customWidth="1" bestFit="1"/>
    <col min="47" max="47" style="35" width="5.005" customWidth="1" bestFit="1"/>
    <col min="48" max="48" style="35" width="5.005" customWidth="1" bestFit="1"/>
    <col min="49" max="49" style="35" width="5.005" customWidth="1" bestFit="1"/>
    <col min="50" max="50" style="35" width="5.005" customWidth="1" bestFit="1"/>
    <col min="51" max="51" style="35" width="5.005" customWidth="1" bestFit="1"/>
    <col min="52" max="52" style="35" width="5.005" customWidth="1" bestFit="1"/>
    <col min="53" max="53" style="35" width="5.005" customWidth="1" bestFit="1"/>
    <col min="54" max="54" style="35" width="5.005" customWidth="1" bestFit="1"/>
    <col min="55" max="55" style="35" width="5.005" customWidth="1" bestFit="1"/>
    <col min="56" max="56" style="35" width="5.005" customWidth="1" bestFit="1"/>
    <col min="57" max="57" style="35" width="5.005" customWidth="1" bestFit="1"/>
    <col min="58" max="58" style="35" width="5.005" customWidth="1" bestFit="1"/>
    <col min="59" max="59" style="35" width="5.005" customWidth="1" bestFit="1"/>
    <col min="60" max="60" style="35" width="5.005" customWidth="1" bestFit="1"/>
    <col min="61" max="61" style="35" width="5.005" customWidth="1" bestFit="1"/>
    <col min="62" max="62" style="35" width="5.005" customWidth="1" bestFit="1"/>
    <col min="63" max="63" style="35" width="5.005" customWidth="1" bestFit="1"/>
    <col min="64" max="64" style="35" width="5.005" customWidth="1" bestFit="1"/>
    <col min="65" max="65" style="35" width="5.005" customWidth="1" bestFit="1"/>
    <col min="66" max="66" style="35" width="5.005" customWidth="1" bestFit="1"/>
    <col min="67" max="67" style="35" width="5.005" customWidth="1" bestFit="1"/>
    <col min="68" max="68" style="35" width="5.005" customWidth="1" bestFit="1"/>
    <col min="69" max="69" style="35" width="5.005" customWidth="1" bestFit="1"/>
    <col min="70" max="70" style="35" width="5.005" customWidth="1" bestFit="1"/>
    <col min="71" max="71" style="35" width="5.005" customWidth="1" bestFit="1"/>
    <col min="72" max="72" style="35" width="5.005" customWidth="1" bestFit="1"/>
    <col min="73" max="73" style="35" width="5.005" customWidth="1" bestFit="1"/>
    <col min="74" max="74" style="35" width="5.005" customWidth="1" bestFit="1"/>
    <col min="75" max="75" style="35" width="5.005" customWidth="1" bestFit="1"/>
    <col min="76" max="76" style="35" width="5.005" customWidth="1" bestFit="1"/>
    <col min="77" max="77" style="35" width="10.005" customWidth="1" bestFit="1"/>
  </cols>
  <sheetData>
    <row x14ac:dyDescent="0.25" r="1" customHeight="1" ht="18.75">
      <c r="A1" s="1" t="s">
        <v>0</v>
      </c>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4"/>
      <c r="BO1" s="5"/>
      <c r="BP1" s="5"/>
      <c r="BQ1" s="5"/>
      <c r="BR1" s="5"/>
      <c r="BS1" s="5"/>
      <c r="BT1" s="5"/>
      <c r="BU1" s="5"/>
      <c r="BV1" s="5"/>
      <c r="BW1" s="5"/>
      <c r="BX1" s="5"/>
      <c r="BY1" s="5"/>
    </row>
    <row x14ac:dyDescent="0.25" r="2" customHeight="1" ht="18.75">
      <c r="A2" s="6" t="s">
        <v>1</v>
      </c>
      <c r="B2" s="6"/>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8"/>
    </row>
    <row x14ac:dyDescent="0.25" r="3" customHeight="1" ht="18.75">
      <c r="A3" s="9" t="s">
        <v>2</v>
      </c>
      <c r="B3" s="9"/>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row>
    <row x14ac:dyDescent="0.25" r="4" customHeight="1" ht="12.75">
      <c r="A4" s="11" t="s">
        <v>3</v>
      </c>
      <c r="B4" s="11" t="s">
        <v>4</v>
      </c>
      <c r="C4" s="12">
        <v>1990</v>
      </c>
      <c r="D4" s="12">
        <v>1991</v>
      </c>
      <c r="E4" s="12">
        <v>1992</v>
      </c>
      <c r="F4" s="12">
        <v>1993</v>
      </c>
      <c r="G4" s="12">
        <v>1994</v>
      </c>
      <c r="H4" s="12">
        <v>1995</v>
      </c>
      <c r="I4" s="12">
        <v>1996</v>
      </c>
      <c r="J4" s="12">
        <v>1997</v>
      </c>
      <c r="K4" s="12">
        <v>1998</v>
      </c>
      <c r="L4" s="12">
        <v>1999</v>
      </c>
      <c r="M4" s="12">
        <v>2000</v>
      </c>
      <c r="N4" s="12">
        <v>2001</v>
      </c>
      <c r="O4" s="12">
        <v>2002</v>
      </c>
      <c r="P4" s="12">
        <v>2003</v>
      </c>
      <c r="Q4" s="12">
        <v>2004</v>
      </c>
      <c r="R4" s="12">
        <v>2005</v>
      </c>
      <c r="S4" s="12">
        <v>2006</v>
      </c>
      <c r="T4" s="12">
        <v>2007</v>
      </c>
      <c r="U4" s="12">
        <v>2008</v>
      </c>
      <c r="V4" s="12">
        <v>2009</v>
      </c>
      <c r="W4" s="12">
        <v>2010</v>
      </c>
      <c r="X4" s="12">
        <v>2011</v>
      </c>
      <c r="Y4" s="12">
        <v>2012</v>
      </c>
      <c r="Z4" s="12">
        <v>2013</v>
      </c>
      <c r="AA4" s="12">
        <v>2014</v>
      </c>
      <c r="AB4" s="12">
        <v>2015</v>
      </c>
      <c r="AC4" s="12">
        <v>2016</v>
      </c>
      <c r="AD4" s="12">
        <v>2017</v>
      </c>
      <c r="AE4" s="12">
        <v>2018</v>
      </c>
      <c r="AF4" s="12">
        <v>2019</v>
      </c>
      <c r="AG4" s="12">
        <v>2020</v>
      </c>
      <c r="AH4" s="12">
        <v>2021</v>
      </c>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row>
    <row x14ac:dyDescent="0.25" r="5" customHeight="1" ht="18.75">
      <c r="A5" s="13" t="s">
        <v>5</v>
      </c>
      <c r="B5" s="14" t="s">
        <v>6</v>
      </c>
      <c r="C5" s="15" t="s">
        <v>7</v>
      </c>
      <c r="D5" s="15" t="s">
        <v>7</v>
      </c>
      <c r="E5" s="15" t="s">
        <v>7</v>
      </c>
      <c r="F5" s="15" t="s">
        <v>7</v>
      </c>
      <c r="G5" s="15" t="s">
        <v>7</v>
      </c>
      <c r="H5" s="15" t="s">
        <v>7</v>
      </c>
      <c r="I5" s="15" t="s">
        <v>7</v>
      </c>
      <c r="J5" s="15" t="s">
        <v>7</v>
      </c>
      <c r="K5" s="15">
        <v>4.97</v>
      </c>
      <c r="L5" s="15" t="s">
        <v>7</v>
      </c>
      <c r="M5" s="15" t="s">
        <v>7</v>
      </c>
      <c r="N5" s="15">
        <v>5.39</v>
      </c>
      <c r="O5" s="15" t="s">
        <v>7</v>
      </c>
      <c r="P5" s="15" t="s">
        <v>7</v>
      </c>
      <c r="Q5" s="15">
        <v>4.76</v>
      </c>
      <c r="R5" s="15" t="s">
        <v>7</v>
      </c>
      <c r="S5" s="15">
        <v>7.5</v>
      </c>
      <c r="T5" s="15">
        <v>6.88</v>
      </c>
      <c r="U5" s="15">
        <v>6.14</v>
      </c>
      <c r="V5" s="15">
        <v>6.07</v>
      </c>
      <c r="W5" s="15">
        <v>6.23</v>
      </c>
      <c r="X5" s="15">
        <v>6.45</v>
      </c>
      <c r="Y5" s="15">
        <v>6.02</v>
      </c>
      <c r="Z5" s="15">
        <v>5.82</v>
      </c>
      <c r="AA5" s="15">
        <v>5.78</v>
      </c>
      <c r="AB5" s="15">
        <v>6.21</v>
      </c>
      <c r="AC5" s="15">
        <v>5.99</v>
      </c>
      <c r="AD5" s="15">
        <v>5.86</v>
      </c>
      <c r="AE5" s="15" t="s">
        <v>7</v>
      </c>
      <c r="AF5" s="15" t="s">
        <v>7</v>
      </c>
      <c r="AG5" s="15" t="s">
        <v>7</v>
      </c>
      <c r="AH5" s="15" t="s">
        <v>7</v>
      </c>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row>
    <row x14ac:dyDescent="0.25" r="6" customHeight="1" ht="18.75">
      <c r="A6" s="16" t="s">
        <v>8</v>
      </c>
      <c r="B6" s="17" t="s">
        <v>9</v>
      </c>
      <c r="C6" s="18" t="s">
        <v>7</v>
      </c>
      <c r="D6" s="18" t="s">
        <v>7</v>
      </c>
      <c r="E6" s="18" t="s">
        <v>7</v>
      </c>
      <c r="F6" s="18" t="s">
        <v>7</v>
      </c>
      <c r="G6" s="18" t="s">
        <v>7</v>
      </c>
      <c r="H6" s="18">
        <v>6.34</v>
      </c>
      <c r="I6" s="18">
        <v>6.82</v>
      </c>
      <c r="J6" s="18">
        <v>7.38</v>
      </c>
      <c r="K6" s="18">
        <v>7.67</v>
      </c>
      <c r="L6" s="18">
        <v>7.79</v>
      </c>
      <c r="M6" s="18">
        <v>8.39</v>
      </c>
      <c r="N6" s="18">
        <v>9.28</v>
      </c>
      <c r="O6" s="18">
        <v>7.41</v>
      </c>
      <c r="P6" s="18">
        <v>6.82</v>
      </c>
      <c r="Q6" s="18">
        <v>8.42</v>
      </c>
      <c r="R6" s="18">
        <v>8.82</v>
      </c>
      <c r="S6" s="18">
        <v>8.86</v>
      </c>
      <c r="T6" s="18">
        <v>8.95</v>
      </c>
      <c r="U6" s="18">
        <v>9.05</v>
      </c>
      <c r="V6" s="18">
        <v>8.98</v>
      </c>
      <c r="W6" s="18">
        <v>8.88</v>
      </c>
      <c r="X6" s="18">
        <v>9.43</v>
      </c>
      <c r="Y6" s="18">
        <v>9.33</v>
      </c>
      <c r="Z6" s="18">
        <v>9.02</v>
      </c>
      <c r="AA6" s="18">
        <v>9.12</v>
      </c>
      <c r="AB6" s="18">
        <v>9.04</v>
      </c>
      <c r="AC6" s="18">
        <v>9.09</v>
      </c>
      <c r="AD6" s="18">
        <v>9.16</v>
      </c>
      <c r="AE6" s="18">
        <v>9.33</v>
      </c>
      <c r="AF6" s="18">
        <v>8.83</v>
      </c>
      <c r="AG6" s="18">
        <v>8.11</v>
      </c>
      <c r="AH6" s="18">
        <v>8.65</v>
      </c>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row>
    <row x14ac:dyDescent="0.25" r="7" customHeight="1" ht="18.75">
      <c r="A7" s="13" t="s">
        <v>10</v>
      </c>
      <c r="B7" s="14" t="s">
        <v>11</v>
      </c>
      <c r="C7" s="15">
        <v>8.61</v>
      </c>
      <c r="D7" s="15">
        <v>8.28</v>
      </c>
      <c r="E7" s="15">
        <v>7.59</v>
      </c>
      <c r="F7" s="15">
        <v>7.65</v>
      </c>
      <c r="G7" s="15">
        <v>7.51</v>
      </c>
      <c r="H7" s="15">
        <v>7.41</v>
      </c>
      <c r="I7" s="15">
        <v>7.97</v>
      </c>
      <c r="J7" s="15">
        <v>8.61</v>
      </c>
      <c r="K7" s="15">
        <v>10.4</v>
      </c>
      <c r="L7" s="15">
        <v>13.7</v>
      </c>
      <c r="M7" s="15">
        <v>12.29</v>
      </c>
      <c r="N7" s="15">
        <v>11.98</v>
      </c>
      <c r="O7" s="15">
        <v>11.22</v>
      </c>
      <c r="P7" s="15">
        <v>11.1</v>
      </c>
      <c r="Q7" s="15">
        <v>11.66</v>
      </c>
      <c r="R7" s="15">
        <v>11.37</v>
      </c>
      <c r="S7" s="15">
        <v>10.86</v>
      </c>
      <c r="T7" s="15">
        <v>10.79</v>
      </c>
      <c r="U7" s="15">
        <v>10.22</v>
      </c>
      <c r="V7" s="15">
        <v>10.17</v>
      </c>
      <c r="W7" s="15">
        <v>9.62</v>
      </c>
      <c r="X7" s="15">
        <v>10.34</v>
      </c>
      <c r="Y7" s="15">
        <v>9.28</v>
      </c>
      <c r="Z7" s="15">
        <v>9.21</v>
      </c>
      <c r="AA7" s="15">
        <v>9.7</v>
      </c>
      <c r="AB7" s="15">
        <v>9.67</v>
      </c>
      <c r="AC7" s="15">
        <v>10</v>
      </c>
      <c r="AD7" s="15">
        <v>11.2</v>
      </c>
      <c r="AE7" s="15">
        <v>11.7</v>
      </c>
      <c r="AF7" s="15">
        <v>11.53</v>
      </c>
      <c r="AG7" s="15">
        <v>10.8</v>
      </c>
      <c r="AH7" s="15">
        <v>11.11</v>
      </c>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row>
    <row x14ac:dyDescent="0.25" r="8" customHeight="1" ht="18.75">
      <c r="A8" s="16" t="s">
        <v>12</v>
      </c>
      <c r="B8" s="17" t="s">
        <v>13</v>
      </c>
      <c r="C8" s="18" t="s">
        <v>7</v>
      </c>
      <c r="D8" s="18" t="s">
        <v>7</v>
      </c>
      <c r="E8" s="18" t="s">
        <v>7</v>
      </c>
      <c r="F8" s="18" t="s">
        <v>7</v>
      </c>
      <c r="G8" s="18" t="s">
        <v>7</v>
      </c>
      <c r="H8" s="18" t="s">
        <v>7</v>
      </c>
      <c r="I8" s="18" t="s">
        <v>7</v>
      </c>
      <c r="J8" s="18">
        <v>11.67</v>
      </c>
      <c r="K8" s="18">
        <v>12.59</v>
      </c>
      <c r="L8" s="18">
        <v>12.52</v>
      </c>
      <c r="M8" s="18">
        <v>13.23</v>
      </c>
      <c r="N8" s="18">
        <v>13.66</v>
      </c>
      <c r="O8" s="18">
        <v>13.57</v>
      </c>
      <c r="P8" s="18">
        <v>12.93</v>
      </c>
      <c r="Q8" s="18">
        <v>13.52</v>
      </c>
      <c r="R8" s="18">
        <v>13.88</v>
      </c>
      <c r="S8" s="18">
        <v>13.85</v>
      </c>
      <c r="T8" s="18">
        <v>13.66</v>
      </c>
      <c r="U8" s="18">
        <v>12.75</v>
      </c>
      <c r="V8" s="18">
        <v>13</v>
      </c>
      <c r="W8" s="18">
        <v>13.75</v>
      </c>
      <c r="X8" s="18">
        <v>14.06</v>
      </c>
      <c r="Y8" s="18">
        <v>14.26</v>
      </c>
      <c r="Z8" s="18">
        <v>13.84</v>
      </c>
      <c r="AA8" s="18">
        <v>13.85</v>
      </c>
      <c r="AB8" s="18">
        <v>13.77</v>
      </c>
      <c r="AC8" s="18">
        <v>13.97</v>
      </c>
      <c r="AD8" s="18">
        <v>14.31</v>
      </c>
      <c r="AE8" s="18">
        <v>14.12</v>
      </c>
      <c r="AF8" s="18">
        <v>13.63</v>
      </c>
      <c r="AG8" s="18">
        <v>12.17</v>
      </c>
      <c r="AH8" s="18">
        <v>12.83</v>
      </c>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row>
    <row x14ac:dyDescent="0.25" r="9" customHeight="1" ht="18.75">
      <c r="A9" s="13" t="s">
        <v>14</v>
      </c>
      <c r="B9" s="14" t="s">
        <v>15</v>
      </c>
      <c r="C9" s="15" t="s">
        <v>7</v>
      </c>
      <c r="D9" s="15" t="s">
        <v>7</v>
      </c>
      <c r="E9" s="15" t="s">
        <v>7</v>
      </c>
      <c r="F9" s="15" t="s">
        <v>7</v>
      </c>
      <c r="G9" s="15" t="s">
        <v>7</v>
      </c>
      <c r="H9" s="15" t="s">
        <v>7</v>
      </c>
      <c r="I9" s="15" t="s">
        <v>7</v>
      </c>
      <c r="J9" s="15" t="s">
        <v>7</v>
      </c>
      <c r="K9" s="15" t="s">
        <v>7</v>
      </c>
      <c r="L9" s="15" t="s">
        <v>7</v>
      </c>
      <c r="M9" s="15" t="s">
        <v>7</v>
      </c>
      <c r="N9" s="15" t="s">
        <v>7</v>
      </c>
      <c r="O9" s="15" t="s">
        <v>7</v>
      </c>
      <c r="P9" s="15" t="s">
        <v>7</v>
      </c>
      <c r="Q9" s="15" t="s">
        <v>7</v>
      </c>
      <c r="R9" s="15" t="s">
        <v>7</v>
      </c>
      <c r="S9" s="15" t="s">
        <v>7</v>
      </c>
      <c r="T9" s="15" t="s">
        <v>7</v>
      </c>
      <c r="U9" s="15" t="s">
        <v>7</v>
      </c>
      <c r="V9" s="15" t="s">
        <v>7</v>
      </c>
      <c r="W9" s="15">
        <v>29.44</v>
      </c>
      <c r="X9" s="15">
        <v>29.38</v>
      </c>
      <c r="Y9" s="15">
        <v>29.04</v>
      </c>
      <c r="Z9" s="15">
        <v>28.53</v>
      </c>
      <c r="AA9" s="15">
        <v>28.1</v>
      </c>
      <c r="AB9" s="15">
        <v>28.12</v>
      </c>
      <c r="AC9" s="15">
        <v>28.34</v>
      </c>
      <c r="AD9" s="15">
        <v>25.58</v>
      </c>
      <c r="AE9" s="15">
        <v>26.14</v>
      </c>
      <c r="AF9" s="15">
        <v>25.2</v>
      </c>
      <c r="AG9" s="15">
        <v>24.34</v>
      </c>
      <c r="AH9" s="15">
        <v>25.44</v>
      </c>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row>
    <row x14ac:dyDescent="0.25" r="10" customHeight="1" ht="18.75">
      <c r="A10" s="16" t="s">
        <v>16</v>
      </c>
      <c r="B10" s="17" t="s">
        <v>17</v>
      </c>
      <c r="C10" s="18" t="s">
        <v>7</v>
      </c>
      <c r="D10" s="18" t="s">
        <v>7</v>
      </c>
      <c r="E10" s="18" t="s">
        <v>7</v>
      </c>
      <c r="F10" s="18" t="s">
        <v>7</v>
      </c>
      <c r="G10" s="18" t="s">
        <v>7</v>
      </c>
      <c r="H10" s="18" t="s">
        <v>7</v>
      </c>
      <c r="I10" s="18" t="s">
        <v>7</v>
      </c>
      <c r="J10" s="18" t="s">
        <v>7</v>
      </c>
      <c r="K10" s="18" t="s">
        <v>7</v>
      </c>
      <c r="L10" s="18" t="s">
        <v>7</v>
      </c>
      <c r="M10" s="18" t="s">
        <v>7</v>
      </c>
      <c r="N10" s="18">
        <v>26.1</v>
      </c>
      <c r="O10" s="18">
        <v>30.32</v>
      </c>
      <c r="P10" s="18">
        <v>30.03</v>
      </c>
      <c r="Q10" s="18">
        <v>28.6</v>
      </c>
      <c r="R10" s="18">
        <v>31.11</v>
      </c>
      <c r="S10" s="18" t="s">
        <v>7</v>
      </c>
      <c r="T10" s="18">
        <v>30.54</v>
      </c>
      <c r="U10" s="18">
        <v>28</v>
      </c>
      <c r="V10" s="18">
        <v>29.09</v>
      </c>
      <c r="W10" s="18">
        <v>29.62</v>
      </c>
      <c r="X10" s="18">
        <v>30.86</v>
      </c>
      <c r="Y10" s="18">
        <v>30.63</v>
      </c>
      <c r="Z10" s="18">
        <v>30.71</v>
      </c>
      <c r="AA10" s="18">
        <v>30.67</v>
      </c>
      <c r="AB10" s="18">
        <v>31.72</v>
      </c>
      <c r="AC10" s="18">
        <v>31.39</v>
      </c>
      <c r="AD10" s="18">
        <v>30.63</v>
      </c>
      <c r="AE10" s="18">
        <v>31.13</v>
      </c>
      <c r="AF10" s="18">
        <v>31.21</v>
      </c>
      <c r="AG10" s="18">
        <v>28.74</v>
      </c>
      <c r="AH10" s="18">
        <v>29.8</v>
      </c>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row>
    <row x14ac:dyDescent="0.25" r="11" customHeight="1" ht="18.75">
      <c r="A11" s="13" t="s">
        <v>18</v>
      </c>
      <c r="B11" s="14" t="s">
        <v>19</v>
      </c>
      <c r="C11" s="15" t="s">
        <v>7</v>
      </c>
      <c r="D11" s="15" t="s">
        <v>7</v>
      </c>
      <c r="E11" s="15" t="s">
        <v>7</v>
      </c>
      <c r="F11" s="15" t="s">
        <v>7</v>
      </c>
      <c r="G11" s="15" t="s">
        <v>7</v>
      </c>
      <c r="H11" s="15" t="s">
        <v>7</v>
      </c>
      <c r="I11" s="15" t="s">
        <v>7</v>
      </c>
      <c r="J11" s="15" t="s">
        <v>7</v>
      </c>
      <c r="K11" s="15" t="s">
        <v>7</v>
      </c>
      <c r="L11" s="15" t="s">
        <v>7</v>
      </c>
      <c r="M11" s="15" t="s">
        <v>7</v>
      </c>
      <c r="N11" s="15" t="s">
        <v>7</v>
      </c>
      <c r="O11" s="15" t="s">
        <v>7</v>
      </c>
      <c r="P11" s="15" t="s">
        <v>7</v>
      </c>
      <c r="Q11" s="15" t="s">
        <v>7</v>
      </c>
      <c r="R11" s="15" t="s">
        <v>7</v>
      </c>
      <c r="S11" s="15" t="s">
        <v>7</v>
      </c>
      <c r="T11" s="15" t="s">
        <v>7</v>
      </c>
      <c r="U11" s="15" t="s">
        <v>7</v>
      </c>
      <c r="V11" s="15" t="s">
        <v>7</v>
      </c>
      <c r="W11" s="15">
        <v>8.74</v>
      </c>
      <c r="X11" s="15">
        <v>6.61</v>
      </c>
      <c r="Y11" s="15">
        <v>8.94</v>
      </c>
      <c r="Z11" s="15">
        <v>6.34</v>
      </c>
      <c r="AA11" s="15">
        <v>5.17</v>
      </c>
      <c r="AB11" s="15">
        <v>5.79</v>
      </c>
      <c r="AC11" s="15">
        <v>6.67</v>
      </c>
      <c r="AD11" s="15">
        <v>5.41</v>
      </c>
      <c r="AE11" s="15">
        <v>4.3</v>
      </c>
      <c r="AF11" s="15">
        <v>4.65</v>
      </c>
      <c r="AG11" s="15">
        <v>4.33</v>
      </c>
      <c r="AH11" s="15">
        <v>4.61</v>
      </c>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row>
    <row x14ac:dyDescent="0.25" r="12" customHeight="1" ht="18.75">
      <c r="A12" s="16" t="s">
        <v>20</v>
      </c>
      <c r="B12" s="17" t="s">
        <v>21</v>
      </c>
      <c r="C12" s="18" t="s">
        <v>7</v>
      </c>
      <c r="D12" s="18" t="s">
        <v>7</v>
      </c>
      <c r="E12" s="18" t="s">
        <v>7</v>
      </c>
      <c r="F12" s="18">
        <v>4.88</v>
      </c>
      <c r="G12" s="18">
        <v>7.83</v>
      </c>
      <c r="H12" s="18">
        <v>9.1</v>
      </c>
      <c r="I12" s="18">
        <v>9.09</v>
      </c>
      <c r="J12" s="18">
        <v>8.72</v>
      </c>
      <c r="K12" s="18">
        <v>7.77</v>
      </c>
      <c r="L12" s="18">
        <v>9.11</v>
      </c>
      <c r="M12" s="18">
        <v>9.4</v>
      </c>
      <c r="N12" s="18">
        <v>8.97</v>
      </c>
      <c r="O12" s="18">
        <v>9.34</v>
      </c>
      <c r="P12" s="18">
        <v>10.65</v>
      </c>
      <c r="Q12" s="18">
        <v>10.72</v>
      </c>
      <c r="R12" s="18">
        <v>9.84</v>
      </c>
      <c r="S12" s="18">
        <v>10.08</v>
      </c>
      <c r="T12" s="18">
        <v>10.17</v>
      </c>
      <c r="U12" s="18">
        <v>9.84</v>
      </c>
      <c r="V12" s="18">
        <v>10.2</v>
      </c>
      <c r="W12" s="18">
        <v>10.56</v>
      </c>
      <c r="X12" s="18">
        <v>10.13</v>
      </c>
      <c r="Y12" s="18">
        <v>10.46</v>
      </c>
      <c r="Z12" s="18">
        <v>11.53</v>
      </c>
      <c r="AA12" s="18">
        <v>11.81</v>
      </c>
      <c r="AB12" s="18">
        <v>12.44</v>
      </c>
      <c r="AC12" s="18">
        <v>12.2</v>
      </c>
      <c r="AD12" s="18">
        <v>12.2</v>
      </c>
      <c r="AE12" s="18">
        <v>11.18</v>
      </c>
      <c r="AF12" s="18">
        <v>10.15</v>
      </c>
      <c r="AG12" s="18">
        <v>8.72</v>
      </c>
      <c r="AH12" s="18">
        <v>8.31</v>
      </c>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row>
    <row x14ac:dyDescent="0.25" r="13" customHeight="1" ht="18.75">
      <c r="A13" s="13" t="s">
        <v>22</v>
      </c>
      <c r="B13" s="14" t="s">
        <v>23</v>
      </c>
      <c r="C13" s="15">
        <v>10.98</v>
      </c>
      <c r="D13" s="15">
        <v>12.92</v>
      </c>
      <c r="E13" s="15">
        <v>12.08</v>
      </c>
      <c r="F13" s="15">
        <v>12.15</v>
      </c>
      <c r="G13" s="15">
        <v>12.93</v>
      </c>
      <c r="H13" s="15">
        <v>13.5</v>
      </c>
      <c r="I13" s="15">
        <v>11.8</v>
      </c>
      <c r="J13" s="15">
        <v>11.63</v>
      </c>
      <c r="K13" s="15">
        <v>11.01</v>
      </c>
      <c r="L13" s="15">
        <v>11.26</v>
      </c>
      <c r="M13" s="15">
        <v>11.1</v>
      </c>
      <c r="N13" s="15">
        <v>10.67</v>
      </c>
      <c r="O13" s="15">
        <v>10.28</v>
      </c>
      <c r="P13" s="15">
        <v>10.43</v>
      </c>
      <c r="Q13" s="15">
        <v>10.27</v>
      </c>
      <c r="R13" s="15">
        <v>11.3</v>
      </c>
      <c r="S13" s="15">
        <v>9.96</v>
      </c>
      <c r="T13" s="15">
        <v>10.36</v>
      </c>
      <c r="U13" s="15">
        <v>9.43</v>
      </c>
      <c r="V13" s="15">
        <v>9.58</v>
      </c>
      <c r="W13" s="15">
        <v>8.72</v>
      </c>
      <c r="X13" s="15">
        <v>9.39</v>
      </c>
      <c r="Y13" s="15">
        <v>9.29</v>
      </c>
      <c r="Z13" s="15">
        <v>9.48</v>
      </c>
      <c r="AA13" s="15">
        <v>8.91</v>
      </c>
      <c r="AB13" s="15">
        <v>9.38</v>
      </c>
      <c r="AC13" s="15">
        <v>14.45</v>
      </c>
      <c r="AD13" s="15">
        <v>13.46</v>
      </c>
      <c r="AE13" s="15">
        <v>12.09</v>
      </c>
      <c r="AF13" s="15">
        <v>11.9</v>
      </c>
      <c r="AG13" s="15">
        <v>12.52</v>
      </c>
      <c r="AH13" s="15">
        <v>12.47</v>
      </c>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row>
    <row x14ac:dyDescent="0.25" r="14" customHeight="1" ht="18.75">
      <c r="A14" s="16" t="s">
        <v>24</v>
      </c>
      <c r="B14" s="17" t="s">
        <v>25</v>
      </c>
      <c r="C14" s="18" t="s">
        <v>7</v>
      </c>
      <c r="D14" s="18" t="s">
        <v>7</v>
      </c>
      <c r="E14" s="18" t="s">
        <v>7</v>
      </c>
      <c r="F14" s="18" t="s">
        <v>7</v>
      </c>
      <c r="G14" s="18" t="s">
        <v>7</v>
      </c>
      <c r="H14" s="18" t="s">
        <v>7</v>
      </c>
      <c r="I14" s="18" t="s">
        <v>7</v>
      </c>
      <c r="J14" s="18" t="s">
        <v>7</v>
      </c>
      <c r="K14" s="18" t="s">
        <v>7</v>
      </c>
      <c r="L14" s="18" t="s">
        <v>7</v>
      </c>
      <c r="M14" s="18">
        <v>1.6</v>
      </c>
      <c r="N14" s="18">
        <v>1.94</v>
      </c>
      <c r="O14" s="18">
        <v>1.57</v>
      </c>
      <c r="P14" s="18">
        <v>1.76</v>
      </c>
      <c r="Q14" s="18">
        <v>1.82</v>
      </c>
      <c r="R14" s="18">
        <v>1.95</v>
      </c>
      <c r="S14" s="18">
        <v>2.08</v>
      </c>
      <c r="T14" s="18">
        <v>1.56</v>
      </c>
      <c r="U14" s="18">
        <v>1.4</v>
      </c>
      <c r="V14" s="18">
        <v>2</v>
      </c>
      <c r="W14" s="18">
        <v>2.71</v>
      </c>
      <c r="X14" s="18">
        <v>3.55</v>
      </c>
      <c r="Y14" s="18">
        <v>2.75</v>
      </c>
      <c r="Z14" s="18">
        <v>3.02</v>
      </c>
      <c r="AA14" s="18">
        <v>3.04</v>
      </c>
      <c r="AB14" s="18">
        <v>3.14</v>
      </c>
      <c r="AC14" s="18">
        <v>3.46</v>
      </c>
      <c r="AD14" s="18">
        <v>2.77</v>
      </c>
      <c r="AE14" s="18">
        <v>3.33</v>
      </c>
      <c r="AF14" s="18">
        <v>3.19</v>
      </c>
      <c r="AG14" s="18">
        <v>2.96</v>
      </c>
      <c r="AH14" s="18">
        <v>1.67</v>
      </c>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row>
    <row x14ac:dyDescent="0.25" r="15" customHeight="1" ht="18.75">
      <c r="A15" s="13" t="s">
        <v>26</v>
      </c>
      <c r="B15" s="14" t="s">
        <v>27</v>
      </c>
      <c r="C15" s="15" t="s">
        <v>7</v>
      </c>
      <c r="D15" s="15" t="s">
        <v>7</v>
      </c>
      <c r="E15" s="15" t="s">
        <v>7</v>
      </c>
      <c r="F15" s="15" t="s">
        <v>7</v>
      </c>
      <c r="G15" s="15" t="s">
        <v>7</v>
      </c>
      <c r="H15" s="15" t="s">
        <v>7</v>
      </c>
      <c r="I15" s="15" t="s">
        <v>7</v>
      </c>
      <c r="J15" s="15">
        <v>21.04</v>
      </c>
      <c r="K15" s="15">
        <v>20.59</v>
      </c>
      <c r="L15" s="15">
        <v>19.86</v>
      </c>
      <c r="M15" s="15">
        <v>19.84</v>
      </c>
      <c r="N15" s="15">
        <v>19.93</v>
      </c>
      <c r="O15" s="15">
        <v>19.5</v>
      </c>
      <c r="P15" s="15">
        <v>20.02</v>
      </c>
      <c r="Q15" s="15">
        <v>19.61</v>
      </c>
      <c r="R15" s="15">
        <v>20.07</v>
      </c>
      <c r="S15" s="15">
        <v>19.99</v>
      </c>
      <c r="T15" s="15">
        <v>19.38</v>
      </c>
      <c r="U15" s="15">
        <v>18.78</v>
      </c>
      <c r="V15" s="15">
        <v>18.37</v>
      </c>
      <c r="W15" s="15">
        <v>18.5</v>
      </c>
      <c r="X15" s="15">
        <v>18.46</v>
      </c>
      <c r="Y15" s="15">
        <v>18.4</v>
      </c>
      <c r="Z15" s="15">
        <v>18.45</v>
      </c>
      <c r="AA15" s="15">
        <v>18.48</v>
      </c>
      <c r="AB15" s="15">
        <v>18.07</v>
      </c>
      <c r="AC15" s="15">
        <v>18.39</v>
      </c>
      <c r="AD15" s="15">
        <v>18.82</v>
      </c>
      <c r="AE15" s="15">
        <v>19.45</v>
      </c>
      <c r="AF15" s="15">
        <v>18.51</v>
      </c>
      <c r="AG15" s="15">
        <v>17.44</v>
      </c>
      <c r="AH15" s="15">
        <v>19.26</v>
      </c>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row>
    <row x14ac:dyDescent="0.25" r="16" customHeight="1" ht="18.75">
      <c r="A16" s="16" t="s">
        <v>28</v>
      </c>
      <c r="B16" s="17" t="s">
        <v>29</v>
      </c>
      <c r="C16" s="18">
        <v>12.03</v>
      </c>
      <c r="D16" s="18">
        <v>12.04</v>
      </c>
      <c r="E16" s="18">
        <v>12.2</v>
      </c>
      <c r="F16" s="18">
        <v>12.8</v>
      </c>
      <c r="G16" s="18">
        <v>12.42</v>
      </c>
      <c r="H16" s="18">
        <v>13.43</v>
      </c>
      <c r="I16" s="18">
        <v>13.92</v>
      </c>
      <c r="J16" s="18">
        <v>14.29</v>
      </c>
      <c r="K16" s="18">
        <v>15.02</v>
      </c>
      <c r="L16" s="18">
        <v>14.83</v>
      </c>
      <c r="M16" s="18">
        <v>16.42</v>
      </c>
      <c r="N16" s="18">
        <v>16.27</v>
      </c>
      <c r="O16" s="18">
        <v>16.03</v>
      </c>
      <c r="P16" s="18">
        <v>15.11</v>
      </c>
      <c r="Q16" s="18">
        <v>14.68</v>
      </c>
      <c r="R16" s="18">
        <v>14.83</v>
      </c>
      <c r="S16" s="18">
        <v>15.67</v>
      </c>
      <c r="T16" s="18">
        <v>16.17</v>
      </c>
      <c r="U16" s="18">
        <v>16.34</v>
      </c>
      <c r="V16" s="18">
        <v>15.97</v>
      </c>
      <c r="W16" s="18">
        <v>16.09</v>
      </c>
      <c r="X16" s="18">
        <v>16.02</v>
      </c>
      <c r="Y16" s="18">
        <v>16.11</v>
      </c>
      <c r="Z16" s="18">
        <v>16.74</v>
      </c>
      <c r="AA16" s="18">
        <v>16.96</v>
      </c>
      <c r="AB16" s="18">
        <v>17.56</v>
      </c>
      <c r="AC16" s="18">
        <v>16.64</v>
      </c>
      <c r="AD16" s="18">
        <v>17.43</v>
      </c>
      <c r="AE16" s="18">
        <v>17.24</v>
      </c>
      <c r="AF16" s="18">
        <v>16.65</v>
      </c>
      <c r="AG16" s="18">
        <v>15.97</v>
      </c>
      <c r="AH16" s="18">
        <v>15.74</v>
      </c>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row>
    <row x14ac:dyDescent="0.25" r="17" customHeight="1" ht="18.75">
      <c r="A17" s="13" t="s">
        <v>30</v>
      </c>
      <c r="B17" s="14" t="s">
        <v>31</v>
      </c>
      <c r="C17" s="15">
        <v>11.64</v>
      </c>
      <c r="D17" s="15">
        <v>10.92</v>
      </c>
      <c r="E17" s="15">
        <v>11.2</v>
      </c>
      <c r="F17" s="15">
        <v>10.88</v>
      </c>
      <c r="G17" s="15">
        <v>11.02</v>
      </c>
      <c r="H17" s="15">
        <v>11.1</v>
      </c>
      <c r="I17" s="15">
        <v>11.25</v>
      </c>
      <c r="J17" s="15">
        <v>12.06</v>
      </c>
      <c r="K17" s="15">
        <v>12.28</v>
      </c>
      <c r="L17" s="15">
        <v>13.41</v>
      </c>
      <c r="M17" s="15">
        <v>13.05</v>
      </c>
      <c r="N17" s="15">
        <v>12.68</v>
      </c>
      <c r="O17" s="15">
        <v>12.22</v>
      </c>
      <c r="P17" s="15">
        <v>12.3</v>
      </c>
      <c r="Q17" s="15">
        <v>12.18</v>
      </c>
      <c r="R17" s="15">
        <v>14.02</v>
      </c>
      <c r="S17" s="15">
        <v>14.28</v>
      </c>
      <c r="T17" s="15">
        <v>14.6</v>
      </c>
      <c r="U17" s="15">
        <v>14.75</v>
      </c>
      <c r="V17" s="15">
        <v>14.72</v>
      </c>
      <c r="W17" s="15">
        <v>14.75</v>
      </c>
      <c r="X17" s="15">
        <v>14.72</v>
      </c>
      <c r="Y17" s="15">
        <v>13.73</v>
      </c>
      <c r="Z17" s="15">
        <v>13.39</v>
      </c>
      <c r="AA17" s="15">
        <v>13.1</v>
      </c>
      <c r="AB17" s="15">
        <v>13.13</v>
      </c>
      <c r="AC17" s="15">
        <v>13.15</v>
      </c>
      <c r="AD17" s="15">
        <v>12.81</v>
      </c>
      <c r="AE17" s="15">
        <v>12.3</v>
      </c>
      <c r="AF17" s="15">
        <v>11.64</v>
      </c>
      <c r="AG17" s="15">
        <v>10.83</v>
      </c>
      <c r="AH17" s="15">
        <v>11.17</v>
      </c>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row>
    <row x14ac:dyDescent="0.25" r="18" customHeight="1" ht="18.75">
      <c r="A18" s="16" t="s">
        <v>32</v>
      </c>
      <c r="B18" s="17" t="s">
        <v>33</v>
      </c>
      <c r="C18" s="18">
        <v>15.92</v>
      </c>
      <c r="D18" s="18">
        <v>14.58</v>
      </c>
      <c r="E18" s="18">
        <v>10.24</v>
      </c>
      <c r="F18" s="18">
        <v>11.11</v>
      </c>
      <c r="G18" s="18">
        <v>10.54</v>
      </c>
      <c r="H18" s="18">
        <v>11.23</v>
      </c>
      <c r="I18" s="18">
        <v>11.92</v>
      </c>
      <c r="J18" s="18">
        <v>11.94</v>
      </c>
      <c r="K18" s="18">
        <v>14.74</v>
      </c>
      <c r="L18" s="18">
        <v>14.84</v>
      </c>
      <c r="M18" s="18">
        <v>16.06</v>
      </c>
      <c r="N18" s="18">
        <v>15.69</v>
      </c>
      <c r="O18" s="18">
        <v>13.66</v>
      </c>
      <c r="P18" s="18">
        <v>13.39</v>
      </c>
      <c r="Q18" s="18">
        <v>14.16</v>
      </c>
      <c r="R18" s="18">
        <v>14.46</v>
      </c>
      <c r="S18" s="18">
        <v>13.09</v>
      </c>
      <c r="T18" s="18">
        <v>13.31</v>
      </c>
      <c r="U18" s="18">
        <v>13.85</v>
      </c>
      <c r="V18" s="18">
        <v>14.35</v>
      </c>
      <c r="W18" s="18">
        <v>14.64</v>
      </c>
      <c r="X18" s="18">
        <v>13.18</v>
      </c>
      <c r="Y18" s="18">
        <v>11.76</v>
      </c>
      <c r="Z18" s="18">
        <v>11.26</v>
      </c>
      <c r="AA18" s="18">
        <v>12.39</v>
      </c>
      <c r="AB18" s="18">
        <v>12.65</v>
      </c>
      <c r="AC18" s="18">
        <v>12.38</v>
      </c>
      <c r="AD18" s="18">
        <v>13.37</v>
      </c>
      <c r="AE18" s="18">
        <v>13.49</v>
      </c>
      <c r="AF18" s="18">
        <v>14.45</v>
      </c>
      <c r="AG18" s="18">
        <v>11.62</v>
      </c>
      <c r="AH18" s="18">
        <v>12.37</v>
      </c>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row>
    <row x14ac:dyDescent="0.25" r="19" customHeight="1" ht="18.75">
      <c r="A19" s="13" t="s">
        <v>34</v>
      </c>
      <c r="B19" s="14" t="s">
        <v>35</v>
      </c>
      <c r="C19" s="15" t="s">
        <v>7</v>
      </c>
      <c r="D19" s="15" t="s">
        <v>7</v>
      </c>
      <c r="E19" s="15" t="s">
        <v>7</v>
      </c>
      <c r="F19" s="15" t="s">
        <v>7</v>
      </c>
      <c r="G19" s="15" t="s">
        <v>7</v>
      </c>
      <c r="H19" s="15" t="s">
        <v>7</v>
      </c>
      <c r="I19" s="15" t="s">
        <v>7</v>
      </c>
      <c r="J19" s="15">
        <v>6.22</v>
      </c>
      <c r="K19" s="15">
        <v>6.1</v>
      </c>
      <c r="L19" s="15">
        <v>5.87</v>
      </c>
      <c r="M19" s="15">
        <v>6.53</v>
      </c>
      <c r="N19" s="15">
        <v>6.78</v>
      </c>
      <c r="O19" s="15">
        <v>6.62</v>
      </c>
      <c r="P19" s="15">
        <v>6.69</v>
      </c>
      <c r="Q19" s="15">
        <v>6.15</v>
      </c>
      <c r="R19" s="15">
        <v>6.44</v>
      </c>
      <c r="S19" s="15">
        <v>6.14</v>
      </c>
      <c r="T19" s="15">
        <v>6.84</v>
      </c>
      <c r="U19" s="15">
        <v>7.06</v>
      </c>
      <c r="V19" s="15">
        <v>7.83</v>
      </c>
      <c r="W19" s="15">
        <v>9.29</v>
      </c>
      <c r="X19" s="15">
        <v>8.43</v>
      </c>
      <c r="Y19" s="15">
        <v>8.55</v>
      </c>
      <c r="Z19" s="15">
        <v>10.39</v>
      </c>
      <c r="AA19" s="15">
        <v>10.31</v>
      </c>
      <c r="AB19" s="15">
        <v>11.12</v>
      </c>
      <c r="AC19" s="15">
        <v>10.18</v>
      </c>
      <c r="AD19" s="15">
        <v>9.5</v>
      </c>
      <c r="AE19" s="15">
        <v>7.98</v>
      </c>
      <c r="AF19" s="15">
        <v>7.21</v>
      </c>
      <c r="AG19" s="15">
        <v>6.54</v>
      </c>
      <c r="AH19" s="15">
        <v>6.23</v>
      </c>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row>
    <row x14ac:dyDescent="0.25" r="20" customHeight="1" ht="18.75">
      <c r="A20" s="16" t="s">
        <v>36</v>
      </c>
      <c r="B20" s="17" t="s">
        <v>37</v>
      </c>
      <c r="C20" s="18" t="s">
        <v>7</v>
      </c>
      <c r="D20" s="18">
        <v>15.15</v>
      </c>
      <c r="E20" s="18">
        <v>11.97</v>
      </c>
      <c r="F20" s="18">
        <v>13.21</v>
      </c>
      <c r="G20" s="18">
        <v>11.83</v>
      </c>
      <c r="H20" s="18">
        <v>12.71</v>
      </c>
      <c r="I20" s="18">
        <v>12.51</v>
      </c>
      <c r="J20" s="18">
        <v>12.53</v>
      </c>
      <c r="K20" s="18">
        <v>11.67</v>
      </c>
      <c r="L20" s="18">
        <v>11.39</v>
      </c>
      <c r="M20" s="18">
        <v>12.86</v>
      </c>
      <c r="N20" s="18">
        <v>9.33</v>
      </c>
      <c r="O20" s="18">
        <v>9.69</v>
      </c>
      <c r="P20" s="18">
        <v>10.61</v>
      </c>
      <c r="Q20" s="18">
        <v>10.5</v>
      </c>
      <c r="R20" s="18">
        <v>11.27</v>
      </c>
      <c r="S20" s="18">
        <v>12.75</v>
      </c>
      <c r="T20" s="18">
        <v>13.61</v>
      </c>
      <c r="U20" s="18">
        <v>9.79</v>
      </c>
      <c r="V20" s="18">
        <v>10.22</v>
      </c>
      <c r="W20" s="18">
        <v>12.42</v>
      </c>
      <c r="X20" s="18">
        <v>11.97</v>
      </c>
      <c r="Y20" s="18">
        <v>12.77</v>
      </c>
      <c r="Z20" s="18">
        <v>13.96</v>
      </c>
      <c r="AA20" s="18">
        <v>12.83</v>
      </c>
      <c r="AB20" s="18">
        <v>13.79</v>
      </c>
      <c r="AC20" s="18">
        <v>12.79</v>
      </c>
      <c r="AD20" s="18">
        <v>11.54</v>
      </c>
      <c r="AE20" s="18">
        <v>10.81</v>
      </c>
      <c r="AF20" s="18">
        <v>8.94</v>
      </c>
      <c r="AG20" s="18">
        <v>9.32</v>
      </c>
      <c r="AH20" s="18">
        <v>14.05</v>
      </c>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row>
    <row x14ac:dyDescent="0.25" r="21" customHeight="1" ht="18.75">
      <c r="A21" s="13" t="s">
        <v>38</v>
      </c>
      <c r="B21" s="14" t="s">
        <v>39</v>
      </c>
      <c r="C21" s="15">
        <v>11.35</v>
      </c>
      <c r="D21" s="15">
        <v>11.49</v>
      </c>
      <c r="E21" s="15">
        <v>11.78</v>
      </c>
      <c r="F21" s="15">
        <v>12.06</v>
      </c>
      <c r="G21" s="15">
        <v>11.44</v>
      </c>
      <c r="H21" s="15">
        <v>12.24</v>
      </c>
      <c r="I21" s="15">
        <v>11.85</v>
      </c>
      <c r="J21" s="15">
        <v>12.15</v>
      </c>
      <c r="K21" s="15">
        <v>9.88</v>
      </c>
      <c r="L21" s="15">
        <v>6.08</v>
      </c>
      <c r="M21" s="15">
        <v>7.15</v>
      </c>
      <c r="N21" s="15" t="s">
        <v>7</v>
      </c>
      <c r="O21" s="15">
        <v>6.29</v>
      </c>
      <c r="P21" s="15">
        <v>5.98</v>
      </c>
      <c r="Q21" s="15">
        <v>4.63</v>
      </c>
      <c r="R21" s="15">
        <v>4.25</v>
      </c>
      <c r="S21" s="15">
        <v>6.97</v>
      </c>
      <c r="T21" s="15">
        <v>10.01</v>
      </c>
      <c r="U21" s="15">
        <v>9.98</v>
      </c>
      <c r="V21" s="15">
        <v>9.84</v>
      </c>
      <c r="W21" s="15">
        <v>10.31</v>
      </c>
      <c r="X21" s="15">
        <v>10.64</v>
      </c>
      <c r="Y21" s="15">
        <v>10.42</v>
      </c>
      <c r="Z21" s="15">
        <v>9.84</v>
      </c>
      <c r="AA21" s="15">
        <v>9.39</v>
      </c>
      <c r="AB21" s="15">
        <v>8.67</v>
      </c>
      <c r="AC21" s="15">
        <v>9.35</v>
      </c>
      <c r="AD21" s="15">
        <v>9.49</v>
      </c>
      <c r="AE21" s="15">
        <v>10.47</v>
      </c>
      <c r="AF21" s="15">
        <v>10.29</v>
      </c>
      <c r="AG21" s="15">
        <v>9.26</v>
      </c>
      <c r="AH21" s="15">
        <v>9.4</v>
      </c>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row>
    <row x14ac:dyDescent="0.25" r="22" customHeight="1" ht="18.75">
      <c r="A22" s="16" t="s">
        <v>40</v>
      </c>
      <c r="B22" s="17" t="s">
        <v>41</v>
      </c>
      <c r="C22" s="18" t="s">
        <v>7</v>
      </c>
      <c r="D22" s="18" t="s">
        <v>7</v>
      </c>
      <c r="E22" s="18" t="s">
        <v>7</v>
      </c>
      <c r="F22" s="18" t="s">
        <v>7</v>
      </c>
      <c r="G22" s="18" t="s">
        <v>7</v>
      </c>
      <c r="H22" s="18" t="s">
        <v>7</v>
      </c>
      <c r="I22" s="18" t="s">
        <v>7</v>
      </c>
      <c r="J22" s="18" t="s">
        <v>7</v>
      </c>
      <c r="K22" s="18" t="s">
        <v>7</v>
      </c>
      <c r="L22" s="18" t="s">
        <v>7</v>
      </c>
      <c r="M22" s="18" t="s">
        <v>7</v>
      </c>
      <c r="N22" s="18" t="s">
        <v>7</v>
      </c>
      <c r="O22" s="18" t="s">
        <v>7</v>
      </c>
      <c r="P22" s="18" t="s">
        <v>7</v>
      </c>
      <c r="Q22" s="18" t="s">
        <v>7</v>
      </c>
      <c r="R22" s="18" t="s">
        <v>7</v>
      </c>
      <c r="S22" s="18" t="s">
        <v>7</v>
      </c>
      <c r="T22" s="18" t="s">
        <v>7</v>
      </c>
      <c r="U22" s="18" t="s">
        <v>7</v>
      </c>
      <c r="V22" s="18" t="s">
        <v>7</v>
      </c>
      <c r="W22" s="18" t="s">
        <v>7</v>
      </c>
      <c r="X22" s="18" t="s">
        <v>7</v>
      </c>
      <c r="Y22" s="18" t="s">
        <v>7</v>
      </c>
      <c r="Z22" s="18" t="s">
        <v>7</v>
      </c>
      <c r="AA22" s="18" t="s">
        <v>7</v>
      </c>
      <c r="AB22" s="18" t="s">
        <v>7</v>
      </c>
      <c r="AC22" s="18" t="s">
        <v>7</v>
      </c>
      <c r="AD22" s="18" t="s">
        <v>7</v>
      </c>
      <c r="AE22" s="18" t="s">
        <v>7</v>
      </c>
      <c r="AF22" s="18" t="s">
        <v>7</v>
      </c>
      <c r="AG22" s="18" t="s">
        <v>7</v>
      </c>
      <c r="AH22" s="18" t="s">
        <v>7</v>
      </c>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row>
    <row x14ac:dyDescent="0.25" r="23" customHeight="1" ht="18.75">
      <c r="A23" s="13" t="s">
        <v>42</v>
      </c>
      <c r="B23" s="14" t="s">
        <v>43</v>
      </c>
      <c r="C23" s="15">
        <v>7.56</v>
      </c>
      <c r="D23" s="15">
        <v>7.72</v>
      </c>
      <c r="E23" s="15">
        <v>9.68</v>
      </c>
      <c r="F23" s="15">
        <v>7.87</v>
      </c>
      <c r="G23" s="15">
        <v>9.29</v>
      </c>
      <c r="H23" s="15">
        <v>9.14</v>
      </c>
      <c r="I23" s="15">
        <v>8.86</v>
      </c>
      <c r="J23" s="15">
        <v>9.67</v>
      </c>
      <c r="K23" s="15">
        <v>10.23</v>
      </c>
      <c r="L23" s="15">
        <v>11.84</v>
      </c>
      <c r="M23" s="15">
        <v>12.16</v>
      </c>
      <c r="N23" s="15">
        <v>11.88</v>
      </c>
      <c r="O23" s="15">
        <v>11.97</v>
      </c>
      <c r="P23" s="15">
        <v>12.21</v>
      </c>
      <c r="Q23" s="15">
        <v>14.43</v>
      </c>
      <c r="R23" s="15">
        <v>14.57</v>
      </c>
      <c r="S23" s="15">
        <v>15.73</v>
      </c>
      <c r="T23" s="15">
        <v>15.84</v>
      </c>
      <c r="U23" s="15">
        <v>15.56</v>
      </c>
      <c r="V23" s="15">
        <v>14.57</v>
      </c>
      <c r="W23" s="15">
        <v>14.37</v>
      </c>
      <c r="X23" s="15">
        <v>14.64</v>
      </c>
      <c r="Y23" s="15">
        <v>14.84</v>
      </c>
      <c r="Z23" s="15">
        <v>14.15</v>
      </c>
      <c r="AA23" s="15">
        <v>14.14</v>
      </c>
      <c r="AB23" s="15">
        <v>14.52</v>
      </c>
      <c r="AC23" s="15">
        <v>14.63</v>
      </c>
      <c r="AD23" s="15">
        <v>15.87</v>
      </c>
      <c r="AE23" s="15">
        <v>17.6</v>
      </c>
      <c r="AF23" s="15">
        <v>17.32</v>
      </c>
      <c r="AG23" s="15">
        <v>15.34</v>
      </c>
      <c r="AH23" s="15">
        <v>17.28</v>
      </c>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row>
    <row x14ac:dyDescent="0.25" r="24" customHeight="1" ht="18.75">
      <c r="A24" s="16" t="s">
        <v>44</v>
      </c>
      <c r="B24" s="17" t="s">
        <v>45</v>
      </c>
      <c r="C24" s="18">
        <v>19.09</v>
      </c>
      <c r="D24" s="18">
        <v>18.55</v>
      </c>
      <c r="E24" s="18">
        <v>18.39</v>
      </c>
      <c r="F24" s="18">
        <v>18.25</v>
      </c>
      <c r="G24" s="18">
        <v>18.11</v>
      </c>
      <c r="H24" s="18">
        <v>18.28</v>
      </c>
      <c r="I24" s="18">
        <v>18.28</v>
      </c>
      <c r="J24" s="18">
        <v>18.85</v>
      </c>
      <c r="K24" s="18">
        <v>19.59</v>
      </c>
      <c r="L24" s="18">
        <v>20.28</v>
      </c>
      <c r="M24" s="18">
        <v>22.45</v>
      </c>
      <c r="N24" s="18">
        <v>21.13</v>
      </c>
      <c r="O24" s="18">
        <v>22.12</v>
      </c>
      <c r="P24" s="18">
        <v>22.25</v>
      </c>
      <c r="Q24" s="18">
        <v>22.21</v>
      </c>
      <c r="R24" s="18">
        <v>22.28</v>
      </c>
      <c r="S24" s="18">
        <v>22.02</v>
      </c>
      <c r="T24" s="18">
        <v>21.7</v>
      </c>
      <c r="U24" s="18">
        <v>20.96</v>
      </c>
      <c r="V24" s="18">
        <v>21.32</v>
      </c>
      <c r="W24" s="18">
        <v>20.88</v>
      </c>
      <c r="X24" s="18">
        <v>20.74</v>
      </c>
      <c r="Y24" s="18">
        <v>20.47</v>
      </c>
      <c r="Z24" s="18" t="s">
        <v>7</v>
      </c>
      <c r="AA24" s="18" t="s">
        <v>7</v>
      </c>
      <c r="AB24" s="18" t="s">
        <v>7</v>
      </c>
      <c r="AC24" s="18" t="s">
        <v>7</v>
      </c>
      <c r="AD24" s="18" t="s">
        <v>7</v>
      </c>
      <c r="AE24" s="18">
        <v>22.25</v>
      </c>
      <c r="AF24" s="18">
        <v>21.91</v>
      </c>
      <c r="AG24" s="18">
        <v>21.26</v>
      </c>
      <c r="AH24" s="18">
        <v>20.5</v>
      </c>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row>
    <row x14ac:dyDescent="0.25" r="25" customHeight="1" ht="18.75">
      <c r="A25" s="13" t="s">
        <v>46</v>
      </c>
      <c r="B25" s="14" t="s">
        <v>47</v>
      </c>
      <c r="C25" s="15" t="s">
        <v>7</v>
      </c>
      <c r="D25" s="15" t="s">
        <v>7</v>
      </c>
      <c r="E25" s="15" t="s">
        <v>7</v>
      </c>
      <c r="F25" s="15" t="s">
        <v>7</v>
      </c>
      <c r="G25" s="15" t="s">
        <v>7</v>
      </c>
      <c r="H25" s="15" t="s">
        <v>7</v>
      </c>
      <c r="I25" s="15" t="s">
        <v>7</v>
      </c>
      <c r="J25" s="15" t="s">
        <v>7</v>
      </c>
      <c r="K25" s="15" t="s">
        <v>7</v>
      </c>
      <c r="L25" s="15" t="s">
        <v>7</v>
      </c>
      <c r="M25" s="15" t="s">
        <v>7</v>
      </c>
      <c r="N25" s="15" t="s">
        <v>7</v>
      </c>
      <c r="O25" s="15" t="s">
        <v>7</v>
      </c>
      <c r="P25" s="15" t="s">
        <v>7</v>
      </c>
      <c r="Q25" s="15">
        <v>29.2</v>
      </c>
      <c r="R25" s="15">
        <v>30.41</v>
      </c>
      <c r="S25" s="15">
        <v>27.72</v>
      </c>
      <c r="T25" s="15">
        <v>26.23</v>
      </c>
      <c r="U25" s="15">
        <v>25.45</v>
      </c>
      <c r="V25" s="15">
        <v>30.17</v>
      </c>
      <c r="W25" s="15">
        <v>25.74</v>
      </c>
      <c r="X25" s="15">
        <v>27.18</v>
      </c>
      <c r="Y25" s="15">
        <v>25.74</v>
      </c>
      <c r="Z25" s="15">
        <v>24.98</v>
      </c>
      <c r="AA25" s="15">
        <v>23.81</v>
      </c>
      <c r="AB25" s="15">
        <v>24.57</v>
      </c>
      <c r="AC25" s="15">
        <v>24.27</v>
      </c>
      <c r="AD25" s="15">
        <v>22.79</v>
      </c>
      <c r="AE25" s="15">
        <v>23.45</v>
      </c>
      <c r="AF25" s="15">
        <v>26.93</v>
      </c>
      <c r="AG25" s="15">
        <v>28.99</v>
      </c>
      <c r="AH25" s="15">
        <v>32.01</v>
      </c>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row>
    <row x14ac:dyDescent="0.25" r="26" customHeight="1" ht="18.75">
      <c r="A26" s="4" t="s">
        <v>48</v>
      </c>
      <c r="B26" s="17" t="s">
        <v>49</v>
      </c>
      <c r="C26" s="19" t="s">
        <v>7</v>
      </c>
      <c r="D26" s="19" t="s">
        <v>7</v>
      </c>
      <c r="E26" s="19" t="s">
        <v>7</v>
      </c>
      <c r="F26" s="19" t="s">
        <v>7</v>
      </c>
      <c r="G26" s="19" t="s">
        <v>7</v>
      </c>
      <c r="H26" s="19" t="s">
        <v>7</v>
      </c>
      <c r="I26" s="19" t="s">
        <v>7</v>
      </c>
      <c r="J26" s="19" t="s">
        <v>7</v>
      </c>
      <c r="K26" s="19" t="s">
        <v>7</v>
      </c>
      <c r="L26" s="19" t="s">
        <v>7</v>
      </c>
      <c r="M26" s="19">
        <v>4.41</v>
      </c>
      <c r="N26" s="19">
        <v>5.09</v>
      </c>
      <c r="O26" s="19">
        <v>10.47</v>
      </c>
      <c r="P26" s="19">
        <v>9.06</v>
      </c>
      <c r="Q26" s="19">
        <v>7.56</v>
      </c>
      <c r="R26" s="19">
        <v>6.1</v>
      </c>
      <c r="S26" s="19">
        <v>5.42</v>
      </c>
      <c r="T26" s="19">
        <v>2.8</v>
      </c>
      <c r="U26" s="19">
        <v>2.09</v>
      </c>
      <c r="V26" s="19">
        <v>2.9</v>
      </c>
      <c r="W26" s="19">
        <v>5.21</v>
      </c>
      <c r="X26" s="19">
        <v>5.46</v>
      </c>
      <c r="Y26" s="19">
        <v>3.31</v>
      </c>
      <c r="Z26" s="19">
        <v>3.57</v>
      </c>
      <c r="AA26" s="19">
        <v>2.41</v>
      </c>
      <c r="AB26" s="19">
        <v>2.98</v>
      </c>
      <c r="AC26" s="19">
        <v>2.85</v>
      </c>
      <c r="AD26" s="19">
        <v>2.44</v>
      </c>
      <c r="AE26" s="19">
        <v>2.38</v>
      </c>
      <c r="AF26" s="19">
        <v>2.55</v>
      </c>
      <c r="AG26" s="19">
        <v>2.52</v>
      </c>
      <c r="AH26" s="19">
        <v>2.4</v>
      </c>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row>
    <row x14ac:dyDescent="0.25" r="27" customHeight="1" ht="18.75">
      <c r="A27" s="13" t="s">
        <v>50</v>
      </c>
      <c r="B27" s="14" t="s">
        <v>51</v>
      </c>
      <c r="C27" s="15" t="s">
        <v>7</v>
      </c>
      <c r="D27" s="15" t="s">
        <v>7</v>
      </c>
      <c r="E27" s="15" t="s">
        <v>7</v>
      </c>
      <c r="F27" s="15" t="s">
        <v>7</v>
      </c>
      <c r="G27" s="15" t="s">
        <v>7</v>
      </c>
      <c r="H27" s="15" t="s">
        <v>7</v>
      </c>
      <c r="I27" s="15" t="s">
        <v>7</v>
      </c>
      <c r="J27" s="15" t="s">
        <v>7</v>
      </c>
      <c r="K27" s="15">
        <v>3.93</v>
      </c>
      <c r="L27" s="15">
        <v>3.37</v>
      </c>
      <c r="M27" s="15">
        <v>3.18</v>
      </c>
      <c r="N27" s="15">
        <v>4.18</v>
      </c>
      <c r="O27" s="15">
        <v>4.89</v>
      </c>
      <c r="P27" s="15">
        <v>4.82</v>
      </c>
      <c r="Q27" s="15">
        <v>3.84</v>
      </c>
      <c r="R27" s="15">
        <v>3.43</v>
      </c>
      <c r="S27" s="15">
        <v>2.56</v>
      </c>
      <c r="T27" s="15">
        <v>2.43</v>
      </c>
      <c r="U27" s="15">
        <v>1.84</v>
      </c>
      <c r="V27" s="15">
        <v>1.64</v>
      </c>
      <c r="W27" s="15">
        <v>1.66</v>
      </c>
      <c r="X27" s="15">
        <v>1.85</v>
      </c>
      <c r="Y27" s="15">
        <v>1.92</v>
      </c>
      <c r="Z27" s="15">
        <v>1.95</v>
      </c>
      <c r="AA27" s="15">
        <v>2.01</v>
      </c>
      <c r="AB27" s="15">
        <v>1.77</v>
      </c>
      <c r="AC27" s="15">
        <v>1.74</v>
      </c>
      <c r="AD27" s="15">
        <v>1.33</v>
      </c>
      <c r="AE27" s="15">
        <v>1.45</v>
      </c>
      <c r="AF27" s="15">
        <v>1.43</v>
      </c>
      <c r="AG27" s="15">
        <v>1.18</v>
      </c>
      <c r="AH27" s="15">
        <v>1.9</v>
      </c>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row>
    <row x14ac:dyDescent="0.25" r="28" customHeight="1" ht="18.75">
      <c r="A28" s="16" t="s">
        <v>52</v>
      </c>
      <c r="B28" s="17" t="s">
        <v>53</v>
      </c>
      <c r="C28" s="18">
        <v>4.92</v>
      </c>
      <c r="D28" s="18">
        <v>4.92</v>
      </c>
      <c r="E28" s="18">
        <v>3.88</v>
      </c>
      <c r="F28" s="18">
        <v>4.27</v>
      </c>
      <c r="G28" s="18">
        <v>4.4</v>
      </c>
      <c r="H28" s="18" t="s">
        <v>7</v>
      </c>
      <c r="I28" s="18">
        <v>3.1</v>
      </c>
      <c r="J28" s="18">
        <v>2.7</v>
      </c>
      <c r="K28" s="18">
        <v>3.7</v>
      </c>
      <c r="L28" s="18">
        <v>4.37</v>
      </c>
      <c r="M28" s="18">
        <v>4.55</v>
      </c>
      <c r="N28" s="18">
        <v>5.32</v>
      </c>
      <c r="O28" s="18">
        <v>4.68</v>
      </c>
      <c r="P28" s="18">
        <v>4.18</v>
      </c>
      <c r="Q28" s="18">
        <v>5.81</v>
      </c>
      <c r="R28" s="18">
        <v>5.78</v>
      </c>
      <c r="S28" s="18">
        <v>6.59</v>
      </c>
      <c r="T28" s="18">
        <v>7.64</v>
      </c>
      <c r="U28" s="18">
        <v>6.62</v>
      </c>
      <c r="V28" s="18">
        <v>8.35</v>
      </c>
      <c r="W28" s="18">
        <v>8.26</v>
      </c>
      <c r="X28" s="18">
        <v>8.19</v>
      </c>
      <c r="Y28" s="18">
        <v>8.19</v>
      </c>
      <c r="Z28" s="18">
        <v>8.88</v>
      </c>
      <c r="AA28" s="18">
        <v>9.22</v>
      </c>
      <c r="AB28" s="18">
        <v>10.18</v>
      </c>
      <c r="AC28" s="18">
        <v>9.08</v>
      </c>
      <c r="AD28" s="18">
        <v>9.41</v>
      </c>
      <c r="AE28" s="18">
        <v>10.71</v>
      </c>
      <c r="AF28" s="18">
        <v>9.07</v>
      </c>
      <c r="AG28" s="18">
        <v>8.35</v>
      </c>
      <c r="AH28" s="18">
        <v>10.12</v>
      </c>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row>
    <row x14ac:dyDescent="0.25" r="29" customHeight="1" ht="18.75">
      <c r="A29" s="13" t="s">
        <v>54</v>
      </c>
      <c r="B29" s="14" t="s">
        <v>55</v>
      </c>
      <c r="C29" s="15" t="s">
        <v>7</v>
      </c>
      <c r="D29" s="15" t="s">
        <v>7</v>
      </c>
      <c r="E29" s="15" t="s">
        <v>7</v>
      </c>
      <c r="F29" s="15" t="s">
        <v>7</v>
      </c>
      <c r="G29" s="15" t="s">
        <v>7</v>
      </c>
      <c r="H29" s="15">
        <v>13.02</v>
      </c>
      <c r="I29" s="15">
        <v>12.6</v>
      </c>
      <c r="J29" s="15">
        <v>14.93</v>
      </c>
      <c r="K29" s="15">
        <v>13.37</v>
      </c>
      <c r="L29" s="15">
        <v>12.79</v>
      </c>
      <c r="M29" s="15">
        <v>11.69</v>
      </c>
      <c r="N29" s="15">
        <v>10.59</v>
      </c>
      <c r="O29" s="15">
        <v>10.36</v>
      </c>
      <c r="P29" s="15">
        <v>10.58</v>
      </c>
      <c r="Q29" s="15">
        <v>11.91</v>
      </c>
      <c r="R29" s="15" t="s">
        <v>7</v>
      </c>
      <c r="S29" s="15" t="s">
        <v>7</v>
      </c>
      <c r="T29" s="15" t="s">
        <v>7</v>
      </c>
      <c r="U29" s="15" t="s">
        <v>7</v>
      </c>
      <c r="V29" s="15" t="s">
        <v>7</v>
      </c>
      <c r="W29" s="15" t="s">
        <v>7</v>
      </c>
      <c r="X29" s="15" t="s">
        <v>7</v>
      </c>
      <c r="Y29" s="15" t="s">
        <v>7</v>
      </c>
      <c r="Z29" s="15" t="s">
        <v>7</v>
      </c>
      <c r="AA29" s="15" t="s">
        <v>7</v>
      </c>
      <c r="AB29" s="15" t="s">
        <v>7</v>
      </c>
      <c r="AC29" s="15" t="s">
        <v>7</v>
      </c>
      <c r="AD29" s="15" t="s">
        <v>7</v>
      </c>
      <c r="AE29" s="15" t="s">
        <v>7</v>
      </c>
      <c r="AF29" s="15" t="s">
        <v>7</v>
      </c>
      <c r="AG29" s="15" t="s">
        <v>7</v>
      </c>
      <c r="AH29" s="15" t="s">
        <v>7</v>
      </c>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row>
    <row x14ac:dyDescent="0.25" r="30" customHeight="1" ht="18.75">
      <c r="A30" s="16" t="s">
        <v>56</v>
      </c>
      <c r="B30" s="17" t="s">
        <v>57</v>
      </c>
      <c r="C30" s="18">
        <v>10.2</v>
      </c>
      <c r="D30" s="18">
        <v>10.65</v>
      </c>
      <c r="E30" s="18">
        <v>14</v>
      </c>
      <c r="F30" s="18">
        <v>14.42</v>
      </c>
      <c r="G30" s="18">
        <v>15.01</v>
      </c>
      <c r="H30" s="18">
        <v>14.14</v>
      </c>
      <c r="I30" s="18">
        <v>15.95</v>
      </c>
      <c r="J30" s="18">
        <v>14.94</v>
      </c>
      <c r="K30" s="18">
        <v>16.13</v>
      </c>
      <c r="L30" s="18">
        <v>15.37</v>
      </c>
      <c r="M30" s="18">
        <v>16.8</v>
      </c>
      <c r="N30" s="18">
        <v>17.43</v>
      </c>
      <c r="O30" s="18">
        <v>17.07</v>
      </c>
      <c r="P30" s="18">
        <v>16.37</v>
      </c>
      <c r="Q30" s="18">
        <v>16.45</v>
      </c>
      <c r="R30" s="18">
        <v>16.89</v>
      </c>
      <c r="S30" s="18">
        <v>17.99</v>
      </c>
      <c r="T30" s="18">
        <v>19.7</v>
      </c>
      <c r="U30" s="18">
        <v>19.95</v>
      </c>
      <c r="V30" s="18">
        <v>20.29</v>
      </c>
      <c r="W30" s="18">
        <v>19.85</v>
      </c>
      <c r="X30" s="18">
        <v>19.53</v>
      </c>
      <c r="Y30" s="18">
        <v>20.42</v>
      </c>
      <c r="Z30" s="18">
        <v>21.37</v>
      </c>
      <c r="AA30" s="18">
        <v>22.12</v>
      </c>
      <c r="AB30" s="18">
        <v>21.31</v>
      </c>
      <c r="AC30" s="18">
        <v>22.05</v>
      </c>
      <c r="AD30" s="18">
        <v>23.04</v>
      </c>
      <c r="AE30" s="18">
        <v>22.94</v>
      </c>
      <c r="AF30" s="18">
        <v>21.29</v>
      </c>
      <c r="AG30" s="18">
        <v>18.98</v>
      </c>
      <c r="AH30" s="18">
        <v>29.07</v>
      </c>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row>
    <row x14ac:dyDescent="0.25" r="31" customHeight="1" ht="18.75">
      <c r="A31" s="13" t="s">
        <v>58</v>
      </c>
      <c r="B31" s="14" t="s">
        <v>59</v>
      </c>
      <c r="C31" s="15" t="s">
        <v>7</v>
      </c>
      <c r="D31" s="15" t="s">
        <v>7</v>
      </c>
      <c r="E31" s="15" t="s">
        <v>7</v>
      </c>
      <c r="F31" s="15" t="s">
        <v>7</v>
      </c>
      <c r="G31" s="15" t="s">
        <v>7</v>
      </c>
      <c r="H31" s="15" t="s">
        <v>7</v>
      </c>
      <c r="I31" s="15" t="s">
        <v>7</v>
      </c>
      <c r="J31" s="15" t="s">
        <v>7</v>
      </c>
      <c r="K31" s="15" t="s">
        <v>7</v>
      </c>
      <c r="L31" s="15" t="s">
        <v>7</v>
      </c>
      <c r="M31" s="15" t="s">
        <v>7</v>
      </c>
      <c r="N31" s="15" t="s">
        <v>7</v>
      </c>
      <c r="O31" s="15" t="s">
        <v>7</v>
      </c>
      <c r="P31" s="15" t="s">
        <v>7</v>
      </c>
      <c r="Q31" s="15" t="s">
        <v>7</v>
      </c>
      <c r="R31" s="15" t="s">
        <v>7</v>
      </c>
      <c r="S31" s="15" t="s">
        <v>7</v>
      </c>
      <c r="T31" s="15" t="s">
        <v>7</v>
      </c>
      <c r="U31" s="15" t="s">
        <v>7</v>
      </c>
      <c r="V31" s="15" t="s">
        <v>7</v>
      </c>
      <c r="W31" s="15" t="s">
        <v>7</v>
      </c>
      <c r="X31" s="15" t="s">
        <v>7</v>
      </c>
      <c r="Y31" s="15" t="s">
        <v>7</v>
      </c>
      <c r="Z31" s="15" t="s">
        <v>7</v>
      </c>
      <c r="AA31" s="15" t="s">
        <v>7</v>
      </c>
      <c r="AB31" s="15" t="s">
        <v>7</v>
      </c>
      <c r="AC31" s="15" t="s">
        <v>7</v>
      </c>
      <c r="AD31" s="15">
        <v>9.55</v>
      </c>
      <c r="AE31" s="15">
        <v>9.13</v>
      </c>
      <c r="AF31" s="15">
        <v>8.92</v>
      </c>
      <c r="AG31" s="15">
        <v>8.69</v>
      </c>
      <c r="AH31" s="15">
        <v>9.43</v>
      </c>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row>
    <row x14ac:dyDescent="0.25" r="32" customHeight="1" ht="18.75">
      <c r="A32" s="16" t="s">
        <v>60</v>
      </c>
      <c r="B32" s="17" t="s">
        <v>61</v>
      </c>
      <c r="C32" s="18" t="s">
        <v>7</v>
      </c>
      <c r="D32" s="18" t="s">
        <v>7</v>
      </c>
      <c r="E32" s="18" t="s">
        <v>7</v>
      </c>
      <c r="F32" s="18" t="s">
        <v>7</v>
      </c>
      <c r="G32" s="18" t="s">
        <v>7</v>
      </c>
      <c r="H32" s="18" t="s">
        <v>7</v>
      </c>
      <c r="I32" s="18" t="s">
        <v>7</v>
      </c>
      <c r="J32" s="18" t="s">
        <v>7</v>
      </c>
      <c r="K32" s="18" t="s">
        <v>7</v>
      </c>
      <c r="L32" s="18">
        <v>12.84</v>
      </c>
      <c r="M32" s="18">
        <v>11.52</v>
      </c>
      <c r="N32" s="18">
        <v>11.68</v>
      </c>
      <c r="O32" s="18">
        <v>12.16</v>
      </c>
      <c r="P32" s="18">
        <v>11.25</v>
      </c>
      <c r="Q32" s="18">
        <v>11.71</v>
      </c>
      <c r="R32" s="18">
        <v>11.62</v>
      </c>
      <c r="S32" s="18">
        <v>12.58</v>
      </c>
      <c r="T32" s="18">
        <v>11.76</v>
      </c>
      <c r="U32" s="18">
        <v>11.25</v>
      </c>
      <c r="V32" s="18">
        <v>9.85</v>
      </c>
      <c r="W32" s="18">
        <v>9.96</v>
      </c>
      <c r="X32" s="18">
        <v>9.59</v>
      </c>
      <c r="Y32" s="18">
        <v>10.37</v>
      </c>
      <c r="Z32" s="18">
        <v>10.32</v>
      </c>
      <c r="AA32" s="18">
        <v>9.65</v>
      </c>
      <c r="AB32" s="18">
        <v>9.61</v>
      </c>
      <c r="AC32" s="18">
        <v>10.44</v>
      </c>
      <c r="AD32" s="18">
        <v>9.81</v>
      </c>
      <c r="AE32" s="18">
        <v>9.51</v>
      </c>
      <c r="AF32" s="18">
        <v>9.41</v>
      </c>
      <c r="AG32" s="18">
        <v>9.11</v>
      </c>
      <c r="AH32" s="18">
        <v>10.89</v>
      </c>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row>
    <row x14ac:dyDescent="0.25" r="33" customHeight="1" ht="18.75">
      <c r="A33" s="13" t="s">
        <v>62</v>
      </c>
      <c r="B33" s="14" t="s">
        <v>63</v>
      </c>
      <c r="C33" s="15" t="s">
        <v>7</v>
      </c>
      <c r="D33" s="15" t="s">
        <v>7</v>
      </c>
      <c r="E33" s="15" t="s">
        <v>7</v>
      </c>
      <c r="F33" s="15" t="s">
        <v>7</v>
      </c>
      <c r="G33" s="15" t="s">
        <v>7</v>
      </c>
      <c r="H33" s="15" t="s">
        <v>7</v>
      </c>
      <c r="I33" s="15" t="s">
        <v>7</v>
      </c>
      <c r="J33" s="15" t="s">
        <v>7</v>
      </c>
      <c r="K33" s="15" t="s">
        <v>7</v>
      </c>
      <c r="L33" s="15" t="s">
        <v>7</v>
      </c>
      <c r="M33" s="15" t="s">
        <v>7</v>
      </c>
      <c r="N33" s="15">
        <v>10.93</v>
      </c>
      <c r="O33" s="15">
        <v>14.41</v>
      </c>
      <c r="P33" s="15">
        <v>17.81</v>
      </c>
      <c r="Q33" s="15">
        <v>21.49</v>
      </c>
      <c r="R33" s="15">
        <v>24.66</v>
      </c>
      <c r="S33" s="15">
        <v>25.98</v>
      </c>
      <c r="T33" s="15">
        <v>27.93</v>
      </c>
      <c r="U33" s="15">
        <v>27.7</v>
      </c>
      <c r="V33" s="15">
        <v>26.63</v>
      </c>
      <c r="W33" s="15">
        <v>27.08</v>
      </c>
      <c r="X33" s="15">
        <v>26.27</v>
      </c>
      <c r="Y33" s="15">
        <v>26.38</v>
      </c>
      <c r="Z33" s="15">
        <v>26.46</v>
      </c>
      <c r="AA33" s="15">
        <v>28.11</v>
      </c>
      <c r="AB33" s="15">
        <v>27.95</v>
      </c>
      <c r="AC33" s="15">
        <v>27.69</v>
      </c>
      <c r="AD33" s="15">
        <v>26.73</v>
      </c>
      <c r="AE33" s="15">
        <v>25.26</v>
      </c>
      <c r="AF33" s="15">
        <v>23.05</v>
      </c>
      <c r="AG33" s="15">
        <v>19.67</v>
      </c>
      <c r="AH33" s="15">
        <v>15.61</v>
      </c>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row>
    <row x14ac:dyDescent="0.25" r="34" customHeight="1" ht="18.75">
      <c r="A34" s="16" t="s">
        <v>64</v>
      </c>
      <c r="B34" s="17" t="s">
        <v>65</v>
      </c>
      <c r="C34" s="18">
        <v>20.54</v>
      </c>
      <c r="D34" s="18">
        <v>18.58</v>
      </c>
      <c r="E34" s="18">
        <v>12.66</v>
      </c>
      <c r="F34" s="18">
        <v>11.01</v>
      </c>
      <c r="G34" s="18">
        <v>10.53</v>
      </c>
      <c r="H34" s="18">
        <v>11.14</v>
      </c>
      <c r="I34" s="18">
        <v>11.11</v>
      </c>
      <c r="J34" s="18">
        <v>12.91</v>
      </c>
      <c r="K34" s="18">
        <v>18.54</v>
      </c>
      <c r="L34" s="18">
        <v>20.43</v>
      </c>
      <c r="M34" s="18">
        <v>21.87</v>
      </c>
      <c r="N34" s="18">
        <v>22.54</v>
      </c>
      <c r="O34" s="18">
        <v>23.36</v>
      </c>
      <c r="P34" s="18">
        <v>22.31</v>
      </c>
      <c r="Q34" s="18">
        <v>21.01</v>
      </c>
      <c r="R34" s="18">
        <v>20.29</v>
      </c>
      <c r="S34" s="18">
        <v>21.56</v>
      </c>
      <c r="T34" s="18">
        <v>22.95</v>
      </c>
      <c r="U34" s="18">
        <v>24.06</v>
      </c>
      <c r="V34" s="18">
        <v>23.22</v>
      </c>
      <c r="W34" s="18">
        <v>23.47</v>
      </c>
      <c r="X34" s="18">
        <v>22.22</v>
      </c>
      <c r="Y34" s="18">
        <v>20.39</v>
      </c>
      <c r="Z34" s="18">
        <v>21.54</v>
      </c>
      <c r="AA34" s="18">
        <v>21.18</v>
      </c>
      <c r="AB34" s="18">
        <v>21.5</v>
      </c>
      <c r="AC34" s="18">
        <v>22.06</v>
      </c>
      <c r="AD34" s="18">
        <v>21.7</v>
      </c>
      <c r="AE34" s="18">
        <v>21.99</v>
      </c>
      <c r="AF34" s="18">
        <v>21</v>
      </c>
      <c r="AG34" s="18">
        <v>18.07</v>
      </c>
      <c r="AH34" s="18">
        <v>17.06</v>
      </c>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row>
    <row x14ac:dyDescent="0.25" r="35" customHeight="1" ht="18.75">
      <c r="A35" s="13" t="s">
        <v>66</v>
      </c>
      <c r="B35" s="14" t="s">
        <v>67</v>
      </c>
      <c r="C35" s="15" t="s">
        <v>7</v>
      </c>
      <c r="D35" s="15" t="s">
        <v>7</v>
      </c>
      <c r="E35" s="15" t="s">
        <v>7</v>
      </c>
      <c r="F35" s="15" t="s">
        <v>7</v>
      </c>
      <c r="G35" s="15">
        <v>2.61</v>
      </c>
      <c r="H35" s="15">
        <v>3.53</v>
      </c>
      <c r="I35" s="15">
        <v>4.57</v>
      </c>
      <c r="J35" s="15">
        <v>4.36</v>
      </c>
      <c r="K35" s="15">
        <v>4.42</v>
      </c>
      <c r="L35" s="15">
        <v>3.63</v>
      </c>
      <c r="M35" s="15">
        <v>4.55</v>
      </c>
      <c r="N35" s="15">
        <v>4.71</v>
      </c>
      <c r="O35" s="15">
        <v>4.52</v>
      </c>
      <c r="P35" s="15">
        <v>4.56</v>
      </c>
      <c r="Q35" s="15">
        <v>5.06</v>
      </c>
      <c r="R35" s="15">
        <v>4.9</v>
      </c>
      <c r="S35" s="15">
        <v>5.19</v>
      </c>
      <c r="T35" s="15">
        <v>5.26</v>
      </c>
      <c r="U35" s="15">
        <v>4.8</v>
      </c>
      <c r="V35" s="15">
        <v>4.14</v>
      </c>
      <c r="W35" s="15">
        <v>5.9</v>
      </c>
      <c r="X35" s="15">
        <v>6.97</v>
      </c>
      <c r="Y35" s="15">
        <v>7.29</v>
      </c>
      <c r="Z35" s="15">
        <v>7.26</v>
      </c>
      <c r="AA35" s="15">
        <v>8.63</v>
      </c>
      <c r="AB35" s="15">
        <v>11.35</v>
      </c>
      <c r="AC35" s="15">
        <v>10.38</v>
      </c>
      <c r="AD35" s="15">
        <v>10</v>
      </c>
      <c r="AE35" s="15">
        <v>9.01</v>
      </c>
      <c r="AF35" s="15">
        <v>8.93</v>
      </c>
      <c r="AG35" s="15">
        <v>7.59</v>
      </c>
      <c r="AH35" s="15">
        <v>4.51</v>
      </c>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row>
    <row x14ac:dyDescent="0.25" r="36" customHeight="1" ht="18.75">
      <c r="A36" s="16" t="s">
        <v>68</v>
      </c>
      <c r="B36" s="17" t="s">
        <v>69</v>
      </c>
      <c r="C36" s="18" t="s">
        <v>7</v>
      </c>
      <c r="D36" s="18" t="s">
        <v>7</v>
      </c>
      <c r="E36" s="18" t="s">
        <v>7</v>
      </c>
      <c r="F36" s="18" t="s">
        <v>7</v>
      </c>
      <c r="G36" s="18" t="s">
        <v>7</v>
      </c>
      <c r="H36" s="18" t="s">
        <v>7</v>
      </c>
      <c r="I36" s="18" t="s">
        <v>7</v>
      </c>
      <c r="J36" s="18" t="s">
        <v>7</v>
      </c>
      <c r="K36" s="18" t="s">
        <v>7</v>
      </c>
      <c r="L36" s="18" t="s">
        <v>7</v>
      </c>
      <c r="M36" s="18">
        <v>14.84</v>
      </c>
      <c r="N36" s="18">
        <v>14.04</v>
      </c>
      <c r="O36" s="18">
        <v>16.12</v>
      </c>
      <c r="P36" s="18">
        <v>14.94</v>
      </c>
      <c r="Q36" s="18">
        <v>19.05</v>
      </c>
      <c r="R36" s="18">
        <v>19.34</v>
      </c>
      <c r="S36" s="18">
        <v>19.28</v>
      </c>
      <c r="T36" s="18">
        <v>20.79</v>
      </c>
      <c r="U36" s="18">
        <v>19.66</v>
      </c>
      <c r="V36" s="18">
        <v>17.76</v>
      </c>
      <c r="W36" s="18">
        <v>19.35</v>
      </c>
      <c r="X36" s="18">
        <v>19.95</v>
      </c>
      <c r="Y36" s="18">
        <v>18.68</v>
      </c>
      <c r="Z36" s="18">
        <v>17.22</v>
      </c>
      <c r="AA36" s="18">
        <v>17.17</v>
      </c>
      <c r="AB36" s="18">
        <v>18.85</v>
      </c>
      <c r="AC36" s="18">
        <v>18.13</v>
      </c>
      <c r="AD36" s="18">
        <v>19.1</v>
      </c>
      <c r="AE36" s="18">
        <v>17.27</v>
      </c>
      <c r="AF36" s="18">
        <v>15</v>
      </c>
      <c r="AG36" s="18">
        <v>12.35</v>
      </c>
      <c r="AH36" s="18">
        <v>13.54</v>
      </c>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row>
    <row x14ac:dyDescent="0.25" r="37" customHeight="1" ht="18.75">
      <c r="A37" s="13" t="s">
        <v>70</v>
      </c>
      <c r="B37" s="14" t="s">
        <v>71</v>
      </c>
      <c r="C37" s="15">
        <v>34.24</v>
      </c>
      <c r="D37" s="15">
        <v>38.18</v>
      </c>
      <c r="E37" s="15">
        <v>39.1</v>
      </c>
      <c r="F37" s="15">
        <v>37.22</v>
      </c>
      <c r="G37" s="15">
        <v>37.91</v>
      </c>
      <c r="H37" s="15">
        <v>38.27</v>
      </c>
      <c r="I37" s="15">
        <v>36.73</v>
      </c>
      <c r="J37" s="15">
        <v>35.75</v>
      </c>
      <c r="K37" s="15">
        <v>34.44</v>
      </c>
      <c r="L37" s="15">
        <v>34.92</v>
      </c>
      <c r="M37" s="15">
        <v>34.2</v>
      </c>
      <c r="N37" s="15">
        <v>34.66</v>
      </c>
      <c r="O37" s="15">
        <v>34.84</v>
      </c>
      <c r="P37" s="15">
        <v>34.56</v>
      </c>
      <c r="Q37" s="15">
        <v>35.12</v>
      </c>
      <c r="R37" s="15">
        <v>35.57</v>
      </c>
      <c r="S37" s="15">
        <v>36.58</v>
      </c>
      <c r="T37" s="15">
        <v>32.92</v>
      </c>
      <c r="U37" s="15">
        <v>31.21</v>
      </c>
      <c r="V37" s="15">
        <v>27.15</v>
      </c>
      <c r="W37" s="15">
        <v>26.05</v>
      </c>
      <c r="X37" s="15">
        <v>26.46</v>
      </c>
      <c r="Y37" s="15">
        <v>24.91</v>
      </c>
      <c r="Z37" s="15">
        <v>24.14</v>
      </c>
      <c r="AA37" s="15">
        <v>24.52</v>
      </c>
      <c r="AB37" s="15">
        <v>25.23</v>
      </c>
      <c r="AC37" s="15">
        <v>26.4</v>
      </c>
      <c r="AD37" s="15">
        <v>27.53</v>
      </c>
      <c r="AE37" s="15">
        <v>27.72</v>
      </c>
      <c r="AF37" s="15">
        <v>27.21</v>
      </c>
      <c r="AG37" s="15">
        <v>25.65</v>
      </c>
      <c r="AH37" s="15">
        <v>27.47</v>
      </c>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row>
    <row x14ac:dyDescent="0.25" r="38" customHeight="1" ht="18.75">
      <c r="A38" s="16" t="s">
        <v>72</v>
      </c>
      <c r="B38" s="17" t="s">
        <v>73</v>
      </c>
      <c r="C38" s="18" t="s">
        <v>7</v>
      </c>
      <c r="D38" s="18" t="s">
        <v>7</v>
      </c>
      <c r="E38" s="18" t="s">
        <v>7</v>
      </c>
      <c r="F38" s="18" t="s">
        <v>7</v>
      </c>
      <c r="G38" s="18" t="s">
        <v>7</v>
      </c>
      <c r="H38" s="18" t="s">
        <v>7</v>
      </c>
      <c r="I38" s="18" t="s">
        <v>7</v>
      </c>
      <c r="J38" s="18">
        <v>16.78</v>
      </c>
      <c r="K38" s="18">
        <v>18.14</v>
      </c>
      <c r="L38" s="18">
        <v>18.45</v>
      </c>
      <c r="M38" s="18">
        <v>17.43</v>
      </c>
      <c r="N38" s="18">
        <v>17.1</v>
      </c>
      <c r="O38" s="18">
        <v>17.14</v>
      </c>
      <c r="P38" s="18">
        <v>17</v>
      </c>
      <c r="Q38" s="18">
        <v>17.1</v>
      </c>
      <c r="R38" s="18">
        <v>17.62</v>
      </c>
      <c r="S38" s="18">
        <v>18.74</v>
      </c>
      <c r="T38" s="18">
        <v>19.91</v>
      </c>
      <c r="U38" s="18">
        <v>18.73</v>
      </c>
      <c r="V38" s="18">
        <v>17.58</v>
      </c>
      <c r="W38" s="18">
        <v>18.3</v>
      </c>
      <c r="X38" s="18">
        <v>18.96</v>
      </c>
      <c r="Y38" s="18">
        <v>18.51</v>
      </c>
      <c r="Z38" s="18">
        <v>19.07</v>
      </c>
      <c r="AA38" s="18">
        <v>19.41</v>
      </c>
      <c r="AB38" s="18">
        <v>18.81</v>
      </c>
      <c r="AC38" s="18">
        <v>18.35</v>
      </c>
      <c r="AD38" s="18">
        <v>18.5</v>
      </c>
      <c r="AE38" s="18">
        <v>18.49</v>
      </c>
      <c r="AF38" s="18">
        <v>18.25</v>
      </c>
      <c r="AG38" s="18">
        <v>17.14</v>
      </c>
      <c r="AH38" s="18">
        <v>17.18</v>
      </c>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row>
    <row x14ac:dyDescent="0.25" r="39" customHeight="1" ht="18.75">
      <c r="A39" s="13" t="s">
        <v>74</v>
      </c>
      <c r="B39" s="14" t="s">
        <v>75</v>
      </c>
      <c r="C39" s="15" t="s">
        <v>7</v>
      </c>
      <c r="D39" s="15" t="s">
        <v>7</v>
      </c>
      <c r="E39" s="15" t="s">
        <v>7</v>
      </c>
      <c r="F39" s="15" t="s">
        <v>7</v>
      </c>
      <c r="G39" s="15" t="s">
        <v>7</v>
      </c>
      <c r="H39" s="15" t="s">
        <v>7</v>
      </c>
      <c r="I39" s="15" t="s">
        <v>7</v>
      </c>
      <c r="J39" s="15" t="s">
        <v>7</v>
      </c>
      <c r="K39" s="15">
        <v>10.61</v>
      </c>
      <c r="L39" s="15">
        <v>11.92</v>
      </c>
      <c r="M39" s="15">
        <v>12.75</v>
      </c>
      <c r="N39" s="15">
        <v>12.58</v>
      </c>
      <c r="O39" s="15">
        <v>12.71</v>
      </c>
      <c r="P39" s="15">
        <v>12.43</v>
      </c>
      <c r="Q39" s="15">
        <v>12.51</v>
      </c>
      <c r="R39" s="15">
        <v>13.04</v>
      </c>
      <c r="S39" s="15">
        <v>13.92</v>
      </c>
      <c r="T39" s="15">
        <v>13.11</v>
      </c>
      <c r="U39" s="15">
        <v>13.12</v>
      </c>
      <c r="V39" s="15">
        <v>13.44</v>
      </c>
      <c r="W39" s="15">
        <v>13.2</v>
      </c>
      <c r="X39" s="15">
        <v>13.26</v>
      </c>
      <c r="Y39" s="15">
        <v>12.86</v>
      </c>
      <c r="Z39" s="15">
        <v>13.14</v>
      </c>
      <c r="AA39" s="15">
        <v>13.17</v>
      </c>
      <c r="AB39" s="15">
        <v>13.51</v>
      </c>
      <c r="AC39" s="15">
        <v>13.25</v>
      </c>
      <c r="AD39" s="15">
        <v>13.28</v>
      </c>
      <c r="AE39" s="15">
        <v>13.04</v>
      </c>
      <c r="AF39" s="15">
        <v>12.52</v>
      </c>
      <c r="AG39" s="15">
        <v>12.73</v>
      </c>
      <c r="AH39" s="15">
        <v>13.4</v>
      </c>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row>
    <row x14ac:dyDescent="0.25" r="40" customHeight="1" ht="18.75">
      <c r="A40" s="16" t="s">
        <v>76</v>
      </c>
      <c r="B40" s="17" t="s">
        <v>77</v>
      </c>
      <c r="C40" s="18">
        <v>15.96</v>
      </c>
      <c r="D40" s="18">
        <v>12.91</v>
      </c>
      <c r="E40" s="18">
        <v>15.13</v>
      </c>
      <c r="F40" s="18">
        <v>14.98</v>
      </c>
      <c r="G40" s="18">
        <v>18.45</v>
      </c>
      <c r="H40" s="18">
        <v>17.82</v>
      </c>
      <c r="I40" s="18">
        <v>16.76</v>
      </c>
      <c r="J40" s="18">
        <v>15.94</v>
      </c>
      <c r="K40" s="18">
        <v>13.23</v>
      </c>
      <c r="L40" s="18">
        <v>16.36</v>
      </c>
      <c r="M40" s="18">
        <v>12.6</v>
      </c>
      <c r="N40" s="18">
        <v>13.33</v>
      </c>
      <c r="O40" s="18">
        <v>16.39</v>
      </c>
      <c r="P40" s="18">
        <v>15.37</v>
      </c>
      <c r="Q40" s="18">
        <v>9.19</v>
      </c>
      <c r="R40" s="18">
        <v>11.84</v>
      </c>
      <c r="S40" s="18">
        <v>12.06</v>
      </c>
      <c r="T40" s="18">
        <v>11.39</v>
      </c>
      <c r="U40" s="18">
        <v>11.63</v>
      </c>
      <c r="V40" s="18">
        <v>11.44</v>
      </c>
      <c r="W40" s="18">
        <v>12.48</v>
      </c>
      <c r="X40" s="18">
        <v>11.81</v>
      </c>
      <c r="Y40" s="18">
        <v>10.74</v>
      </c>
      <c r="Z40" s="18">
        <v>10.41</v>
      </c>
      <c r="AA40" s="18">
        <v>11.22</v>
      </c>
      <c r="AB40" s="18">
        <v>11.25</v>
      </c>
      <c r="AC40" s="18">
        <v>11.91</v>
      </c>
      <c r="AD40" s="18">
        <v>11.99</v>
      </c>
      <c r="AE40" s="18">
        <v>11.44</v>
      </c>
      <c r="AF40" s="18">
        <v>10.91</v>
      </c>
      <c r="AG40" s="18">
        <v>8.85</v>
      </c>
      <c r="AH40" s="18">
        <v>9.65</v>
      </c>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row>
    <row x14ac:dyDescent="0.25" r="41" customHeight="1" ht="18.75">
      <c r="A41" s="13" t="s">
        <v>78</v>
      </c>
      <c r="B41" s="14" t="s">
        <v>79</v>
      </c>
      <c r="C41" s="15">
        <v>7.03</v>
      </c>
      <c r="D41" s="15">
        <v>6.97</v>
      </c>
      <c r="E41" s="15">
        <v>6.73</v>
      </c>
      <c r="F41" s="15">
        <v>6.83</v>
      </c>
      <c r="G41" s="15">
        <v>7.54</v>
      </c>
      <c r="H41" s="15">
        <v>7.83</v>
      </c>
      <c r="I41" s="15">
        <v>8.17</v>
      </c>
      <c r="J41" s="15">
        <v>8.4</v>
      </c>
      <c r="K41" s="15">
        <v>8.26</v>
      </c>
      <c r="L41" s="15">
        <v>7.49</v>
      </c>
      <c r="M41" s="15">
        <v>7.86</v>
      </c>
      <c r="N41" s="15">
        <v>7.55</v>
      </c>
      <c r="O41" s="15">
        <v>7.17</v>
      </c>
      <c r="P41" s="15">
        <v>6.86</v>
      </c>
      <c r="Q41" s="15">
        <v>6.56</v>
      </c>
      <c r="R41" s="15">
        <v>6.28</v>
      </c>
      <c r="S41" s="15">
        <v>6.47</v>
      </c>
      <c r="T41" s="15">
        <v>6.45</v>
      </c>
      <c r="U41" s="15">
        <v>6.03</v>
      </c>
      <c r="V41" s="15">
        <v>6.05</v>
      </c>
      <c r="W41" s="15">
        <v>6.49</v>
      </c>
      <c r="X41" s="15">
        <v>6.51</v>
      </c>
      <c r="Y41" s="15">
        <v>6.79</v>
      </c>
      <c r="Z41" s="15">
        <v>6.65</v>
      </c>
      <c r="AA41" s="15">
        <v>6.86</v>
      </c>
      <c r="AB41" s="15">
        <v>6.63</v>
      </c>
      <c r="AC41" s="15">
        <v>6.51</v>
      </c>
      <c r="AD41" s="15">
        <v>6.4</v>
      </c>
      <c r="AE41" s="15">
        <v>5.94</v>
      </c>
      <c r="AF41" s="15">
        <v>5.68</v>
      </c>
      <c r="AG41" s="15">
        <v>5.75</v>
      </c>
      <c r="AH41" s="15">
        <v>6.21</v>
      </c>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row>
    <row x14ac:dyDescent="0.25" r="42" customHeight="1" ht="18.75">
      <c r="A42" s="20" t="s">
        <v>80</v>
      </c>
      <c r="B42" s="21" t="s">
        <v>81</v>
      </c>
      <c r="C42" s="22" t="s">
        <v>7</v>
      </c>
      <c r="D42" s="22" t="s">
        <v>7</v>
      </c>
      <c r="E42" s="22" t="s">
        <v>7</v>
      </c>
      <c r="F42" s="22" t="s">
        <v>7</v>
      </c>
      <c r="G42" s="22" t="s">
        <v>7</v>
      </c>
      <c r="H42" s="22">
        <v>5.4</v>
      </c>
      <c r="I42" s="22" t="s">
        <v>7</v>
      </c>
      <c r="J42" s="22">
        <v>4.8</v>
      </c>
      <c r="K42" s="22" t="s">
        <v>7</v>
      </c>
      <c r="L42" s="22">
        <v>4.75</v>
      </c>
      <c r="M42" s="22" t="s">
        <v>7</v>
      </c>
      <c r="N42" s="22">
        <v>4.15</v>
      </c>
      <c r="O42" s="22" t="s">
        <v>7</v>
      </c>
      <c r="P42" s="22" t="s">
        <v>7</v>
      </c>
      <c r="Q42" s="22" t="s">
        <v>7</v>
      </c>
      <c r="R42" s="22">
        <v>4.21</v>
      </c>
      <c r="S42" s="22" t="s">
        <v>7</v>
      </c>
      <c r="T42" s="22" t="s">
        <v>7</v>
      </c>
      <c r="U42" s="22" t="s">
        <v>7</v>
      </c>
      <c r="V42" s="22" t="s">
        <v>7</v>
      </c>
      <c r="W42" s="22" t="s">
        <v>7</v>
      </c>
      <c r="X42" s="22" t="s">
        <v>7</v>
      </c>
      <c r="Y42" s="22" t="s">
        <v>7</v>
      </c>
      <c r="Z42" s="22" t="s">
        <v>7</v>
      </c>
      <c r="AA42" s="22" t="s">
        <v>7</v>
      </c>
      <c r="AB42" s="22" t="s">
        <v>7</v>
      </c>
      <c r="AC42" s="22" t="s">
        <v>7</v>
      </c>
      <c r="AD42" s="22">
        <v>3.82</v>
      </c>
      <c r="AE42" s="22" t="s">
        <v>7</v>
      </c>
      <c r="AF42" s="22" t="s">
        <v>7</v>
      </c>
      <c r="AG42" s="22" t="s">
        <v>7</v>
      </c>
      <c r="AH42" s="22" t="s">
        <v>7</v>
      </c>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row>
    <row x14ac:dyDescent="0.25" r="43" customHeight="1" ht="18.75">
      <c r="A43" s="13" t="s">
        <v>82</v>
      </c>
      <c r="B43" s="14" t="s">
        <v>83</v>
      </c>
      <c r="C43" s="15" t="s">
        <v>7</v>
      </c>
      <c r="D43" s="15" t="s">
        <v>7</v>
      </c>
      <c r="E43" s="15" t="s">
        <v>7</v>
      </c>
      <c r="F43" s="15" t="s">
        <v>7</v>
      </c>
      <c r="G43" s="15" t="s">
        <v>7</v>
      </c>
      <c r="H43" s="15" t="s">
        <v>7</v>
      </c>
      <c r="I43" s="15" t="s">
        <v>7</v>
      </c>
      <c r="J43" s="15" t="s">
        <v>7</v>
      </c>
      <c r="K43" s="15" t="s">
        <v>7</v>
      </c>
      <c r="L43" s="15" t="s">
        <v>7</v>
      </c>
      <c r="M43" s="15" t="s">
        <v>7</v>
      </c>
      <c r="N43" s="15" t="s">
        <v>7</v>
      </c>
      <c r="O43" s="15" t="s">
        <v>7</v>
      </c>
      <c r="P43" s="15" t="s">
        <v>7</v>
      </c>
      <c r="Q43" s="15" t="s">
        <v>7</v>
      </c>
      <c r="R43" s="15" t="s">
        <v>7</v>
      </c>
      <c r="S43" s="15" t="s">
        <v>7</v>
      </c>
      <c r="T43" s="15" t="s">
        <v>7</v>
      </c>
      <c r="U43" s="15" t="s">
        <v>7</v>
      </c>
      <c r="V43" s="15" t="s">
        <v>7</v>
      </c>
      <c r="W43" s="15" t="s">
        <v>7</v>
      </c>
      <c r="X43" s="15" t="s">
        <v>7</v>
      </c>
      <c r="Y43" s="15" t="s">
        <v>7</v>
      </c>
      <c r="Z43" s="15" t="s">
        <v>7</v>
      </c>
      <c r="AA43" s="15" t="s">
        <v>7</v>
      </c>
      <c r="AB43" s="15" t="s">
        <v>7</v>
      </c>
      <c r="AC43" s="15" t="s">
        <v>7</v>
      </c>
      <c r="AD43" s="15" t="s">
        <v>7</v>
      </c>
      <c r="AE43" s="15" t="s">
        <v>7</v>
      </c>
      <c r="AF43" s="15" t="s">
        <v>7</v>
      </c>
      <c r="AG43" s="15" t="s">
        <v>7</v>
      </c>
      <c r="AH43" s="15" t="s">
        <v>7</v>
      </c>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row>
    <row x14ac:dyDescent="0.25" r="44" customHeight="1" ht="18.75">
      <c r="A44" s="16" t="s">
        <v>84</v>
      </c>
      <c r="B44" s="17" t="s">
        <v>85</v>
      </c>
      <c r="C44" s="18" t="s">
        <v>7</v>
      </c>
      <c r="D44" s="18" t="s">
        <v>7</v>
      </c>
      <c r="E44" s="18" t="s">
        <v>7</v>
      </c>
      <c r="F44" s="18" t="s">
        <v>7</v>
      </c>
      <c r="G44" s="18" t="s">
        <v>7</v>
      </c>
      <c r="H44" s="18" t="s">
        <v>7</v>
      </c>
      <c r="I44" s="18" t="s">
        <v>7</v>
      </c>
      <c r="J44" s="18" t="s">
        <v>7</v>
      </c>
      <c r="K44" s="18" t="s">
        <v>7</v>
      </c>
      <c r="L44" s="18" t="s">
        <v>7</v>
      </c>
      <c r="M44" s="18" t="s">
        <v>7</v>
      </c>
      <c r="N44" s="18" t="s">
        <v>7</v>
      </c>
      <c r="O44" s="18" t="s">
        <v>7</v>
      </c>
      <c r="P44" s="18" t="s">
        <v>7</v>
      </c>
      <c r="Q44" s="18" t="s">
        <v>7</v>
      </c>
      <c r="R44" s="18" t="s">
        <v>7</v>
      </c>
      <c r="S44" s="18" t="s">
        <v>7</v>
      </c>
      <c r="T44" s="18" t="s">
        <v>7</v>
      </c>
      <c r="U44" s="18" t="s">
        <v>7</v>
      </c>
      <c r="V44" s="18" t="s">
        <v>7</v>
      </c>
      <c r="W44" s="18" t="s">
        <v>7</v>
      </c>
      <c r="X44" s="18" t="s">
        <v>7</v>
      </c>
      <c r="Y44" s="18" t="s">
        <v>7</v>
      </c>
      <c r="Z44" s="18" t="s">
        <v>7</v>
      </c>
      <c r="AA44" s="18" t="s">
        <v>7</v>
      </c>
      <c r="AB44" s="18" t="s">
        <v>7</v>
      </c>
      <c r="AC44" s="18" t="s">
        <v>7</v>
      </c>
      <c r="AD44" s="18" t="s">
        <v>7</v>
      </c>
      <c r="AE44" s="18" t="s">
        <v>7</v>
      </c>
      <c r="AF44" s="18" t="s">
        <v>7</v>
      </c>
      <c r="AG44" s="18" t="s">
        <v>7</v>
      </c>
      <c r="AH44" s="18" t="s">
        <v>7</v>
      </c>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row>
    <row x14ac:dyDescent="0.25" r="45" customHeight="1" ht="18.75">
      <c r="A45" s="13" t="s">
        <v>86</v>
      </c>
      <c r="B45" s="14" t="s">
        <v>87</v>
      </c>
      <c r="C45" s="15" t="s">
        <v>7</v>
      </c>
      <c r="D45" s="15" t="s">
        <v>7</v>
      </c>
      <c r="E45" s="15" t="s">
        <v>7</v>
      </c>
      <c r="F45" s="15" t="s">
        <v>7</v>
      </c>
      <c r="G45" s="15" t="s">
        <v>7</v>
      </c>
      <c r="H45" s="15" t="s">
        <v>7</v>
      </c>
      <c r="I45" s="15" t="s">
        <v>7</v>
      </c>
      <c r="J45" s="15" t="s">
        <v>7</v>
      </c>
      <c r="K45" s="15" t="s">
        <v>7</v>
      </c>
      <c r="L45" s="15" t="s">
        <v>7</v>
      </c>
      <c r="M45" s="15" t="s">
        <v>7</v>
      </c>
      <c r="N45" s="15" t="s">
        <v>7</v>
      </c>
      <c r="O45" s="15" t="s">
        <v>7</v>
      </c>
      <c r="P45" s="15" t="s">
        <v>7</v>
      </c>
      <c r="Q45" s="15" t="s">
        <v>7</v>
      </c>
      <c r="R45" s="15" t="s">
        <v>7</v>
      </c>
      <c r="S45" s="15" t="s">
        <v>7</v>
      </c>
      <c r="T45" s="15" t="s">
        <v>7</v>
      </c>
      <c r="U45" s="15" t="s">
        <v>7</v>
      </c>
      <c r="V45" s="15" t="s">
        <v>7</v>
      </c>
      <c r="W45" s="15" t="s">
        <v>7</v>
      </c>
      <c r="X45" s="15" t="s">
        <v>7</v>
      </c>
      <c r="Y45" s="15" t="s">
        <v>7</v>
      </c>
      <c r="Z45" s="15" t="s">
        <v>7</v>
      </c>
      <c r="AA45" s="15" t="s">
        <v>7</v>
      </c>
      <c r="AB45" s="15" t="s">
        <v>7</v>
      </c>
      <c r="AC45" s="15" t="s">
        <v>7</v>
      </c>
      <c r="AD45" s="15" t="s">
        <v>7</v>
      </c>
      <c r="AE45" s="15" t="s">
        <v>7</v>
      </c>
      <c r="AF45" s="15" t="s">
        <v>7</v>
      </c>
      <c r="AG45" s="15" t="s">
        <v>7</v>
      </c>
      <c r="AH45" s="15" t="s">
        <v>7</v>
      </c>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row>
    <row x14ac:dyDescent="0.25" r="46" customHeight="1" ht="18.75">
      <c r="A46" s="16" t="s">
        <v>88</v>
      </c>
      <c r="B46" s="17" t="s">
        <v>89</v>
      </c>
      <c r="C46" s="18" t="s">
        <v>7</v>
      </c>
      <c r="D46" s="18" t="s">
        <v>7</v>
      </c>
      <c r="E46" s="18" t="s">
        <v>7</v>
      </c>
      <c r="F46" s="18" t="s">
        <v>7</v>
      </c>
      <c r="G46" s="18" t="s">
        <v>7</v>
      </c>
      <c r="H46" s="18" t="s">
        <v>7</v>
      </c>
      <c r="I46" s="18" t="s">
        <v>7</v>
      </c>
      <c r="J46" s="18" t="s">
        <v>7</v>
      </c>
      <c r="K46" s="18" t="s">
        <v>7</v>
      </c>
      <c r="L46" s="18" t="s">
        <v>7</v>
      </c>
      <c r="M46" s="18" t="s">
        <v>7</v>
      </c>
      <c r="N46" s="18" t="s">
        <v>7</v>
      </c>
      <c r="O46" s="18" t="s">
        <v>7</v>
      </c>
      <c r="P46" s="18" t="s">
        <v>7</v>
      </c>
      <c r="Q46" s="18" t="s">
        <v>7</v>
      </c>
      <c r="R46" s="18" t="s">
        <v>7</v>
      </c>
      <c r="S46" s="18" t="s">
        <v>7</v>
      </c>
      <c r="T46" s="18" t="s">
        <v>7</v>
      </c>
      <c r="U46" s="18" t="s">
        <v>7</v>
      </c>
      <c r="V46" s="18" t="s">
        <v>7</v>
      </c>
      <c r="W46" s="18" t="s">
        <v>7</v>
      </c>
      <c r="X46" s="18" t="s">
        <v>7</v>
      </c>
      <c r="Y46" s="18" t="s">
        <v>7</v>
      </c>
      <c r="Z46" s="18" t="s">
        <v>7</v>
      </c>
      <c r="AA46" s="18" t="s">
        <v>7</v>
      </c>
      <c r="AB46" s="18" t="s">
        <v>7</v>
      </c>
      <c r="AC46" s="18" t="s">
        <v>7</v>
      </c>
      <c r="AD46" s="18" t="s">
        <v>7</v>
      </c>
      <c r="AE46" s="18" t="s">
        <v>7</v>
      </c>
      <c r="AF46" s="18" t="s">
        <v>7</v>
      </c>
      <c r="AG46" s="18" t="s">
        <v>7</v>
      </c>
      <c r="AH46" s="18" t="s">
        <v>7</v>
      </c>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row>
    <row x14ac:dyDescent="0.25" r="47" customHeight="1" ht="18.75">
      <c r="A47" s="13" t="s">
        <v>90</v>
      </c>
      <c r="B47" s="14" t="s">
        <v>91</v>
      </c>
      <c r="C47" s="15" t="s">
        <v>7</v>
      </c>
      <c r="D47" s="15" t="s">
        <v>7</v>
      </c>
      <c r="E47" s="15" t="s">
        <v>7</v>
      </c>
      <c r="F47" s="15" t="s">
        <v>7</v>
      </c>
      <c r="G47" s="15" t="s">
        <v>7</v>
      </c>
      <c r="H47" s="15" t="s">
        <v>7</v>
      </c>
      <c r="I47" s="15" t="s">
        <v>7</v>
      </c>
      <c r="J47" s="15" t="s">
        <v>7</v>
      </c>
      <c r="K47" s="15" t="s">
        <v>7</v>
      </c>
      <c r="L47" s="15">
        <v>4.49</v>
      </c>
      <c r="M47" s="15">
        <v>4.11</v>
      </c>
      <c r="N47" s="15">
        <v>5.75</v>
      </c>
      <c r="O47" s="15">
        <v>5.62</v>
      </c>
      <c r="P47" s="15">
        <v>10.3</v>
      </c>
      <c r="Q47" s="15">
        <v>10.18</v>
      </c>
      <c r="R47" s="15">
        <v>10.45</v>
      </c>
      <c r="S47" s="15">
        <v>10.76</v>
      </c>
      <c r="T47" s="15">
        <v>10.36</v>
      </c>
      <c r="U47" s="15">
        <v>11.4</v>
      </c>
      <c r="V47" s="15">
        <v>8.07</v>
      </c>
      <c r="W47" s="15">
        <v>6.73</v>
      </c>
      <c r="X47" s="15">
        <v>6.22</v>
      </c>
      <c r="Y47" s="15">
        <v>6.39</v>
      </c>
      <c r="Z47" s="15">
        <v>6.4</v>
      </c>
      <c r="AA47" s="15">
        <v>6.7</v>
      </c>
      <c r="AB47" s="15">
        <v>6.77</v>
      </c>
      <c r="AC47" s="15">
        <v>6.28</v>
      </c>
      <c r="AD47" s="15">
        <v>6.22</v>
      </c>
      <c r="AE47" s="15">
        <v>5.68</v>
      </c>
      <c r="AF47" s="15">
        <v>5.78</v>
      </c>
      <c r="AG47" s="15">
        <v>5.39</v>
      </c>
      <c r="AH47" s="15" t="s">
        <v>7</v>
      </c>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row>
    <row x14ac:dyDescent="0.25" r="48" customHeight="1" ht="18.75">
      <c r="A48" s="20" t="s">
        <v>92</v>
      </c>
      <c r="B48" s="21" t="s">
        <v>93</v>
      </c>
      <c r="C48" s="22" t="s">
        <v>7</v>
      </c>
      <c r="D48" s="22" t="s">
        <v>7</v>
      </c>
      <c r="E48" s="22" t="s">
        <v>7</v>
      </c>
      <c r="F48" s="22" t="s">
        <v>7</v>
      </c>
      <c r="G48" s="22" t="s">
        <v>7</v>
      </c>
      <c r="H48" s="22" t="s">
        <v>7</v>
      </c>
      <c r="I48" s="22" t="s">
        <v>7</v>
      </c>
      <c r="J48" s="22" t="s">
        <v>7</v>
      </c>
      <c r="K48" s="22" t="s">
        <v>7</v>
      </c>
      <c r="L48" s="22" t="s">
        <v>7</v>
      </c>
      <c r="M48" s="22" t="s">
        <v>7</v>
      </c>
      <c r="N48" s="22" t="s">
        <v>7</v>
      </c>
      <c r="O48" s="22" t="s">
        <v>7</v>
      </c>
      <c r="P48" s="22" t="s">
        <v>7</v>
      </c>
      <c r="Q48" s="22" t="s">
        <v>7</v>
      </c>
      <c r="R48" s="22" t="s">
        <v>7</v>
      </c>
      <c r="S48" s="22" t="s">
        <v>7</v>
      </c>
      <c r="T48" s="22" t="s">
        <v>7</v>
      </c>
      <c r="U48" s="22" t="s">
        <v>7</v>
      </c>
      <c r="V48" s="22" t="s">
        <v>7</v>
      </c>
      <c r="W48" s="22" t="s">
        <v>7</v>
      </c>
      <c r="X48" s="22" t="s">
        <v>7</v>
      </c>
      <c r="Y48" s="22" t="s">
        <v>7</v>
      </c>
      <c r="Z48" s="22" t="s">
        <v>7</v>
      </c>
      <c r="AA48" s="22" t="s">
        <v>7</v>
      </c>
      <c r="AB48" s="22" t="s">
        <v>7</v>
      </c>
      <c r="AC48" s="22" t="s">
        <v>7</v>
      </c>
      <c r="AD48" s="22" t="s">
        <v>7</v>
      </c>
      <c r="AE48" s="22" t="s">
        <v>7</v>
      </c>
      <c r="AF48" s="22" t="s">
        <v>7</v>
      </c>
      <c r="AG48" s="22" t="s">
        <v>7</v>
      </c>
      <c r="AH48" s="22" t="s">
        <v>7</v>
      </c>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row>
    <row x14ac:dyDescent="0.25" r="49" customHeight="1" ht="18.75">
      <c r="A49" s="13" t="s">
        <v>94</v>
      </c>
      <c r="B49" s="14" t="s">
        <v>95</v>
      </c>
      <c r="C49" s="15" t="s">
        <v>7</v>
      </c>
      <c r="D49" s="15" t="s">
        <v>7</v>
      </c>
      <c r="E49" s="15" t="s">
        <v>7</v>
      </c>
      <c r="F49" s="15" t="s">
        <v>7</v>
      </c>
      <c r="G49" s="15" t="s">
        <v>7</v>
      </c>
      <c r="H49" s="15" t="s">
        <v>7</v>
      </c>
      <c r="I49" s="15" t="s">
        <v>7</v>
      </c>
      <c r="J49" s="15" t="s">
        <v>7</v>
      </c>
      <c r="K49" s="15" t="s">
        <v>7</v>
      </c>
      <c r="L49" s="15" t="s">
        <v>7</v>
      </c>
      <c r="M49" s="15" t="s">
        <v>7</v>
      </c>
      <c r="N49" s="15">
        <v>5.94</v>
      </c>
      <c r="O49" s="15">
        <v>4.69</v>
      </c>
      <c r="P49" s="15">
        <v>5.97</v>
      </c>
      <c r="Q49" s="15">
        <v>7.02</v>
      </c>
      <c r="R49" s="15">
        <v>6.18</v>
      </c>
      <c r="S49" s="15">
        <v>6.14</v>
      </c>
      <c r="T49" s="15">
        <v>5.5</v>
      </c>
      <c r="U49" s="15">
        <v>4.44</v>
      </c>
      <c r="V49" s="15">
        <v>4.18</v>
      </c>
      <c r="W49" s="15">
        <v>3.97</v>
      </c>
      <c r="X49" s="15">
        <v>3.73</v>
      </c>
      <c r="Y49" s="15">
        <v>4.01</v>
      </c>
      <c r="Z49" s="15">
        <v>5.12</v>
      </c>
      <c r="AA49" s="15">
        <v>4.92</v>
      </c>
      <c r="AB49" s="15">
        <v>4.14</v>
      </c>
      <c r="AC49" s="15">
        <v>3.74</v>
      </c>
      <c r="AD49" s="15">
        <v>4</v>
      </c>
      <c r="AE49" s="15">
        <v>3.77</v>
      </c>
      <c r="AF49" s="15">
        <v>4.03</v>
      </c>
      <c r="AG49" s="15">
        <v>3.25</v>
      </c>
      <c r="AH49" s="15">
        <v>2.95</v>
      </c>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row>
    <row x14ac:dyDescent="0.25" r="50" customHeight="1" ht="18.75">
      <c r="A50" s="16" t="s">
        <v>96</v>
      </c>
      <c r="B50" s="17" t="s">
        <v>97</v>
      </c>
      <c r="C50" s="18" t="s">
        <v>7</v>
      </c>
      <c r="D50" s="18" t="s">
        <v>7</v>
      </c>
      <c r="E50" s="18" t="s">
        <v>7</v>
      </c>
      <c r="F50" s="18" t="s">
        <v>7</v>
      </c>
      <c r="G50" s="18" t="s">
        <v>7</v>
      </c>
      <c r="H50" s="18" t="s">
        <v>7</v>
      </c>
      <c r="I50" s="18" t="s">
        <v>7</v>
      </c>
      <c r="J50" s="18" t="s">
        <v>7</v>
      </c>
      <c r="K50" s="18" t="s">
        <v>7</v>
      </c>
      <c r="L50" s="18" t="s">
        <v>7</v>
      </c>
      <c r="M50" s="18" t="s">
        <v>7</v>
      </c>
      <c r="N50" s="18" t="s">
        <v>7</v>
      </c>
      <c r="O50" s="18">
        <v>10.38</v>
      </c>
      <c r="P50" s="18">
        <v>10.73</v>
      </c>
      <c r="Q50" s="18">
        <v>12.45</v>
      </c>
      <c r="R50" s="18">
        <v>12.29</v>
      </c>
      <c r="S50" s="18">
        <v>12.58</v>
      </c>
      <c r="T50" s="18">
        <v>14.01</v>
      </c>
      <c r="U50" s="18">
        <v>12.47</v>
      </c>
      <c r="V50" s="18">
        <v>13.09</v>
      </c>
      <c r="W50" s="18">
        <v>14.12</v>
      </c>
      <c r="X50" s="18">
        <v>13.96</v>
      </c>
      <c r="Y50" s="18">
        <v>13.42</v>
      </c>
      <c r="Z50" s="18">
        <v>14.12</v>
      </c>
      <c r="AA50" s="18">
        <v>17.27</v>
      </c>
      <c r="AB50" s="18">
        <v>20.14</v>
      </c>
      <c r="AC50" s="18">
        <v>22.54</v>
      </c>
      <c r="AD50" s="18">
        <v>20.83</v>
      </c>
      <c r="AE50" s="18">
        <v>20.64</v>
      </c>
      <c r="AF50" s="18">
        <v>19.56</v>
      </c>
      <c r="AG50" s="18">
        <v>16.5</v>
      </c>
      <c r="AH50" s="18">
        <v>15.57</v>
      </c>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row>
    <row x14ac:dyDescent="0.25" r="51" customHeight="1" ht="18.75">
      <c r="A51" s="13" t="s">
        <v>98</v>
      </c>
      <c r="B51" s="14" t="s">
        <v>99</v>
      </c>
      <c r="C51" s="15" t="s">
        <v>7</v>
      </c>
      <c r="D51" s="15" t="s">
        <v>7</v>
      </c>
      <c r="E51" s="15" t="s">
        <v>7</v>
      </c>
      <c r="F51" s="15" t="s">
        <v>7</v>
      </c>
      <c r="G51" s="15" t="s">
        <v>7</v>
      </c>
      <c r="H51" s="15" t="s">
        <v>7</v>
      </c>
      <c r="I51" s="15" t="s">
        <v>7</v>
      </c>
      <c r="J51" s="15" t="s">
        <v>7</v>
      </c>
      <c r="K51" s="15" t="s">
        <v>7</v>
      </c>
      <c r="L51" s="15" t="s">
        <v>7</v>
      </c>
      <c r="M51" s="15">
        <v>14.29</v>
      </c>
      <c r="N51" s="15">
        <v>14.85</v>
      </c>
      <c r="O51" s="15">
        <v>12.75</v>
      </c>
      <c r="P51" s="15">
        <v>17.11</v>
      </c>
      <c r="Q51" s="15">
        <v>17.61</v>
      </c>
      <c r="R51" s="15">
        <v>19.48</v>
      </c>
      <c r="S51" s="15">
        <v>18.95</v>
      </c>
      <c r="T51" s="15">
        <v>19.17</v>
      </c>
      <c r="U51" s="15">
        <v>19.9</v>
      </c>
      <c r="V51" s="15">
        <v>19.95</v>
      </c>
      <c r="W51" s="15">
        <v>20.7</v>
      </c>
      <c r="X51" s="15">
        <v>20.89</v>
      </c>
      <c r="Y51" s="15">
        <v>20.88</v>
      </c>
      <c r="Z51" s="15">
        <v>24.17</v>
      </c>
      <c r="AA51" s="15">
        <v>24.3</v>
      </c>
      <c r="AB51" s="15">
        <v>23.42</v>
      </c>
      <c r="AC51" s="15">
        <v>21.11</v>
      </c>
      <c r="AD51" s="15">
        <v>18.59</v>
      </c>
      <c r="AE51" s="15">
        <v>17.08</v>
      </c>
      <c r="AF51" s="15">
        <v>18.1</v>
      </c>
      <c r="AG51" s="15">
        <v>18.08</v>
      </c>
      <c r="AH51" s="15">
        <v>16.98</v>
      </c>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row>
    <row x14ac:dyDescent="0.25" r="52" customHeight="1" ht="18.75">
      <c r="A52" s="16" t="s">
        <v>100</v>
      </c>
      <c r="B52" s="17" t="s">
        <v>101</v>
      </c>
      <c r="C52" s="18" t="s">
        <v>7</v>
      </c>
      <c r="D52" s="18" t="s">
        <v>7</v>
      </c>
      <c r="E52" s="18" t="s">
        <v>7</v>
      </c>
      <c r="F52" s="18" t="s">
        <v>7</v>
      </c>
      <c r="G52" s="18" t="s">
        <v>7</v>
      </c>
      <c r="H52" s="18" t="s">
        <v>7</v>
      </c>
      <c r="I52" s="18" t="s">
        <v>7</v>
      </c>
      <c r="J52" s="18" t="s">
        <v>7</v>
      </c>
      <c r="K52" s="18" t="s">
        <v>7</v>
      </c>
      <c r="L52" s="18" t="s">
        <v>7</v>
      </c>
      <c r="M52" s="18">
        <v>5.28</v>
      </c>
      <c r="N52" s="18">
        <v>6.32</v>
      </c>
      <c r="O52" s="18">
        <v>5.94</v>
      </c>
      <c r="P52" s="18">
        <v>4.79</v>
      </c>
      <c r="Q52" s="18">
        <v>5.77</v>
      </c>
      <c r="R52" s="18">
        <v>5.86</v>
      </c>
      <c r="S52" s="18">
        <v>5.81</v>
      </c>
      <c r="T52" s="18">
        <v>7.69</v>
      </c>
      <c r="U52" s="18">
        <v>5.77</v>
      </c>
      <c r="V52" s="18">
        <v>6.85</v>
      </c>
      <c r="W52" s="18">
        <v>7.06</v>
      </c>
      <c r="X52" s="18">
        <v>8.08</v>
      </c>
      <c r="Y52" s="18">
        <v>7.93</v>
      </c>
      <c r="Z52" s="18">
        <v>8.42</v>
      </c>
      <c r="AA52" s="18">
        <v>9.26</v>
      </c>
      <c r="AB52" s="18">
        <v>8.81</v>
      </c>
      <c r="AC52" s="18">
        <v>8.91</v>
      </c>
      <c r="AD52" s="18">
        <v>6.92</v>
      </c>
      <c r="AE52" s="18">
        <v>8.63</v>
      </c>
      <c r="AF52" s="18">
        <v>10.76</v>
      </c>
      <c r="AG52" s="18">
        <v>10.33</v>
      </c>
      <c r="AH52" s="18">
        <v>9.68</v>
      </c>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row>
    <row x14ac:dyDescent="0.25" r="53" customHeight="1" ht="18.75">
      <c r="A53" s="23" t="s">
        <v>102</v>
      </c>
      <c r="B53" s="24" t="s">
        <v>103</v>
      </c>
      <c r="C53" s="25" t="s">
        <v>7</v>
      </c>
      <c r="D53" s="25" t="s">
        <v>7</v>
      </c>
      <c r="E53" s="25" t="s">
        <v>7</v>
      </c>
      <c r="F53" s="25" t="s">
        <v>7</v>
      </c>
      <c r="G53" s="25" t="s">
        <v>7</v>
      </c>
      <c r="H53" s="25" t="s">
        <v>7</v>
      </c>
      <c r="I53" s="25" t="s">
        <v>7</v>
      </c>
      <c r="J53" s="25" t="s">
        <v>7</v>
      </c>
      <c r="K53" s="25" t="s">
        <v>7</v>
      </c>
      <c r="L53" s="25" t="s">
        <v>7</v>
      </c>
      <c r="M53" s="25">
        <v>2.8</v>
      </c>
      <c r="N53" s="25">
        <v>2.76</v>
      </c>
      <c r="O53" s="25">
        <v>0.83</v>
      </c>
      <c r="P53" s="25">
        <v>1.69</v>
      </c>
      <c r="Q53" s="25">
        <v>2.04</v>
      </c>
      <c r="R53" s="25">
        <v>1.92</v>
      </c>
      <c r="S53" s="25">
        <v>1.63</v>
      </c>
      <c r="T53" s="25">
        <v>1.5</v>
      </c>
      <c r="U53" s="25">
        <v>1.15</v>
      </c>
      <c r="V53" s="25">
        <v>0.95</v>
      </c>
      <c r="W53" s="25">
        <v>0.9</v>
      </c>
      <c r="X53" s="25">
        <v>1.19</v>
      </c>
      <c r="Y53" s="25">
        <v>1.12</v>
      </c>
      <c r="Z53" s="25">
        <v>1.13</v>
      </c>
      <c r="AA53" s="25">
        <v>1.17</v>
      </c>
      <c r="AB53" s="25">
        <v>1.11</v>
      </c>
      <c r="AC53" s="25">
        <v>0.96</v>
      </c>
      <c r="AD53" s="25">
        <v>0.9</v>
      </c>
      <c r="AE53" s="25">
        <v>0.92</v>
      </c>
      <c r="AF53" s="25">
        <v>1</v>
      </c>
      <c r="AG53" s="25">
        <v>0.84</v>
      </c>
      <c r="AH53" s="25">
        <v>1.12</v>
      </c>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row>
    <row x14ac:dyDescent="0.25" r="54" customHeight="1" ht="18.75">
      <c r="A54" s="17"/>
      <c r="B54" s="17"/>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26"/>
      <c r="AG54" s="26"/>
      <c r="AH54" s="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row>
    <row x14ac:dyDescent="0.25" r="55" customHeight="1" ht="18.75">
      <c r="A55" s="17" t="s">
        <v>104</v>
      </c>
      <c r="B55" s="17"/>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9"/>
      <c r="AG55" s="19"/>
      <c r="AH55" s="19"/>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3"/>
    </row>
    <row x14ac:dyDescent="0.25" r="56" customHeight="1" ht="18.75">
      <c r="A56" s="27" t="s">
        <v>105</v>
      </c>
      <c r="B56" s="28"/>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30"/>
      <c r="AF56" s="30"/>
      <c r="AG56" s="30"/>
      <c r="AH56" s="30"/>
      <c r="AI56" s="31"/>
      <c r="AJ56" s="31"/>
      <c r="AK56" s="31"/>
      <c r="AL56" s="31"/>
      <c r="AM56" s="31"/>
      <c r="AN56" s="31"/>
      <c r="AO56" s="31"/>
      <c r="AP56" s="31"/>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3"/>
    </row>
    <row x14ac:dyDescent="0.25" r="57" customHeight="1" ht="18.75">
      <c r="A57" s="28"/>
      <c r="B57" s="28"/>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19"/>
      <c r="AF57" s="19"/>
      <c r="AG57" s="19"/>
      <c r="AH57" s="19"/>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3"/>
    </row>
    <row x14ac:dyDescent="0.25" r="58" customHeight="1" ht="18.75">
      <c r="A58" s="27" t="s">
        <v>106</v>
      </c>
      <c r="B58" s="28"/>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19"/>
      <c r="AF58" s="19"/>
      <c r="AG58" s="19"/>
      <c r="AH58" s="19"/>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3"/>
    </row>
    <row x14ac:dyDescent="0.25" r="59" customHeight="1" ht="18.75">
      <c r="A59" s="28"/>
      <c r="B59" s="28"/>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19"/>
      <c r="AF59" s="19"/>
      <c r="AG59" s="19"/>
      <c r="AH59" s="19"/>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3"/>
    </row>
    <row x14ac:dyDescent="0.25" r="60" customHeight="1" ht="18.75">
      <c r="A60" s="27" t="s">
        <v>107</v>
      </c>
      <c r="B60" s="28"/>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19"/>
      <c r="AF60" s="26"/>
      <c r="AG60" s="26"/>
      <c r="AH60" s="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row>
    <row x14ac:dyDescent="0.25" r="61" customHeight="1" ht="18.75">
      <c r="A61" s="28"/>
      <c r="B61" s="28"/>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19"/>
      <c r="AF61" s="26"/>
      <c r="AG61" s="26"/>
      <c r="AH61" s="26"/>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row>
    <row x14ac:dyDescent="0.25" r="62" customHeight="1" ht="18.75">
      <c r="A62" s="32" t="s">
        <v>108</v>
      </c>
      <c r="B62" s="17"/>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26"/>
      <c r="AG62" s="26"/>
      <c r="AH62" s="26"/>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row>
    <row x14ac:dyDescent="0.25" r="63" customHeight="1" ht="18.75">
      <c r="A63" s="3"/>
      <c r="B63" s="3"/>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26"/>
      <c r="AE63" s="26"/>
      <c r="AF63" s="26"/>
      <c r="AG63" s="26"/>
      <c r="AH63" s="26"/>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row>
    <row x14ac:dyDescent="0.25" r="64" customHeight="1" ht="18.75">
      <c r="A64" s="33"/>
      <c r="B64" s="33"/>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26"/>
      <c r="AG64" s="26"/>
      <c r="AH64" s="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row>
    <row x14ac:dyDescent="0.25" r="65" customHeight="1" ht="18.75">
      <c r="A65" s="3"/>
      <c r="B65" s="3"/>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26"/>
      <c r="AE65" s="26"/>
      <c r="AF65" s="26"/>
      <c r="AG65" s="26"/>
      <c r="AH65" s="26"/>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row>
    <row x14ac:dyDescent="0.25" r="66" customHeight="1" ht="18.75">
      <c r="A66" s="3"/>
      <c r="B66" s="3"/>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26"/>
      <c r="AE66" s="26"/>
      <c r="AF66" s="26"/>
      <c r="AG66" s="26"/>
      <c r="AH66" s="26"/>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row>
    <row x14ac:dyDescent="0.25" r="67" customHeight="1" ht="18.75">
      <c r="A67" s="3"/>
      <c r="B67" s="3"/>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26"/>
      <c r="AE67" s="26"/>
      <c r="AF67" s="26"/>
      <c r="AG67" s="26"/>
      <c r="AH67" s="26"/>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row>
    <row x14ac:dyDescent="0.25" r="68" customHeight="1" ht="18.75">
      <c r="A68" s="3"/>
      <c r="B68" s="3"/>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26"/>
      <c r="AE68" s="26"/>
      <c r="AF68" s="26"/>
      <c r="AG68" s="26"/>
      <c r="AH68" s="26"/>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row>
  </sheetData>
  <mergeCells count="6">
    <mergeCell ref="A1:AH1"/>
    <mergeCell ref="A2:AH2"/>
    <mergeCell ref="A3:AH3"/>
    <mergeCell ref="A56:AD57"/>
    <mergeCell ref="A58:AD59"/>
    <mergeCell ref="A60:AD6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H53"/>
  <sheetViews>
    <sheetView workbookViewId="0"/>
  </sheetViews>
  <sheetFormatPr defaultRowHeight="15" x14ac:dyDescent="0.25"/>
  <cols>
    <col min="1" max="1" style="35" width="13.576428571428572" customWidth="1" bestFit="1"/>
    <col min="2" max="2" style="35" width="13.576428571428572" customWidth="1" bestFit="1"/>
    <col min="3" max="3" style="35" width="13.576428571428572" customWidth="1" bestFit="1"/>
    <col min="4" max="4" style="35" width="13.576428571428572" customWidth="1" bestFit="1"/>
    <col min="5" max="5" style="35" width="13.576428571428572" customWidth="1" bestFit="1"/>
    <col min="6" max="6" style="35" width="13.576428571428572" customWidth="1" bestFit="1"/>
    <col min="7" max="7" style="35" width="13.576428571428572" customWidth="1" bestFit="1"/>
    <col min="8" max="8" style="35" width="13.576428571428572" customWidth="1" bestFit="1"/>
    <col min="9" max="9" style="35" width="13.576428571428572" customWidth="1" bestFit="1"/>
    <col min="10" max="10" style="35" width="13.576428571428572" customWidth="1" bestFit="1"/>
    <col min="11" max="11" style="35" width="13.576428571428572" customWidth="1" bestFit="1"/>
    <col min="12" max="12" style="35" width="13.576428571428572" customWidth="1" bestFit="1"/>
    <col min="13" max="13" style="131" width="13.576428571428572" customWidth="1" bestFit="1"/>
    <col min="14" max="14" style="131" width="13.576428571428572" customWidth="1" bestFit="1"/>
    <col min="15" max="15" style="131" width="13.576428571428572" customWidth="1" bestFit="1"/>
    <col min="16" max="16" style="131" width="13.576428571428572" customWidth="1" bestFit="1"/>
    <col min="17" max="17" style="131" width="13.576428571428572" customWidth="1" bestFit="1"/>
    <col min="18" max="18" style="131" width="13.576428571428572" customWidth="1" bestFit="1"/>
    <col min="19" max="19" style="131" width="13.576428571428572" customWidth="1" bestFit="1"/>
    <col min="20" max="20" style="131" width="13.576428571428572" customWidth="1" bestFit="1"/>
    <col min="21" max="21" style="131" width="13.576428571428572" customWidth="1" bestFit="1"/>
    <col min="22" max="22" style="131" width="13.576428571428572" customWidth="1" bestFit="1"/>
    <col min="23" max="23" style="131" width="13.576428571428572" customWidth="1" bestFit="1"/>
    <col min="24" max="24" style="131" width="13.576428571428572" customWidth="1" bestFit="1"/>
    <col min="25" max="25" style="131" width="13.576428571428572" customWidth="1" bestFit="1"/>
    <col min="26" max="26" style="131" width="13.576428571428572" customWidth="1" bestFit="1"/>
    <col min="27" max="27" style="131" width="13.576428571428572" customWidth="1" bestFit="1"/>
    <col min="28" max="28" style="131" width="13.576428571428572" customWidth="1" bestFit="1"/>
    <col min="29" max="29" style="131" width="13.576428571428572" customWidth="1" bestFit="1"/>
    <col min="30" max="30" style="131" width="13.576428571428572" customWidth="1" bestFit="1"/>
    <col min="31" max="31" style="131" width="13.576428571428572" customWidth="1" bestFit="1"/>
    <col min="32" max="32" style="131" width="13.576428571428572" customWidth="1" bestFit="1"/>
    <col min="33" max="33" style="131" width="13.576428571428572" customWidth="1" bestFit="1"/>
    <col min="34" max="34" style="131" width="13.576428571428572" customWidth="1" bestFit="1"/>
  </cols>
  <sheetData>
    <row x14ac:dyDescent="0.25" r="1" customHeight="1" ht="12.75" customFormat="1" s="108">
      <c r="A1" s="123" t="s">
        <v>177</v>
      </c>
      <c r="B1" s="123"/>
      <c r="C1" s="123"/>
      <c r="D1" s="123"/>
      <c r="E1" s="123"/>
      <c r="F1" s="123"/>
      <c r="G1" s="123"/>
      <c r="H1" s="123"/>
      <c r="I1" s="123"/>
      <c r="J1" s="123"/>
      <c r="K1" s="110"/>
      <c r="L1" s="110"/>
      <c r="M1" s="109"/>
      <c r="N1" s="109"/>
      <c r="O1" s="109"/>
      <c r="P1" s="109"/>
      <c r="Q1" s="109"/>
      <c r="R1" s="109"/>
      <c r="S1" s="109"/>
      <c r="T1" s="109"/>
      <c r="U1" s="109"/>
      <c r="V1" s="109"/>
      <c r="W1" s="109"/>
      <c r="X1" s="109"/>
      <c r="Y1" s="109"/>
      <c r="Z1" s="109"/>
      <c r="AA1" s="109"/>
      <c r="AB1" s="109"/>
      <c r="AC1" s="109"/>
      <c r="AD1" s="109"/>
      <c r="AE1" s="109"/>
      <c r="AF1" s="109"/>
      <c r="AG1" s="109"/>
      <c r="AH1" s="124"/>
    </row>
    <row x14ac:dyDescent="0.25" r="2" customHeight="1" ht="12.75" customFormat="1" s="108">
      <c r="A2" s="125" t="s">
        <v>178</v>
      </c>
      <c r="B2" s="126"/>
      <c r="C2" s="126"/>
      <c r="D2" s="126"/>
      <c r="E2" s="126"/>
      <c r="F2" s="126"/>
      <c r="G2" s="126"/>
      <c r="H2" s="126"/>
      <c r="I2" s="126"/>
      <c r="J2" s="126"/>
      <c r="K2" s="110"/>
      <c r="L2" s="110"/>
      <c r="M2" s="109"/>
      <c r="N2" s="109"/>
      <c r="O2" s="109"/>
      <c r="P2" s="109"/>
      <c r="Q2" s="109"/>
      <c r="R2" s="109"/>
      <c r="S2" s="109"/>
      <c r="T2" s="109"/>
      <c r="U2" s="109"/>
      <c r="V2" s="109"/>
      <c r="W2" s="109"/>
      <c r="X2" s="109"/>
      <c r="Y2" s="109"/>
      <c r="Z2" s="109"/>
      <c r="AA2" s="109"/>
      <c r="AB2" s="109"/>
      <c r="AC2" s="109"/>
      <c r="AD2" s="109"/>
      <c r="AE2" s="109"/>
      <c r="AF2" s="109"/>
      <c r="AG2" s="109"/>
      <c r="AH2" s="124"/>
    </row>
    <row x14ac:dyDescent="0.25" r="3" customHeight="1" ht="12.6" customFormat="1" s="108">
      <c r="A3" s="126"/>
      <c r="B3" s="126"/>
      <c r="C3" s="126"/>
      <c r="D3" s="126"/>
      <c r="E3" s="126"/>
      <c r="F3" s="126"/>
      <c r="G3" s="126"/>
      <c r="H3" s="126"/>
      <c r="I3" s="126"/>
      <c r="J3" s="126"/>
      <c r="K3" s="110"/>
      <c r="L3" s="110"/>
      <c r="M3" s="109"/>
      <c r="N3" s="109"/>
      <c r="O3" s="109"/>
      <c r="P3" s="109"/>
      <c r="Q3" s="109"/>
      <c r="R3" s="109"/>
      <c r="S3" s="109"/>
      <c r="T3" s="109"/>
      <c r="U3" s="109"/>
      <c r="V3" s="109"/>
      <c r="W3" s="109"/>
      <c r="X3" s="109"/>
      <c r="Y3" s="109"/>
      <c r="Z3" s="109"/>
      <c r="AA3" s="109"/>
      <c r="AB3" s="109"/>
      <c r="AC3" s="109"/>
      <c r="AD3" s="109"/>
      <c r="AE3" s="109"/>
      <c r="AF3" s="109"/>
      <c r="AG3" s="109"/>
      <c r="AH3" s="124"/>
    </row>
    <row x14ac:dyDescent="0.25" r="4" customHeight="1" ht="18.75">
      <c r="A4" s="3"/>
      <c r="B4" s="3"/>
      <c r="C4" s="3"/>
      <c r="D4" s="3"/>
      <c r="E4" s="3"/>
      <c r="F4" s="3"/>
      <c r="G4" s="3"/>
      <c r="H4" s="3"/>
      <c r="I4" s="3"/>
      <c r="J4" s="3"/>
      <c r="K4" s="3"/>
      <c r="L4" s="3"/>
      <c r="M4" s="26"/>
      <c r="N4" s="26"/>
      <c r="O4" s="26"/>
      <c r="P4" s="26"/>
      <c r="Q4" s="26"/>
      <c r="R4" s="26"/>
      <c r="S4" s="26"/>
      <c r="T4" s="26"/>
      <c r="U4" s="26"/>
      <c r="V4" s="26"/>
      <c r="W4" s="26"/>
      <c r="X4" s="26"/>
      <c r="Y4" s="26"/>
      <c r="Z4" s="26"/>
      <c r="AA4" s="26"/>
      <c r="AB4" s="26"/>
      <c r="AC4" s="26"/>
      <c r="AD4" s="26"/>
      <c r="AE4" s="26"/>
      <c r="AF4" s="26"/>
      <c r="AG4" s="26"/>
      <c r="AH4" s="127"/>
    </row>
    <row x14ac:dyDescent="0.25" r="5" customHeight="1" ht="18.75">
      <c r="A5" s="3"/>
      <c r="B5" s="3"/>
      <c r="C5" s="3"/>
      <c r="D5" s="3"/>
      <c r="E5" s="3"/>
      <c r="F5" s="3"/>
      <c r="G5" s="3"/>
      <c r="H5" s="3"/>
      <c r="I5" s="3"/>
      <c r="J5" s="3"/>
      <c r="K5" s="3"/>
      <c r="L5" s="3"/>
      <c r="M5" s="26"/>
      <c r="N5" s="26"/>
      <c r="O5" s="26"/>
      <c r="P5" s="26"/>
      <c r="Q5" s="26"/>
      <c r="R5" s="26"/>
      <c r="S5" s="26"/>
      <c r="T5" s="26"/>
      <c r="U5" s="26"/>
      <c r="V5" s="26"/>
      <c r="W5" s="26"/>
      <c r="X5" s="26"/>
      <c r="Y5" s="26"/>
      <c r="Z5" s="26"/>
      <c r="AA5" s="26"/>
      <c r="AB5" s="26"/>
      <c r="AC5" s="26"/>
      <c r="AD5" s="26"/>
      <c r="AE5" s="26"/>
      <c r="AF5" s="26"/>
      <c r="AG5" s="26"/>
      <c r="AH5" s="127"/>
    </row>
    <row x14ac:dyDescent="0.25" r="6" customHeight="1" ht="18.75">
      <c r="A6" s="3"/>
      <c r="B6" s="3"/>
      <c r="C6" s="3"/>
      <c r="D6" s="3"/>
      <c r="E6" s="3"/>
      <c r="F6" s="3"/>
      <c r="G6" s="3"/>
      <c r="H6" s="3"/>
      <c r="I6" s="3"/>
      <c r="J6" s="3"/>
      <c r="K6" s="3"/>
      <c r="L6" s="3"/>
      <c r="M6" s="26"/>
      <c r="N6" s="26"/>
      <c r="O6" s="26"/>
      <c r="P6" s="26"/>
      <c r="Q6" s="26"/>
      <c r="R6" s="26"/>
      <c r="S6" s="26"/>
      <c r="T6" s="26"/>
      <c r="U6" s="26"/>
      <c r="V6" s="26"/>
      <c r="W6" s="26"/>
      <c r="X6" s="26"/>
      <c r="Y6" s="26"/>
      <c r="Z6" s="26"/>
      <c r="AA6" s="26"/>
      <c r="AB6" s="26"/>
      <c r="AC6" s="26"/>
      <c r="AD6" s="26"/>
      <c r="AE6" s="26"/>
      <c r="AF6" s="26"/>
      <c r="AG6" s="26"/>
      <c r="AH6" s="127"/>
    </row>
    <row x14ac:dyDescent="0.25" r="7" customHeight="1" ht="18.75">
      <c r="A7" s="3"/>
      <c r="B7" s="3"/>
      <c r="C7" s="3"/>
      <c r="D7" s="3"/>
      <c r="E7" s="3"/>
      <c r="F7" s="3"/>
      <c r="G7" s="3"/>
      <c r="H7" s="3"/>
      <c r="I7" s="3"/>
      <c r="J7" s="3"/>
      <c r="K7" s="3"/>
      <c r="L7" s="3"/>
      <c r="M7" s="26"/>
      <c r="N7" s="26"/>
      <c r="O7" s="26"/>
      <c r="P7" s="26"/>
      <c r="Q7" s="26"/>
      <c r="R7" s="26"/>
      <c r="S7" s="26"/>
      <c r="T7" s="26"/>
      <c r="U7" s="26"/>
      <c r="V7" s="26"/>
      <c r="W7" s="26"/>
      <c r="X7" s="26"/>
      <c r="Y7" s="26"/>
      <c r="Z7" s="26"/>
      <c r="AA7" s="26"/>
      <c r="AB7" s="26"/>
      <c r="AC7" s="26"/>
      <c r="AD7" s="26"/>
      <c r="AE7" s="26"/>
      <c r="AF7" s="26"/>
      <c r="AG7" s="26"/>
      <c r="AH7" s="127"/>
    </row>
    <row x14ac:dyDescent="0.25" r="8" customHeight="1" ht="18.75">
      <c r="A8" s="3"/>
      <c r="B8" s="3"/>
      <c r="C8" s="3"/>
      <c r="D8" s="3"/>
      <c r="E8" s="3"/>
      <c r="F8" s="3"/>
      <c r="G8" s="3"/>
      <c r="H8" s="3"/>
      <c r="I8" s="3"/>
      <c r="J8" s="3"/>
      <c r="K8" s="3"/>
      <c r="L8" s="3"/>
      <c r="M8" s="26"/>
      <c r="N8" s="26"/>
      <c r="O8" s="26"/>
      <c r="P8" s="26"/>
      <c r="Q8" s="26"/>
      <c r="R8" s="26"/>
      <c r="S8" s="26"/>
      <c r="T8" s="26"/>
      <c r="U8" s="26"/>
      <c r="V8" s="26"/>
      <c r="W8" s="26"/>
      <c r="X8" s="26"/>
      <c r="Y8" s="26"/>
      <c r="Z8" s="26"/>
      <c r="AA8" s="26"/>
      <c r="AB8" s="26"/>
      <c r="AC8" s="26"/>
      <c r="AD8" s="26"/>
      <c r="AE8" s="26"/>
      <c r="AF8" s="26"/>
      <c r="AG8" s="26"/>
      <c r="AH8" s="127"/>
    </row>
    <row x14ac:dyDescent="0.25" r="9" customHeight="1" ht="18.75">
      <c r="A9" s="3"/>
      <c r="B9" s="3"/>
      <c r="C9" s="3"/>
      <c r="D9" s="3"/>
      <c r="E9" s="3"/>
      <c r="F9" s="3"/>
      <c r="G9" s="3"/>
      <c r="H9" s="3"/>
      <c r="I9" s="3"/>
      <c r="J9" s="3"/>
      <c r="K9" s="3"/>
      <c r="L9" s="3"/>
      <c r="M9" s="26"/>
      <c r="N9" s="26"/>
      <c r="O9" s="26"/>
      <c r="P9" s="26"/>
      <c r="Q9" s="26"/>
      <c r="R9" s="26"/>
      <c r="S9" s="26"/>
      <c r="T9" s="26"/>
      <c r="U9" s="26"/>
      <c r="V9" s="26"/>
      <c r="W9" s="26"/>
      <c r="X9" s="26"/>
      <c r="Y9" s="26"/>
      <c r="Z9" s="26"/>
      <c r="AA9" s="26"/>
      <c r="AB9" s="26"/>
      <c r="AC9" s="26"/>
      <c r="AD9" s="26"/>
      <c r="AE9" s="26"/>
      <c r="AF9" s="26"/>
      <c r="AG9" s="26"/>
      <c r="AH9" s="127"/>
    </row>
    <row x14ac:dyDescent="0.25" r="10" customHeight="1" ht="18.75">
      <c r="A10" s="3"/>
      <c r="B10" s="3"/>
      <c r="C10" s="3"/>
      <c r="D10" s="3"/>
      <c r="E10" s="3"/>
      <c r="F10" s="3"/>
      <c r="G10" s="3"/>
      <c r="H10" s="3"/>
      <c r="I10" s="3"/>
      <c r="J10" s="3"/>
      <c r="K10" s="3"/>
      <c r="L10" s="3"/>
      <c r="M10" s="26"/>
      <c r="N10" s="26"/>
      <c r="O10" s="26"/>
      <c r="P10" s="26"/>
      <c r="Q10" s="26"/>
      <c r="R10" s="26"/>
      <c r="S10" s="26"/>
      <c r="T10" s="26"/>
      <c r="U10" s="26"/>
      <c r="V10" s="26"/>
      <c r="W10" s="26"/>
      <c r="X10" s="26"/>
      <c r="Y10" s="26"/>
      <c r="Z10" s="26"/>
      <c r="AA10" s="26"/>
      <c r="AB10" s="26"/>
      <c r="AC10" s="26"/>
      <c r="AD10" s="26"/>
      <c r="AE10" s="26"/>
      <c r="AF10" s="26"/>
      <c r="AG10" s="26"/>
      <c r="AH10" s="127"/>
    </row>
    <row x14ac:dyDescent="0.25" r="11" customHeight="1" ht="18.75">
      <c r="A11" s="3"/>
      <c r="B11" s="3"/>
      <c r="C11" s="3"/>
      <c r="D11" s="3"/>
      <c r="E11" s="3"/>
      <c r="F11" s="3"/>
      <c r="G11" s="3"/>
      <c r="H11" s="3"/>
      <c r="I11" s="3"/>
      <c r="J11" s="3"/>
      <c r="K11" s="3"/>
      <c r="L11" s="3"/>
      <c r="M11" s="26"/>
      <c r="N11" s="26"/>
      <c r="O11" s="26"/>
      <c r="P11" s="26"/>
      <c r="Q11" s="26"/>
      <c r="R11" s="26"/>
      <c r="S11" s="26"/>
      <c r="T11" s="26"/>
      <c r="U11" s="26"/>
      <c r="V11" s="26"/>
      <c r="W11" s="26"/>
      <c r="X11" s="26"/>
      <c r="Y11" s="26"/>
      <c r="Z11" s="26"/>
      <c r="AA11" s="26"/>
      <c r="AB11" s="26"/>
      <c r="AC11" s="26"/>
      <c r="AD11" s="26"/>
      <c r="AE11" s="26"/>
      <c r="AF11" s="26"/>
      <c r="AG11" s="26"/>
      <c r="AH11" s="127"/>
    </row>
    <row x14ac:dyDescent="0.25" r="12" customHeight="1" ht="18.75">
      <c r="A12" s="3"/>
      <c r="B12" s="3"/>
      <c r="C12" s="3"/>
      <c r="D12" s="3"/>
      <c r="E12" s="3"/>
      <c r="F12" s="3"/>
      <c r="G12" s="3"/>
      <c r="H12" s="3"/>
      <c r="I12" s="3"/>
      <c r="J12" s="3"/>
      <c r="K12" s="3"/>
      <c r="L12" s="3"/>
      <c r="M12" s="26"/>
      <c r="N12" s="26"/>
      <c r="O12" s="26"/>
      <c r="P12" s="26"/>
      <c r="Q12" s="26"/>
      <c r="R12" s="26"/>
      <c r="S12" s="26"/>
      <c r="T12" s="26"/>
      <c r="U12" s="26"/>
      <c r="V12" s="26"/>
      <c r="W12" s="26"/>
      <c r="X12" s="26"/>
      <c r="Y12" s="26"/>
      <c r="Z12" s="26"/>
      <c r="AA12" s="26"/>
      <c r="AB12" s="26"/>
      <c r="AC12" s="26"/>
      <c r="AD12" s="26"/>
      <c r="AE12" s="26"/>
      <c r="AF12" s="26"/>
      <c r="AG12" s="26"/>
      <c r="AH12" s="127"/>
    </row>
    <row x14ac:dyDescent="0.25" r="13" customHeight="1" ht="18.75">
      <c r="A13" s="3"/>
      <c r="B13" s="3"/>
      <c r="C13" s="3"/>
      <c r="D13" s="3"/>
      <c r="E13" s="3"/>
      <c r="F13" s="3"/>
      <c r="G13" s="3"/>
      <c r="H13" s="3"/>
      <c r="I13" s="3"/>
      <c r="J13" s="3"/>
      <c r="K13" s="3"/>
      <c r="L13" s="3"/>
      <c r="M13" s="26"/>
      <c r="N13" s="26"/>
      <c r="O13" s="26"/>
      <c r="P13" s="26"/>
      <c r="Q13" s="26"/>
      <c r="R13" s="26"/>
      <c r="S13" s="26"/>
      <c r="T13" s="26"/>
      <c r="U13" s="26"/>
      <c r="V13" s="26"/>
      <c r="W13" s="26"/>
      <c r="X13" s="26"/>
      <c r="Y13" s="26"/>
      <c r="Z13" s="26"/>
      <c r="AA13" s="26"/>
      <c r="AB13" s="26"/>
      <c r="AC13" s="26"/>
      <c r="AD13" s="26"/>
      <c r="AE13" s="26"/>
      <c r="AF13" s="26"/>
      <c r="AG13" s="26"/>
      <c r="AH13" s="127"/>
    </row>
    <row x14ac:dyDescent="0.25" r="14" customHeight="1" ht="18.75">
      <c r="A14" s="3"/>
      <c r="B14" s="3"/>
      <c r="C14" s="3"/>
      <c r="D14" s="3"/>
      <c r="E14" s="3"/>
      <c r="F14" s="3"/>
      <c r="G14" s="3"/>
      <c r="H14" s="3"/>
      <c r="I14" s="3"/>
      <c r="J14" s="3"/>
      <c r="K14" s="3"/>
      <c r="L14" s="3"/>
      <c r="M14" s="26"/>
      <c r="N14" s="26"/>
      <c r="O14" s="26"/>
      <c r="P14" s="26"/>
      <c r="Q14" s="26"/>
      <c r="R14" s="26"/>
      <c r="S14" s="26"/>
      <c r="T14" s="26"/>
      <c r="U14" s="26"/>
      <c r="V14" s="26"/>
      <c r="W14" s="26"/>
      <c r="X14" s="26"/>
      <c r="Y14" s="26"/>
      <c r="Z14" s="26"/>
      <c r="AA14" s="26"/>
      <c r="AB14" s="26"/>
      <c r="AC14" s="26"/>
      <c r="AD14" s="26"/>
      <c r="AE14" s="26"/>
      <c r="AF14" s="26"/>
      <c r="AG14" s="26"/>
      <c r="AH14" s="127"/>
    </row>
    <row x14ac:dyDescent="0.25" r="15" customHeight="1" ht="18.75">
      <c r="A15" s="3"/>
      <c r="B15" s="3"/>
      <c r="C15" s="3"/>
      <c r="D15" s="3"/>
      <c r="E15" s="3"/>
      <c r="F15" s="3"/>
      <c r="G15" s="3"/>
      <c r="H15" s="3"/>
      <c r="I15" s="3"/>
      <c r="J15" s="3"/>
      <c r="K15" s="3"/>
      <c r="L15" s="3"/>
      <c r="M15" s="26"/>
      <c r="N15" s="26"/>
      <c r="O15" s="26"/>
      <c r="P15" s="26"/>
      <c r="Q15" s="26"/>
      <c r="R15" s="26"/>
      <c r="S15" s="26"/>
      <c r="T15" s="26"/>
      <c r="U15" s="26"/>
      <c r="V15" s="26"/>
      <c r="W15" s="26"/>
      <c r="X15" s="26"/>
      <c r="Y15" s="26"/>
      <c r="Z15" s="26"/>
      <c r="AA15" s="26"/>
      <c r="AB15" s="26"/>
      <c r="AC15" s="26"/>
      <c r="AD15" s="26"/>
      <c r="AE15" s="26"/>
      <c r="AF15" s="26"/>
      <c r="AG15" s="26"/>
      <c r="AH15" s="127"/>
    </row>
    <row x14ac:dyDescent="0.25" r="16" customHeight="1" ht="18.75">
      <c r="A16" s="3"/>
      <c r="B16" s="3"/>
      <c r="C16" s="3"/>
      <c r="D16" s="3"/>
      <c r="E16" s="3"/>
      <c r="F16" s="3"/>
      <c r="G16" s="3"/>
      <c r="H16" s="3"/>
      <c r="I16" s="3"/>
      <c r="J16" s="3"/>
      <c r="K16" s="3"/>
      <c r="L16" s="3"/>
      <c r="M16" s="26"/>
      <c r="N16" s="26"/>
      <c r="O16" s="26"/>
      <c r="P16" s="26"/>
      <c r="Q16" s="26"/>
      <c r="R16" s="26"/>
      <c r="S16" s="26"/>
      <c r="T16" s="26"/>
      <c r="U16" s="26"/>
      <c r="V16" s="26"/>
      <c r="W16" s="26"/>
      <c r="X16" s="26"/>
      <c r="Y16" s="26"/>
      <c r="Z16" s="26"/>
      <c r="AA16" s="26"/>
      <c r="AB16" s="26"/>
      <c r="AC16" s="26"/>
      <c r="AD16" s="26"/>
      <c r="AE16" s="26"/>
      <c r="AF16" s="26"/>
      <c r="AG16" s="26"/>
      <c r="AH16" s="127"/>
    </row>
    <row x14ac:dyDescent="0.25" r="17" customHeight="1" ht="18.75">
      <c r="A17" s="3"/>
      <c r="B17" s="3"/>
      <c r="C17" s="3"/>
      <c r="D17" s="3"/>
      <c r="E17" s="3"/>
      <c r="F17" s="3"/>
      <c r="G17" s="3"/>
      <c r="H17" s="3"/>
      <c r="I17" s="3"/>
      <c r="J17" s="3"/>
      <c r="K17" s="3"/>
      <c r="L17" s="3"/>
      <c r="M17" s="26"/>
      <c r="N17" s="26"/>
      <c r="O17" s="26"/>
      <c r="P17" s="26"/>
      <c r="Q17" s="26"/>
      <c r="R17" s="26"/>
      <c r="S17" s="26"/>
      <c r="T17" s="26"/>
      <c r="U17" s="26"/>
      <c r="V17" s="26"/>
      <c r="W17" s="26"/>
      <c r="X17" s="26"/>
      <c r="Y17" s="26"/>
      <c r="Z17" s="26"/>
      <c r="AA17" s="26"/>
      <c r="AB17" s="26"/>
      <c r="AC17" s="26"/>
      <c r="AD17" s="26"/>
      <c r="AE17" s="26"/>
      <c r="AF17" s="26"/>
      <c r="AG17" s="26"/>
      <c r="AH17" s="127"/>
    </row>
    <row x14ac:dyDescent="0.25" r="18" customHeight="1" ht="18.75">
      <c r="A18" s="3"/>
      <c r="B18" s="3"/>
      <c r="C18" s="3"/>
      <c r="D18" s="3"/>
      <c r="E18" s="3"/>
      <c r="F18" s="3"/>
      <c r="G18" s="3"/>
      <c r="H18" s="3"/>
      <c r="I18" s="3"/>
      <c r="J18" s="3"/>
      <c r="K18" s="3"/>
      <c r="L18" s="3"/>
      <c r="M18" s="26"/>
      <c r="N18" s="26"/>
      <c r="O18" s="26"/>
      <c r="P18" s="26"/>
      <c r="Q18" s="26"/>
      <c r="R18" s="26"/>
      <c r="S18" s="26"/>
      <c r="T18" s="26"/>
      <c r="U18" s="26"/>
      <c r="V18" s="26"/>
      <c r="W18" s="26"/>
      <c r="X18" s="26"/>
      <c r="Y18" s="26"/>
      <c r="Z18" s="26"/>
      <c r="AA18" s="26"/>
      <c r="AB18" s="26"/>
      <c r="AC18" s="26"/>
      <c r="AD18" s="26"/>
      <c r="AE18" s="26"/>
      <c r="AF18" s="26"/>
      <c r="AG18" s="26"/>
      <c r="AH18" s="127"/>
    </row>
    <row x14ac:dyDescent="0.25" r="19" customHeight="1" ht="18.75">
      <c r="A19" s="3"/>
      <c r="B19" s="3"/>
      <c r="C19" s="3"/>
      <c r="D19" s="3"/>
      <c r="E19" s="3"/>
      <c r="F19" s="3"/>
      <c r="G19" s="3"/>
      <c r="H19" s="3"/>
      <c r="I19" s="3"/>
      <c r="J19" s="3"/>
      <c r="K19" s="3"/>
      <c r="L19" s="3"/>
      <c r="M19" s="26"/>
      <c r="N19" s="26"/>
      <c r="O19" s="26"/>
      <c r="P19" s="26"/>
      <c r="Q19" s="26"/>
      <c r="R19" s="26"/>
      <c r="S19" s="26"/>
      <c r="T19" s="26"/>
      <c r="U19" s="26"/>
      <c r="V19" s="26"/>
      <c r="W19" s="26"/>
      <c r="X19" s="26"/>
      <c r="Y19" s="26"/>
      <c r="Z19" s="26"/>
      <c r="AA19" s="26"/>
      <c r="AB19" s="26"/>
      <c r="AC19" s="26"/>
      <c r="AD19" s="26"/>
      <c r="AE19" s="26"/>
      <c r="AF19" s="26"/>
      <c r="AG19" s="26"/>
      <c r="AH19" s="127"/>
    </row>
    <row x14ac:dyDescent="0.25" r="20" customHeight="1" ht="18.75">
      <c r="A20" s="3"/>
      <c r="B20" s="3"/>
      <c r="C20" s="3"/>
      <c r="D20" s="3"/>
      <c r="E20" s="3"/>
      <c r="F20" s="3"/>
      <c r="G20" s="3"/>
      <c r="H20" s="3"/>
      <c r="I20" s="3"/>
      <c r="J20" s="3"/>
      <c r="K20" s="3"/>
      <c r="L20" s="3"/>
      <c r="M20" s="26"/>
      <c r="N20" s="26"/>
      <c r="O20" s="26"/>
      <c r="P20" s="26"/>
      <c r="Q20" s="26"/>
      <c r="R20" s="26"/>
      <c r="S20" s="26"/>
      <c r="T20" s="26"/>
      <c r="U20" s="26"/>
      <c r="V20" s="26"/>
      <c r="W20" s="26"/>
      <c r="X20" s="26"/>
      <c r="Y20" s="26"/>
      <c r="Z20" s="26"/>
      <c r="AA20" s="26"/>
      <c r="AB20" s="26"/>
      <c r="AC20" s="26"/>
      <c r="AD20" s="26"/>
      <c r="AE20" s="26"/>
      <c r="AF20" s="26"/>
      <c r="AG20" s="26"/>
      <c r="AH20" s="127"/>
    </row>
    <row x14ac:dyDescent="0.25" r="21" customHeight="1" ht="18.75">
      <c r="A21" s="51" t="s">
        <v>108</v>
      </c>
      <c r="B21" s="51"/>
      <c r="C21" s="51"/>
      <c r="D21" s="51"/>
      <c r="E21" s="51"/>
      <c r="F21" s="51"/>
      <c r="G21" s="51"/>
      <c r="H21" s="51"/>
      <c r="I21" s="51"/>
      <c r="J21" s="3"/>
      <c r="K21" s="3"/>
      <c r="L21" s="3"/>
      <c r="M21" s="26"/>
      <c r="N21" s="26"/>
      <c r="O21" s="26"/>
      <c r="P21" s="26"/>
      <c r="Q21" s="26"/>
      <c r="R21" s="26"/>
      <c r="S21" s="26"/>
      <c r="T21" s="26"/>
      <c r="U21" s="26"/>
      <c r="V21" s="26"/>
      <c r="W21" s="26"/>
      <c r="X21" s="26"/>
      <c r="Y21" s="26"/>
      <c r="Z21" s="26"/>
      <c r="AA21" s="26"/>
      <c r="AB21" s="26"/>
      <c r="AC21" s="26"/>
      <c r="AD21" s="26"/>
      <c r="AE21" s="26"/>
      <c r="AF21" s="26"/>
      <c r="AG21" s="26"/>
      <c r="AH21" s="127"/>
    </row>
    <row x14ac:dyDescent="0.25" r="22" customHeight="1" ht="18.75" customFormat="1" s="108">
      <c r="A22" s="105"/>
      <c r="B22" s="50"/>
      <c r="C22" s="50"/>
      <c r="D22" s="50"/>
      <c r="E22" s="50"/>
      <c r="F22" s="50"/>
      <c r="G22" s="50"/>
      <c r="H22" s="50"/>
      <c r="I22" s="50"/>
      <c r="J22" s="110"/>
      <c r="K22" s="110"/>
      <c r="L22" s="110"/>
      <c r="M22" s="109"/>
      <c r="N22" s="109"/>
      <c r="O22" s="109"/>
      <c r="P22" s="109"/>
      <c r="Q22" s="109"/>
      <c r="R22" s="109"/>
      <c r="S22" s="109"/>
      <c r="T22" s="109"/>
      <c r="U22" s="109"/>
      <c r="V22" s="109"/>
      <c r="W22" s="109"/>
      <c r="X22" s="109"/>
      <c r="Y22" s="109"/>
      <c r="Z22" s="109"/>
      <c r="AA22" s="109"/>
      <c r="AB22" s="109"/>
      <c r="AC22" s="109"/>
      <c r="AD22" s="109"/>
      <c r="AE22" s="109"/>
      <c r="AF22" s="109"/>
      <c r="AG22" s="109"/>
      <c r="AH22" s="124"/>
    </row>
    <row x14ac:dyDescent="0.25" r="23" customHeight="1" ht="18.75">
      <c r="A23" s="50"/>
      <c r="B23" s="50"/>
      <c r="C23" s="50"/>
      <c r="D23" s="50"/>
      <c r="E23" s="50"/>
      <c r="F23" s="50"/>
      <c r="G23" s="50"/>
      <c r="H23" s="50"/>
      <c r="I23" s="50"/>
      <c r="J23" s="5"/>
      <c r="K23" s="5"/>
      <c r="L23" s="3"/>
      <c r="M23" s="26"/>
      <c r="N23" s="26"/>
      <c r="O23" s="26"/>
      <c r="P23" s="26"/>
      <c r="Q23" s="26"/>
      <c r="R23" s="26"/>
      <c r="S23" s="26"/>
      <c r="T23" s="26"/>
      <c r="U23" s="26"/>
      <c r="V23" s="26"/>
      <c r="W23" s="26"/>
      <c r="X23" s="26"/>
      <c r="Y23" s="26"/>
      <c r="Z23" s="26"/>
      <c r="AA23" s="26"/>
      <c r="AB23" s="26"/>
      <c r="AC23" s="26"/>
      <c r="AD23" s="26"/>
      <c r="AE23" s="26"/>
      <c r="AF23" s="26"/>
      <c r="AG23" s="26"/>
      <c r="AH23" s="127"/>
    </row>
    <row x14ac:dyDescent="0.25" r="24" customHeight="1" ht="18.75">
      <c r="A24" s="50"/>
      <c r="B24" s="50"/>
      <c r="C24" s="50"/>
      <c r="D24" s="50"/>
      <c r="E24" s="50"/>
      <c r="F24" s="50"/>
      <c r="G24" s="50"/>
      <c r="H24" s="50"/>
      <c r="I24" s="50"/>
      <c r="J24" s="5"/>
      <c r="K24" s="5"/>
      <c r="L24" s="3"/>
      <c r="M24" s="26"/>
      <c r="N24" s="26"/>
      <c r="O24" s="26"/>
      <c r="P24" s="26"/>
      <c r="Q24" s="26"/>
      <c r="R24" s="26"/>
      <c r="S24" s="26"/>
      <c r="T24" s="26"/>
      <c r="U24" s="26"/>
      <c r="V24" s="26"/>
      <c r="W24" s="26"/>
      <c r="X24" s="26"/>
      <c r="Y24" s="26"/>
      <c r="Z24" s="26"/>
      <c r="AA24" s="26"/>
      <c r="AB24" s="26"/>
      <c r="AC24" s="26"/>
      <c r="AD24" s="26"/>
      <c r="AE24" s="26"/>
      <c r="AF24" s="26"/>
      <c r="AG24" s="26"/>
      <c r="AH24" s="127"/>
    </row>
    <row x14ac:dyDescent="0.25" r="25" customHeight="1" ht="18.75">
      <c r="A25" s="105"/>
      <c r="B25" s="50"/>
      <c r="C25" s="50"/>
      <c r="D25" s="50"/>
      <c r="E25" s="50"/>
      <c r="F25" s="50"/>
      <c r="G25" s="50"/>
      <c r="H25" s="50"/>
      <c r="I25" s="50"/>
      <c r="J25" s="5"/>
      <c r="K25" s="5"/>
      <c r="L25" s="3"/>
      <c r="M25" s="128">
        <v>2000</v>
      </c>
      <c r="N25" s="128">
        <v>2001</v>
      </c>
      <c r="O25" s="128">
        <v>2002</v>
      </c>
      <c r="P25" s="128">
        <v>2003</v>
      </c>
      <c r="Q25" s="128">
        <v>2004</v>
      </c>
      <c r="R25" s="128">
        <v>2005</v>
      </c>
      <c r="S25" s="128">
        <v>2006</v>
      </c>
      <c r="T25" s="128">
        <v>2007</v>
      </c>
      <c r="U25" s="128">
        <v>2008</v>
      </c>
      <c r="V25" s="128">
        <v>2009</v>
      </c>
      <c r="W25" s="128">
        <v>2010</v>
      </c>
      <c r="X25" s="128">
        <v>2011</v>
      </c>
      <c r="Y25" s="128">
        <v>2012</v>
      </c>
      <c r="Z25" s="128">
        <v>2013</v>
      </c>
      <c r="AA25" s="128">
        <v>2014</v>
      </c>
      <c r="AB25" s="128">
        <v>2015</v>
      </c>
      <c r="AC25" s="128">
        <v>2016</v>
      </c>
      <c r="AD25" s="128">
        <v>2017</v>
      </c>
      <c r="AE25" s="128">
        <v>2018</v>
      </c>
      <c r="AF25" s="128">
        <v>2019</v>
      </c>
      <c r="AG25" s="128">
        <v>2020</v>
      </c>
      <c r="AH25" s="128">
        <v>2021</v>
      </c>
    </row>
    <row x14ac:dyDescent="0.25" r="26" customHeight="1" ht="18.75">
      <c r="A26" s="50"/>
      <c r="B26" s="50"/>
      <c r="C26" s="50"/>
      <c r="D26" s="50"/>
      <c r="E26" s="50"/>
      <c r="F26" s="50"/>
      <c r="G26" s="50"/>
      <c r="H26" s="50"/>
      <c r="I26" s="50"/>
      <c r="J26" s="5"/>
      <c r="K26" s="5"/>
      <c r="L26" s="3"/>
      <c r="M26" s="128">
        <v>2000</v>
      </c>
      <c r="N26" s="26"/>
      <c r="O26" s="26"/>
      <c r="P26" s="26"/>
      <c r="Q26" s="26"/>
      <c r="R26" s="128">
        <v>2005</v>
      </c>
      <c r="S26" s="26"/>
      <c r="T26" s="26"/>
      <c r="U26" s="26"/>
      <c r="V26" s="128">
        <v>2009</v>
      </c>
      <c r="W26" s="26"/>
      <c r="X26" s="26"/>
      <c r="Y26" s="26"/>
      <c r="Z26" s="26"/>
      <c r="AA26" s="26"/>
      <c r="AB26" s="128">
        <v>2015</v>
      </c>
      <c r="AC26" s="26"/>
      <c r="AD26" s="26"/>
      <c r="AE26" s="26"/>
      <c r="AF26" s="26"/>
      <c r="AG26" s="26"/>
      <c r="AH26" s="128">
        <v>2021</v>
      </c>
    </row>
    <row x14ac:dyDescent="0.25" r="27" customHeight="1" ht="18.75">
      <c r="A27" s="50"/>
      <c r="B27" s="50"/>
      <c r="C27" s="50"/>
      <c r="D27" s="50"/>
      <c r="E27" s="50"/>
      <c r="F27" s="50"/>
      <c r="G27" s="50"/>
      <c r="H27" s="50"/>
      <c r="I27" s="50"/>
      <c r="J27" s="5"/>
      <c r="K27" s="5"/>
      <c r="L27" s="3" t="s">
        <v>179</v>
      </c>
      <c r="M27" s="129">
        <f>EPR_Men!M55</f>
      </c>
      <c r="N27" s="129">
        <f>EPR_Men!N55</f>
      </c>
      <c r="O27" s="129">
        <f>EPR_Men!O55</f>
      </c>
      <c r="P27" s="129">
        <f>EPR_Men!P55</f>
      </c>
      <c r="Q27" s="129">
        <f>EPR_Men!Q55</f>
      </c>
      <c r="R27" s="129">
        <f>EPR_Men!R55</f>
      </c>
      <c r="S27" s="129">
        <f>EPR_Men!S55</f>
      </c>
      <c r="T27" s="129">
        <f>EPR_Men!T55</f>
      </c>
      <c r="U27" s="129">
        <f>EPR_Men!U55</f>
      </c>
      <c r="V27" s="129">
        <f>EPR_Men!V55</f>
      </c>
      <c r="W27" s="129">
        <f>EPR_Men!W55</f>
      </c>
      <c r="X27" s="129">
        <f>EPR_Men!X55</f>
      </c>
      <c r="Y27" s="129">
        <f>EPR_Men!Y55</f>
      </c>
      <c r="Z27" s="129">
        <f>EPR_Men!Z55</f>
      </c>
      <c r="AA27" s="129">
        <f>EPR_Men!AA55</f>
      </c>
      <c r="AB27" s="129">
        <f>EPR_Men!AB55</f>
      </c>
      <c r="AC27" s="129">
        <f>EPR_Men!AC55</f>
      </c>
      <c r="AD27" s="129">
        <f>EPR_Men!AD55</f>
      </c>
      <c r="AE27" s="129">
        <f>EPR_Men!AE55</f>
      </c>
      <c r="AF27" s="129">
        <f>EPR_Men!AF55</f>
      </c>
      <c r="AG27" s="129">
        <f>EPR_Men!AG55</f>
      </c>
      <c r="AH27" s="129">
        <f>EPR_Men!AH55</f>
      </c>
    </row>
    <row x14ac:dyDescent="0.25" r="28" customHeight="1" ht="18.75">
      <c r="A28" s="56"/>
      <c r="B28" s="56"/>
      <c r="C28" s="56"/>
      <c r="D28" s="56"/>
      <c r="E28" s="56"/>
      <c r="F28" s="56"/>
      <c r="G28" s="56"/>
      <c r="H28" s="56"/>
      <c r="I28" s="56"/>
      <c r="J28" s="5"/>
      <c r="K28" s="5"/>
      <c r="L28" s="3" t="s">
        <v>180</v>
      </c>
      <c r="M28" s="129">
        <f>'FTE-EPR_Men'!M55</f>
      </c>
      <c r="N28" s="129">
        <f>'FTE-EPR_Men'!N55</f>
      </c>
      <c r="O28" s="129">
        <f>'FTE-EPR_Men'!O55</f>
      </c>
      <c r="P28" s="129">
        <f>'FTE-EPR_Men'!P55</f>
      </c>
      <c r="Q28" s="129">
        <f>'FTE-EPR_Men'!Q55</f>
      </c>
      <c r="R28" s="129">
        <f>'FTE-EPR_Men'!R55</f>
      </c>
      <c r="S28" s="129">
        <f>'FTE-EPR_Men'!S55</f>
      </c>
      <c r="T28" s="129">
        <f>'FTE-EPR_Men'!T55</f>
      </c>
      <c r="U28" s="129">
        <f>'FTE-EPR_Men'!U55</f>
      </c>
      <c r="V28" s="129">
        <f>'FTE-EPR_Men'!V55</f>
      </c>
      <c r="W28" s="129">
        <f>'FTE-EPR_Men'!W55</f>
      </c>
      <c r="X28" s="129">
        <f>'FTE-EPR_Men'!X55</f>
      </c>
      <c r="Y28" s="129">
        <f>'FTE-EPR_Men'!Y55</f>
      </c>
      <c r="Z28" s="129">
        <f>'FTE-EPR_Men'!Z55</f>
      </c>
      <c r="AA28" s="129">
        <f>'FTE-EPR_Men'!AA55</f>
      </c>
      <c r="AB28" s="129">
        <f>'FTE-EPR_Men'!AB55</f>
      </c>
      <c r="AC28" s="129">
        <f>'FTE-EPR_Men'!AC55</f>
      </c>
      <c r="AD28" s="129">
        <f>'FTE-EPR_Men'!AD55</f>
      </c>
      <c r="AE28" s="129">
        <f>'FTE-EPR_Men'!AE55</f>
      </c>
      <c r="AF28" s="129">
        <f>'FTE-EPR_Men'!AF55</f>
      </c>
      <c r="AG28" s="129">
        <f>'FTE-EPR_Men'!AG55</f>
      </c>
      <c r="AH28" s="129">
        <f>'FTE-EPR_Men'!AH55</f>
      </c>
    </row>
    <row x14ac:dyDescent="0.25" r="29" customHeight="1" ht="18.75">
      <c r="A29" s="17"/>
      <c r="B29" s="52"/>
      <c r="C29" s="52"/>
      <c r="D29" s="52"/>
      <c r="E29" s="52"/>
      <c r="F29" s="52"/>
      <c r="G29" s="52"/>
      <c r="H29" s="52"/>
      <c r="I29" s="52"/>
      <c r="J29" s="5"/>
      <c r="K29" s="5"/>
      <c r="L29" s="3"/>
      <c r="M29" s="26"/>
      <c r="N29" s="26"/>
      <c r="O29" s="26"/>
      <c r="P29" s="26"/>
      <c r="Q29" s="26"/>
      <c r="R29" s="26"/>
      <c r="S29" s="26"/>
      <c r="T29" s="26"/>
      <c r="U29" s="26"/>
      <c r="V29" s="26"/>
      <c r="W29" s="26"/>
      <c r="X29" s="26"/>
      <c r="Y29" s="26"/>
      <c r="Z29" s="26"/>
      <c r="AA29" s="26"/>
      <c r="AB29" s="26"/>
      <c r="AC29" s="26"/>
      <c r="AD29" s="26"/>
      <c r="AE29" s="26"/>
      <c r="AF29" s="26"/>
      <c r="AG29" s="26"/>
      <c r="AH29" s="130">
        <f>M28/AH28</f>
      </c>
    </row>
    <row x14ac:dyDescent="0.25" r="30" customHeight="1" ht="18.75">
      <c r="A30" s="53"/>
      <c r="B30" s="52"/>
      <c r="C30" s="52"/>
      <c r="D30" s="52"/>
      <c r="E30" s="52"/>
      <c r="F30" s="52"/>
      <c r="G30" s="52"/>
      <c r="H30" s="52"/>
      <c r="I30" s="52"/>
      <c r="J30" s="5"/>
      <c r="K30" s="5"/>
      <c r="L30" s="3"/>
      <c r="M30" s="26"/>
      <c r="N30" s="26"/>
      <c r="O30" s="26"/>
      <c r="P30" s="26"/>
      <c r="Q30" s="26"/>
      <c r="R30" s="26"/>
      <c r="S30" s="26"/>
      <c r="T30" s="26"/>
      <c r="U30" s="26"/>
      <c r="V30" s="26"/>
      <c r="W30" s="26"/>
      <c r="X30" s="26"/>
      <c r="Y30" s="26"/>
      <c r="Z30" s="26"/>
      <c r="AA30" s="26"/>
      <c r="AB30" s="26"/>
      <c r="AC30" s="26"/>
      <c r="AD30" s="26"/>
      <c r="AE30" s="26"/>
      <c r="AF30" s="26"/>
      <c r="AG30" s="26"/>
      <c r="AH30" s="127"/>
    </row>
    <row x14ac:dyDescent="0.25" r="31" customHeight="1" ht="18.75">
      <c r="A31" s="53"/>
      <c r="B31" s="17"/>
      <c r="C31" s="17"/>
      <c r="D31" s="17"/>
      <c r="E31" s="17"/>
      <c r="F31" s="17"/>
      <c r="G31" s="17"/>
      <c r="H31" s="17"/>
      <c r="I31" s="17"/>
      <c r="J31" s="5"/>
      <c r="K31" s="5"/>
      <c r="L31" s="3"/>
      <c r="M31" s="26"/>
      <c r="N31" s="26"/>
      <c r="O31" s="26"/>
      <c r="P31" s="26"/>
      <c r="Q31" s="26"/>
      <c r="R31" s="26"/>
      <c r="S31" s="26"/>
      <c r="T31" s="26"/>
      <c r="U31" s="26"/>
      <c r="V31" s="26"/>
      <c r="W31" s="26"/>
      <c r="X31" s="26"/>
      <c r="Y31" s="26"/>
      <c r="Z31" s="26"/>
      <c r="AA31" s="26"/>
      <c r="AB31" s="26"/>
      <c r="AC31" s="26"/>
      <c r="AD31" s="26"/>
      <c r="AE31" s="26"/>
      <c r="AF31" s="26"/>
      <c r="AG31" s="26"/>
      <c r="AH31" s="127"/>
    </row>
    <row x14ac:dyDescent="0.25" r="32" customHeight="1" ht="18.75">
      <c r="A32" s="53"/>
      <c r="B32" s="53"/>
      <c r="C32" s="53"/>
      <c r="D32" s="53"/>
      <c r="E32" s="53"/>
      <c r="F32" s="53"/>
      <c r="G32" s="53"/>
      <c r="H32" s="53"/>
      <c r="I32" s="53"/>
      <c r="J32" s="5"/>
      <c r="K32" s="5"/>
      <c r="L32" s="3"/>
      <c r="M32" s="26"/>
      <c r="N32" s="26"/>
      <c r="O32" s="26"/>
      <c r="P32" s="26"/>
      <c r="Q32" s="26"/>
      <c r="R32" s="26"/>
      <c r="S32" s="26"/>
      <c r="T32" s="26"/>
      <c r="U32" s="26"/>
      <c r="V32" s="26"/>
      <c r="W32" s="26"/>
      <c r="X32" s="26"/>
      <c r="Y32" s="26"/>
      <c r="Z32" s="26"/>
      <c r="AA32" s="26"/>
      <c r="AB32" s="26"/>
      <c r="AC32" s="26"/>
      <c r="AD32" s="26"/>
      <c r="AE32" s="26"/>
      <c r="AF32" s="26"/>
      <c r="AG32" s="26"/>
      <c r="AH32" s="127"/>
    </row>
    <row x14ac:dyDescent="0.25" r="33" customHeight="1" ht="18.75">
      <c r="A33" s="17"/>
      <c r="B33" s="17"/>
      <c r="C33" s="17"/>
      <c r="D33" s="17"/>
      <c r="E33" s="17"/>
      <c r="F33" s="17"/>
      <c r="G33" s="17"/>
      <c r="H33" s="17"/>
      <c r="I33" s="17"/>
      <c r="J33" s="5"/>
      <c r="K33" s="5"/>
      <c r="L33" s="5"/>
      <c r="M33" s="61"/>
      <c r="N33" s="61"/>
      <c r="O33" s="61"/>
      <c r="P33" s="61"/>
      <c r="Q33" s="61"/>
      <c r="R33" s="61"/>
      <c r="S33" s="61"/>
      <c r="T33" s="26"/>
      <c r="U33" s="26"/>
      <c r="V33" s="26"/>
      <c r="W33" s="26"/>
      <c r="X33" s="26"/>
      <c r="Y33" s="26"/>
      <c r="Z33" s="26"/>
      <c r="AA33" s="26"/>
      <c r="AB33" s="26"/>
      <c r="AC33" s="26"/>
      <c r="AD33" s="26"/>
      <c r="AE33" s="26"/>
      <c r="AF33" s="26"/>
      <c r="AG33" s="26"/>
      <c r="AH33" s="127"/>
    </row>
    <row x14ac:dyDescent="0.25" r="34" customHeight="1" ht="18.75">
      <c r="A34" s="17"/>
      <c r="B34" s="17"/>
      <c r="C34" s="17"/>
      <c r="D34" s="17"/>
      <c r="E34" s="17"/>
      <c r="F34" s="17"/>
      <c r="G34" s="17"/>
      <c r="H34" s="17"/>
      <c r="I34" s="17"/>
      <c r="J34" s="5"/>
      <c r="K34" s="5"/>
      <c r="L34" s="5"/>
      <c r="M34" s="61"/>
      <c r="N34" s="61"/>
      <c r="O34" s="61"/>
      <c r="P34" s="61"/>
      <c r="Q34" s="61"/>
      <c r="R34" s="61"/>
      <c r="S34" s="61"/>
      <c r="T34" s="26"/>
      <c r="U34" s="26"/>
      <c r="V34" s="26"/>
      <c r="W34" s="26"/>
      <c r="X34" s="26"/>
      <c r="Y34" s="26"/>
      <c r="Z34" s="26"/>
      <c r="AA34" s="26"/>
      <c r="AB34" s="26"/>
      <c r="AC34" s="26"/>
      <c r="AD34" s="26"/>
      <c r="AE34" s="26"/>
      <c r="AF34" s="26"/>
      <c r="AG34" s="26"/>
      <c r="AH34" s="127"/>
    </row>
    <row x14ac:dyDescent="0.25" r="35" customHeight="1" ht="18.75">
      <c r="A35" s="17"/>
      <c r="B35" s="17"/>
      <c r="C35" s="17"/>
      <c r="D35" s="17"/>
      <c r="E35" s="17"/>
      <c r="F35" s="17"/>
      <c r="G35" s="17"/>
      <c r="H35" s="17"/>
      <c r="I35" s="17"/>
      <c r="J35" s="5"/>
      <c r="K35" s="5"/>
      <c r="L35" s="5"/>
      <c r="M35" s="61"/>
      <c r="N35" s="61"/>
      <c r="O35" s="61"/>
      <c r="P35" s="61"/>
      <c r="Q35" s="61"/>
      <c r="R35" s="61"/>
      <c r="S35" s="61"/>
      <c r="T35" s="26"/>
      <c r="U35" s="26"/>
      <c r="V35" s="26"/>
      <c r="W35" s="26"/>
      <c r="X35" s="26"/>
      <c r="Y35" s="26"/>
      <c r="Z35" s="26"/>
      <c r="AA35" s="26"/>
      <c r="AB35" s="26"/>
      <c r="AC35" s="26"/>
      <c r="AD35" s="26"/>
      <c r="AE35" s="26"/>
      <c r="AF35" s="26"/>
      <c r="AG35" s="26"/>
      <c r="AH35" s="127"/>
    </row>
    <row x14ac:dyDescent="0.25" r="36" customHeight="1" ht="18.75">
      <c r="A36" s="17"/>
      <c r="B36" s="17"/>
      <c r="C36" s="17"/>
      <c r="D36" s="17"/>
      <c r="E36" s="17"/>
      <c r="F36" s="17"/>
      <c r="G36" s="17"/>
      <c r="H36" s="17"/>
      <c r="I36" s="17"/>
      <c r="J36" s="5"/>
      <c r="K36" s="5"/>
      <c r="L36" s="5"/>
      <c r="M36" s="61"/>
      <c r="N36" s="61"/>
      <c r="O36" s="61"/>
      <c r="P36" s="61"/>
      <c r="Q36" s="61"/>
      <c r="R36" s="61"/>
      <c r="S36" s="61"/>
      <c r="T36" s="26"/>
      <c r="U36" s="26"/>
      <c r="V36" s="26"/>
      <c r="W36" s="26"/>
      <c r="X36" s="26"/>
      <c r="Y36" s="26"/>
      <c r="Z36" s="26"/>
      <c r="AA36" s="26"/>
      <c r="AB36" s="26"/>
      <c r="AC36" s="26"/>
      <c r="AD36" s="26"/>
      <c r="AE36" s="26"/>
      <c r="AF36" s="26"/>
      <c r="AG36" s="26"/>
      <c r="AH36" s="127"/>
    </row>
    <row x14ac:dyDescent="0.25" r="37" customHeight="1" ht="18.75">
      <c r="A37" s="17"/>
      <c r="B37" s="17"/>
      <c r="C37" s="17"/>
      <c r="D37" s="17"/>
      <c r="E37" s="17"/>
      <c r="F37" s="17"/>
      <c r="G37" s="17"/>
      <c r="H37" s="17"/>
      <c r="I37" s="17"/>
      <c r="J37" s="5"/>
      <c r="K37" s="5"/>
      <c r="L37" s="5"/>
      <c r="M37" s="61"/>
      <c r="N37" s="61"/>
      <c r="O37" s="61"/>
      <c r="P37" s="61"/>
      <c r="Q37" s="61"/>
      <c r="R37" s="61"/>
      <c r="S37" s="61"/>
      <c r="T37" s="26"/>
      <c r="U37" s="26"/>
      <c r="V37" s="26"/>
      <c r="W37" s="26"/>
      <c r="X37" s="26"/>
      <c r="Y37" s="26"/>
      <c r="Z37" s="26"/>
      <c r="AA37" s="26"/>
      <c r="AB37" s="26"/>
      <c r="AC37" s="26"/>
      <c r="AD37" s="26"/>
      <c r="AE37" s="26"/>
      <c r="AF37" s="26"/>
      <c r="AG37" s="26"/>
      <c r="AH37" s="127"/>
    </row>
    <row x14ac:dyDescent="0.25" r="38" customHeight="1" ht="18.75">
      <c r="A38" s="3"/>
      <c r="B38" s="3"/>
      <c r="C38" s="3"/>
      <c r="D38" s="3"/>
      <c r="E38" s="3"/>
      <c r="F38" s="3"/>
      <c r="G38" s="3"/>
      <c r="H38" s="3"/>
      <c r="I38" s="3"/>
      <c r="J38" s="5"/>
      <c r="K38" s="5"/>
      <c r="L38" s="5"/>
      <c r="M38" s="61"/>
      <c r="N38" s="61"/>
      <c r="O38" s="61"/>
      <c r="P38" s="61"/>
      <c r="Q38" s="61"/>
      <c r="R38" s="61"/>
      <c r="S38" s="61"/>
      <c r="T38" s="26"/>
      <c r="U38" s="26"/>
      <c r="V38" s="26"/>
      <c r="W38" s="26"/>
      <c r="X38" s="26"/>
      <c r="Y38" s="26"/>
      <c r="Z38" s="26"/>
      <c r="AA38" s="26"/>
      <c r="AB38" s="26"/>
      <c r="AC38" s="26"/>
      <c r="AD38" s="26"/>
      <c r="AE38" s="26"/>
      <c r="AF38" s="26"/>
      <c r="AG38" s="26"/>
      <c r="AH38" s="127"/>
    </row>
    <row x14ac:dyDescent="0.25" r="39" customHeight="1" ht="18.75">
      <c r="A39" s="3"/>
      <c r="B39" s="3"/>
      <c r="C39" s="3"/>
      <c r="D39" s="3"/>
      <c r="E39" s="3"/>
      <c r="F39" s="3"/>
      <c r="G39" s="3"/>
      <c r="H39" s="3"/>
      <c r="I39" s="3"/>
      <c r="J39" s="5"/>
      <c r="K39" s="5"/>
      <c r="L39" s="5"/>
      <c r="M39" s="61"/>
      <c r="N39" s="61"/>
      <c r="O39" s="61"/>
      <c r="P39" s="61"/>
      <c r="Q39" s="61"/>
      <c r="R39" s="61"/>
      <c r="S39" s="61"/>
      <c r="T39" s="26"/>
      <c r="U39" s="26"/>
      <c r="V39" s="26"/>
      <c r="W39" s="26"/>
      <c r="X39" s="26"/>
      <c r="Y39" s="26"/>
      <c r="Z39" s="26"/>
      <c r="AA39" s="26"/>
      <c r="AB39" s="26"/>
      <c r="AC39" s="26"/>
      <c r="AD39" s="26"/>
      <c r="AE39" s="26"/>
      <c r="AF39" s="26"/>
      <c r="AG39" s="26"/>
      <c r="AH39" s="127"/>
    </row>
    <row x14ac:dyDescent="0.25" r="40" customHeight="1" ht="18.75">
      <c r="A40" s="3"/>
      <c r="B40" s="3"/>
      <c r="C40" s="3"/>
      <c r="D40" s="3"/>
      <c r="E40" s="3"/>
      <c r="F40" s="3"/>
      <c r="G40" s="3"/>
      <c r="H40" s="3"/>
      <c r="I40" s="3"/>
      <c r="J40" s="5"/>
      <c r="K40" s="5"/>
      <c r="L40" s="5"/>
      <c r="M40" s="61"/>
      <c r="N40" s="61"/>
      <c r="O40" s="61"/>
      <c r="P40" s="61"/>
      <c r="Q40" s="61"/>
      <c r="R40" s="61"/>
      <c r="S40" s="61"/>
      <c r="T40" s="26"/>
      <c r="U40" s="26"/>
      <c r="V40" s="26"/>
      <c r="W40" s="26"/>
      <c r="X40" s="26"/>
      <c r="Y40" s="26"/>
      <c r="Z40" s="26"/>
      <c r="AA40" s="26"/>
      <c r="AB40" s="26"/>
      <c r="AC40" s="26"/>
      <c r="AD40" s="26"/>
      <c r="AE40" s="26"/>
      <c r="AF40" s="26"/>
      <c r="AG40" s="26"/>
      <c r="AH40" s="127"/>
    </row>
    <row x14ac:dyDescent="0.25" r="41" customHeight="1" ht="18.75">
      <c r="A41" s="3"/>
      <c r="B41" s="3"/>
      <c r="C41" s="3"/>
      <c r="D41" s="3"/>
      <c r="E41" s="3"/>
      <c r="F41" s="3"/>
      <c r="G41" s="3"/>
      <c r="H41" s="3"/>
      <c r="I41" s="3"/>
      <c r="J41" s="5"/>
      <c r="K41" s="5"/>
      <c r="L41" s="5"/>
      <c r="M41" s="61"/>
      <c r="N41" s="61"/>
      <c r="O41" s="61"/>
      <c r="P41" s="61"/>
      <c r="Q41" s="61"/>
      <c r="R41" s="61"/>
      <c r="S41" s="61"/>
      <c r="T41" s="26"/>
      <c r="U41" s="26"/>
      <c r="V41" s="26"/>
      <c r="W41" s="26"/>
      <c r="X41" s="26"/>
      <c r="Y41" s="26"/>
      <c r="Z41" s="26"/>
      <c r="AA41" s="26"/>
      <c r="AB41" s="26"/>
      <c r="AC41" s="26"/>
      <c r="AD41" s="26"/>
      <c r="AE41" s="26"/>
      <c r="AF41" s="26"/>
      <c r="AG41" s="26"/>
      <c r="AH41" s="127"/>
    </row>
    <row x14ac:dyDescent="0.25" r="42" customHeight="1" ht="18.75">
      <c r="A42" s="3"/>
      <c r="B42" s="3"/>
      <c r="C42" s="3"/>
      <c r="D42" s="3"/>
      <c r="E42" s="3"/>
      <c r="F42" s="3"/>
      <c r="G42" s="3"/>
      <c r="H42" s="3"/>
      <c r="I42" s="3"/>
      <c r="J42" s="3"/>
      <c r="K42" s="3"/>
      <c r="L42" s="5"/>
      <c r="M42" s="61"/>
      <c r="N42" s="61"/>
      <c r="O42" s="61"/>
      <c r="P42" s="61"/>
      <c r="Q42" s="61"/>
      <c r="R42" s="61"/>
      <c r="S42" s="61"/>
      <c r="T42" s="26"/>
      <c r="U42" s="26"/>
      <c r="V42" s="26"/>
      <c r="W42" s="26"/>
      <c r="X42" s="26"/>
      <c r="Y42" s="26"/>
      <c r="Z42" s="26"/>
      <c r="AA42" s="26"/>
      <c r="AB42" s="26"/>
      <c r="AC42" s="26"/>
      <c r="AD42" s="26"/>
      <c r="AE42" s="26"/>
      <c r="AF42" s="26"/>
      <c r="AG42" s="26"/>
      <c r="AH42" s="127"/>
    </row>
    <row x14ac:dyDescent="0.25" r="43" customHeight="1" ht="18.75">
      <c r="A43" s="3"/>
      <c r="B43" s="3"/>
      <c r="C43" s="3"/>
      <c r="D43" s="3"/>
      <c r="E43" s="3"/>
      <c r="F43" s="3"/>
      <c r="G43" s="3"/>
      <c r="H43" s="3"/>
      <c r="I43" s="3"/>
      <c r="J43" s="3"/>
      <c r="K43" s="3"/>
      <c r="L43" s="5"/>
      <c r="M43" s="61"/>
      <c r="N43" s="61"/>
      <c r="O43" s="61"/>
      <c r="P43" s="61"/>
      <c r="Q43" s="61"/>
      <c r="R43" s="61"/>
      <c r="S43" s="61"/>
      <c r="T43" s="26"/>
      <c r="U43" s="26"/>
      <c r="V43" s="26"/>
      <c r="W43" s="26"/>
      <c r="X43" s="26"/>
      <c r="Y43" s="26"/>
      <c r="Z43" s="26"/>
      <c r="AA43" s="26"/>
      <c r="AB43" s="26"/>
      <c r="AC43" s="26"/>
      <c r="AD43" s="26"/>
      <c r="AE43" s="26"/>
      <c r="AF43" s="26"/>
      <c r="AG43" s="26"/>
      <c r="AH43" s="127"/>
    </row>
    <row x14ac:dyDescent="0.25" r="44" customHeight="1" ht="18.75">
      <c r="A44" s="3"/>
      <c r="B44" s="3"/>
      <c r="C44" s="3"/>
      <c r="D44" s="3"/>
      <c r="E44" s="3"/>
      <c r="F44" s="3"/>
      <c r="G44" s="3"/>
      <c r="H44" s="3"/>
      <c r="I44" s="3"/>
      <c r="J44" s="3"/>
      <c r="K44" s="3"/>
      <c r="L44" s="5"/>
      <c r="M44" s="61"/>
      <c r="N44" s="61"/>
      <c r="O44" s="61"/>
      <c r="P44" s="61"/>
      <c r="Q44" s="61"/>
      <c r="R44" s="61"/>
      <c r="S44" s="61"/>
      <c r="T44" s="26"/>
      <c r="U44" s="26"/>
      <c r="V44" s="26"/>
      <c r="W44" s="26"/>
      <c r="X44" s="26"/>
      <c r="Y44" s="26"/>
      <c r="Z44" s="26"/>
      <c r="AA44" s="26"/>
      <c r="AB44" s="26"/>
      <c r="AC44" s="26"/>
      <c r="AD44" s="26"/>
      <c r="AE44" s="26"/>
      <c r="AF44" s="26"/>
      <c r="AG44" s="26"/>
      <c r="AH44" s="127"/>
    </row>
    <row x14ac:dyDescent="0.25" r="45" customHeight="1" ht="18.75">
      <c r="A45" s="3"/>
      <c r="B45" s="3" t="s">
        <v>181</v>
      </c>
      <c r="C45" s="3"/>
      <c r="D45" s="3"/>
      <c r="E45" s="3"/>
      <c r="F45" s="3"/>
      <c r="G45" s="3"/>
      <c r="H45" s="3"/>
      <c r="I45" s="3"/>
      <c r="J45" s="3"/>
      <c r="K45" s="3"/>
      <c r="L45" s="5"/>
      <c r="M45" s="61"/>
      <c r="N45" s="61"/>
      <c r="O45" s="61"/>
      <c r="P45" s="61"/>
      <c r="Q45" s="61"/>
      <c r="R45" s="61"/>
      <c r="S45" s="61"/>
      <c r="T45" s="26"/>
      <c r="U45" s="26"/>
      <c r="V45" s="26"/>
      <c r="W45" s="26"/>
      <c r="X45" s="26"/>
      <c r="Y45" s="26"/>
      <c r="Z45" s="26"/>
      <c r="AA45" s="26"/>
      <c r="AB45" s="26"/>
      <c r="AC45" s="26"/>
      <c r="AD45" s="26"/>
      <c r="AE45" s="26"/>
      <c r="AF45" s="26"/>
      <c r="AG45" s="26"/>
      <c r="AH45" s="127"/>
    </row>
    <row x14ac:dyDescent="0.25" r="46" customHeight="1" ht="18.75">
      <c r="A46" s="3"/>
      <c r="B46" s="3" t="s">
        <v>182</v>
      </c>
      <c r="C46" s="3"/>
      <c r="D46" s="3"/>
      <c r="E46" s="3"/>
      <c r="F46" s="3"/>
      <c r="G46" s="3"/>
      <c r="H46" s="3"/>
      <c r="I46" s="3"/>
      <c r="J46" s="3"/>
      <c r="K46" s="3"/>
      <c r="L46" s="5"/>
      <c r="M46" s="61"/>
      <c r="N46" s="61"/>
      <c r="O46" s="61"/>
      <c r="P46" s="61"/>
      <c r="Q46" s="61"/>
      <c r="R46" s="61"/>
      <c r="S46" s="61"/>
      <c r="T46" s="26"/>
      <c r="U46" s="26"/>
      <c r="V46" s="26"/>
      <c r="W46" s="26"/>
      <c r="X46" s="26"/>
      <c r="Y46" s="26"/>
      <c r="Z46" s="26"/>
      <c r="AA46" s="26"/>
      <c r="AB46" s="26"/>
      <c r="AC46" s="26"/>
      <c r="AD46" s="26"/>
      <c r="AE46" s="26"/>
      <c r="AF46" s="26"/>
      <c r="AG46" s="26"/>
      <c r="AH46" s="127"/>
    </row>
    <row x14ac:dyDescent="0.25" r="47" customHeight="1" ht="18.75">
      <c r="A47" s="3"/>
      <c r="B47" s="3"/>
      <c r="C47" s="3"/>
      <c r="D47" s="3"/>
      <c r="E47" s="3"/>
      <c r="F47" s="3"/>
      <c r="G47" s="3"/>
      <c r="H47" s="3"/>
      <c r="I47" s="3"/>
      <c r="J47" s="3"/>
      <c r="K47" s="3"/>
      <c r="L47" s="5"/>
      <c r="M47" s="61"/>
      <c r="N47" s="61"/>
      <c r="O47" s="61"/>
      <c r="P47" s="61"/>
      <c r="Q47" s="61"/>
      <c r="R47" s="61"/>
      <c r="S47" s="61"/>
      <c r="T47" s="26"/>
      <c r="U47" s="26"/>
      <c r="V47" s="26"/>
      <c r="W47" s="26"/>
      <c r="X47" s="26"/>
      <c r="Y47" s="26"/>
      <c r="Z47" s="26"/>
      <c r="AA47" s="26"/>
      <c r="AB47" s="26"/>
      <c r="AC47" s="26"/>
      <c r="AD47" s="26"/>
      <c r="AE47" s="26"/>
      <c r="AF47" s="26"/>
      <c r="AG47" s="26"/>
      <c r="AH47" s="127"/>
    </row>
    <row x14ac:dyDescent="0.25" r="48" customHeight="1" ht="18.75">
      <c r="A48" s="3"/>
      <c r="B48" s="3" t="s">
        <v>183</v>
      </c>
      <c r="C48" s="3"/>
      <c r="D48" s="3"/>
      <c r="E48" s="3"/>
      <c r="F48" s="3"/>
      <c r="G48" s="3"/>
      <c r="H48" s="3"/>
      <c r="I48" s="3"/>
      <c r="J48" s="3"/>
      <c r="K48" s="3"/>
      <c r="L48" s="5"/>
      <c r="M48" s="61"/>
      <c r="N48" s="61"/>
      <c r="O48" s="61"/>
      <c r="P48" s="61"/>
      <c r="Q48" s="61"/>
      <c r="R48" s="61"/>
      <c r="S48" s="61"/>
      <c r="T48" s="26"/>
      <c r="U48" s="26"/>
      <c r="V48" s="26"/>
      <c r="W48" s="26"/>
      <c r="X48" s="26"/>
      <c r="Y48" s="26"/>
      <c r="Z48" s="26"/>
      <c r="AA48" s="26"/>
      <c r="AB48" s="26"/>
      <c r="AC48" s="26"/>
      <c r="AD48" s="26"/>
      <c r="AE48" s="26"/>
      <c r="AF48" s="26"/>
      <c r="AG48" s="26"/>
      <c r="AH48" s="127"/>
    </row>
    <row x14ac:dyDescent="0.25" r="49" customHeight="1" ht="18.75">
      <c r="A49" s="3"/>
      <c r="B49" s="3"/>
      <c r="C49" s="3"/>
      <c r="D49" s="3"/>
      <c r="E49" s="3"/>
      <c r="F49" s="3"/>
      <c r="G49" s="3"/>
      <c r="H49" s="3"/>
      <c r="I49" s="3"/>
      <c r="J49" s="3"/>
      <c r="K49" s="3"/>
      <c r="L49" s="5"/>
      <c r="M49" s="61"/>
      <c r="N49" s="61"/>
      <c r="O49" s="61"/>
      <c r="P49" s="61"/>
      <c r="Q49" s="61"/>
      <c r="R49" s="61"/>
      <c r="S49" s="61"/>
      <c r="T49" s="26"/>
      <c r="U49" s="26"/>
      <c r="V49" s="26"/>
      <c r="W49" s="26"/>
      <c r="X49" s="26"/>
      <c r="Y49" s="26"/>
      <c r="Z49" s="26"/>
      <c r="AA49" s="26"/>
      <c r="AB49" s="26"/>
      <c r="AC49" s="26"/>
      <c r="AD49" s="26"/>
      <c r="AE49" s="26"/>
      <c r="AF49" s="26"/>
      <c r="AG49" s="26"/>
      <c r="AH49" s="127"/>
    </row>
    <row x14ac:dyDescent="0.25" r="50" customHeight="1" ht="18.75">
      <c r="A50" s="3"/>
      <c r="B50" s="3" t="s">
        <v>184</v>
      </c>
      <c r="C50" s="3"/>
      <c r="D50" s="3"/>
      <c r="E50" s="3"/>
      <c r="F50" s="3"/>
      <c r="G50" s="3"/>
      <c r="H50" s="3"/>
      <c r="I50" s="3"/>
      <c r="J50" s="3"/>
      <c r="K50" s="3"/>
      <c r="L50" s="5"/>
      <c r="M50" s="61"/>
      <c r="N50" s="61"/>
      <c r="O50" s="61"/>
      <c r="P50" s="61"/>
      <c r="Q50" s="61"/>
      <c r="R50" s="61"/>
      <c r="S50" s="61"/>
      <c r="T50" s="26"/>
      <c r="U50" s="26"/>
      <c r="V50" s="26"/>
      <c r="W50" s="26"/>
      <c r="X50" s="26"/>
      <c r="Y50" s="26"/>
      <c r="Z50" s="26"/>
      <c r="AA50" s="26"/>
      <c r="AB50" s="26"/>
      <c r="AC50" s="26"/>
      <c r="AD50" s="26"/>
      <c r="AE50" s="26"/>
      <c r="AF50" s="26"/>
      <c r="AG50" s="26"/>
      <c r="AH50" s="127"/>
    </row>
    <row x14ac:dyDescent="0.25" r="51" customHeight="1" ht="18.75">
      <c r="A51" s="3"/>
      <c r="B51" s="3" t="s">
        <v>185</v>
      </c>
      <c r="C51" s="3"/>
      <c r="D51" s="3"/>
      <c r="E51" s="3"/>
      <c r="F51" s="3"/>
      <c r="G51" s="3"/>
      <c r="H51" s="3"/>
      <c r="I51" s="3"/>
      <c r="J51" s="3"/>
      <c r="K51" s="3"/>
      <c r="L51" s="5"/>
      <c r="M51" s="61"/>
      <c r="N51" s="61"/>
      <c r="O51" s="61"/>
      <c r="P51" s="61"/>
      <c r="Q51" s="61"/>
      <c r="R51" s="61"/>
      <c r="S51" s="61"/>
      <c r="T51" s="26"/>
      <c r="U51" s="26"/>
      <c r="V51" s="26"/>
      <c r="W51" s="26"/>
      <c r="X51" s="26"/>
      <c r="Y51" s="26"/>
      <c r="Z51" s="26"/>
      <c r="AA51" s="26"/>
      <c r="AB51" s="26"/>
      <c r="AC51" s="26"/>
      <c r="AD51" s="26"/>
      <c r="AE51" s="26"/>
      <c r="AF51" s="26"/>
      <c r="AG51" s="26"/>
      <c r="AH51" s="127"/>
    </row>
    <row x14ac:dyDescent="0.25" r="52" customHeight="1" ht="18.75">
      <c r="A52" s="3"/>
      <c r="B52" s="3"/>
      <c r="C52" s="3"/>
      <c r="D52" s="3"/>
      <c r="E52" s="3"/>
      <c r="F52" s="3"/>
      <c r="G52" s="3"/>
      <c r="H52" s="3"/>
      <c r="I52" s="3"/>
      <c r="J52" s="3"/>
      <c r="K52" s="3"/>
      <c r="L52" s="3"/>
      <c r="M52" s="26"/>
      <c r="N52" s="26"/>
      <c r="O52" s="26"/>
      <c r="P52" s="26"/>
      <c r="Q52" s="26"/>
      <c r="R52" s="26"/>
      <c r="S52" s="26"/>
      <c r="T52" s="26"/>
      <c r="U52" s="26"/>
      <c r="V52" s="26"/>
      <c r="W52" s="26"/>
      <c r="X52" s="26"/>
      <c r="Y52" s="26"/>
      <c r="Z52" s="26"/>
      <c r="AA52" s="26"/>
      <c r="AB52" s="26"/>
      <c r="AC52" s="26"/>
      <c r="AD52" s="26"/>
      <c r="AE52" s="26"/>
      <c r="AF52" s="26"/>
      <c r="AG52" s="26"/>
      <c r="AH52" s="127"/>
    </row>
    <row x14ac:dyDescent="0.25" r="53" customHeight="1" ht="18.75">
      <c r="A53" s="3"/>
      <c r="B53" s="3" t="s">
        <v>186</v>
      </c>
      <c r="C53" s="3"/>
      <c r="D53" s="3"/>
      <c r="E53" s="3"/>
      <c r="F53" s="3"/>
      <c r="G53" s="3"/>
      <c r="H53" s="3"/>
      <c r="I53" s="3"/>
      <c r="J53" s="3"/>
      <c r="K53" s="3"/>
      <c r="L53" s="3"/>
      <c r="M53" s="26"/>
      <c r="N53" s="26"/>
      <c r="O53" s="26"/>
      <c r="P53" s="26"/>
      <c r="Q53" s="26"/>
      <c r="R53" s="26"/>
      <c r="S53" s="26"/>
      <c r="T53" s="26"/>
      <c r="U53" s="26"/>
      <c r="V53" s="26"/>
      <c r="W53" s="26"/>
      <c r="X53" s="26"/>
      <c r="Y53" s="26"/>
      <c r="Z53" s="26"/>
      <c r="AA53" s="26"/>
      <c r="AB53" s="26"/>
      <c r="AC53" s="26"/>
      <c r="AD53" s="26"/>
      <c r="AE53" s="26"/>
      <c r="AF53" s="26"/>
      <c r="AG53" s="26"/>
      <c r="AH53" s="127"/>
    </row>
  </sheetData>
  <mergeCells count="4">
    <mergeCell ref="A1:J1"/>
    <mergeCell ref="A2:J3"/>
    <mergeCell ref="A22:I24"/>
    <mergeCell ref="A25:I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Y63"/>
  <sheetViews>
    <sheetView workbookViewId="0">
      <pane state="frozen" activePane="bottomLeft" topLeftCell="A5" ySplit="4" xSplit="0"/>
    </sheetView>
  </sheetViews>
  <sheetFormatPr defaultRowHeight="15" x14ac:dyDescent="0.25"/>
  <cols>
    <col min="1" max="1" style="40" width="16.862142857142857" customWidth="1" bestFit="1"/>
    <col min="2" max="2" style="40" width="4.2907142857142855" customWidth="1" bestFit="1"/>
    <col min="3" max="3" style="36" width="6.719285714285714" customWidth="1" bestFit="1"/>
    <col min="4" max="4" style="36" width="5.005" customWidth="1" bestFit="1"/>
    <col min="5" max="5" style="36" width="5.005" customWidth="1" bestFit="1"/>
    <col min="6" max="6" style="36" width="5.005" customWidth="1" bestFit="1"/>
    <col min="7" max="7" style="36" width="5.005" customWidth="1" bestFit="1"/>
    <col min="8" max="8" style="36" width="5.005" customWidth="1" bestFit="1"/>
    <col min="9" max="9" style="36" width="5.005" customWidth="1" bestFit="1"/>
    <col min="10" max="10" style="36" width="5.005" customWidth="1" bestFit="1"/>
    <col min="11" max="11" style="36" width="5.005" customWidth="1" bestFit="1"/>
    <col min="12" max="12" style="36" width="5.005" customWidth="1" bestFit="1"/>
    <col min="13" max="13" style="36" width="5.005" customWidth="1" bestFit="1"/>
    <col min="14" max="14" style="36" width="5.005" customWidth="1" bestFit="1"/>
    <col min="15" max="15" style="36" width="5.005" customWidth="1" bestFit="1"/>
    <col min="16" max="16" style="36" width="5.005" customWidth="1" bestFit="1"/>
    <col min="17" max="17" style="36" width="5.005" customWidth="1" bestFit="1"/>
    <col min="18" max="18" style="36" width="5.005" customWidth="1" bestFit="1"/>
    <col min="19" max="19" style="36" width="5.005" customWidth="1" bestFit="1"/>
    <col min="20" max="20" style="36" width="5.005" customWidth="1" bestFit="1"/>
    <col min="21" max="21" style="36" width="5.005" customWidth="1" bestFit="1"/>
    <col min="22" max="22" style="36" width="5.005" customWidth="1" bestFit="1"/>
    <col min="23" max="23" style="36" width="5.005" customWidth="1" bestFit="1"/>
    <col min="24" max="24" style="36" width="5.005" customWidth="1" bestFit="1"/>
    <col min="25" max="25" style="36" width="5.005" customWidth="1" bestFit="1"/>
    <col min="26" max="26" style="36" width="5.005" customWidth="1" bestFit="1"/>
    <col min="27" max="27" style="36" width="5.005" customWidth="1" bestFit="1"/>
    <col min="28" max="28" style="36" width="5.005" customWidth="1" bestFit="1"/>
    <col min="29" max="29" style="36" width="5.005" customWidth="1" bestFit="1"/>
    <col min="30" max="30" style="36" width="5.005" customWidth="1" bestFit="1"/>
    <col min="31" max="31" style="36" width="5.005" customWidth="1" bestFit="1"/>
    <col min="32" max="32" style="36" width="5.005" customWidth="1" bestFit="1"/>
    <col min="33" max="33" style="36" width="5.005" customWidth="1" bestFit="1"/>
    <col min="34" max="34" style="36" width="5.005" customWidth="1" bestFit="1"/>
    <col min="35" max="35" style="35" width="5.005" customWidth="1" bestFit="1"/>
    <col min="36" max="36" style="37" width="5.005" customWidth="1" bestFit="1"/>
    <col min="37" max="37" style="35" width="5.005" customWidth="1" bestFit="1"/>
    <col min="38" max="38" style="35" width="5.005" customWidth="1" bestFit="1"/>
    <col min="39" max="39" style="35" width="5.005" customWidth="1" bestFit="1"/>
    <col min="40" max="40" style="35" width="5.005" customWidth="1" bestFit="1"/>
    <col min="41" max="41" style="35" width="5.005" customWidth="1" bestFit="1"/>
    <col min="42" max="42" style="35" width="5.005" customWidth="1" bestFit="1"/>
    <col min="43" max="43" style="35" width="5.005" customWidth="1" bestFit="1"/>
    <col min="44" max="44" style="35" width="5.005" customWidth="1" bestFit="1"/>
    <col min="45" max="45" style="35" width="5.005" customWidth="1" bestFit="1"/>
    <col min="46" max="46" style="35" width="5.005" customWidth="1" bestFit="1"/>
    <col min="47" max="47" style="35" width="5.005" customWidth="1" bestFit="1"/>
    <col min="48" max="48" style="35" width="5.005" customWidth="1" bestFit="1"/>
    <col min="49" max="49" style="35" width="5.005" customWidth="1" bestFit="1"/>
    <col min="50" max="50" style="35" width="5.005" customWidth="1" bestFit="1"/>
    <col min="51" max="51" style="35" width="5.005" customWidth="1" bestFit="1"/>
    <col min="52" max="52" style="35" width="5.005" customWidth="1" bestFit="1"/>
    <col min="53" max="53" style="35" width="5.005" customWidth="1" bestFit="1"/>
    <col min="54" max="54" style="35" width="5.005" customWidth="1" bestFit="1"/>
    <col min="55" max="55" style="35" width="5.005" customWidth="1" bestFit="1"/>
    <col min="56" max="56" style="35" width="5.005" customWidth="1" bestFit="1"/>
    <col min="57" max="57" style="35" width="5.005" customWidth="1" bestFit="1"/>
    <col min="58" max="58" style="35" width="5.005" customWidth="1" bestFit="1"/>
    <col min="59" max="59" style="35" width="5.005" customWidth="1" bestFit="1"/>
    <col min="60" max="60" style="35" width="5.005" customWidth="1" bestFit="1"/>
    <col min="61" max="61" style="35" width="5.005" customWidth="1" bestFit="1"/>
    <col min="62" max="62" style="35" width="5.005" customWidth="1" bestFit="1"/>
    <col min="63" max="63" style="35" width="5.005" customWidth="1" bestFit="1"/>
    <col min="64" max="64" style="35" width="5.005" customWidth="1" bestFit="1"/>
    <col min="65" max="65" style="35" width="5.005" customWidth="1" bestFit="1"/>
    <col min="66" max="66" style="35" width="5.005" customWidth="1" bestFit="1"/>
    <col min="67" max="67" style="35" width="5.005" customWidth="1" bestFit="1"/>
    <col min="68" max="68" style="35" width="5.005" customWidth="1" bestFit="1"/>
    <col min="69" max="69" style="35" width="5.005" customWidth="1" bestFit="1"/>
    <col min="70" max="70" style="35" width="5.005" customWidth="1" bestFit="1"/>
    <col min="71" max="71" style="35" width="5.005" customWidth="1" bestFit="1"/>
    <col min="72" max="72" style="35" width="5.005" customWidth="1" bestFit="1"/>
    <col min="73" max="73" style="35" width="5.005" customWidth="1" bestFit="1"/>
    <col min="74" max="74" style="35" width="5.005" customWidth="1" bestFit="1"/>
    <col min="75" max="75" style="35" width="5.005" customWidth="1" bestFit="1"/>
    <col min="76" max="76" style="35" width="5.005" customWidth="1" bestFit="1"/>
    <col min="77" max="77" style="35" width="10.005" customWidth="1" bestFit="1"/>
  </cols>
  <sheetData>
    <row x14ac:dyDescent="0.25" r="1" customHeight="1" ht="18.75">
      <c r="A1" s="1" t="s">
        <v>176</v>
      </c>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26"/>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4"/>
      <c r="BO1" s="5"/>
      <c r="BP1" s="5"/>
      <c r="BQ1" s="5"/>
      <c r="BR1" s="5"/>
      <c r="BS1" s="5"/>
      <c r="BT1" s="5"/>
      <c r="BU1" s="5"/>
      <c r="BV1" s="5"/>
      <c r="BW1" s="5"/>
      <c r="BX1" s="5"/>
      <c r="BY1" s="5"/>
    </row>
    <row x14ac:dyDescent="0.25" r="2" customHeight="1" ht="18.75">
      <c r="A2" s="6" t="s">
        <v>170</v>
      </c>
      <c r="B2" s="6"/>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3"/>
      <c r="AJ2" s="26"/>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8"/>
    </row>
    <row x14ac:dyDescent="0.25" r="3" customHeight="1" ht="18.75">
      <c r="A3" s="43"/>
      <c r="B3" s="43"/>
      <c r="C3" s="60" t="s">
        <v>2</v>
      </c>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1"/>
      <c r="AF3" s="61"/>
      <c r="AG3" s="61"/>
      <c r="AH3" s="61"/>
      <c r="AI3" s="5"/>
      <c r="AJ3" s="61"/>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row>
    <row x14ac:dyDescent="0.25" r="4" customHeight="1" ht="12.75">
      <c r="A4" s="11" t="s">
        <v>3</v>
      </c>
      <c r="B4" s="11"/>
      <c r="C4" s="12">
        <v>1990</v>
      </c>
      <c r="D4" s="12">
        <v>1991</v>
      </c>
      <c r="E4" s="12">
        <v>1992</v>
      </c>
      <c r="F4" s="12">
        <v>1993</v>
      </c>
      <c r="G4" s="12">
        <v>1994</v>
      </c>
      <c r="H4" s="12">
        <v>1995</v>
      </c>
      <c r="I4" s="12">
        <v>1996</v>
      </c>
      <c r="J4" s="12">
        <v>1997</v>
      </c>
      <c r="K4" s="12">
        <v>1998</v>
      </c>
      <c r="L4" s="12">
        <v>1999</v>
      </c>
      <c r="M4" s="12">
        <v>2000</v>
      </c>
      <c r="N4" s="12">
        <v>2001</v>
      </c>
      <c r="O4" s="12">
        <v>2002</v>
      </c>
      <c r="P4" s="12">
        <v>2003</v>
      </c>
      <c r="Q4" s="12">
        <v>2004</v>
      </c>
      <c r="R4" s="12">
        <v>2005</v>
      </c>
      <c r="S4" s="12">
        <v>2006</v>
      </c>
      <c r="T4" s="12">
        <v>2007</v>
      </c>
      <c r="U4" s="12">
        <v>2008</v>
      </c>
      <c r="V4" s="12">
        <v>2009</v>
      </c>
      <c r="W4" s="12">
        <v>2010</v>
      </c>
      <c r="X4" s="12">
        <v>2011</v>
      </c>
      <c r="Y4" s="12">
        <v>2012</v>
      </c>
      <c r="Z4" s="12">
        <v>2013</v>
      </c>
      <c r="AA4" s="12">
        <v>2014</v>
      </c>
      <c r="AB4" s="12">
        <v>2015</v>
      </c>
      <c r="AC4" s="12">
        <v>2016</v>
      </c>
      <c r="AD4" s="12">
        <v>2017</v>
      </c>
      <c r="AE4" s="12">
        <v>2018</v>
      </c>
      <c r="AF4" s="12">
        <v>2019</v>
      </c>
      <c r="AG4" s="12">
        <v>2020</v>
      </c>
      <c r="AH4" s="12">
        <v>2021</v>
      </c>
      <c r="AI4" s="5"/>
      <c r="AJ4" s="61"/>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row>
    <row x14ac:dyDescent="0.25" r="5" customHeight="1" ht="18.75">
      <c r="A5" s="13" t="s">
        <v>5</v>
      </c>
      <c r="B5" s="14" t="s">
        <v>6</v>
      </c>
      <c r="C5" s="15">
        <v>79.21063526240414</v>
      </c>
      <c r="D5" s="15">
        <v>75.75395288338174</v>
      </c>
      <c r="E5" s="15">
        <v>74.16013737213201</v>
      </c>
      <c r="F5" s="15">
        <v>73.70061965008458</v>
      </c>
      <c r="G5" s="15">
        <v>75.0571578126265</v>
      </c>
      <c r="H5" s="15">
        <v>76.38625489070849</v>
      </c>
      <c r="I5" s="15">
        <v>76.30396514557022</v>
      </c>
      <c r="J5" s="15">
        <v>75.84638700907013</v>
      </c>
      <c r="K5" s="15">
        <v>76.17166019570574</v>
      </c>
      <c r="L5" s="15">
        <v>76.59953131866182</v>
      </c>
      <c r="M5" s="15">
        <v>76.92572071258276</v>
      </c>
      <c r="N5" s="15">
        <v>76.3585881149918</v>
      </c>
      <c r="O5" s="15">
        <v>76.69100903770634</v>
      </c>
      <c r="P5" s="15">
        <v>77.05628472086974</v>
      </c>
      <c r="Q5" s="15">
        <v>77.60587417609554</v>
      </c>
      <c r="R5" s="15">
        <v>78.50648648803967</v>
      </c>
      <c r="S5" s="15">
        <v>78.81218095209643</v>
      </c>
      <c r="T5" s="15">
        <v>79.54582470306993</v>
      </c>
      <c r="U5" s="15">
        <v>79.68385109608563</v>
      </c>
      <c r="V5" s="15">
        <v>77.7895233015174</v>
      </c>
      <c r="W5" s="15">
        <v>78.59400477643477</v>
      </c>
      <c r="X5" s="15">
        <v>78.67274017730817</v>
      </c>
      <c r="Y5" s="15">
        <v>78.13594723462077</v>
      </c>
      <c r="Z5" s="15">
        <v>77.54654036263497</v>
      </c>
      <c r="AA5" s="15">
        <v>77.07625325003931</v>
      </c>
      <c r="AB5" s="15">
        <v>77.54260524417305</v>
      </c>
      <c r="AC5" s="15">
        <v>77.53688927768142</v>
      </c>
      <c r="AD5" s="15">
        <v>77.89771766547824</v>
      </c>
      <c r="AE5" s="15">
        <v>78.36652283767525</v>
      </c>
      <c r="AF5" s="15">
        <v>78.69717210986231</v>
      </c>
      <c r="AG5" s="15">
        <v>76.85280675052367</v>
      </c>
      <c r="AH5" s="15">
        <v>78.78153767384656</v>
      </c>
      <c r="AI5" s="5"/>
      <c r="AJ5" s="61"/>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row>
    <row x14ac:dyDescent="0.25" r="6" customHeight="1" ht="18.75">
      <c r="A6" s="16" t="s">
        <v>8</v>
      </c>
      <c r="B6" s="17" t="s">
        <v>9</v>
      </c>
      <c r="C6" s="18" t="s">
        <v>7</v>
      </c>
      <c r="D6" s="18" t="s">
        <v>7</v>
      </c>
      <c r="E6" s="18" t="s">
        <v>7</v>
      </c>
      <c r="F6" s="18" t="s">
        <v>7</v>
      </c>
      <c r="G6" s="18">
        <v>78.04244539560887</v>
      </c>
      <c r="H6" s="18">
        <v>78.61279804307048</v>
      </c>
      <c r="I6" s="18">
        <v>77.42573318386079</v>
      </c>
      <c r="J6" s="18">
        <v>77.2404258176821</v>
      </c>
      <c r="K6" s="18">
        <v>77.03219060332253</v>
      </c>
      <c r="L6" s="18">
        <v>77.47996694597994</v>
      </c>
      <c r="M6" s="18">
        <v>77.26404318449612</v>
      </c>
      <c r="N6" s="18">
        <v>76.59465941892711</v>
      </c>
      <c r="O6" s="18">
        <v>76.44565403134949</v>
      </c>
      <c r="P6" s="18">
        <v>76.36551109436954</v>
      </c>
      <c r="Q6" s="18">
        <v>73.34748152289059</v>
      </c>
      <c r="R6" s="18">
        <v>73.74860590176263</v>
      </c>
      <c r="S6" s="18">
        <v>74.93765126466403</v>
      </c>
      <c r="T6" s="18">
        <v>76.31853859966132</v>
      </c>
      <c r="U6" s="18">
        <v>76.84059015140306</v>
      </c>
      <c r="V6" s="18">
        <v>75.5222280551076</v>
      </c>
      <c r="W6" s="18">
        <v>75.95541080251648</v>
      </c>
      <c r="X6" s="18">
        <v>76.2121563211408</v>
      </c>
      <c r="Y6" s="18">
        <v>76.20977979376607</v>
      </c>
      <c r="Z6" s="18">
        <v>76.01046921822292</v>
      </c>
      <c r="AA6" s="18">
        <v>75.24894016011157</v>
      </c>
      <c r="AB6" s="18">
        <v>75.14236830227658</v>
      </c>
      <c r="AC6" s="18">
        <v>75.41515994226697</v>
      </c>
      <c r="AD6" s="18">
        <v>76.16134127685149</v>
      </c>
      <c r="AE6" s="18">
        <v>77.44577260660115</v>
      </c>
      <c r="AF6" s="18">
        <v>77.95734678958297</v>
      </c>
      <c r="AG6" s="18">
        <v>76.46042718019635</v>
      </c>
      <c r="AH6" s="18">
        <v>76.65882926526496</v>
      </c>
      <c r="AI6" s="5"/>
      <c r="AJ6" s="61"/>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row>
    <row x14ac:dyDescent="0.25" r="7" customHeight="1" ht="18.75">
      <c r="A7" s="13" t="s">
        <v>10</v>
      </c>
      <c r="B7" s="14" t="s">
        <v>11</v>
      </c>
      <c r="C7" s="15">
        <v>68.07529180353058</v>
      </c>
      <c r="D7" s="15">
        <v>68.71018686428212</v>
      </c>
      <c r="E7" s="15">
        <v>68.37798059589052</v>
      </c>
      <c r="F7" s="15">
        <v>66.99364996838212</v>
      </c>
      <c r="G7" s="15">
        <v>66.47370394890953</v>
      </c>
      <c r="H7" s="15">
        <v>66.94434079784398</v>
      </c>
      <c r="I7" s="15">
        <v>66.8155206799741</v>
      </c>
      <c r="J7" s="15">
        <v>67.0599387700245</v>
      </c>
      <c r="K7" s="15">
        <v>66.96938895484008</v>
      </c>
      <c r="L7" s="15">
        <v>67.52456259433924</v>
      </c>
      <c r="M7" s="15">
        <v>69.47308577189145</v>
      </c>
      <c r="N7" s="15">
        <v>68.80529357073905</v>
      </c>
      <c r="O7" s="15">
        <v>68.25922913364406</v>
      </c>
      <c r="P7" s="15">
        <v>67.26497126456015</v>
      </c>
      <c r="Q7" s="15">
        <v>67.86048331178046</v>
      </c>
      <c r="R7" s="15">
        <v>68.26144906335394</v>
      </c>
      <c r="S7" s="15">
        <v>67.92138172085386</v>
      </c>
      <c r="T7" s="15">
        <v>68.69898163482605</v>
      </c>
      <c r="U7" s="15">
        <v>68.5668758840769</v>
      </c>
      <c r="V7" s="15">
        <v>67.15467272326212</v>
      </c>
      <c r="W7" s="15">
        <v>67.44080635268229</v>
      </c>
      <c r="X7" s="15">
        <v>67.10617787403558</v>
      </c>
      <c r="Y7" s="15">
        <v>66.8743081241315</v>
      </c>
      <c r="Z7" s="15">
        <v>66.36808281552533</v>
      </c>
      <c r="AA7" s="15">
        <v>65.83152053437162</v>
      </c>
      <c r="AB7" s="15">
        <v>65.52637227555181</v>
      </c>
      <c r="AC7" s="15">
        <v>66.45486764950756</v>
      </c>
      <c r="AD7" s="15">
        <v>67.53936518576454</v>
      </c>
      <c r="AE7" s="15">
        <v>68.20338697994768</v>
      </c>
      <c r="AF7" s="15">
        <v>68.85640826565619</v>
      </c>
      <c r="AG7" s="15">
        <v>68.37727539348658</v>
      </c>
      <c r="AH7" s="15">
        <v>68.73069378917505</v>
      </c>
      <c r="AI7" s="5"/>
      <c r="AJ7" s="61"/>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row>
    <row x14ac:dyDescent="0.25" r="8" customHeight="1" ht="18.75">
      <c r="A8" s="16" t="s">
        <v>12</v>
      </c>
      <c r="B8" s="17" t="s">
        <v>13</v>
      </c>
      <c r="C8" s="18">
        <v>77.87185289597647</v>
      </c>
      <c r="D8" s="18">
        <v>74.65020901160308</v>
      </c>
      <c r="E8" s="18">
        <v>72.62121207606947</v>
      </c>
      <c r="F8" s="18">
        <v>72.37343820428084</v>
      </c>
      <c r="G8" s="18">
        <v>72.994160764348</v>
      </c>
      <c r="H8" s="18">
        <v>73.43603646443822</v>
      </c>
      <c r="I8" s="18">
        <v>73.15784089191382</v>
      </c>
      <c r="J8" s="18">
        <v>73.84373698369542</v>
      </c>
      <c r="K8" s="18">
        <v>74.36428576504753</v>
      </c>
      <c r="L8" s="18">
        <v>75.36743317818534</v>
      </c>
      <c r="M8" s="18">
        <v>76.16345898469146</v>
      </c>
      <c r="N8" s="18">
        <v>75.66767960715045</v>
      </c>
      <c r="O8" s="18">
        <v>75.87098649036493</v>
      </c>
      <c r="P8" s="18">
        <v>76.37770193193487</v>
      </c>
      <c r="Q8" s="18">
        <v>76.57133954993503</v>
      </c>
      <c r="R8" s="18">
        <v>76.60273267162944</v>
      </c>
      <c r="S8" s="18">
        <v>76.71443426692116</v>
      </c>
      <c r="T8" s="18">
        <v>77.08223324340712</v>
      </c>
      <c r="U8" s="18">
        <v>77.08121176703841</v>
      </c>
      <c r="V8" s="18">
        <v>73.823667109897</v>
      </c>
      <c r="W8" s="18">
        <v>74.10440802619152</v>
      </c>
      <c r="X8" s="18">
        <v>74.8568267276952</v>
      </c>
      <c r="Y8" s="18">
        <v>74.97303569195603</v>
      </c>
      <c r="Z8" s="18">
        <v>75.17513156460032</v>
      </c>
      <c r="AA8" s="18">
        <v>75.15623313178546</v>
      </c>
      <c r="AB8" s="18">
        <v>75.51801362271073</v>
      </c>
      <c r="AC8" s="18">
        <v>75.30030701102204</v>
      </c>
      <c r="AD8" s="18">
        <v>76.19421246496567</v>
      </c>
      <c r="AE8" s="18">
        <v>76.61089245414077</v>
      </c>
      <c r="AF8" s="18">
        <v>77.09216896598855</v>
      </c>
      <c r="AG8" s="18">
        <v>73.16726162533416</v>
      </c>
      <c r="AH8" s="18">
        <v>76.29617672348353</v>
      </c>
      <c r="AI8" s="5"/>
      <c r="AJ8" s="61"/>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row>
    <row x14ac:dyDescent="0.25" r="9" customHeight="1" ht="18.75">
      <c r="A9" s="13" t="s">
        <v>14</v>
      </c>
      <c r="B9" s="14" t="s">
        <v>15</v>
      </c>
      <c r="C9" s="15" t="s">
        <v>7</v>
      </c>
      <c r="D9" s="15" t="s">
        <v>7</v>
      </c>
      <c r="E9" s="15" t="s">
        <v>7</v>
      </c>
      <c r="F9" s="15" t="s">
        <v>7</v>
      </c>
      <c r="G9" s="15" t="s">
        <v>7</v>
      </c>
      <c r="H9" s="15" t="s">
        <v>7</v>
      </c>
      <c r="I9" s="15">
        <v>76.87041212959907</v>
      </c>
      <c r="J9" s="15">
        <v>76.40760607607203</v>
      </c>
      <c r="K9" s="15">
        <v>75.88741902763154</v>
      </c>
      <c r="L9" s="15">
        <v>72.77930549292778</v>
      </c>
      <c r="M9" s="15">
        <v>72.39473879157762</v>
      </c>
      <c r="N9" s="15">
        <v>71.67034362517614</v>
      </c>
      <c r="O9" s="15">
        <v>71.46191211961984</v>
      </c>
      <c r="P9" s="15">
        <v>71.78613017960149</v>
      </c>
      <c r="Q9" s="15">
        <v>71.18753149375358</v>
      </c>
      <c r="R9" s="15">
        <v>71.56897015450977</v>
      </c>
      <c r="S9" s="15">
        <v>72.52905577056691</v>
      </c>
      <c r="T9" s="15">
        <v>72.884420145858</v>
      </c>
      <c r="U9" s="15">
        <v>73.10641112746158</v>
      </c>
      <c r="V9" s="15">
        <v>70.49533788659575</v>
      </c>
      <c r="W9" s="15">
        <v>72.06024012658355</v>
      </c>
      <c r="X9" s="15">
        <v>73.59961439525982</v>
      </c>
      <c r="Y9" s="15">
        <v>73.6123553614041</v>
      </c>
      <c r="Z9" s="15">
        <v>73.75860412502674</v>
      </c>
      <c r="AA9" s="15">
        <v>72.76069473209556</v>
      </c>
      <c r="AB9" s="15">
        <v>72.99609546644388</v>
      </c>
      <c r="AC9" s="15">
        <v>72.36791515445145</v>
      </c>
      <c r="AD9" s="15">
        <v>72.46675174399374</v>
      </c>
      <c r="AE9" s="15">
        <v>71.96696489301205</v>
      </c>
      <c r="AF9" s="15">
        <v>71.49292777264766</v>
      </c>
      <c r="AG9" s="15">
        <v>65.0683232439149</v>
      </c>
      <c r="AH9" s="15">
        <v>67.98002828740933</v>
      </c>
      <c r="AI9" s="5"/>
      <c r="AJ9" s="61"/>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row>
    <row x14ac:dyDescent="0.25" r="10" customHeight="1" ht="18.75">
      <c r="A10" s="16" t="s">
        <v>16</v>
      </c>
      <c r="B10" s="17" t="s">
        <v>17</v>
      </c>
      <c r="C10" s="18" t="s">
        <v>7</v>
      </c>
      <c r="D10" s="18" t="s">
        <v>7</v>
      </c>
      <c r="E10" s="18" t="s">
        <v>7</v>
      </c>
      <c r="F10" s="18" t="s">
        <v>7</v>
      </c>
      <c r="G10" s="18" t="s">
        <v>7</v>
      </c>
      <c r="H10" s="18" t="s">
        <v>7</v>
      </c>
      <c r="I10" s="18" t="s">
        <v>7</v>
      </c>
      <c r="J10" s="18" t="s">
        <v>7</v>
      </c>
      <c r="K10" s="18" t="s">
        <v>7</v>
      </c>
      <c r="L10" s="18" t="s">
        <v>7</v>
      </c>
      <c r="M10" s="120">
        <f>N10</f>
      </c>
      <c r="N10" s="18">
        <v>75.48676483025675</v>
      </c>
      <c r="O10" s="18">
        <v>74.72436859043347</v>
      </c>
      <c r="P10" s="18">
        <v>76.35817461026264</v>
      </c>
      <c r="Q10" s="18">
        <v>75.47498504464222</v>
      </c>
      <c r="R10" s="18">
        <v>76.5119578238912</v>
      </c>
      <c r="S10" s="120">
        <f>AVERAGE(R10,T10)</f>
      </c>
      <c r="T10" s="18">
        <v>75.23074619634545</v>
      </c>
      <c r="U10" s="18">
        <v>75.29728293670988</v>
      </c>
      <c r="V10" s="18">
        <v>76.46389254006372</v>
      </c>
      <c r="W10" s="18">
        <v>77.15686763108135</v>
      </c>
      <c r="X10" s="18">
        <v>78.41693304709915</v>
      </c>
      <c r="Y10" s="18">
        <v>79.10686923429826</v>
      </c>
      <c r="Z10" s="18">
        <v>79.0746978805897</v>
      </c>
      <c r="AA10" s="18">
        <v>79.57805870491555</v>
      </c>
      <c r="AB10" s="18">
        <v>79.88545538054193</v>
      </c>
      <c r="AC10" s="18">
        <v>79.20831630887311</v>
      </c>
      <c r="AD10" s="18">
        <v>78.91125369631034</v>
      </c>
      <c r="AE10" s="18">
        <v>78.62218100871911</v>
      </c>
      <c r="AF10" s="18">
        <v>77.55061207669922</v>
      </c>
      <c r="AG10" s="18">
        <v>70.75260678732472</v>
      </c>
      <c r="AH10" s="18">
        <v>74.36686844002189</v>
      </c>
      <c r="AI10" s="5"/>
      <c r="AJ10" s="61"/>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row>
    <row x14ac:dyDescent="0.25" r="11" customHeight="1" ht="18.75">
      <c r="A11" s="13" t="s">
        <v>18</v>
      </c>
      <c r="B11" s="14" t="s">
        <v>19</v>
      </c>
      <c r="C11" s="15">
        <v>82.67180394943829</v>
      </c>
      <c r="D11" s="15">
        <v>80.80395205026252</v>
      </c>
      <c r="E11" s="15">
        <v>81.61092332143647</v>
      </c>
      <c r="F11" s="15">
        <v>82.09078662292819</v>
      </c>
      <c r="G11" s="15">
        <v>81.93586708288578</v>
      </c>
      <c r="H11" s="15">
        <v>81.95872368370547</v>
      </c>
      <c r="I11" s="15">
        <v>79.21319836570076</v>
      </c>
      <c r="J11" s="15">
        <v>80.44560751215188</v>
      </c>
      <c r="K11" s="15">
        <v>81.98447000462022</v>
      </c>
      <c r="L11" s="15">
        <v>80.6580743763445</v>
      </c>
      <c r="M11" s="15">
        <v>80.12641390186342</v>
      </c>
      <c r="N11" s="15">
        <v>79.55502493431409</v>
      </c>
      <c r="O11" s="15">
        <v>78.75019882942831</v>
      </c>
      <c r="P11" s="15">
        <v>79.06970793392321</v>
      </c>
      <c r="Q11" s="15">
        <v>78.54604864583324</v>
      </c>
      <c r="R11" s="15">
        <v>79.6683145038893</v>
      </c>
      <c r="S11" s="15">
        <v>79.9019640418284</v>
      </c>
      <c r="T11" s="15">
        <v>81.44198622628484</v>
      </c>
      <c r="U11" s="15">
        <v>79.42320346988473</v>
      </c>
      <c r="V11" s="15">
        <v>76.3737971761997</v>
      </c>
      <c r="W11" s="15">
        <v>74.26778282543783</v>
      </c>
      <c r="X11" s="15">
        <v>72.68554825834025</v>
      </c>
      <c r="Y11" s="15">
        <v>74.58205476454951</v>
      </c>
      <c r="Z11" s="15">
        <v>74.59936424657097</v>
      </c>
      <c r="AA11" s="15">
        <v>75.22280991151408</v>
      </c>
      <c r="AB11" s="15">
        <v>73.90464487627196</v>
      </c>
      <c r="AC11" s="15">
        <v>72.76883367112423</v>
      </c>
      <c r="AD11" s="15">
        <v>74.24042783195199</v>
      </c>
      <c r="AE11" s="15">
        <v>75.0382931001028</v>
      </c>
      <c r="AF11" s="15">
        <v>74.55059633786271</v>
      </c>
      <c r="AG11" s="15">
        <v>67.90448689895369</v>
      </c>
      <c r="AH11" s="15">
        <v>70.10080578064276</v>
      </c>
      <c r="AI11" s="5"/>
      <c r="AJ11" s="61"/>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row>
    <row x14ac:dyDescent="0.25" r="12" customHeight="1" ht="18.75">
      <c r="A12" s="16" t="s">
        <v>20</v>
      </c>
      <c r="B12" s="17" t="s">
        <v>21</v>
      </c>
      <c r="C12" s="18" t="s">
        <v>7</v>
      </c>
      <c r="D12" s="18" t="s">
        <v>7</v>
      </c>
      <c r="E12" s="18" t="s">
        <v>7</v>
      </c>
      <c r="F12" s="18">
        <v>77.56039875335735</v>
      </c>
      <c r="G12" s="18">
        <v>77.5263328458092</v>
      </c>
      <c r="H12" s="18">
        <v>77.90055354810801</v>
      </c>
      <c r="I12" s="18">
        <v>78.07598060208274</v>
      </c>
      <c r="J12" s="18">
        <v>77.35903739223116</v>
      </c>
      <c r="K12" s="18">
        <v>76.26069387774048</v>
      </c>
      <c r="L12" s="18">
        <v>74.34599818194249</v>
      </c>
      <c r="M12" s="18">
        <v>73.55289720493971</v>
      </c>
      <c r="N12" s="18">
        <v>73.59339689315502</v>
      </c>
      <c r="O12" s="18">
        <v>74.24122125467227</v>
      </c>
      <c r="P12" s="18">
        <v>73.36395583718419</v>
      </c>
      <c r="Q12" s="18">
        <v>72.43164358289506</v>
      </c>
      <c r="R12" s="18">
        <v>73.26184141959904</v>
      </c>
      <c r="S12" s="18">
        <v>73.67058951727145</v>
      </c>
      <c r="T12" s="18">
        <v>74.7947304012751</v>
      </c>
      <c r="U12" s="18">
        <v>75.40983606557377</v>
      </c>
      <c r="V12" s="18">
        <v>73.8430247463191</v>
      </c>
      <c r="W12" s="18">
        <v>73.52742084474657</v>
      </c>
      <c r="X12" s="18">
        <v>74.0380576777687</v>
      </c>
      <c r="Y12" s="18">
        <v>74.63833710066943</v>
      </c>
      <c r="Z12" s="18">
        <v>75.66621132740705</v>
      </c>
      <c r="AA12" s="18">
        <v>77.02302695454874</v>
      </c>
      <c r="AB12" s="18">
        <v>77.87080274413618</v>
      </c>
      <c r="AC12" s="18">
        <v>79.32279368662533</v>
      </c>
      <c r="AD12" s="18">
        <v>80.8917582860469</v>
      </c>
      <c r="AE12" s="18">
        <v>81.75905242559503</v>
      </c>
      <c r="AF12" s="18">
        <v>81.9394587109842</v>
      </c>
      <c r="AG12" s="18">
        <v>81.38404611152107</v>
      </c>
      <c r="AH12" s="18">
        <v>81.34369956391552</v>
      </c>
      <c r="AI12" s="5"/>
      <c r="AJ12" s="61"/>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row>
    <row x14ac:dyDescent="0.25" r="13" customHeight="1" ht="18.75">
      <c r="A13" s="13" t="s">
        <v>22</v>
      </c>
      <c r="B13" s="14" t="s">
        <v>23</v>
      </c>
      <c r="C13" s="15">
        <v>80.08703719164384</v>
      </c>
      <c r="D13" s="15">
        <v>79.05134473195386</v>
      </c>
      <c r="E13" s="15">
        <v>78.46799886133957</v>
      </c>
      <c r="F13" s="15">
        <v>75.92067336946997</v>
      </c>
      <c r="G13" s="15">
        <v>77.63491999773414</v>
      </c>
      <c r="H13" s="15">
        <v>80.7493890060979</v>
      </c>
      <c r="I13" s="15">
        <v>80.5114899886583</v>
      </c>
      <c r="J13" s="15">
        <v>81.3479058011113</v>
      </c>
      <c r="K13" s="15">
        <v>80.23185567759387</v>
      </c>
      <c r="L13" s="15">
        <v>81.17528539012055</v>
      </c>
      <c r="M13" s="15">
        <v>80.92377817547684</v>
      </c>
      <c r="N13" s="15">
        <v>80.42118976153553</v>
      </c>
      <c r="O13" s="15">
        <v>80.13257949698178</v>
      </c>
      <c r="P13" s="15">
        <v>79.73371376874796</v>
      </c>
      <c r="Q13" s="15">
        <v>79.82818958567864</v>
      </c>
      <c r="R13" s="15">
        <v>80.02733314887355</v>
      </c>
      <c r="S13" s="15">
        <v>81.68400585682843</v>
      </c>
      <c r="T13" s="15">
        <v>81.12124988549422</v>
      </c>
      <c r="U13" s="15">
        <v>80.73205797962602</v>
      </c>
      <c r="V13" s="15">
        <v>76.22156027890348</v>
      </c>
      <c r="W13" s="15">
        <v>74.22800077407702</v>
      </c>
      <c r="X13" s="15">
        <v>74.40787060694544</v>
      </c>
      <c r="Y13" s="15">
        <v>73.55721665999447</v>
      </c>
      <c r="Z13" s="15">
        <v>73.20516221634861</v>
      </c>
      <c r="AA13" s="15">
        <v>74.13387309633119</v>
      </c>
      <c r="AB13" s="15">
        <v>75.18903326427659</v>
      </c>
      <c r="AC13" s="15">
        <v>75.50844294556678</v>
      </c>
      <c r="AD13" s="15">
        <v>75.96861720793713</v>
      </c>
      <c r="AE13" s="15">
        <v>76.94450414019306</v>
      </c>
      <c r="AF13" s="15">
        <v>78.10891892228659</v>
      </c>
      <c r="AG13" s="15">
        <v>77.4234168987498</v>
      </c>
      <c r="AH13" s="15">
        <v>78.51755605852479</v>
      </c>
      <c r="AI13" s="5"/>
      <c r="AJ13" s="61"/>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row>
    <row x14ac:dyDescent="0.25" r="14" customHeight="1" ht="18.75">
      <c r="A14" s="16" t="s">
        <v>24</v>
      </c>
      <c r="B14" s="17" t="s">
        <v>25</v>
      </c>
      <c r="C14" s="18">
        <v>84.86199582771792</v>
      </c>
      <c r="D14" s="18">
        <v>83.23433948090488</v>
      </c>
      <c r="E14" s="18">
        <v>79.72011212483554</v>
      </c>
      <c r="F14" s="18">
        <v>75.84169574298613</v>
      </c>
      <c r="G14" s="18">
        <v>75.33005003241287</v>
      </c>
      <c r="H14" s="18">
        <v>71.56879895652392</v>
      </c>
      <c r="I14" s="18">
        <v>70.23692069918225</v>
      </c>
      <c r="J14" s="18">
        <v>71.4031522983381</v>
      </c>
      <c r="K14" s="18">
        <v>69.53014331470204</v>
      </c>
      <c r="L14" s="18">
        <v>66.35367371701597</v>
      </c>
      <c r="M14" s="18">
        <v>64.0868901029368</v>
      </c>
      <c r="N14" s="18">
        <v>64.82722995611928</v>
      </c>
      <c r="O14" s="18">
        <v>64.46462497133126</v>
      </c>
      <c r="P14" s="18">
        <v>66.05926614770057</v>
      </c>
      <c r="Q14" s="18">
        <v>65.09438039748396</v>
      </c>
      <c r="R14" s="18">
        <v>66.115152864901</v>
      </c>
      <c r="S14" s="18">
        <v>71.18586214991953</v>
      </c>
      <c r="T14" s="18">
        <v>73.23345868187093</v>
      </c>
      <c r="U14" s="18">
        <v>73.55563593177011</v>
      </c>
      <c r="V14" s="18">
        <v>64.31847567205537</v>
      </c>
      <c r="W14" s="18">
        <v>61.695107891945455</v>
      </c>
      <c r="X14" s="18">
        <v>67.86167910687952</v>
      </c>
      <c r="Y14" s="18">
        <v>69.87198508070273</v>
      </c>
      <c r="Z14" s="18">
        <v>71.44569659478118</v>
      </c>
      <c r="AA14" s="18">
        <v>72.96277433765782</v>
      </c>
      <c r="AB14" s="18">
        <v>75.35626039694536</v>
      </c>
      <c r="AC14" s="18">
        <v>75.59994163655031</v>
      </c>
      <c r="AD14" s="18">
        <v>77.42203457759548</v>
      </c>
      <c r="AE14" s="18">
        <v>78.09733340452762</v>
      </c>
      <c r="AF14" s="18">
        <v>78.60211435474335</v>
      </c>
      <c r="AG14" s="18">
        <v>76.01884519742065</v>
      </c>
      <c r="AH14" s="18">
        <v>75.63677575953321</v>
      </c>
      <c r="AI14" s="5"/>
      <c r="AJ14" s="61"/>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row>
    <row x14ac:dyDescent="0.25" r="15" customHeight="1" ht="18.75">
      <c r="A15" s="13" t="s">
        <v>26</v>
      </c>
      <c r="B15" s="14" t="s">
        <v>27</v>
      </c>
      <c r="C15" s="15">
        <v>77.91592658377738</v>
      </c>
      <c r="D15" s="15">
        <v>72.99528301886792</v>
      </c>
      <c r="E15" s="15">
        <v>67.25352112676056</v>
      </c>
      <c r="F15" s="15">
        <v>63.12098188194039</v>
      </c>
      <c r="G15" s="15">
        <v>62.57275902211874</v>
      </c>
      <c r="H15" s="15">
        <v>64.78791400348635</v>
      </c>
      <c r="I15" s="15">
        <v>66.02898550724638</v>
      </c>
      <c r="J15" s="15">
        <v>66.62817551963049</v>
      </c>
      <c r="K15" s="15">
        <v>68.16091954022988</v>
      </c>
      <c r="L15" s="15">
        <v>69.58762886597938</v>
      </c>
      <c r="M15" s="15">
        <v>70.53112507138778</v>
      </c>
      <c r="N15" s="15">
        <v>71.20866590649943</v>
      </c>
      <c r="O15" s="15">
        <v>70.36405005688282</v>
      </c>
      <c r="P15" s="15">
        <v>70.11363636363637</v>
      </c>
      <c r="Q15" s="15">
        <v>70.02832861189802</v>
      </c>
      <c r="R15" s="15">
        <v>70.47511312217195</v>
      </c>
      <c r="S15" s="15">
        <v>71.81510710259302</v>
      </c>
      <c r="T15" s="15">
        <v>72.38470191226097</v>
      </c>
      <c r="U15" s="15">
        <v>73.44885410844046</v>
      </c>
      <c r="V15" s="15">
        <v>69.921875</v>
      </c>
      <c r="W15" s="15">
        <v>69.67167501391206</v>
      </c>
      <c r="X15" s="15">
        <v>70.89385474860335</v>
      </c>
      <c r="Y15" s="15">
        <v>70.89175546831183</v>
      </c>
      <c r="Z15" s="15">
        <v>70.25352112676056</v>
      </c>
      <c r="AA15" s="15">
        <v>69.83588002263724</v>
      </c>
      <c r="AB15" s="15">
        <v>69.69869243888573</v>
      </c>
      <c r="AC15" s="15">
        <v>70.80712514822183</v>
      </c>
      <c r="AD15" s="15">
        <v>71.62994659645973</v>
      </c>
      <c r="AE15" s="15">
        <v>73.73319725417915</v>
      </c>
      <c r="AF15" s="15">
        <v>74.31835806361327</v>
      </c>
      <c r="AG15" s="15">
        <v>73.6962716063794</v>
      </c>
      <c r="AH15" s="15">
        <v>73.83907545286579</v>
      </c>
      <c r="AI15" s="5"/>
      <c r="AJ15" s="61"/>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row>
    <row x14ac:dyDescent="0.25" r="16" customHeight="1" ht="18.75">
      <c r="A16" s="16" t="s">
        <v>28</v>
      </c>
      <c r="B16" s="17" t="s">
        <v>29</v>
      </c>
      <c r="C16" s="18">
        <v>70.81063761614868</v>
      </c>
      <c r="D16" s="18">
        <v>70.16512584834072</v>
      </c>
      <c r="E16" s="18">
        <v>69.52025586353945</v>
      </c>
      <c r="F16" s="18">
        <v>68.18761965539247</v>
      </c>
      <c r="G16" s="18">
        <v>67.59278897136798</v>
      </c>
      <c r="H16" s="18">
        <v>68.04930956034072</v>
      </c>
      <c r="I16" s="18">
        <v>68.08634156639222</v>
      </c>
      <c r="J16" s="18">
        <v>67.61719366549165</v>
      </c>
      <c r="K16" s="18">
        <v>67.87251916412896</v>
      </c>
      <c r="L16" s="18">
        <v>68.29894207604484</v>
      </c>
      <c r="M16" s="18">
        <v>69.50033796079654</v>
      </c>
      <c r="N16" s="18">
        <v>69.95861355406105</v>
      </c>
      <c r="O16" s="18">
        <v>69.7544184134813</v>
      </c>
      <c r="P16" s="18">
        <v>69.48742995218755</v>
      </c>
      <c r="Q16" s="18">
        <v>69.07679738562092</v>
      </c>
      <c r="R16" s="18">
        <v>68.78296146044624</v>
      </c>
      <c r="S16" s="18">
        <v>68.50314465408806</v>
      </c>
      <c r="T16" s="18">
        <v>68.70751699320272</v>
      </c>
      <c r="U16" s="18">
        <v>69.16032054153601</v>
      </c>
      <c r="V16" s="18">
        <v>67.91918991363049</v>
      </c>
      <c r="W16" s="18">
        <v>67.9006235771553</v>
      </c>
      <c r="X16" s="18">
        <v>67.78420610196311</v>
      </c>
      <c r="Y16" s="18">
        <v>67.65230312035662</v>
      </c>
      <c r="Z16" s="18">
        <v>67.39950372208436</v>
      </c>
      <c r="AA16" s="18">
        <v>67.12403678846633</v>
      </c>
      <c r="AB16" s="18">
        <v>67.11646666334711</v>
      </c>
      <c r="AC16" s="18">
        <v>67.56339361331142</v>
      </c>
      <c r="AD16" s="18">
        <v>68.40874023194465</v>
      </c>
      <c r="AE16" s="18">
        <v>68.89553727250063</v>
      </c>
      <c r="AF16" s="18">
        <v>68.78616945953911</v>
      </c>
      <c r="AG16" s="18">
        <v>68.46291754365798</v>
      </c>
      <c r="AH16" s="18">
        <v>70.06477410048748</v>
      </c>
      <c r="AI16" s="5"/>
      <c r="AJ16" s="61"/>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row>
    <row x14ac:dyDescent="0.25" r="17" customHeight="1" ht="18.75">
      <c r="A17" s="13" t="s">
        <v>30</v>
      </c>
      <c r="B17" s="14" t="s">
        <v>31</v>
      </c>
      <c r="C17" s="15">
        <v>75.74626197510969</v>
      </c>
      <c r="D17" s="15">
        <v>77.60825185344365</v>
      </c>
      <c r="E17" s="15">
        <v>76.3756472058561</v>
      </c>
      <c r="F17" s="15">
        <v>74.89885726453261</v>
      </c>
      <c r="G17" s="15">
        <v>74.03788281111702</v>
      </c>
      <c r="H17" s="15">
        <v>73.7256850773818</v>
      </c>
      <c r="I17" s="15">
        <v>72.80368859726903</v>
      </c>
      <c r="J17" s="15">
        <v>72.08561825579338</v>
      </c>
      <c r="K17" s="15">
        <v>72.89534265981938</v>
      </c>
      <c r="L17" s="15">
        <v>72.78251177506921</v>
      </c>
      <c r="M17" s="15">
        <v>72.89729729729729</v>
      </c>
      <c r="N17" s="15">
        <v>72.80534006855494</v>
      </c>
      <c r="O17" s="15">
        <v>71.70241238381135</v>
      </c>
      <c r="P17" s="15">
        <v>70.39826212889211</v>
      </c>
      <c r="Q17" s="15">
        <v>70.792656272767</v>
      </c>
      <c r="R17" s="15">
        <v>71.36764493277433</v>
      </c>
      <c r="S17" s="15">
        <v>72.82088469905729</v>
      </c>
      <c r="T17" s="15">
        <v>74.73714953271028</v>
      </c>
      <c r="U17" s="15">
        <v>75.90436438195664</v>
      </c>
      <c r="V17" s="15">
        <v>75.4979566289901</v>
      </c>
      <c r="W17" s="15">
        <v>76.10576923076923</v>
      </c>
      <c r="X17" s="15">
        <v>77.63303241534301</v>
      </c>
      <c r="Y17" s="15">
        <v>77.87993920972644</v>
      </c>
      <c r="Z17" s="15">
        <v>77.96475270039795</v>
      </c>
      <c r="AA17" s="15">
        <v>78.05991548445517</v>
      </c>
      <c r="AB17" s="15">
        <v>77.95143342481771</v>
      </c>
      <c r="AC17" s="15">
        <v>78.40224377033135</v>
      </c>
      <c r="AD17" s="15">
        <v>78.87833983899303</v>
      </c>
      <c r="AE17" s="15">
        <v>79.66122520849235</v>
      </c>
      <c r="AF17" s="15">
        <v>80.48776163482472</v>
      </c>
      <c r="AG17" s="15">
        <v>78.87474213654359</v>
      </c>
      <c r="AH17" s="15">
        <v>79.34176099701904</v>
      </c>
      <c r="AI17" s="5"/>
      <c r="AJ17" s="61"/>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row>
    <row x14ac:dyDescent="0.25" r="18" customHeight="1" ht="18.75">
      <c r="A18" s="16" t="s">
        <v>32</v>
      </c>
      <c r="B18" s="17" t="s">
        <v>33</v>
      </c>
      <c r="C18" s="18">
        <v>73.41718564359746</v>
      </c>
      <c r="D18" s="18">
        <v>72.32140150007011</v>
      </c>
      <c r="E18" s="18">
        <v>72.32907536373978</v>
      </c>
      <c r="F18" s="18">
        <v>71.71329302220228</v>
      </c>
      <c r="G18" s="18">
        <v>72.19342835321326</v>
      </c>
      <c r="H18" s="18">
        <v>72.2428834040491</v>
      </c>
      <c r="I18" s="18">
        <v>72.5854412360411</v>
      </c>
      <c r="J18" s="18">
        <v>71.92724115705694</v>
      </c>
      <c r="K18" s="18">
        <v>71.60604102140756</v>
      </c>
      <c r="L18" s="18">
        <v>70.92490093186917</v>
      </c>
      <c r="M18" s="18">
        <v>71.50989619152206</v>
      </c>
      <c r="N18" s="18">
        <v>71.27937308481847</v>
      </c>
      <c r="O18" s="18">
        <v>71.87374465232841</v>
      </c>
      <c r="P18" s="18">
        <v>72.785708563474</v>
      </c>
      <c r="Q18" s="18">
        <v>73.00012341078951</v>
      </c>
      <c r="R18" s="18">
        <v>73.38748888118715</v>
      </c>
      <c r="S18" s="18">
        <v>73.94151795622112</v>
      </c>
      <c r="T18" s="18">
        <v>74.1828606257827</v>
      </c>
      <c r="U18" s="18">
        <v>74.35400511895203</v>
      </c>
      <c r="V18" s="18">
        <v>72.95761142052382</v>
      </c>
      <c r="W18" s="18">
        <v>70.34493386578882</v>
      </c>
      <c r="X18" s="18">
        <v>65.36322442881057</v>
      </c>
      <c r="Y18" s="18">
        <v>60.09590497453752</v>
      </c>
      <c r="Z18" s="18">
        <v>57.87564378728639</v>
      </c>
      <c r="AA18" s="18">
        <v>57.95293053479272</v>
      </c>
      <c r="AB18" s="18">
        <v>59.280308929311175</v>
      </c>
      <c r="AC18" s="18">
        <v>60.96036425342528</v>
      </c>
      <c r="AD18" s="18">
        <v>62.7365195405146</v>
      </c>
      <c r="AE18" s="18">
        <v>64.73778983943743</v>
      </c>
      <c r="AF18" s="18">
        <v>65.89338223957174</v>
      </c>
      <c r="AG18" s="18">
        <v>65.19021697043635</v>
      </c>
      <c r="AH18" s="18">
        <v>66.43073016903067</v>
      </c>
      <c r="AI18" s="5"/>
      <c r="AJ18" s="61"/>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row>
    <row x14ac:dyDescent="0.25" r="19" customHeight="1" ht="18.75">
      <c r="A19" s="13" t="s">
        <v>34</v>
      </c>
      <c r="B19" s="14" t="s">
        <v>35</v>
      </c>
      <c r="C19" s="15" t="s">
        <v>7</v>
      </c>
      <c r="D19" s="15" t="s">
        <v>7</v>
      </c>
      <c r="E19" s="15">
        <v>63.99026034605847</v>
      </c>
      <c r="F19" s="15">
        <v>59.9549071476654</v>
      </c>
      <c r="G19" s="15">
        <v>59.61584972813323</v>
      </c>
      <c r="H19" s="15">
        <v>60.18493884389391</v>
      </c>
      <c r="I19" s="15">
        <v>60.16727189912036</v>
      </c>
      <c r="J19" s="15">
        <v>60.340119306937424</v>
      </c>
      <c r="K19" s="15">
        <v>60.315584954606074</v>
      </c>
      <c r="L19" s="15">
        <v>62.216815994773334</v>
      </c>
      <c r="M19" s="15">
        <v>62.726046183451686</v>
      </c>
      <c r="N19" s="15">
        <v>62.95098644309197</v>
      </c>
      <c r="O19" s="15">
        <v>62.92767644396577</v>
      </c>
      <c r="P19" s="15">
        <v>63.44634933961941</v>
      </c>
      <c r="Q19" s="15">
        <v>63.14018737582926</v>
      </c>
      <c r="R19" s="15">
        <v>63.13053920462445</v>
      </c>
      <c r="S19" s="15">
        <v>63.94795491599058</v>
      </c>
      <c r="T19" s="15">
        <v>63.7062969912677</v>
      </c>
      <c r="U19" s="15">
        <v>62.73040413041689</v>
      </c>
      <c r="V19" s="15">
        <v>60.72509369466241</v>
      </c>
      <c r="W19" s="15">
        <v>59.8732864200592</v>
      </c>
      <c r="X19" s="15">
        <v>60.73336643584475</v>
      </c>
      <c r="Y19" s="15">
        <v>61.62444573452891</v>
      </c>
      <c r="Z19" s="15">
        <v>63.70526670228621</v>
      </c>
      <c r="AA19" s="15">
        <v>67.84636352823964</v>
      </c>
      <c r="AB19" s="15">
        <v>70.25668756410015</v>
      </c>
      <c r="AC19" s="15">
        <v>72.97180888785435</v>
      </c>
      <c r="AD19" s="15">
        <v>75.22062131270323</v>
      </c>
      <c r="AE19" s="15">
        <v>76.28603209594586</v>
      </c>
      <c r="AF19" s="15">
        <v>77.32320583419074</v>
      </c>
      <c r="AG19" s="15">
        <v>77.03423391936272</v>
      </c>
      <c r="AH19" s="15">
        <v>77.94557017286931</v>
      </c>
      <c r="AI19" s="5"/>
      <c r="AJ19" s="61"/>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row>
    <row x14ac:dyDescent="0.25" r="20" customHeight="1" ht="18.75">
      <c r="A20" s="16" t="s">
        <v>36</v>
      </c>
      <c r="B20" s="17" t="s">
        <v>37</v>
      </c>
      <c r="C20" s="18" t="s">
        <v>7</v>
      </c>
      <c r="D20" s="18">
        <v>85.18554675582999</v>
      </c>
      <c r="E20" s="18">
        <v>84.30248761041572</v>
      </c>
      <c r="F20" s="18">
        <v>82.3194618086563</v>
      </c>
      <c r="G20" s="18">
        <v>82.4168540655699</v>
      </c>
      <c r="H20" s="18">
        <v>84.01910142906112</v>
      </c>
      <c r="I20" s="18">
        <v>84.28049224838091</v>
      </c>
      <c r="J20" s="18">
        <v>84.16353493149087</v>
      </c>
      <c r="K20" s="18">
        <v>85.95859170217436</v>
      </c>
      <c r="L20" s="18">
        <v>88.15929283566568</v>
      </c>
      <c r="M20" s="18">
        <v>88.18672770912971</v>
      </c>
      <c r="N20" s="18">
        <v>88.0249511990316</v>
      </c>
      <c r="O20" s="18">
        <v>85.73153486348308</v>
      </c>
      <c r="P20" s="18">
        <v>85.42402802016444</v>
      </c>
      <c r="Q20" s="18">
        <v>84.82443787798248</v>
      </c>
      <c r="R20" s="18">
        <v>86.05692225858195</v>
      </c>
      <c r="S20" s="18">
        <v>87.18806957111187</v>
      </c>
      <c r="T20" s="18">
        <v>88.3237898253039</v>
      </c>
      <c r="U20" s="18">
        <v>86.33998742432759</v>
      </c>
      <c r="V20" s="18">
        <v>78.54955945757867</v>
      </c>
      <c r="W20" s="18">
        <v>78.72836810919951</v>
      </c>
      <c r="X20" s="18">
        <v>79.12045348429805</v>
      </c>
      <c r="Y20" s="18">
        <v>80.1092063113267</v>
      </c>
      <c r="Z20" s="18">
        <v>81.97213074614615</v>
      </c>
      <c r="AA20" s="18">
        <v>82.60786089180435</v>
      </c>
      <c r="AB20" s="18">
        <v>85.11955734249084</v>
      </c>
      <c r="AC20" s="18">
        <v>87.41703314227335</v>
      </c>
      <c r="AD20" s="18">
        <v>86.09025781714291</v>
      </c>
      <c r="AE20" s="18">
        <v>85.32509544877959</v>
      </c>
      <c r="AF20" s="18">
        <v>83.78148866480146</v>
      </c>
      <c r="AG20" s="18">
        <v>80.20025139603081</v>
      </c>
      <c r="AH20" s="18">
        <v>82.50849715276868</v>
      </c>
      <c r="AI20" s="5"/>
      <c r="AJ20" s="61"/>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row>
    <row x14ac:dyDescent="0.25" r="21" customHeight="1" ht="18.75">
      <c r="A21" s="13" t="s">
        <v>38</v>
      </c>
      <c r="B21" s="14" t="s">
        <v>39</v>
      </c>
      <c r="C21" s="15">
        <v>67.48855888670961</v>
      </c>
      <c r="D21" s="15">
        <v>65.94962309248024</v>
      </c>
      <c r="E21" s="15">
        <v>64.23080401555575</v>
      </c>
      <c r="F21" s="15">
        <v>63.5011135857461</v>
      </c>
      <c r="G21" s="15">
        <v>64.75635166605382</v>
      </c>
      <c r="H21" s="15">
        <v>66.69487427466152</v>
      </c>
      <c r="I21" s="15">
        <v>66.58641121527242</v>
      </c>
      <c r="J21" s="15">
        <v>67.76450597231248</v>
      </c>
      <c r="K21" s="15">
        <v>71.01028975006044</v>
      </c>
      <c r="L21" s="15">
        <v>73.57340349761513</v>
      </c>
      <c r="M21" s="15">
        <v>76.48531772818097</v>
      </c>
      <c r="N21" s="15">
        <v>76.80900679646695</v>
      </c>
      <c r="O21" s="15">
        <v>75.59640676129617</v>
      </c>
      <c r="P21" s="15">
        <v>75.38695331351795</v>
      </c>
      <c r="Q21" s="15">
        <v>76.07011623774544</v>
      </c>
      <c r="R21" s="15">
        <v>76.95322012571644</v>
      </c>
      <c r="S21" s="15">
        <v>77.93271320696871</v>
      </c>
      <c r="T21" s="15">
        <v>80.50756412850335</v>
      </c>
      <c r="U21" s="15">
        <v>77.11874217759835</v>
      </c>
      <c r="V21" s="15">
        <v>68.21361236740256</v>
      </c>
      <c r="W21" s="15">
        <v>64.90780039149324</v>
      </c>
      <c r="X21" s="15">
        <v>63.82686097210416</v>
      </c>
      <c r="Y21" s="15">
        <v>63.67887169959352</v>
      </c>
      <c r="Z21" s="15">
        <v>66.39635830511573</v>
      </c>
      <c r="AA21" s="15">
        <v>68.34859479451949</v>
      </c>
      <c r="AB21" s="15">
        <v>70.26212395046453</v>
      </c>
      <c r="AC21" s="15">
        <v>71.85209240586009</v>
      </c>
      <c r="AD21" s="15">
        <v>73.02504781172968</v>
      </c>
      <c r="AE21" s="15">
        <v>74.12676259799285</v>
      </c>
      <c r="AF21" s="15">
        <v>75.13412319880575</v>
      </c>
      <c r="AG21" s="15">
        <v>73.46063641386422</v>
      </c>
      <c r="AH21" s="15">
        <v>74.58801465001837</v>
      </c>
      <c r="AI21" s="5"/>
      <c r="AJ21" s="61"/>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row>
    <row x14ac:dyDescent="0.25" r="22" customHeight="1" ht="18.75">
      <c r="A22" s="16" t="s">
        <v>40</v>
      </c>
      <c r="B22" s="17" t="s">
        <v>41</v>
      </c>
      <c r="C22" s="18">
        <v>70.10527283618435</v>
      </c>
      <c r="D22" s="18">
        <v>70.19587564085612</v>
      </c>
      <c r="E22" s="18">
        <v>69.38053141178841</v>
      </c>
      <c r="F22" s="18">
        <v>71.54704975382118</v>
      </c>
      <c r="G22" s="18">
        <v>73.85257344566214</v>
      </c>
      <c r="H22" s="18">
        <v>74.27589333421203</v>
      </c>
      <c r="I22" s="18">
        <v>73.10494560372622</v>
      </c>
      <c r="J22" s="18">
        <v>71.60795117245313</v>
      </c>
      <c r="K22" s="18">
        <v>69.76802864277938</v>
      </c>
      <c r="L22" s="18">
        <v>68.92680986546051</v>
      </c>
      <c r="M22" s="18">
        <v>68.93955674054094</v>
      </c>
      <c r="N22" s="18">
        <v>68.0371293976205</v>
      </c>
      <c r="O22" s="18">
        <v>65.98297580681057</v>
      </c>
      <c r="P22" s="18">
        <v>65.62296042187809</v>
      </c>
      <c r="Q22" s="18">
        <v>66.83118707188795</v>
      </c>
      <c r="R22" s="18">
        <v>67.7328547224852</v>
      </c>
      <c r="S22" s="18">
        <v>68.65357506967223</v>
      </c>
      <c r="T22" s="18">
        <v>70.11599981418878</v>
      </c>
      <c r="U22" s="18">
        <v>70.98477119601971</v>
      </c>
      <c r="V22" s="18">
        <v>68.56684771702824</v>
      </c>
      <c r="W22" s="18">
        <v>69.45219122981979</v>
      </c>
      <c r="X22" s="18">
        <v>70.32788192197323</v>
      </c>
      <c r="Y22" s="18">
        <v>70.69952557144661</v>
      </c>
      <c r="Z22" s="18">
        <v>71.19122669518437</v>
      </c>
      <c r="AA22" s="18">
        <v>71.53228701723089</v>
      </c>
      <c r="AB22" s="18">
        <v>72.13283569040921</v>
      </c>
      <c r="AC22" s="18">
        <v>72.02741527256188</v>
      </c>
      <c r="AD22" s="18">
        <v>72.46143560774694</v>
      </c>
      <c r="AE22" s="18">
        <v>71.66455198981029</v>
      </c>
      <c r="AF22" s="18">
        <v>71.43831443866586</v>
      </c>
      <c r="AG22" s="18">
        <v>68.71244728965019</v>
      </c>
      <c r="AH22" s="18">
        <v>68.08810308730938</v>
      </c>
      <c r="AI22" s="5"/>
      <c r="AJ22" s="61"/>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row>
    <row x14ac:dyDescent="0.25" r="23" customHeight="1" ht="18.75">
      <c r="A23" s="13" t="s">
        <v>42</v>
      </c>
      <c r="B23" s="14" t="s">
        <v>43</v>
      </c>
      <c r="C23" s="15">
        <v>69.20716369856123</v>
      </c>
      <c r="D23" s="15">
        <v>68.91501444654777</v>
      </c>
      <c r="E23" s="15">
        <v>68.32034372501998</v>
      </c>
      <c r="F23" s="15">
        <v>69.3414785669911</v>
      </c>
      <c r="G23" s="15">
        <v>67.82303443291518</v>
      </c>
      <c r="H23" s="15">
        <v>67.01057518700026</v>
      </c>
      <c r="I23" s="15">
        <v>66.91616766467065</v>
      </c>
      <c r="J23" s="15">
        <v>66.82652640264027</v>
      </c>
      <c r="K23" s="15">
        <v>67.11502782931355</v>
      </c>
      <c r="L23" s="15">
        <v>67.5697992465294</v>
      </c>
      <c r="M23" s="15">
        <v>68.22959917259216</v>
      </c>
      <c r="N23" s="15">
        <v>68.74310936442116</v>
      </c>
      <c r="O23" s="15">
        <v>69.23870435320816</v>
      </c>
      <c r="P23" s="15">
        <v>69.71746832706101</v>
      </c>
      <c r="Q23" s="15">
        <v>69.76655070979028</v>
      </c>
      <c r="R23" s="15">
        <v>69.70769352759744</v>
      </c>
      <c r="S23" s="15">
        <v>70.41699238409116</v>
      </c>
      <c r="T23" s="15">
        <v>70.576465757524</v>
      </c>
      <c r="U23" s="15">
        <v>70.14612133204106</v>
      </c>
      <c r="V23" s="15">
        <v>68.50449786379913</v>
      </c>
      <c r="W23" s="15">
        <v>67.52804465049968</v>
      </c>
      <c r="X23" s="15">
        <v>67.2538089662147</v>
      </c>
      <c r="Y23" s="15">
        <v>66.34887555977765</v>
      </c>
      <c r="Z23" s="15">
        <v>64.67890559488933</v>
      </c>
      <c r="AA23" s="15">
        <v>64.66593523336887</v>
      </c>
      <c r="AB23" s="15">
        <v>65.50827437269722</v>
      </c>
      <c r="AC23" s="15">
        <v>66.45057144834986</v>
      </c>
      <c r="AD23" s="15">
        <v>67.0687088669451</v>
      </c>
      <c r="AE23" s="15">
        <v>67.63220896608438</v>
      </c>
      <c r="AF23" s="15">
        <v>68.00828346213041</v>
      </c>
      <c r="AG23" s="15">
        <v>67.2080792587262</v>
      </c>
      <c r="AH23" s="15">
        <v>67.07949585371269</v>
      </c>
      <c r="AI23" s="5"/>
      <c r="AJ23" s="61"/>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row>
    <row x14ac:dyDescent="0.25" r="24" customHeight="1" ht="18.75">
      <c r="A24" s="16" t="s">
        <v>44</v>
      </c>
      <c r="B24" s="17" t="s">
        <v>45</v>
      </c>
      <c r="C24" s="18">
        <v>81.32097334878331</v>
      </c>
      <c r="D24" s="18">
        <v>81.62983425414365</v>
      </c>
      <c r="E24" s="18">
        <v>82.19461697722568</v>
      </c>
      <c r="F24" s="18">
        <v>82.26657490250058</v>
      </c>
      <c r="G24" s="18">
        <v>81.93903277561311</v>
      </c>
      <c r="H24" s="18">
        <v>81.85151237396883</v>
      </c>
      <c r="I24" s="18">
        <v>82.10188159706287</v>
      </c>
      <c r="J24" s="18">
        <v>82.39065720174032</v>
      </c>
      <c r="K24" s="18">
        <v>81.69724770642202</v>
      </c>
      <c r="L24" s="18">
        <v>81.01033295063147</v>
      </c>
      <c r="M24" s="18">
        <v>80.897583429229</v>
      </c>
      <c r="N24" s="18">
        <v>80.48048048048048</v>
      </c>
      <c r="O24" s="18">
        <v>79.85594795539033</v>
      </c>
      <c r="P24" s="18">
        <v>79.83663943990665</v>
      </c>
      <c r="Q24" s="18">
        <v>79.9625468164794</v>
      </c>
      <c r="R24" s="18">
        <v>80.38153556288272</v>
      </c>
      <c r="S24" s="18">
        <v>81.00094876660341</v>
      </c>
      <c r="T24" s="18">
        <v>81.71811438143096</v>
      </c>
      <c r="U24" s="18">
        <v>81.5967197298601</v>
      </c>
      <c r="V24" s="18">
        <v>80.16549038695547</v>
      </c>
      <c r="W24" s="18">
        <v>79.98530132288094</v>
      </c>
      <c r="X24" s="18">
        <v>80.2005656981229</v>
      </c>
      <c r="Y24" s="18">
        <v>80.29142998271178</v>
      </c>
      <c r="Z24" s="18">
        <v>80.75187969924812</v>
      </c>
      <c r="AA24" s="18">
        <v>81.52477763659466</v>
      </c>
      <c r="AB24" s="18">
        <v>81.82051941373103</v>
      </c>
      <c r="AC24" s="18">
        <v>82.45978204462897</v>
      </c>
      <c r="AD24" s="18">
        <v>82.91287386215865</v>
      </c>
      <c r="AE24" s="18">
        <v>83.87856582046584</v>
      </c>
      <c r="AF24" s="18">
        <v>84.14409676571128</v>
      </c>
      <c r="AG24" s="18">
        <v>83.7959291567539</v>
      </c>
      <c r="AH24" s="18">
        <v>83.87956301625367</v>
      </c>
      <c r="AI24" s="5"/>
      <c r="AJ24" s="61"/>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row>
    <row x14ac:dyDescent="0.25" r="25" customHeight="1" ht="18.75">
      <c r="A25" s="13" t="s">
        <v>46</v>
      </c>
      <c r="B25" s="14" t="s">
        <v>47</v>
      </c>
      <c r="C25" s="15">
        <v>73.89692779242996</v>
      </c>
      <c r="D25" s="15">
        <v>74.98783454987834</v>
      </c>
      <c r="E25" s="15">
        <v>75.54701968584952</v>
      </c>
      <c r="F25" s="15">
        <v>75.20281233098972</v>
      </c>
      <c r="G25" s="15">
        <v>76.25458180606465</v>
      </c>
      <c r="H25" s="15">
        <v>76.82647655176925</v>
      </c>
      <c r="I25" s="15">
        <v>76.65017031942926</v>
      </c>
      <c r="J25" s="15">
        <v>76.15097207269964</v>
      </c>
      <c r="K25" s="15">
        <v>71.33195566409918</v>
      </c>
      <c r="L25" s="15">
        <v>71.27222982216142</v>
      </c>
      <c r="M25" s="15">
        <v>73.20395197960863</v>
      </c>
      <c r="N25" s="15">
        <v>73.6269097284936</v>
      </c>
      <c r="O25" s="15">
        <v>75.00257880558543</v>
      </c>
      <c r="P25" s="15">
        <v>75.07778012844977</v>
      </c>
      <c r="Q25" s="15">
        <v>75.32119008386705</v>
      </c>
      <c r="R25" s="15">
        <v>75.01679609051286</v>
      </c>
      <c r="S25" s="15">
        <v>74.79528097035906</v>
      </c>
      <c r="T25" s="15">
        <v>74.92097501279986</v>
      </c>
      <c r="U25" s="15">
        <v>74.56938256231265</v>
      </c>
      <c r="V25" s="15">
        <v>73.696141050395</v>
      </c>
      <c r="W25" s="15">
        <v>74.02807564339058</v>
      </c>
      <c r="X25" s="15">
        <v>74.60609371910488</v>
      </c>
      <c r="Y25" s="15">
        <v>75.05146393794217</v>
      </c>
      <c r="Z25" s="15">
        <v>75.17214509203156</v>
      </c>
      <c r="AA25" s="15">
        <v>75.99847632944578</v>
      </c>
      <c r="AB25" s="15">
        <v>75.94823777914218</v>
      </c>
      <c r="AC25" s="15">
        <v>75.88287735062534</v>
      </c>
      <c r="AD25" s="15">
        <v>76.25594245348186</v>
      </c>
      <c r="AE25" s="15">
        <v>75.92234045375594</v>
      </c>
      <c r="AF25" s="15">
        <v>75.69146455227713</v>
      </c>
      <c r="AG25" s="15">
        <v>74.82433260452619</v>
      </c>
      <c r="AH25" s="15">
        <v>75.1788262380585</v>
      </c>
      <c r="AI25" s="5"/>
      <c r="AJ25" s="61"/>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row>
    <row x14ac:dyDescent="0.25" r="26" customHeight="1" ht="18.75">
      <c r="A26" s="16" t="s">
        <v>48</v>
      </c>
      <c r="B26" s="17" t="s">
        <v>49</v>
      </c>
      <c r="C26" s="18" t="s">
        <v>7</v>
      </c>
      <c r="D26" s="18" t="s">
        <v>7</v>
      </c>
      <c r="E26" s="18" t="s">
        <v>7</v>
      </c>
      <c r="F26" s="18" t="s">
        <v>7</v>
      </c>
      <c r="G26" s="18" t="s">
        <v>7</v>
      </c>
      <c r="H26" s="18" t="s">
        <v>7</v>
      </c>
      <c r="I26" s="18" t="s">
        <v>7</v>
      </c>
      <c r="J26" s="18" t="s">
        <v>7</v>
      </c>
      <c r="K26" s="18" t="s">
        <v>7</v>
      </c>
      <c r="L26" s="18" t="s">
        <v>7</v>
      </c>
      <c r="M26" s="18">
        <v>61.14059707765121</v>
      </c>
      <c r="N26" s="18">
        <v>61.7902491095557</v>
      </c>
      <c r="O26" s="18">
        <v>64.05476341640673</v>
      </c>
      <c r="P26" s="18">
        <v>65.11782375963574</v>
      </c>
      <c r="Q26" s="18">
        <v>65.2732933595312</v>
      </c>
      <c r="R26" s="18">
        <v>66.39961601400915</v>
      </c>
      <c r="S26" s="18">
        <v>70.39550011790715</v>
      </c>
      <c r="T26" s="18">
        <v>72.66874604989874</v>
      </c>
      <c r="U26" s="18">
        <v>71.45487259647258</v>
      </c>
      <c r="V26" s="18">
        <v>60.2691218002513</v>
      </c>
      <c r="W26" s="18">
        <v>57.91205310028391</v>
      </c>
      <c r="X26" s="18">
        <v>61.47382065453567</v>
      </c>
      <c r="Y26" s="18">
        <v>64.3757111175288</v>
      </c>
      <c r="Z26" s="18">
        <v>66.78585901172201</v>
      </c>
      <c r="AA26" s="18">
        <v>68.37004816954295</v>
      </c>
      <c r="AB26" s="18">
        <v>69.90293074849625</v>
      </c>
      <c r="AC26" s="18">
        <v>69.97212755380254</v>
      </c>
      <c r="AD26" s="18">
        <v>71.90801625950904</v>
      </c>
      <c r="AE26" s="18">
        <v>73.58215554627388</v>
      </c>
      <c r="AF26" s="18">
        <v>73.93923916424323</v>
      </c>
      <c r="AG26" s="18">
        <v>73.12503024005835</v>
      </c>
      <c r="AH26" s="18">
        <v>71.85471645782012</v>
      </c>
      <c r="AI26" s="5"/>
      <c r="AJ26" s="61"/>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row>
    <row x14ac:dyDescent="0.25" r="27" customHeight="1" ht="18.75">
      <c r="A27" s="13" t="s">
        <v>50</v>
      </c>
      <c r="B27" s="14" t="s">
        <v>51</v>
      </c>
      <c r="C27" s="15" t="s">
        <v>7</v>
      </c>
      <c r="D27" s="15" t="s">
        <v>7</v>
      </c>
      <c r="E27" s="15" t="s">
        <v>7</v>
      </c>
      <c r="F27" s="15" t="s">
        <v>7</v>
      </c>
      <c r="G27" s="15" t="s">
        <v>7</v>
      </c>
      <c r="H27" s="15" t="s">
        <v>7</v>
      </c>
      <c r="I27" s="15" t="s">
        <v>7</v>
      </c>
      <c r="J27" s="15" t="s">
        <v>7</v>
      </c>
      <c r="K27" s="15" t="s">
        <v>7</v>
      </c>
      <c r="L27" s="15" t="s">
        <v>7</v>
      </c>
      <c r="M27" s="15">
        <v>60.08938908659667</v>
      </c>
      <c r="N27" s="15">
        <v>58.764833608336254</v>
      </c>
      <c r="O27" s="15">
        <v>62.7303239738259</v>
      </c>
      <c r="P27" s="15">
        <v>63.999700977894925</v>
      </c>
      <c r="Q27" s="15">
        <v>65.17397591004669</v>
      </c>
      <c r="R27" s="15">
        <v>66.40495476139714</v>
      </c>
      <c r="S27" s="15">
        <v>66.41917112211398</v>
      </c>
      <c r="T27" s="15">
        <v>68.22130858841076</v>
      </c>
      <c r="U27" s="15">
        <v>67.21666422402262</v>
      </c>
      <c r="V27" s="15">
        <v>59.258875197322155</v>
      </c>
      <c r="W27" s="15">
        <v>56.49197084119605</v>
      </c>
      <c r="X27" s="15">
        <v>60.13320639442302</v>
      </c>
      <c r="Y27" s="15">
        <v>62.24673472820763</v>
      </c>
      <c r="Z27" s="15">
        <v>64.72417207439636</v>
      </c>
      <c r="AA27" s="15">
        <v>66.5440608709167</v>
      </c>
      <c r="AB27" s="15">
        <v>68.02609173632291</v>
      </c>
      <c r="AC27" s="15">
        <v>69.95720733893651</v>
      </c>
      <c r="AD27" s="15">
        <v>70.61407853513121</v>
      </c>
      <c r="AE27" s="15">
        <v>73.30391784357339</v>
      </c>
      <c r="AF27" s="15">
        <v>73.4689424203381</v>
      </c>
      <c r="AG27" s="15">
        <v>72.22529547282105</v>
      </c>
      <c r="AH27" s="15">
        <v>72.9445728318646</v>
      </c>
      <c r="AI27" s="5"/>
      <c r="AJ27" s="61"/>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row>
    <row x14ac:dyDescent="0.25" r="28" customHeight="1" ht="18.75">
      <c r="A28" s="16" t="s">
        <v>52</v>
      </c>
      <c r="B28" s="17" t="s">
        <v>53</v>
      </c>
      <c r="C28" s="18">
        <v>76.44573983865189</v>
      </c>
      <c r="D28" s="18">
        <v>77.3626634131876</v>
      </c>
      <c r="E28" s="18">
        <v>76.2814081133842</v>
      </c>
      <c r="F28" s="18">
        <v>76.6314202186576</v>
      </c>
      <c r="G28" s="18">
        <v>74.94188078056786</v>
      </c>
      <c r="H28" s="18">
        <v>74.32629289634612</v>
      </c>
      <c r="I28" s="18">
        <v>74.3523626290285</v>
      </c>
      <c r="J28" s="18">
        <v>74.25348081867534</v>
      </c>
      <c r="K28" s="18">
        <v>74.57328729599608</v>
      </c>
      <c r="L28" s="18">
        <v>74.40106573028106</v>
      </c>
      <c r="M28" s="18">
        <v>75.02114382921515</v>
      </c>
      <c r="N28" s="18">
        <v>74.86906061654533</v>
      </c>
      <c r="O28" s="18">
        <v>75.52220895933246</v>
      </c>
      <c r="P28" s="18">
        <v>73.25347835331014</v>
      </c>
      <c r="Q28" s="18">
        <v>72.81621202848538</v>
      </c>
      <c r="R28" s="18">
        <v>73.32362679359183</v>
      </c>
      <c r="S28" s="18">
        <v>72.62913818401631</v>
      </c>
      <c r="T28" s="18">
        <v>72.33777686590861</v>
      </c>
      <c r="U28" s="18">
        <v>71.47772815701809</v>
      </c>
      <c r="V28" s="18">
        <v>73.17433007641885</v>
      </c>
      <c r="W28" s="18">
        <v>73.10393088547991</v>
      </c>
      <c r="X28" s="18">
        <v>72.05400211730097</v>
      </c>
      <c r="Y28" s="18">
        <v>72.45362861719535</v>
      </c>
      <c r="Z28" s="18">
        <v>72.12535888182998</v>
      </c>
      <c r="AA28" s="18">
        <v>72.59380513400531</v>
      </c>
      <c r="AB28" s="18">
        <v>71.30550245120821</v>
      </c>
      <c r="AC28" s="18">
        <v>70.52654883014978</v>
      </c>
      <c r="AD28" s="18">
        <v>69.9001718133144</v>
      </c>
      <c r="AE28" s="18">
        <v>70.64946596541203</v>
      </c>
      <c r="AF28" s="18">
        <v>72.07429531915943</v>
      </c>
      <c r="AG28" s="18">
        <v>70.42616876220055</v>
      </c>
      <c r="AH28" s="18">
        <v>72.59969722108431</v>
      </c>
      <c r="AI28" s="5"/>
      <c r="AJ28" s="61"/>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row>
    <row x14ac:dyDescent="0.25" r="29" customHeight="1" ht="18.75">
      <c r="A29" s="13" t="s">
        <v>54</v>
      </c>
      <c r="B29" s="14" t="s">
        <v>55</v>
      </c>
      <c r="C29" s="15" t="s">
        <v>7</v>
      </c>
      <c r="D29" s="15">
        <v>84.1379876462073</v>
      </c>
      <c r="E29" s="15">
        <v>84.21504099702368</v>
      </c>
      <c r="F29" s="15">
        <v>84.29869209731214</v>
      </c>
      <c r="G29" s="15">
        <v>82.86374730224162</v>
      </c>
      <c r="H29" s="15">
        <v>79.86581211875452</v>
      </c>
      <c r="I29" s="15">
        <v>81.44018391874272</v>
      </c>
      <c r="J29" s="15">
        <v>83.664720835282</v>
      </c>
      <c r="K29" s="15">
        <v>83.4842867621256</v>
      </c>
      <c r="L29" s="15">
        <v>83.68206634918566</v>
      </c>
      <c r="M29" s="15">
        <v>82.79819971146478</v>
      </c>
      <c r="N29" s="15">
        <v>82.30029641511922</v>
      </c>
      <c r="O29" s="15">
        <v>81.55372697572798</v>
      </c>
      <c r="P29" s="15">
        <v>80.78551962266286</v>
      </c>
      <c r="Q29" s="15">
        <v>81.04462657889549</v>
      </c>
      <c r="R29" s="15">
        <v>80.73788993385101</v>
      </c>
      <c r="S29" s="15">
        <v>81.26683218206531</v>
      </c>
      <c r="T29" s="15">
        <v>80.83429015860143</v>
      </c>
      <c r="U29" s="15">
        <v>80.15166153737138</v>
      </c>
      <c r="V29" s="15">
        <v>78.07493457647269</v>
      </c>
      <c r="W29" s="15">
        <v>77.84137421613269</v>
      </c>
      <c r="X29" s="15">
        <v>77.92356117739135</v>
      </c>
      <c r="Y29" s="15">
        <v>78.51322233270656</v>
      </c>
      <c r="Z29" s="15">
        <v>78.2529730573841</v>
      </c>
      <c r="AA29" s="15">
        <v>78.10599213153255</v>
      </c>
      <c r="AB29" s="15">
        <v>78.34190390381022</v>
      </c>
      <c r="AC29" s="15">
        <v>78.57037953055519</v>
      </c>
      <c r="AD29" s="15">
        <v>78.953710895945</v>
      </c>
      <c r="AE29" s="15">
        <v>79.03579632187501</v>
      </c>
      <c r="AF29" s="15">
        <v>78.84288697702569</v>
      </c>
      <c r="AG29" s="15">
        <v>75.5738745271399</v>
      </c>
      <c r="AH29" s="15">
        <v>77.27294457156789</v>
      </c>
      <c r="AI29" s="5"/>
      <c r="AJ29" s="61"/>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row>
    <row x14ac:dyDescent="0.25" r="30" customHeight="1" ht="18.75">
      <c r="A30" s="16" t="s">
        <v>56</v>
      </c>
      <c r="B30" s="17" t="s">
        <v>57</v>
      </c>
      <c r="C30" s="18">
        <v>75.67464114832536</v>
      </c>
      <c r="D30" s="18">
        <v>76.03949117144485</v>
      </c>
      <c r="E30" s="18">
        <v>76.26214517050866</v>
      </c>
      <c r="F30" s="18">
        <v>75.24079320113314</v>
      </c>
      <c r="G30" s="18">
        <v>74.88713318284425</v>
      </c>
      <c r="H30" s="18">
        <v>75.99474474474475</v>
      </c>
      <c r="I30" s="18">
        <v>76.75898203592814</v>
      </c>
      <c r="J30" s="18">
        <v>78.0806572068708</v>
      </c>
      <c r="K30" s="18">
        <v>79.59031657355679</v>
      </c>
      <c r="L30" s="18">
        <v>80.2999444547306</v>
      </c>
      <c r="M30" s="18">
        <v>81.17062396466041</v>
      </c>
      <c r="N30" s="18">
        <v>81.55055768879137</v>
      </c>
      <c r="O30" s="18">
        <v>81.36826783114994</v>
      </c>
      <c r="P30" s="18">
        <v>78.90213556553343</v>
      </c>
      <c r="Q30" s="18">
        <v>78.08255987654051</v>
      </c>
      <c r="R30" s="18">
        <v>78.19961130872717</v>
      </c>
      <c r="S30" s="18">
        <v>78.97195152320093</v>
      </c>
      <c r="T30" s="18">
        <v>80.54120177091002</v>
      </c>
      <c r="U30" s="18">
        <v>81.78972502063331</v>
      </c>
      <c r="V30" s="18">
        <v>80.92471404933887</v>
      </c>
      <c r="W30" s="18">
        <v>79.54036450486814</v>
      </c>
      <c r="X30" s="18">
        <v>79.33917865846723</v>
      </c>
      <c r="Y30" s="18">
        <v>79.28650087229182</v>
      </c>
      <c r="Z30" s="18">
        <v>78.15425817109721</v>
      </c>
      <c r="AA30" s="18">
        <v>78.11865456309765</v>
      </c>
      <c r="AB30" s="18">
        <v>78.99918220906251</v>
      </c>
      <c r="AC30" s="18">
        <v>79.59553609408016</v>
      </c>
      <c r="AD30" s="18">
        <v>80.38926758015566</v>
      </c>
      <c r="AE30" s="18">
        <v>81.56234241664897</v>
      </c>
      <c r="AF30" s="18">
        <v>82.24409112846377</v>
      </c>
      <c r="AG30" s="18">
        <v>81.63475865172292</v>
      </c>
      <c r="AH30" s="18">
        <v>83.63665302257947</v>
      </c>
      <c r="AI30" s="5"/>
      <c r="AJ30" s="61"/>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row>
    <row x14ac:dyDescent="0.25" r="31" customHeight="1" ht="18.75">
      <c r="A31" s="13" t="s">
        <v>58</v>
      </c>
      <c r="B31" s="14" t="s">
        <v>59</v>
      </c>
      <c r="C31" s="15">
        <v>76.1588210340268</v>
      </c>
      <c r="D31" s="15">
        <v>73.53881526265715</v>
      </c>
      <c r="E31" s="15">
        <v>72.94634917166114</v>
      </c>
      <c r="F31" s="15">
        <v>73.83316020927953</v>
      </c>
      <c r="G31" s="15">
        <v>75.72239650153278</v>
      </c>
      <c r="H31" s="15">
        <v>78.20338958350106</v>
      </c>
      <c r="I31" s="15">
        <v>78.54760904478032</v>
      </c>
      <c r="J31" s="15">
        <v>78.13915271932824</v>
      </c>
      <c r="K31" s="15">
        <v>76.74627860152412</v>
      </c>
      <c r="L31" s="15">
        <v>76.82529407859022</v>
      </c>
      <c r="M31" s="15">
        <v>77.8399876503354</v>
      </c>
      <c r="N31" s="15">
        <v>78.607685605261</v>
      </c>
      <c r="O31" s="15">
        <v>79.481913141218</v>
      </c>
      <c r="P31" s="15">
        <v>79.19784052535428</v>
      </c>
      <c r="Q31" s="15">
        <v>80.63391058889907</v>
      </c>
      <c r="R31" s="15">
        <v>81.33613074752627</v>
      </c>
      <c r="S31" s="15">
        <v>81.91166572236659</v>
      </c>
      <c r="T31" s="15">
        <v>81.971663220689</v>
      </c>
      <c r="U31" s="15">
        <v>80.90477793655046</v>
      </c>
      <c r="V31" s="15">
        <v>78.62263556313533</v>
      </c>
      <c r="W31" s="15">
        <v>78.21590270505904</v>
      </c>
      <c r="X31" s="15">
        <v>78.25869271476661</v>
      </c>
      <c r="Y31" s="15">
        <v>77.43666748136414</v>
      </c>
      <c r="Z31" s="15">
        <v>78.11632419101532</v>
      </c>
      <c r="AA31" s="15">
        <v>79.60379404207094</v>
      </c>
      <c r="AB31" s="15">
        <v>79.5550118604171</v>
      </c>
      <c r="AC31" s="15">
        <v>80.6703906034342</v>
      </c>
      <c r="AD31" s="15">
        <v>81.89511356163901</v>
      </c>
      <c r="AE31" s="15">
        <v>82.0540197453521</v>
      </c>
      <c r="AF31" s="15">
        <v>81.80188942898677</v>
      </c>
      <c r="AG31" s="15">
        <v>81.44779774339031</v>
      </c>
      <c r="AH31" s="15">
        <v>82.34653247245974</v>
      </c>
      <c r="AI31" s="5"/>
      <c r="AJ31" s="61"/>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row>
    <row x14ac:dyDescent="0.25" r="32" customHeight="1" ht="18.75">
      <c r="A32" s="16" t="s">
        <v>60</v>
      </c>
      <c r="B32" s="17" t="s">
        <v>61</v>
      </c>
      <c r="C32" s="18">
        <v>78.59751643535428</v>
      </c>
      <c r="D32" s="18">
        <v>77.08484408992024</v>
      </c>
      <c r="E32" s="18">
        <v>76.42393655371305</v>
      </c>
      <c r="F32" s="18">
        <v>75.79022988505747</v>
      </c>
      <c r="G32" s="18">
        <v>76.76912080057183</v>
      </c>
      <c r="H32" s="18">
        <v>78.09794180269695</v>
      </c>
      <c r="I32" s="18">
        <v>80.03536067892504</v>
      </c>
      <c r="J32" s="18">
        <v>81.7030260380014</v>
      </c>
      <c r="K32" s="18">
        <v>82.83321702721564</v>
      </c>
      <c r="L32" s="18">
        <v>82.1008984105045</v>
      </c>
      <c r="M32" s="18">
        <v>81.28388192275861</v>
      </c>
      <c r="N32" s="18">
        <v>80.69231514776303</v>
      </c>
      <c r="O32" s="18">
        <v>79.90150449778606</v>
      </c>
      <c r="P32" s="18">
        <v>78.31238029558786</v>
      </c>
      <c r="Q32" s="18">
        <v>77.92522982260098</v>
      </c>
      <c r="R32" s="18">
        <v>77.84797357820482</v>
      </c>
      <c r="S32" s="18">
        <v>78.41111398531979</v>
      </c>
      <c r="T32" s="18">
        <v>79.5236652323426</v>
      </c>
      <c r="U32" s="18">
        <v>80.4548120261458</v>
      </c>
      <c r="V32" s="18">
        <v>78.33937794624507</v>
      </c>
      <c r="W32" s="18">
        <v>77.26950427885174</v>
      </c>
      <c r="X32" s="18">
        <v>77.11000238428839</v>
      </c>
      <c r="Y32" s="18">
        <v>77.63686598751741</v>
      </c>
      <c r="Z32" s="18">
        <v>77.26635055222634</v>
      </c>
      <c r="AA32" s="18">
        <v>77.00063725779644</v>
      </c>
      <c r="AB32" s="18">
        <v>76.52645016366951</v>
      </c>
      <c r="AC32" s="18">
        <v>75.68738289326046</v>
      </c>
      <c r="AD32" s="18">
        <v>75.57263948946517</v>
      </c>
      <c r="AE32" s="18">
        <v>76.89439021665136</v>
      </c>
      <c r="AF32" s="18">
        <v>77.41082337596478</v>
      </c>
      <c r="AG32" s="18">
        <v>76.58258251727337</v>
      </c>
      <c r="AH32" s="18">
        <v>78.19720090197855</v>
      </c>
      <c r="AI32" s="5"/>
      <c r="AJ32" s="61"/>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row>
    <row x14ac:dyDescent="0.25" r="33" customHeight="1" ht="18.75">
      <c r="A33" s="13" t="s">
        <v>62</v>
      </c>
      <c r="B33" s="14" t="s">
        <v>63</v>
      </c>
      <c r="C33" s="15" t="s">
        <v>7</v>
      </c>
      <c r="D33" s="15" t="s">
        <v>7</v>
      </c>
      <c r="E33" s="15">
        <v>66.88914683691236</v>
      </c>
      <c r="F33" s="15">
        <v>65.91923574318969</v>
      </c>
      <c r="G33" s="15">
        <v>64.88389638695615</v>
      </c>
      <c r="H33" s="15">
        <v>64.71086853149744</v>
      </c>
      <c r="I33" s="15">
        <v>65.18018377036674</v>
      </c>
      <c r="J33" s="15">
        <v>66.05195262108606</v>
      </c>
      <c r="K33" s="15">
        <v>66.34699954373603</v>
      </c>
      <c r="L33" s="15">
        <v>63.6349040700008</v>
      </c>
      <c r="M33" s="15">
        <v>61.23348017621145</v>
      </c>
      <c r="N33" s="15">
        <v>59.217003985309056</v>
      </c>
      <c r="O33" s="15">
        <v>57.00901908690486</v>
      </c>
      <c r="P33" s="15">
        <v>56.669008038710686</v>
      </c>
      <c r="Q33" s="15">
        <v>57.373447204968954</v>
      </c>
      <c r="R33" s="15">
        <v>59.02582786067343</v>
      </c>
      <c r="S33" s="15">
        <v>60.854245511142516</v>
      </c>
      <c r="T33" s="15">
        <v>63.64014672790604</v>
      </c>
      <c r="U33" s="15">
        <v>66.29778283027477</v>
      </c>
      <c r="V33" s="15">
        <v>66.13161871280107</v>
      </c>
      <c r="W33" s="15">
        <v>65.32015270492565</v>
      </c>
      <c r="X33" s="15">
        <v>65.99554136664105</v>
      </c>
      <c r="Y33" s="15">
        <v>66.2911882176735</v>
      </c>
      <c r="Z33" s="15">
        <v>66.6195610624263</v>
      </c>
      <c r="AA33" s="15">
        <v>68.1977743222329</v>
      </c>
      <c r="AB33" s="15">
        <v>69.24635683243021</v>
      </c>
      <c r="AC33" s="15">
        <v>70.9865138020986</v>
      </c>
      <c r="AD33" s="15">
        <v>72.79063851238375</v>
      </c>
      <c r="AE33" s="15">
        <v>73.99233126243675</v>
      </c>
      <c r="AF33" s="15">
        <v>75.32487886132125</v>
      </c>
      <c r="AG33" s="15">
        <v>75.88482503356497</v>
      </c>
      <c r="AH33" s="15">
        <v>76.7694002028241</v>
      </c>
      <c r="AI33" s="5"/>
      <c r="AJ33" s="61"/>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row>
    <row x14ac:dyDescent="0.25" r="34" customHeight="1" ht="18.75">
      <c r="A34" s="16" t="s">
        <v>64</v>
      </c>
      <c r="B34" s="17" t="s">
        <v>65</v>
      </c>
      <c r="C34" s="18">
        <v>77.98320343181679</v>
      </c>
      <c r="D34" s="18">
        <v>78.48135552412194</v>
      </c>
      <c r="E34" s="18">
        <v>75.96364090710314</v>
      </c>
      <c r="F34" s="18">
        <v>73.47503185109227</v>
      </c>
      <c r="G34" s="18">
        <v>71.73580518844837</v>
      </c>
      <c r="H34" s="18">
        <v>70.38330701008383</v>
      </c>
      <c r="I34" s="18">
        <v>70.37637203045219</v>
      </c>
      <c r="J34" s="18">
        <v>71.53446313782179</v>
      </c>
      <c r="K34" s="18">
        <v>75.59261253053468</v>
      </c>
      <c r="L34" s="18">
        <v>75.5589745476339</v>
      </c>
      <c r="M34" s="18">
        <v>76.27735047490172</v>
      </c>
      <c r="N34" s="18">
        <v>76.74120372249861</v>
      </c>
      <c r="O34" s="18">
        <v>76.34942871832847</v>
      </c>
      <c r="P34" s="18">
        <v>74.7061034341723</v>
      </c>
      <c r="Q34" s="18">
        <v>73.93134994363318</v>
      </c>
      <c r="R34" s="18">
        <v>73.25838125180584</v>
      </c>
      <c r="S34" s="18">
        <v>73.66679172728152</v>
      </c>
      <c r="T34" s="18">
        <v>73.64284842266403</v>
      </c>
      <c r="U34" s="18">
        <v>73.78181550725171</v>
      </c>
      <c r="V34" s="18">
        <v>70.85017894470992</v>
      </c>
      <c r="W34" s="18">
        <v>69.74986159043337</v>
      </c>
      <c r="X34" s="18">
        <v>66.92041281597247</v>
      </c>
      <c r="Y34" s="18">
        <v>63.46455140878713</v>
      </c>
      <c r="Z34" s="18">
        <v>62.571654976070256</v>
      </c>
      <c r="AA34" s="18">
        <v>65.27253681400005</v>
      </c>
      <c r="AB34" s="18">
        <v>66.84889555272868</v>
      </c>
      <c r="AC34" s="18">
        <v>68.30695441949217</v>
      </c>
      <c r="AD34" s="18">
        <v>71.33639048224944</v>
      </c>
      <c r="AE34" s="18">
        <v>73.26839796352088</v>
      </c>
      <c r="AF34" s="18">
        <v>74.08684370125893</v>
      </c>
      <c r="AG34" s="18">
        <v>72.32248656403587</v>
      </c>
      <c r="AH34" s="18">
        <v>73.92332029850891</v>
      </c>
      <c r="AI34" s="5"/>
      <c r="AJ34" s="61"/>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row>
    <row x14ac:dyDescent="0.25" r="35" customHeight="1" ht="18.75">
      <c r="A35" s="13" t="s">
        <v>66</v>
      </c>
      <c r="B35" s="14" t="s">
        <v>67</v>
      </c>
      <c r="C35" s="15" t="s">
        <v>7</v>
      </c>
      <c r="D35" s="15" t="s">
        <v>7</v>
      </c>
      <c r="E35" s="15" t="s">
        <v>7</v>
      </c>
      <c r="F35" s="15" t="s">
        <v>7</v>
      </c>
      <c r="G35" s="15">
        <v>67.24267035309026</v>
      </c>
      <c r="H35" s="15">
        <v>67.57925892196482</v>
      </c>
      <c r="I35" s="15">
        <v>69.245506282752</v>
      </c>
      <c r="J35" s="15">
        <v>68.36941813261164</v>
      </c>
      <c r="K35" s="15">
        <v>67.7903252991741</v>
      </c>
      <c r="L35" s="15">
        <v>64.33407325194229</v>
      </c>
      <c r="M35" s="15">
        <v>62.204292222405165</v>
      </c>
      <c r="N35" s="15">
        <v>62.079277907672235</v>
      </c>
      <c r="O35" s="15">
        <v>62.46072163831401</v>
      </c>
      <c r="P35" s="15">
        <v>63.39749134948097</v>
      </c>
      <c r="Q35" s="15">
        <v>63.23795340921177</v>
      </c>
      <c r="R35" s="15">
        <v>64.63838298768292</v>
      </c>
      <c r="S35" s="15">
        <v>66.95462114904247</v>
      </c>
      <c r="T35" s="15">
        <v>68.38533325655388</v>
      </c>
      <c r="U35" s="15">
        <v>69.96502627669041</v>
      </c>
      <c r="V35" s="15">
        <v>67.55263524105386</v>
      </c>
      <c r="W35" s="15">
        <v>65.19209352416733</v>
      </c>
      <c r="X35" s="15">
        <v>66.09771631780366</v>
      </c>
      <c r="Y35" s="15">
        <v>66.66898014108874</v>
      </c>
      <c r="Z35" s="15">
        <v>66.38103601798876</v>
      </c>
      <c r="AA35" s="15">
        <v>67.6354924524451</v>
      </c>
      <c r="AB35" s="15">
        <v>69.44832809215947</v>
      </c>
      <c r="AC35" s="15">
        <v>71.35664655554874</v>
      </c>
      <c r="AD35" s="15">
        <v>71.99997802971555</v>
      </c>
      <c r="AE35" s="15">
        <v>73.85881081393653</v>
      </c>
      <c r="AF35" s="15">
        <v>74.3772035354141</v>
      </c>
      <c r="AG35" s="15">
        <v>73.26552306267573</v>
      </c>
      <c r="AH35" s="15">
        <v>73.26879038614076</v>
      </c>
      <c r="AI35" s="5"/>
      <c r="AJ35" s="61"/>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row>
    <row x14ac:dyDescent="0.25" r="36" customHeight="1" ht="18.75">
      <c r="A36" s="16" t="s">
        <v>68</v>
      </c>
      <c r="B36" s="17" t="s">
        <v>69</v>
      </c>
      <c r="C36" s="18" t="s">
        <v>7</v>
      </c>
      <c r="D36" s="18" t="s">
        <v>7</v>
      </c>
      <c r="E36" s="18" t="s">
        <v>7</v>
      </c>
      <c r="F36" s="18" t="s">
        <v>7</v>
      </c>
      <c r="G36" s="18" t="s">
        <v>7</v>
      </c>
      <c r="H36" s="18" t="s">
        <v>7</v>
      </c>
      <c r="I36" s="18" t="s">
        <v>7</v>
      </c>
      <c r="J36" s="18" t="s">
        <v>7</v>
      </c>
      <c r="K36" s="18" t="s">
        <v>7</v>
      </c>
      <c r="L36" s="18" t="s">
        <v>7</v>
      </c>
      <c r="M36" s="18">
        <v>67.15139076443428</v>
      </c>
      <c r="N36" s="18">
        <v>68.64642807552677</v>
      </c>
      <c r="O36" s="18">
        <v>68.15600152263897</v>
      </c>
      <c r="P36" s="18">
        <v>67.35826738473976</v>
      </c>
      <c r="Q36" s="18">
        <v>69.9832527061589</v>
      </c>
      <c r="R36" s="18">
        <v>70.42628008893521</v>
      </c>
      <c r="S36" s="18">
        <v>71.13217441919457</v>
      </c>
      <c r="T36" s="18">
        <v>72.71793648358468</v>
      </c>
      <c r="U36" s="18">
        <v>72.70181047618634</v>
      </c>
      <c r="V36" s="18">
        <v>71.03212425462058</v>
      </c>
      <c r="W36" s="18">
        <v>69.63584705507425</v>
      </c>
      <c r="X36" s="18">
        <v>67.70721179050268</v>
      </c>
      <c r="Y36" s="18">
        <v>67.41219656970281</v>
      </c>
      <c r="Z36" s="18">
        <v>67.08140674668567</v>
      </c>
      <c r="AA36" s="18">
        <v>67.5468634163997</v>
      </c>
      <c r="AB36" s="18">
        <v>69.18860611128407</v>
      </c>
      <c r="AC36" s="18">
        <v>68.86608723794687</v>
      </c>
      <c r="AD36" s="18">
        <v>72.53062212680665</v>
      </c>
      <c r="AE36" s="18">
        <v>74.53513749897597</v>
      </c>
      <c r="AF36" s="18">
        <v>74.83442820383253</v>
      </c>
      <c r="AG36" s="18">
        <v>73.68203377192299</v>
      </c>
      <c r="AH36" s="18">
        <v>74.47380631571671</v>
      </c>
      <c r="AI36" s="5"/>
      <c r="AJ36" s="61"/>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row>
    <row x14ac:dyDescent="0.25" r="37" customHeight="1" ht="18.75">
      <c r="A37" s="13" t="s">
        <v>70</v>
      </c>
      <c r="B37" s="14" t="s">
        <v>71</v>
      </c>
      <c r="C37" s="15">
        <v>71.85392543580608</v>
      </c>
      <c r="D37" s="15">
        <v>71.25927680404233</v>
      </c>
      <c r="E37" s="15">
        <v>68.49787560948842</v>
      </c>
      <c r="F37" s="15">
        <v>64.4326564313478</v>
      </c>
      <c r="G37" s="15">
        <v>63.273110089328576</v>
      </c>
      <c r="H37" s="15">
        <v>64.02680123698016</v>
      </c>
      <c r="I37" s="15">
        <v>64.74243825626992</v>
      </c>
      <c r="J37" s="15">
        <v>66.14231354642315</v>
      </c>
      <c r="K37" s="15">
        <v>68.31095823989335</v>
      </c>
      <c r="L37" s="15">
        <v>70.84516697678974</v>
      </c>
      <c r="M37" s="15">
        <v>72.73832884418809</v>
      </c>
      <c r="N37" s="15">
        <v>73.8327904451683</v>
      </c>
      <c r="O37" s="15">
        <v>73.82013694827437</v>
      </c>
      <c r="P37" s="15">
        <v>74.3958310167447</v>
      </c>
      <c r="Q37" s="15">
        <v>74.76696657759884</v>
      </c>
      <c r="R37" s="15">
        <v>76.2936671199905</v>
      </c>
      <c r="S37" s="15">
        <v>77.19703097402504</v>
      </c>
      <c r="T37" s="15">
        <v>77.2594580199503</v>
      </c>
      <c r="U37" s="15">
        <v>74.43893064420625</v>
      </c>
      <c r="V37" s="15">
        <v>67.46770426125467</v>
      </c>
      <c r="W37" s="15">
        <v>65.70929450775537</v>
      </c>
      <c r="X37" s="15">
        <v>64.21311559091237</v>
      </c>
      <c r="Y37" s="15">
        <v>61.134238723438926</v>
      </c>
      <c r="Z37" s="15">
        <v>60.08211332246469</v>
      </c>
      <c r="AA37" s="15">
        <v>61.571415001645505</v>
      </c>
      <c r="AB37" s="15">
        <v>63.963686377208994</v>
      </c>
      <c r="AC37" s="15">
        <v>65.82437843936277</v>
      </c>
      <c r="AD37" s="15">
        <v>67.58282546271789</v>
      </c>
      <c r="AE37" s="15">
        <v>69.04283902779633</v>
      </c>
      <c r="AF37" s="15">
        <v>69.85032388065831</v>
      </c>
      <c r="AG37" s="15">
        <v>67.27016495066268</v>
      </c>
      <c r="AH37" s="15">
        <v>68.72821424620238</v>
      </c>
      <c r="AI37" s="5"/>
      <c r="AJ37" s="61"/>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row>
    <row x14ac:dyDescent="0.25" r="38" customHeight="1" ht="18.75">
      <c r="A38" s="16" t="s">
        <v>72</v>
      </c>
      <c r="B38" s="17" t="s">
        <v>73</v>
      </c>
      <c r="C38" s="18">
        <v>85.21358159912377</v>
      </c>
      <c r="D38" s="18">
        <v>82.65602322206095</v>
      </c>
      <c r="E38" s="18">
        <v>78.1713046620889</v>
      </c>
      <c r="F38" s="18">
        <v>73.09772809231879</v>
      </c>
      <c r="G38" s="18">
        <v>72.24212034383955</v>
      </c>
      <c r="H38" s="18">
        <v>73.5021398002853</v>
      </c>
      <c r="I38" s="18">
        <v>73.18634423897582</v>
      </c>
      <c r="J38" s="18">
        <v>72.43703440936503</v>
      </c>
      <c r="K38" s="18">
        <v>73.59292035398231</v>
      </c>
      <c r="L38" s="18">
        <v>74.8059280169372</v>
      </c>
      <c r="M38" s="18">
        <v>76.34926212227688</v>
      </c>
      <c r="N38" s="18">
        <v>77.22668529514495</v>
      </c>
      <c r="O38" s="18">
        <v>76.87044112539076</v>
      </c>
      <c r="P38" s="18">
        <v>75.96201657458565</v>
      </c>
      <c r="Q38" s="18">
        <v>75.45142464812909</v>
      </c>
      <c r="R38" s="18">
        <v>76.1765006995871</v>
      </c>
      <c r="S38" s="18">
        <v>77.08424858909804</v>
      </c>
      <c r="T38" s="18">
        <v>76.50291309220312</v>
      </c>
      <c r="U38" s="18">
        <v>76.71263178782527</v>
      </c>
      <c r="V38" s="18">
        <v>74.15553276102524</v>
      </c>
      <c r="W38" s="18">
        <v>74.51954082290727</v>
      </c>
      <c r="X38" s="18">
        <v>75.81543613356088</v>
      </c>
      <c r="Y38" s="18">
        <v>75.63920911959812</v>
      </c>
      <c r="Z38" s="18">
        <v>76.32450638551869</v>
      </c>
      <c r="AA38" s="18">
        <v>76.57311222377703</v>
      </c>
      <c r="AB38" s="18">
        <v>77.02793007652001</v>
      </c>
      <c r="AC38" s="18">
        <v>77.54805629922411</v>
      </c>
      <c r="AD38" s="18">
        <v>78.26005612208833</v>
      </c>
      <c r="AE38" s="18">
        <v>78.79255020020197</v>
      </c>
      <c r="AF38" s="18">
        <v>78.76503236631243</v>
      </c>
      <c r="AG38" s="18">
        <v>77.33268641780637</v>
      </c>
      <c r="AH38" s="18">
        <v>77.39141040235607</v>
      </c>
      <c r="AI38" s="5"/>
      <c r="AJ38" s="61"/>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row>
    <row x14ac:dyDescent="0.25" r="39" customHeight="1" ht="18.75">
      <c r="A39" s="13" t="s">
        <v>74</v>
      </c>
      <c r="B39" s="14" t="s">
        <v>75</v>
      </c>
      <c r="C39" s="15" t="s">
        <v>7</v>
      </c>
      <c r="D39" s="15">
        <v>90.0017958329941</v>
      </c>
      <c r="E39" s="15">
        <v>88.85695294297426</v>
      </c>
      <c r="F39" s="15">
        <v>88.15773163894221</v>
      </c>
      <c r="G39" s="15">
        <v>86.5639407925696</v>
      </c>
      <c r="H39" s="15">
        <v>87.43158862606228</v>
      </c>
      <c r="I39" s="15">
        <v>86.76399741136383</v>
      </c>
      <c r="J39" s="15">
        <v>85.90826084307052</v>
      </c>
      <c r="K39" s="15">
        <v>87.22634747151594</v>
      </c>
      <c r="L39" s="15">
        <v>87.2034852342791</v>
      </c>
      <c r="M39" s="15">
        <v>87.29958540798039</v>
      </c>
      <c r="N39" s="15">
        <v>87.62843101121332</v>
      </c>
      <c r="O39" s="15">
        <v>86.19409008015154</v>
      </c>
      <c r="P39" s="15">
        <v>85.07005198848877</v>
      </c>
      <c r="Q39" s="15">
        <v>84.44722744784579</v>
      </c>
      <c r="R39" s="15">
        <v>83.94037343047397</v>
      </c>
      <c r="S39" s="15">
        <v>84.7055615825532</v>
      </c>
      <c r="T39" s="15">
        <v>85.56444508034615</v>
      </c>
      <c r="U39" s="15">
        <v>85.42353627469389</v>
      </c>
      <c r="V39" s="15">
        <v>84.4037715321027</v>
      </c>
      <c r="W39" s="15">
        <v>83.21033284137378</v>
      </c>
      <c r="X39" s="15">
        <v>84.06260299450182</v>
      </c>
      <c r="Y39" s="15">
        <v>83.90085680711954</v>
      </c>
      <c r="Z39" s="15">
        <v>83.46956460304334</v>
      </c>
      <c r="AA39" s="15">
        <v>83.36077445420003</v>
      </c>
      <c r="AB39" s="15">
        <v>83.58954592580854</v>
      </c>
      <c r="AC39" s="15">
        <v>83.71568293323907</v>
      </c>
      <c r="AD39" s="15">
        <v>84.26934768896604</v>
      </c>
      <c r="AE39" s="15">
        <v>84.45259904468881</v>
      </c>
      <c r="AF39" s="15">
        <v>84.5393972636532</v>
      </c>
      <c r="AG39" s="15">
        <v>83.88269244328941</v>
      </c>
      <c r="AH39" s="15">
        <v>83.09610989600783</v>
      </c>
      <c r="AI39" s="5"/>
      <c r="AJ39" s="61"/>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row>
    <row x14ac:dyDescent="0.25" r="40" customHeight="1" ht="18.75">
      <c r="A40" s="16" t="s">
        <v>76</v>
      </c>
      <c r="B40" s="17" t="s">
        <v>77</v>
      </c>
      <c r="C40" s="18">
        <v>76.9358509133403</v>
      </c>
      <c r="D40" s="18">
        <v>76.2837758802199</v>
      </c>
      <c r="E40" s="18">
        <v>75.5206264540657</v>
      </c>
      <c r="F40" s="18">
        <v>74.24133148404994</v>
      </c>
      <c r="G40" s="18">
        <v>74.60677801199935</v>
      </c>
      <c r="H40" s="18">
        <v>74.61336138874277</v>
      </c>
      <c r="I40" s="18">
        <v>74.86790129790181</v>
      </c>
      <c r="J40" s="18">
        <v>74.77599239124993</v>
      </c>
      <c r="K40" s="18">
        <v>74.29634343335455</v>
      </c>
      <c r="L40" s="18">
        <v>72.72770807393928</v>
      </c>
      <c r="M40" s="18">
        <v>71.66948515595641</v>
      </c>
      <c r="N40" s="18">
        <v>69.32393847287464</v>
      </c>
      <c r="O40" s="18">
        <v>66.86880572023351</v>
      </c>
      <c r="P40" s="18">
        <v>65.88360918312867</v>
      </c>
      <c r="Q40" s="18">
        <v>66.37870322550354</v>
      </c>
      <c r="R40" s="18">
        <v>66.93548387096774</v>
      </c>
      <c r="S40" s="18">
        <v>66.83264677923137</v>
      </c>
      <c r="T40" s="18">
        <v>66.76606729570945</v>
      </c>
      <c r="U40" s="18">
        <v>66.58342096039257</v>
      </c>
      <c r="V40" s="18">
        <v>64.55570862751851</v>
      </c>
      <c r="W40" s="18">
        <v>66.65255492993522</v>
      </c>
      <c r="X40" s="18">
        <v>69.25089278299144</v>
      </c>
      <c r="Y40" s="18">
        <v>69.17616517259563</v>
      </c>
      <c r="Z40" s="18">
        <v>69.4625114720083</v>
      </c>
      <c r="AA40" s="18">
        <v>69.51907260907025</v>
      </c>
      <c r="AB40" s="18">
        <v>69.79722931661637</v>
      </c>
      <c r="AC40" s="18">
        <v>70.01182890067538</v>
      </c>
      <c r="AD40" s="18">
        <v>70.69734327575223</v>
      </c>
      <c r="AE40" s="18">
        <v>70.9203000817054</v>
      </c>
      <c r="AF40" s="18">
        <v>68.26923076923077</v>
      </c>
      <c r="AG40" s="18">
        <v>65.2027027027027</v>
      </c>
      <c r="AH40" s="18">
        <v>68.56447165825188</v>
      </c>
      <c r="AI40" s="5"/>
      <c r="AJ40" s="61"/>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row>
    <row x14ac:dyDescent="0.25" r="41" customHeight="1" ht="18.75">
      <c r="A41" s="13" t="s">
        <v>78</v>
      </c>
      <c r="B41" s="14" t="s">
        <v>79</v>
      </c>
      <c r="C41" s="15">
        <v>82.08624434163822</v>
      </c>
      <c r="D41" s="15">
        <v>79.47115118659069</v>
      </c>
      <c r="E41" s="15">
        <v>76.2452955501439</v>
      </c>
      <c r="F41" s="15">
        <v>74.76998115508259</v>
      </c>
      <c r="G41" s="15">
        <v>75.30939563793774</v>
      </c>
      <c r="H41" s="15">
        <v>76.05368234250221</v>
      </c>
      <c r="I41" s="15">
        <v>76.31914068988428</v>
      </c>
      <c r="J41" s="15">
        <v>77.60941621047316</v>
      </c>
      <c r="K41" s="15">
        <v>78.04376158307488</v>
      </c>
      <c r="L41" s="15">
        <v>78.47495877838703</v>
      </c>
      <c r="M41" s="15">
        <v>78.99281420259506</v>
      </c>
      <c r="N41" s="15">
        <v>78.99843830436775</v>
      </c>
      <c r="O41" s="15">
        <v>78.78091100939866</v>
      </c>
      <c r="P41" s="15">
        <v>79.27262810112197</v>
      </c>
      <c r="Q41" s="15">
        <v>78.95045265258295</v>
      </c>
      <c r="R41" s="15">
        <v>78.68952215742804</v>
      </c>
      <c r="S41" s="15">
        <v>78.5048050633965</v>
      </c>
      <c r="T41" s="15">
        <v>78.59622951929013</v>
      </c>
      <c r="U41" s="15">
        <v>78.01605141336971</v>
      </c>
      <c r="V41" s="15">
        <v>75.72792670630847</v>
      </c>
      <c r="W41" s="15">
        <v>75.22684262704146</v>
      </c>
      <c r="X41" s="15">
        <v>74.99978962469939</v>
      </c>
      <c r="Y41" s="15">
        <v>75.63049030769893</v>
      </c>
      <c r="Z41" s="15">
        <v>76.1930941721656</v>
      </c>
      <c r="AA41" s="15">
        <v>77.20504033610297</v>
      </c>
      <c r="AB41" s="15">
        <v>78.46539687826889</v>
      </c>
      <c r="AC41" s="15">
        <v>78.79275970891598</v>
      </c>
      <c r="AD41" s="15">
        <v>79.38376310920526</v>
      </c>
      <c r="AE41" s="15">
        <v>79.55930103668145</v>
      </c>
      <c r="AF41" s="15">
        <v>79.73524266436813</v>
      </c>
      <c r="AG41" s="15">
        <v>78.5391892660453</v>
      </c>
      <c r="AH41" s="15">
        <v>78.00140690222348</v>
      </c>
      <c r="AI41" s="5"/>
      <c r="AJ41" s="61"/>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row>
    <row x14ac:dyDescent="0.25" r="42" customHeight="1" ht="18.75">
      <c r="A42" s="20" t="s">
        <v>80</v>
      </c>
      <c r="B42" s="21" t="s">
        <v>81</v>
      </c>
      <c r="C42" s="22">
        <v>80.68251455418242</v>
      </c>
      <c r="D42" s="22">
        <v>78.91653168657623</v>
      </c>
      <c r="E42" s="22">
        <v>78.34507483641286</v>
      </c>
      <c r="F42" s="22">
        <v>78.6885652616171</v>
      </c>
      <c r="G42" s="22">
        <v>79.0326145684955</v>
      </c>
      <c r="H42" s="22">
        <v>79.54880620117247</v>
      </c>
      <c r="I42" s="22">
        <v>79.67664092664093</v>
      </c>
      <c r="J42" s="22">
        <v>80.06931997578549</v>
      </c>
      <c r="K42" s="22">
        <v>80.47823738049938</v>
      </c>
      <c r="L42" s="22">
        <v>80.50102975227767</v>
      </c>
      <c r="M42" s="22">
        <v>80.63415521790556</v>
      </c>
      <c r="N42" s="22">
        <v>79.39008381298596</v>
      </c>
      <c r="O42" s="22">
        <v>77.96974090511661</v>
      </c>
      <c r="P42" s="22">
        <v>76.94909723732869</v>
      </c>
      <c r="Q42" s="22">
        <v>77.22596665484214</v>
      </c>
      <c r="R42" s="22">
        <v>77.61312853609604</v>
      </c>
      <c r="S42" s="22">
        <v>78.0963663430692</v>
      </c>
      <c r="T42" s="22">
        <v>77.78122671964242</v>
      </c>
      <c r="U42" s="22">
        <v>76.41128617032231</v>
      </c>
      <c r="V42" s="22">
        <v>71.95178109106538</v>
      </c>
      <c r="W42" s="22">
        <v>71.05257809483162</v>
      </c>
      <c r="X42" s="22">
        <v>71.38347918458192</v>
      </c>
      <c r="Y42" s="22">
        <v>72.2572101533516</v>
      </c>
      <c r="Z42" s="22">
        <v>72.5549986917054</v>
      </c>
      <c r="AA42" s="22">
        <v>73.47765083183002</v>
      </c>
      <c r="AB42" s="22">
        <v>74.18439009812224</v>
      </c>
      <c r="AC42" s="22">
        <v>74.83523008411677</v>
      </c>
      <c r="AD42" s="22">
        <v>75.44302045014042</v>
      </c>
      <c r="AE42" s="22">
        <v>76.06525779582846</v>
      </c>
      <c r="AF42" s="22">
        <v>76.52587241915484</v>
      </c>
      <c r="AG42" s="22">
        <v>72.10603160823156</v>
      </c>
      <c r="AH42" s="22">
        <v>74.29195406842302</v>
      </c>
      <c r="AI42" s="5"/>
      <c r="AJ42" s="61"/>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row>
    <row x14ac:dyDescent="0.25" r="43" customHeight="1" ht="18.75">
      <c r="A43" s="13" t="s">
        <v>82</v>
      </c>
      <c r="B43" s="14" t="s">
        <v>83</v>
      </c>
      <c r="C43" s="15" t="s">
        <v>7</v>
      </c>
      <c r="D43" s="15" t="s">
        <v>7</v>
      </c>
      <c r="E43" s="15" t="s">
        <v>7</v>
      </c>
      <c r="F43" s="15" t="s">
        <v>7</v>
      </c>
      <c r="G43" s="15" t="s">
        <v>7</v>
      </c>
      <c r="H43" s="15" t="s">
        <v>7</v>
      </c>
      <c r="I43" s="15" t="s">
        <v>7</v>
      </c>
      <c r="J43" s="15" t="s">
        <v>7</v>
      </c>
      <c r="K43" s="15" t="s">
        <v>7</v>
      </c>
      <c r="L43" s="15" t="s">
        <v>7</v>
      </c>
      <c r="M43" s="15" t="s">
        <v>7</v>
      </c>
      <c r="N43" s="15">
        <v>78.17652392530402</v>
      </c>
      <c r="O43" s="15">
        <v>78.64038239581858</v>
      </c>
      <c r="P43" s="15">
        <v>77.88490418915868</v>
      </c>
      <c r="Q43" s="15">
        <v>79.34831991066797</v>
      </c>
      <c r="R43" s="15">
        <v>79.46245882747218</v>
      </c>
      <c r="S43" s="15">
        <v>79.60683305649088</v>
      </c>
      <c r="T43" s="15">
        <v>79.68852877081474</v>
      </c>
      <c r="U43" s="15">
        <v>80.62159018165092</v>
      </c>
      <c r="V43" s="15">
        <v>79.74211026040214</v>
      </c>
      <c r="W43" s="15" t="s">
        <v>7</v>
      </c>
      <c r="X43" s="15">
        <v>79.36934064906305</v>
      </c>
      <c r="Y43" s="15">
        <v>75.81415864087305</v>
      </c>
      <c r="Z43" s="15">
        <v>75.90369794567185</v>
      </c>
      <c r="AA43" s="15">
        <v>75.63232641187655</v>
      </c>
      <c r="AB43" s="15">
        <v>74.71759192708423</v>
      </c>
      <c r="AC43" s="15">
        <v>72.83383717759433</v>
      </c>
      <c r="AD43" s="15">
        <v>72.0632821810261</v>
      </c>
      <c r="AE43" s="15">
        <v>72.17957067432098</v>
      </c>
      <c r="AF43" s="15">
        <v>73.29695072764241</v>
      </c>
      <c r="AG43" s="15">
        <v>67.88273286130524</v>
      </c>
      <c r="AH43" s="15">
        <v>70.00121287452052</v>
      </c>
      <c r="AI43" s="5"/>
      <c r="AJ43" s="61"/>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row>
    <row x14ac:dyDescent="0.25" r="44" customHeight="1" ht="18.75">
      <c r="A44" s="16" t="s">
        <v>84</v>
      </c>
      <c r="B44" s="17" t="s">
        <v>85</v>
      </c>
      <c r="C44" s="18" t="s">
        <v>7</v>
      </c>
      <c r="D44" s="18" t="s">
        <v>7</v>
      </c>
      <c r="E44" s="18" t="s">
        <v>7</v>
      </c>
      <c r="F44" s="18" t="s">
        <v>7</v>
      </c>
      <c r="G44" s="18" t="s">
        <v>7</v>
      </c>
      <c r="H44" s="18" t="s">
        <v>7</v>
      </c>
      <c r="I44" s="18" t="s">
        <v>7</v>
      </c>
      <c r="J44" s="18" t="s">
        <v>7</v>
      </c>
      <c r="K44" s="18" t="s">
        <v>7</v>
      </c>
      <c r="L44" s="18" t="s">
        <v>7</v>
      </c>
      <c r="M44" s="18">
        <v>84.64367591989162</v>
      </c>
      <c r="N44" s="18" t="s">
        <v>7</v>
      </c>
      <c r="O44" s="18" t="s">
        <v>7</v>
      </c>
      <c r="P44" s="18" t="s">
        <v>7</v>
      </c>
      <c r="Q44" s="18" t="s">
        <v>7</v>
      </c>
      <c r="R44" s="18" t="s">
        <v>7</v>
      </c>
      <c r="S44" s="18" t="s">
        <v>7</v>
      </c>
      <c r="T44" s="18" t="s">
        <v>7</v>
      </c>
      <c r="U44" s="18" t="s">
        <v>7</v>
      </c>
      <c r="V44" s="18" t="s">
        <v>7</v>
      </c>
      <c r="W44" s="18">
        <v>82.04818409263291</v>
      </c>
      <c r="X44" s="18" t="s">
        <v>7</v>
      </c>
      <c r="Y44" s="18" t="s">
        <v>7</v>
      </c>
      <c r="Z44" s="18" t="s">
        <v>7</v>
      </c>
      <c r="AA44" s="18" t="s">
        <v>7</v>
      </c>
      <c r="AB44" s="18" t="s">
        <v>7</v>
      </c>
      <c r="AC44" s="18" t="s">
        <v>7</v>
      </c>
      <c r="AD44" s="18" t="s">
        <v>7</v>
      </c>
      <c r="AE44" s="18" t="s">
        <v>7</v>
      </c>
      <c r="AF44" s="18" t="s">
        <v>7</v>
      </c>
      <c r="AG44" s="18" t="s">
        <v>7</v>
      </c>
      <c r="AH44" s="18" t="s">
        <v>7</v>
      </c>
      <c r="AI44" s="5"/>
      <c r="AJ44" s="61"/>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row>
    <row x14ac:dyDescent="0.25" r="45" customHeight="1" ht="18.75">
      <c r="A45" s="13" t="s">
        <v>86</v>
      </c>
      <c r="B45" s="14" t="s">
        <v>87</v>
      </c>
      <c r="C45" s="15" t="s">
        <v>7</v>
      </c>
      <c r="D45" s="15" t="s">
        <v>7</v>
      </c>
      <c r="E45" s="15" t="s">
        <v>7</v>
      </c>
      <c r="F45" s="15" t="s">
        <v>7</v>
      </c>
      <c r="G45" s="15">
        <v>82.97472198370647</v>
      </c>
      <c r="H45" s="15" t="s">
        <v>7</v>
      </c>
      <c r="I45" s="15" t="s">
        <v>7</v>
      </c>
      <c r="J45" s="15" t="s">
        <v>7</v>
      </c>
      <c r="K45" s="15" t="s">
        <v>7</v>
      </c>
      <c r="L45" s="15" t="s">
        <v>7</v>
      </c>
      <c r="M45" s="15">
        <v>81.10042200128747</v>
      </c>
      <c r="N45" s="15" t="s">
        <v>7</v>
      </c>
      <c r="O45" s="15" t="s">
        <v>7</v>
      </c>
      <c r="P45" s="15" t="s">
        <v>7</v>
      </c>
      <c r="Q45" s="15" t="s">
        <v>7</v>
      </c>
      <c r="R45" s="15">
        <v>81.80776830316995</v>
      </c>
      <c r="S45" s="15">
        <v>80.52351887864143</v>
      </c>
      <c r="T45" s="15" t="s">
        <v>7</v>
      </c>
      <c r="U45" s="15">
        <v>80.91133538354919</v>
      </c>
      <c r="V45" s="15" t="s">
        <v>7</v>
      </c>
      <c r="W45" s="15">
        <v>79.61811140899613</v>
      </c>
      <c r="X45" s="15" t="s">
        <v>7</v>
      </c>
      <c r="Y45" s="15">
        <v>78.51793456838786</v>
      </c>
      <c r="Z45" s="15" t="s">
        <v>7</v>
      </c>
      <c r="AA45" s="15" t="s">
        <v>7</v>
      </c>
      <c r="AB45" s="15" t="s">
        <v>7</v>
      </c>
      <c r="AC45" s="15" t="s">
        <v>7</v>
      </c>
      <c r="AD45" s="15" t="s">
        <v>7</v>
      </c>
      <c r="AE45" s="15">
        <v>71.81757919007521</v>
      </c>
      <c r="AF45" s="15">
        <v>71.92813253170935</v>
      </c>
      <c r="AG45" s="15">
        <v>71.86336840037119</v>
      </c>
      <c r="AH45" s="15" t="s">
        <v>7</v>
      </c>
      <c r="AI45" s="5"/>
      <c r="AJ45" s="61"/>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row>
    <row x14ac:dyDescent="0.25" r="46" customHeight="1" ht="18.75">
      <c r="A46" s="16" t="s">
        <v>88</v>
      </c>
      <c r="B46" s="17" t="s">
        <v>89</v>
      </c>
      <c r="C46" s="18" t="s">
        <v>7</v>
      </c>
      <c r="D46" s="18" t="s">
        <v>7</v>
      </c>
      <c r="E46" s="18" t="s">
        <v>7</v>
      </c>
      <c r="F46" s="18" t="s">
        <v>7</v>
      </c>
      <c r="G46" s="18" t="s">
        <v>7</v>
      </c>
      <c r="H46" s="18" t="s">
        <v>7</v>
      </c>
      <c r="I46" s="18" t="s">
        <v>7</v>
      </c>
      <c r="J46" s="18" t="s">
        <v>7</v>
      </c>
      <c r="K46" s="18" t="s">
        <v>7</v>
      </c>
      <c r="L46" s="18" t="s">
        <v>7</v>
      </c>
      <c r="M46" s="18">
        <v>80.73523879181855</v>
      </c>
      <c r="N46" s="18">
        <v>81.45643794988867</v>
      </c>
      <c r="O46" s="18">
        <v>80.62770981718585</v>
      </c>
      <c r="P46" s="18">
        <v>80.40244658466533</v>
      </c>
      <c r="Q46" s="18" t="s">
        <v>7</v>
      </c>
      <c r="R46" s="18">
        <v>79.26510006859702</v>
      </c>
      <c r="S46" s="18">
        <v>78.75368704344035</v>
      </c>
      <c r="T46" s="18">
        <v>78.20990265508995</v>
      </c>
      <c r="U46" s="18">
        <v>78.46219097569195</v>
      </c>
      <c r="V46" s="18">
        <v>78.77313017056522</v>
      </c>
      <c r="W46" s="18">
        <v>79.70822299176469</v>
      </c>
      <c r="X46" s="18">
        <v>80.47562641116124</v>
      </c>
      <c r="Y46" s="18">
        <v>81.50056140538577</v>
      </c>
      <c r="Z46" s="18">
        <v>80.9557737501571</v>
      </c>
      <c r="AA46" s="18">
        <v>80.90627362316776</v>
      </c>
      <c r="AB46" s="18">
        <v>80.40323109162848</v>
      </c>
      <c r="AC46" s="18">
        <v>79.73334812837845</v>
      </c>
      <c r="AD46" s="18">
        <v>79.9780244600758</v>
      </c>
      <c r="AE46" s="18">
        <v>79.91649684472242</v>
      </c>
      <c r="AF46" s="18">
        <v>80.56560440054308</v>
      </c>
      <c r="AG46" s="18" t="s">
        <v>7</v>
      </c>
      <c r="AH46" s="18" t="s">
        <v>7</v>
      </c>
      <c r="AI46" s="5"/>
      <c r="AJ46" s="61"/>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row>
    <row x14ac:dyDescent="0.25" r="47" customHeight="1" ht="18.75">
      <c r="A47" s="13" t="s">
        <v>90</v>
      </c>
      <c r="B47" s="14" t="s">
        <v>91</v>
      </c>
      <c r="C47" s="15" t="s">
        <v>7</v>
      </c>
      <c r="D47" s="15" t="s">
        <v>7</v>
      </c>
      <c r="E47" s="15">
        <v>77.26517708750323</v>
      </c>
      <c r="F47" s="15">
        <v>74.96619983037792</v>
      </c>
      <c r="G47" s="15">
        <v>71.29277936310268</v>
      </c>
      <c r="H47" s="15">
        <v>69.91733739076366</v>
      </c>
      <c r="I47" s="15">
        <v>68.60140755912116</v>
      </c>
      <c r="J47" s="15">
        <v>65.28847077610159</v>
      </c>
      <c r="K47" s="15">
        <v>63.07561732902733</v>
      </c>
      <c r="L47" s="15">
        <v>65.93685459745939</v>
      </c>
      <c r="M47" s="15">
        <v>67.60149794794772</v>
      </c>
      <c r="N47" s="15">
        <v>67.39174738576938</v>
      </c>
      <c r="O47" s="15">
        <v>68.27683205240785</v>
      </c>
      <c r="P47" s="15">
        <v>67.74285105029763</v>
      </c>
      <c r="Q47" s="15">
        <v>69.0432313151433</v>
      </c>
      <c r="R47" s="15">
        <v>69.82085315604068</v>
      </c>
      <c r="S47" s="15">
        <v>70.01961937666289</v>
      </c>
      <c r="T47" s="15">
        <v>71.95010177657988</v>
      </c>
      <c r="U47" s="15">
        <v>72.82380287740298</v>
      </c>
      <c r="V47" s="15">
        <v>70.64056442102338</v>
      </c>
      <c r="W47" s="15">
        <v>71.58286714862795</v>
      </c>
      <c r="X47" s="15">
        <v>72.41506486594383</v>
      </c>
      <c r="Y47" s="15">
        <v>73.5710345817312</v>
      </c>
      <c r="Z47" s="15">
        <v>73.57315129851733</v>
      </c>
      <c r="AA47" s="15">
        <v>74.25267352652305</v>
      </c>
      <c r="AB47" s="15">
        <v>74.4484250621788</v>
      </c>
      <c r="AC47" s="15">
        <v>75.21353747937795</v>
      </c>
      <c r="AD47" s="15">
        <v>75.57856524070789</v>
      </c>
      <c r="AE47" s="15">
        <v>76.24054525808329</v>
      </c>
      <c r="AF47" s="15">
        <v>75.86726052317923</v>
      </c>
      <c r="AG47" s="15">
        <v>74.86108772520626</v>
      </c>
      <c r="AH47" s="15">
        <v>76.71809850360869</v>
      </c>
      <c r="AI47" s="5"/>
      <c r="AJ47" s="61"/>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row>
    <row x14ac:dyDescent="0.25" r="48" customHeight="1" ht="18.75">
      <c r="A48" s="20" t="s">
        <v>92</v>
      </c>
      <c r="B48" s="21" t="s">
        <v>93</v>
      </c>
      <c r="C48" s="22" t="s">
        <v>7</v>
      </c>
      <c r="D48" s="22" t="s">
        <v>7</v>
      </c>
      <c r="E48" s="22" t="s">
        <v>7</v>
      </c>
      <c r="F48" s="22" t="s">
        <v>7</v>
      </c>
      <c r="G48" s="22" t="s">
        <v>7</v>
      </c>
      <c r="H48" s="22" t="s">
        <v>7</v>
      </c>
      <c r="I48" s="22" t="s">
        <v>7</v>
      </c>
      <c r="J48" s="22" t="s">
        <v>7</v>
      </c>
      <c r="K48" s="22" t="s">
        <v>7</v>
      </c>
      <c r="L48" s="22" t="s">
        <v>7</v>
      </c>
      <c r="M48" s="22" t="s">
        <v>7</v>
      </c>
      <c r="N48" s="22">
        <v>50.74293717142386</v>
      </c>
      <c r="O48" s="22">
        <v>50.40168413067185</v>
      </c>
      <c r="P48" s="22">
        <v>49.030202477154546</v>
      </c>
      <c r="Q48" s="22">
        <v>49.548842268161636</v>
      </c>
      <c r="R48" s="22">
        <v>51.38831636951148</v>
      </c>
      <c r="S48" s="22">
        <v>52.76211382023248</v>
      </c>
      <c r="T48" s="22">
        <v>52.21671166992178</v>
      </c>
      <c r="U48" s="22">
        <v>53.834059172035175</v>
      </c>
      <c r="V48" s="22">
        <v>50.806583023134344</v>
      </c>
      <c r="W48" s="22">
        <v>48.72335547876781</v>
      </c>
      <c r="X48" s="22">
        <v>48.5088428370662</v>
      </c>
      <c r="Y48" s="22">
        <v>48.71333852788753</v>
      </c>
      <c r="Z48" s="22">
        <v>48.72790476782789</v>
      </c>
      <c r="AA48" s="22">
        <v>48.854791620076234</v>
      </c>
      <c r="AB48" s="22">
        <v>49.87449325475035</v>
      </c>
      <c r="AC48" s="22">
        <v>49.19999513890717</v>
      </c>
      <c r="AD48" s="22">
        <v>49.137182548296074</v>
      </c>
      <c r="AE48" s="22">
        <v>48.98927942823617</v>
      </c>
      <c r="AF48" s="22">
        <v>48.02438659526541</v>
      </c>
      <c r="AG48" s="22">
        <v>43.69383328168578</v>
      </c>
      <c r="AH48" s="22">
        <v>42.30123607508012</v>
      </c>
      <c r="AI48" s="5"/>
      <c r="AJ48" s="61"/>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row>
    <row x14ac:dyDescent="0.25" r="49" customHeight="1" ht="18.75">
      <c r="A49" s="13" t="s">
        <v>94</v>
      </c>
      <c r="B49" s="14" t="s">
        <v>95</v>
      </c>
      <c r="C49" s="15" t="s">
        <v>7</v>
      </c>
      <c r="D49" s="15" t="s">
        <v>7</v>
      </c>
      <c r="E49" s="15" t="s">
        <v>7</v>
      </c>
      <c r="F49" s="15" t="s">
        <v>7</v>
      </c>
      <c r="G49" s="15" t="s">
        <v>7</v>
      </c>
      <c r="H49" s="15" t="s">
        <v>7</v>
      </c>
      <c r="I49" s="15" t="s">
        <v>7</v>
      </c>
      <c r="J49" s="15" t="s">
        <v>7</v>
      </c>
      <c r="K49" s="15" t="s">
        <v>7</v>
      </c>
      <c r="L49" s="15" t="s">
        <v>7</v>
      </c>
      <c r="M49" s="15">
        <v>54.739795786560606</v>
      </c>
      <c r="N49" s="15">
        <v>52.67820087535223</v>
      </c>
      <c r="O49" s="15">
        <v>53.67367987161954</v>
      </c>
      <c r="P49" s="15">
        <v>56.03694975130249</v>
      </c>
      <c r="Q49" s="15">
        <v>57.940350082919934</v>
      </c>
      <c r="R49" s="15">
        <v>60.003347118959816</v>
      </c>
      <c r="S49" s="15">
        <v>62.77398388004597</v>
      </c>
      <c r="T49" s="15">
        <v>65.97283580040082</v>
      </c>
      <c r="U49" s="15">
        <v>68.50960916341424</v>
      </c>
      <c r="V49" s="15">
        <v>66.87710176940514</v>
      </c>
      <c r="W49" s="15">
        <v>63.335085968261055</v>
      </c>
      <c r="X49" s="15">
        <v>61.22605147867763</v>
      </c>
      <c r="Y49" s="15">
        <v>61.277362159294704</v>
      </c>
      <c r="Z49" s="15">
        <v>62.068099007660415</v>
      </c>
      <c r="AA49" s="15">
        <v>63.853915184441256</v>
      </c>
      <c r="AB49" s="15">
        <v>65.93231221918163</v>
      </c>
      <c r="AC49" s="15">
        <v>66.7404127226607</v>
      </c>
      <c r="AD49" s="15">
        <v>70.60056894184122</v>
      </c>
      <c r="AE49" s="15">
        <v>71.49146042628867</v>
      </c>
      <c r="AF49" s="15">
        <v>74.07024974196166</v>
      </c>
      <c r="AG49" s="15">
        <v>72.51188758831279</v>
      </c>
      <c r="AH49" s="15">
        <v>71.98315919727065</v>
      </c>
      <c r="AI49" s="3"/>
      <c r="AJ49" s="26"/>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row>
    <row x14ac:dyDescent="0.25" r="50" customHeight="1" ht="18.75">
      <c r="A50" s="16" t="s">
        <v>96</v>
      </c>
      <c r="B50" s="17" t="s">
        <v>97</v>
      </c>
      <c r="C50" s="18" t="s">
        <v>7</v>
      </c>
      <c r="D50" s="18" t="s">
        <v>7</v>
      </c>
      <c r="E50" s="18" t="s">
        <v>7</v>
      </c>
      <c r="F50" s="18" t="s">
        <v>7</v>
      </c>
      <c r="G50" s="18" t="s">
        <v>7</v>
      </c>
      <c r="H50" s="18" t="s">
        <v>7</v>
      </c>
      <c r="I50" s="18" t="s">
        <v>7</v>
      </c>
      <c r="J50" s="18" t="s">
        <v>7</v>
      </c>
      <c r="K50" s="18" t="s">
        <v>7</v>
      </c>
      <c r="L50" s="18" t="s">
        <v>7</v>
      </c>
      <c r="M50" s="18" t="s">
        <v>7</v>
      </c>
      <c r="N50" s="18" t="s">
        <v>7</v>
      </c>
      <c r="O50" s="18">
        <v>60.489279327412895</v>
      </c>
      <c r="P50" s="18">
        <v>60.34021968530244</v>
      </c>
      <c r="Q50" s="18">
        <v>61.79060754578164</v>
      </c>
      <c r="R50" s="18">
        <v>61.67514656167115</v>
      </c>
      <c r="S50" s="18">
        <v>61.96498578126345</v>
      </c>
      <c r="T50" s="18">
        <v>66.51807946961986</v>
      </c>
      <c r="U50" s="18">
        <v>67.31895212508327</v>
      </c>
      <c r="V50" s="18">
        <v>65.23727039495425</v>
      </c>
      <c r="W50" s="18">
        <v>62.65124092815938</v>
      </c>
      <c r="X50" s="18">
        <v>60.858331817839975</v>
      </c>
      <c r="Y50" s="18">
        <v>58.494659312505725</v>
      </c>
      <c r="Z50" s="18">
        <v>56.5074353866861</v>
      </c>
      <c r="AA50" s="18">
        <v>59.11366486545262</v>
      </c>
      <c r="AB50" s="18">
        <v>60.324751361322605</v>
      </c>
      <c r="AC50" s="18">
        <v>61.37908314777015</v>
      </c>
      <c r="AD50" s="18">
        <v>63.81500100317234</v>
      </c>
      <c r="AE50" s="18">
        <v>65.37862328726018</v>
      </c>
      <c r="AF50" s="18">
        <v>67.03441467318406</v>
      </c>
      <c r="AG50" s="18">
        <v>67.14672712151936</v>
      </c>
      <c r="AH50" s="18">
        <v>68.20906034740166</v>
      </c>
      <c r="AI50" s="3"/>
      <c r="AJ50" s="26"/>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row>
    <row x14ac:dyDescent="0.25" r="51" customHeight="1" ht="18.75">
      <c r="A51" s="13" t="s">
        <v>98</v>
      </c>
      <c r="B51" s="14" t="s">
        <v>99</v>
      </c>
      <c r="C51" s="15" t="s">
        <v>7</v>
      </c>
      <c r="D51" s="15" t="s">
        <v>7</v>
      </c>
      <c r="E51" s="15" t="s">
        <v>7</v>
      </c>
      <c r="F51" s="15" t="s">
        <v>7</v>
      </c>
      <c r="G51" s="15" t="s">
        <v>7</v>
      </c>
      <c r="H51" s="15" t="s">
        <v>7</v>
      </c>
      <c r="I51" s="15" t="s">
        <v>7</v>
      </c>
      <c r="J51" s="15" t="s">
        <v>7</v>
      </c>
      <c r="K51" s="15" t="s">
        <v>7</v>
      </c>
      <c r="L51" s="15" t="s">
        <v>7</v>
      </c>
      <c r="M51" s="15">
        <v>78.62548432311652</v>
      </c>
      <c r="N51" s="15">
        <v>79.4425861692171</v>
      </c>
      <c r="O51" s="15">
        <v>78.82730208658919</v>
      </c>
      <c r="P51" s="15">
        <v>78.81944651340292</v>
      </c>
      <c r="Q51" s="15">
        <v>79.97696481914134</v>
      </c>
      <c r="R51" s="15">
        <v>79.16411764793018</v>
      </c>
      <c r="S51" s="15">
        <v>79.44288960736145</v>
      </c>
      <c r="T51" s="15">
        <v>80.01668553087197</v>
      </c>
      <c r="U51" s="15">
        <v>79.23424385699049</v>
      </c>
      <c r="V51" s="15">
        <v>76.26238269592992</v>
      </c>
      <c r="W51" s="15">
        <v>75.27249245441091</v>
      </c>
      <c r="X51" s="15">
        <v>73.65027480261604</v>
      </c>
      <c r="Y51" s="15">
        <v>70.37877779722267</v>
      </c>
      <c r="Z51" s="15">
        <v>67.02762050558303</v>
      </c>
      <c r="AA51" s="15">
        <v>66.04036911684975</v>
      </c>
      <c r="AB51" s="15">
        <v>66.66122194651084</v>
      </c>
      <c r="AC51" s="15">
        <v>68.55134261869526</v>
      </c>
      <c r="AD51" s="15">
        <v>70.03339095102451</v>
      </c>
      <c r="AE51" s="15">
        <v>73.29369746978719</v>
      </c>
      <c r="AF51" s="15">
        <v>76.18296370619629</v>
      </c>
      <c r="AG51" s="15">
        <v>75.87847514851538</v>
      </c>
      <c r="AH51" s="15">
        <v>76.66677357132198</v>
      </c>
      <c r="AI51" s="3"/>
      <c r="AJ51" s="26"/>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row>
    <row x14ac:dyDescent="0.25" r="52" customHeight="1" ht="18.75">
      <c r="A52" s="16" t="s">
        <v>100</v>
      </c>
      <c r="B52" s="17" t="s">
        <v>101</v>
      </c>
      <c r="C52" s="18" t="s">
        <v>7</v>
      </c>
      <c r="D52" s="18" t="s">
        <v>7</v>
      </c>
      <c r="E52" s="18" t="s">
        <v>7</v>
      </c>
      <c r="F52" s="18" t="s">
        <v>7</v>
      </c>
      <c r="G52" s="18" t="s">
        <v>7</v>
      </c>
      <c r="H52" s="18" t="s">
        <v>7</v>
      </c>
      <c r="I52" s="18" t="s">
        <v>7</v>
      </c>
      <c r="J52" s="18" t="s">
        <v>7</v>
      </c>
      <c r="K52" s="18" t="s">
        <v>7</v>
      </c>
      <c r="L52" s="18" t="s">
        <v>7</v>
      </c>
      <c r="M52" s="18">
        <v>75.29213457091815</v>
      </c>
      <c r="N52" s="18">
        <v>76.55330832662557</v>
      </c>
      <c r="O52" s="18">
        <v>74.74963367534485</v>
      </c>
      <c r="P52" s="18">
        <v>74.49176409967335</v>
      </c>
      <c r="Q52" s="18">
        <v>75.0582251699095</v>
      </c>
      <c r="R52" s="18">
        <v>73.52282264685128</v>
      </c>
      <c r="S52" s="18">
        <v>73.63938117143817</v>
      </c>
      <c r="T52" s="18">
        <v>73.48797126023055</v>
      </c>
      <c r="U52" s="18">
        <v>72.8761996784787</v>
      </c>
      <c r="V52" s="18">
        <v>71.9385222864842</v>
      </c>
      <c r="W52" s="18">
        <v>72.52711659242634</v>
      </c>
      <c r="X52" s="18">
        <v>73.84790585464962</v>
      </c>
      <c r="Y52" s="18">
        <v>74.02685211059446</v>
      </c>
      <c r="Z52" s="18">
        <v>75.07901145610222</v>
      </c>
      <c r="AA52" s="18">
        <v>75.71521703267909</v>
      </c>
      <c r="AB52" s="18">
        <v>77.03499063276908</v>
      </c>
      <c r="AC52" s="18">
        <v>78.89003387676247</v>
      </c>
      <c r="AD52" s="18">
        <v>80.11615708494332</v>
      </c>
      <c r="AE52" s="18">
        <v>81.52478978390644</v>
      </c>
      <c r="AF52" s="18">
        <v>82.36311966418755</v>
      </c>
      <c r="AG52" s="18">
        <v>81.70472544672029</v>
      </c>
      <c r="AH52" s="18">
        <v>82.44062737839091</v>
      </c>
      <c r="AI52" s="3"/>
      <c r="AJ52" s="26"/>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row>
    <row x14ac:dyDescent="0.25" r="53" customHeight="1" ht="18.75">
      <c r="A53" s="23" t="s">
        <v>102</v>
      </c>
      <c r="B53" s="24" t="s">
        <v>103</v>
      </c>
      <c r="C53" s="25" t="s">
        <v>7</v>
      </c>
      <c r="D53" s="25" t="s">
        <v>7</v>
      </c>
      <c r="E53" s="25" t="s">
        <v>7</v>
      </c>
      <c r="F53" s="25" t="s">
        <v>7</v>
      </c>
      <c r="G53" s="25" t="s">
        <v>7</v>
      </c>
      <c r="H53" s="25" t="s">
        <v>7</v>
      </c>
      <c r="I53" s="25" t="s">
        <v>7</v>
      </c>
      <c r="J53" s="25" t="s">
        <v>7</v>
      </c>
      <c r="K53" s="25" t="s">
        <v>7</v>
      </c>
      <c r="L53" s="25" t="s">
        <v>7</v>
      </c>
      <c r="M53" s="25">
        <v>68.62137716283199</v>
      </c>
      <c r="N53" s="25">
        <v>67.81148399584622</v>
      </c>
      <c r="O53" s="25">
        <v>63.57400684884483</v>
      </c>
      <c r="P53" s="25">
        <v>63.779258197092595</v>
      </c>
      <c r="Q53" s="25">
        <v>63.38271560211669</v>
      </c>
      <c r="R53" s="25">
        <v>63.74417323557326</v>
      </c>
      <c r="S53" s="25">
        <v>64.62919727005743</v>
      </c>
      <c r="T53" s="25">
        <v>64.81863911963576</v>
      </c>
      <c r="U53" s="25">
        <v>65.65332226338987</v>
      </c>
      <c r="V53" s="25">
        <v>65.23749716297138</v>
      </c>
      <c r="W53" s="25">
        <v>67.89635360117376</v>
      </c>
      <c r="X53" s="25">
        <v>66.3168642076283</v>
      </c>
      <c r="Y53" s="25">
        <v>67.58791548543037</v>
      </c>
      <c r="Z53" s="25">
        <v>67.5960505722672</v>
      </c>
      <c r="AA53" s="25">
        <v>68.659056272643</v>
      </c>
      <c r="AB53" s="25">
        <v>69.50848919667303</v>
      </c>
      <c r="AC53" s="25">
        <v>69.7188399533892</v>
      </c>
      <c r="AD53" s="25">
        <v>71.78353689652035</v>
      </c>
      <c r="AE53" s="25">
        <v>73.20212202328194</v>
      </c>
      <c r="AF53" s="25">
        <v>74.58882233828538</v>
      </c>
      <c r="AG53" s="25">
        <v>74.44355146872672</v>
      </c>
      <c r="AH53" s="25">
        <v>71.0540478040995</v>
      </c>
      <c r="AI53" s="3"/>
      <c r="AJ53" s="26"/>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row>
    <row x14ac:dyDescent="0.25" r="54" customHeight="1" ht="18.75">
      <c r="A54" s="62" t="s">
        <v>154</v>
      </c>
      <c r="B54" s="17"/>
      <c r="C54" s="18"/>
      <c r="D54" s="18"/>
      <c r="E54" s="18"/>
      <c r="F54" s="18"/>
      <c r="G54" s="18"/>
      <c r="H54" s="18"/>
      <c r="I54" s="18"/>
      <c r="J54" s="18"/>
      <c r="K54" s="18"/>
      <c r="L54" s="18"/>
      <c r="M54" s="2">
        <f>AVERAGE(M5:M42)</f>
      </c>
      <c r="N54" s="2">
        <f>AVERAGE(N5:N42)</f>
      </c>
      <c r="O54" s="2">
        <f>AVERAGE(O5:O42)</f>
      </c>
      <c r="P54" s="2">
        <f>AVERAGE(P5:P42)</f>
      </c>
      <c r="Q54" s="2">
        <f>AVERAGE(Q5:Q42)</f>
      </c>
      <c r="R54" s="2">
        <f>AVERAGE(R5:R42)</f>
      </c>
      <c r="S54" s="2">
        <f>AVERAGE(S5:S42)</f>
      </c>
      <c r="T54" s="2">
        <f>AVERAGE(T5:T42)</f>
      </c>
      <c r="U54" s="2">
        <f>AVERAGE(U5:U42)</f>
      </c>
      <c r="V54" s="2">
        <f>AVERAGE(V5:V42)</f>
      </c>
      <c r="W54" s="2">
        <f>AVERAGE(W5:W42)</f>
      </c>
      <c r="X54" s="2">
        <f>AVERAGE(X5:X42)</f>
      </c>
      <c r="Y54" s="2">
        <f>AVERAGE(Y5:Y42)</f>
      </c>
      <c r="Z54" s="2">
        <f>AVERAGE(Z5:Z42)</f>
      </c>
      <c r="AA54" s="2">
        <f>AVERAGE(AA5:AA42)</f>
      </c>
      <c r="AB54" s="2">
        <f>AVERAGE(AB5:AB42)</f>
      </c>
      <c r="AC54" s="2">
        <f>AVERAGE(AC5:AC42)</f>
      </c>
      <c r="AD54" s="2">
        <f>AVERAGE(AD5:AD42)</f>
      </c>
      <c r="AE54" s="2">
        <f>AVERAGE(AE5:AE42)</f>
      </c>
      <c r="AF54" s="2">
        <f>AVERAGE(AF5:AF42)</f>
      </c>
      <c r="AG54" s="2">
        <f>AVERAGE(AG5:AG42)</f>
      </c>
      <c r="AH54" s="2">
        <f>AVERAGE(AH5:AH42)</f>
      </c>
      <c r="AI54" s="3"/>
      <c r="AJ54" s="26"/>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row>
    <row x14ac:dyDescent="0.25" r="55" customHeight="1" ht="18.75">
      <c r="A55" s="17"/>
      <c r="B55" s="17" t="s">
        <v>174</v>
      </c>
      <c r="C55" s="18"/>
      <c r="D55" s="18"/>
      <c r="E55" s="18"/>
      <c r="F55" s="18"/>
      <c r="G55" s="18"/>
      <c r="H55" s="18"/>
      <c r="I55" s="18"/>
      <c r="J55" s="18"/>
      <c r="K55" s="18"/>
      <c r="L55" s="18"/>
      <c r="M55" s="18">
        <f>M54-EPR_Women!M54</f>
      </c>
      <c r="N55" s="18">
        <f>N54-EPR_Women!N54</f>
      </c>
      <c r="O55" s="18">
        <f>O54-EPR_Women!O54</f>
      </c>
      <c r="P55" s="18">
        <f>P54-EPR_Women!P54</f>
      </c>
      <c r="Q55" s="18">
        <f>Q54-EPR_Women!Q54</f>
      </c>
      <c r="R55" s="18">
        <f>R54-EPR_Women!R54</f>
      </c>
      <c r="S55" s="18">
        <f>S54-EPR_Women!S54</f>
      </c>
      <c r="T55" s="18">
        <f>T54-EPR_Women!T54</f>
      </c>
      <c r="U55" s="18">
        <f>U54-EPR_Women!U54</f>
      </c>
      <c r="V55" s="18">
        <f>V54-EPR_Women!V54</f>
      </c>
      <c r="W55" s="18">
        <f>W54-EPR_Women!W54</f>
      </c>
      <c r="X55" s="18">
        <f>X54-EPR_Women!X54</f>
      </c>
      <c r="Y55" s="18">
        <f>Y54-EPR_Women!Y54</f>
      </c>
      <c r="Z55" s="18">
        <f>Z54-EPR_Women!Z54</f>
      </c>
      <c r="AA55" s="18">
        <f>AA54-EPR_Women!AA54</f>
      </c>
      <c r="AB55" s="18">
        <f>AB54-EPR_Women!AB54</f>
      </c>
      <c r="AC55" s="18">
        <f>AC54-EPR_Women!AC54</f>
      </c>
      <c r="AD55" s="18">
        <f>AD54-EPR_Women!AD54</f>
      </c>
      <c r="AE55" s="18">
        <f>AE54-EPR_Women!AE54</f>
      </c>
      <c r="AF55" s="18">
        <f>AF54-EPR_Women!AF54</f>
      </c>
      <c r="AG55" s="18">
        <f>AG54-EPR_Women!AG54</f>
      </c>
      <c r="AH55" s="18">
        <f>AH54-EPR_Women!AH54</f>
      </c>
      <c r="AI55" s="8"/>
      <c r="AJ55" s="19">
        <f>M55-AH55</f>
      </c>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3"/>
    </row>
    <row x14ac:dyDescent="0.25" r="56" customHeight="1" ht="18.75">
      <c r="A56" s="17" t="s">
        <v>104</v>
      </c>
      <c r="B56" s="17"/>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8"/>
      <c r="AJ56" s="19"/>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3"/>
    </row>
    <row x14ac:dyDescent="0.25" r="57" customHeight="1" ht="18.75">
      <c r="A57" s="27" t="s">
        <v>105</v>
      </c>
      <c r="B57" s="28"/>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30"/>
      <c r="AF57" s="30"/>
      <c r="AG57" s="30"/>
      <c r="AH57" s="30"/>
      <c r="AI57" s="31"/>
      <c r="AJ57" s="30"/>
      <c r="AK57" s="31"/>
      <c r="AL57" s="31"/>
      <c r="AM57" s="31"/>
      <c r="AN57" s="31"/>
      <c r="AO57" s="31"/>
      <c r="AP57" s="31"/>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3"/>
    </row>
    <row x14ac:dyDescent="0.25" r="58" customHeight="1" ht="18.75">
      <c r="A58" s="28"/>
      <c r="B58" s="28"/>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30"/>
      <c r="AF58" s="30"/>
      <c r="AG58" s="30"/>
      <c r="AH58" s="30"/>
      <c r="AI58" s="31"/>
      <c r="AJ58" s="30"/>
      <c r="AK58" s="31"/>
      <c r="AL58" s="31"/>
      <c r="AM58" s="31"/>
      <c r="AN58" s="31"/>
      <c r="AO58" s="31"/>
      <c r="AP58" s="31"/>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3"/>
    </row>
    <row x14ac:dyDescent="0.25" r="59" customHeight="1" ht="12.75">
      <c r="A59" s="27" t="s">
        <v>106</v>
      </c>
      <c r="B59" s="28"/>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19"/>
      <c r="AF59" s="39"/>
      <c r="AG59" s="39"/>
      <c r="AH59" s="39"/>
      <c r="AI59" s="3"/>
      <c r="AJ59" s="26"/>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row>
    <row x14ac:dyDescent="0.25" r="60" customHeight="1" ht="18.75">
      <c r="A60" s="28"/>
      <c r="B60" s="28"/>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39"/>
      <c r="AF60" s="39"/>
      <c r="AG60" s="39"/>
      <c r="AH60" s="39"/>
      <c r="AI60" s="8"/>
      <c r="AJ60" s="19"/>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3"/>
    </row>
    <row x14ac:dyDescent="0.25" r="61" customHeight="1" ht="18.75">
      <c r="A61" s="27" t="s">
        <v>107</v>
      </c>
      <c r="B61" s="28"/>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19"/>
      <c r="AF61" s="39"/>
      <c r="AG61" s="39"/>
      <c r="AH61" s="39"/>
      <c r="AI61" s="3"/>
      <c r="AJ61" s="26"/>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row>
    <row x14ac:dyDescent="0.25" r="62" customHeight="1" ht="18.75">
      <c r="A62" s="28"/>
      <c r="B62" s="28"/>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39"/>
      <c r="AF62" s="39"/>
      <c r="AG62" s="39"/>
      <c r="AH62" s="39"/>
      <c r="AI62" s="8"/>
      <c r="AJ62" s="19"/>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3"/>
    </row>
    <row x14ac:dyDescent="0.25" r="63" customHeight="1" ht="18.75">
      <c r="A63" s="32" t="s">
        <v>108</v>
      </c>
      <c r="B63" s="17"/>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3"/>
      <c r="AJ63" s="26"/>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row>
  </sheetData>
  <mergeCells count="5">
    <mergeCell ref="A1:AH1"/>
    <mergeCell ref="A2:AH2"/>
    <mergeCell ref="A57:AD58"/>
    <mergeCell ref="A59:AD60"/>
    <mergeCell ref="A61:AD6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Y67"/>
  <sheetViews>
    <sheetView workbookViewId="0">
      <pane state="frozen" activePane="bottomLeft" topLeftCell="A5" ySplit="4" xSplit="0"/>
    </sheetView>
  </sheetViews>
  <sheetFormatPr defaultRowHeight="15" x14ac:dyDescent="0.25"/>
  <cols>
    <col min="1" max="1" style="35" width="16.862142857142857" customWidth="1" bestFit="1"/>
    <col min="2" max="2" style="35" width="4.433571428571429" customWidth="1" bestFit="1"/>
    <col min="3" max="3" style="37" width="5.005" customWidth="1" bestFit="1"/>
    <col min="4" max="4" style="37" width="5.005" customWidth="1" bestFit="1"/>
    <col min="5" max="5" style="37" width="5.005" customWidth="1" bestFit="1"/>
    <col min="6" max="6" style="37" width="5.005" customWidth="1" bestFit="1"/>
    <col min="7" max="7" style="37" width="5.005" customWidth="1" bestFit="1"/>
    <col min="8" max="8" style="37" width="5.005" customWidth="1" bestFit="1"/>
    <col min="9" max="9" style="37" width="5.005" customWidth="1" bestFit="1"/>
    <col min="10" max="10" style="37" width="5.005" customWidth="1" bestFit="1"/>
    <col min="11" max="11" style="37" width="5.005" customWidth="1" bestFit="1"/>
    <col min="12" max="12" style="37" width="5.005" customWidth="1" bestFit="1"/>
    <col min="13" max="13" style="37" width="5.005" customWidth="1" bestFit="1"/>
    <col min="14" max="14" style="37" width="5.005" customWidth="1" bestFit="1"/>
    <col min="15" max="15" style="37" width="5.005" customWidth="1" bestFit="1"/>
    <col min="16" max="16" style="37" width="5.005" customWidth="1" bestFit="1"/>
    <col min="17" max="17" style="37" width="5.005" customWidth="1" bestFit="1"/>
    <col min="18" max="18" style="37" width="5.005" customWidth="1" bestFit="1"/>
    <col min="19" max="19" style="37" width="5.005" customWidth="1" bestFit="1"/>
    <col min="20" max="20" style="37" width="5.005" customWidth="1" bestFit="1"/>
    <col min="21" max="21" style="37" width="5.005" customWidth="1" bestFit="1"/>
    <col min="22" max="22" style="37" width="5.005" customWidth="1" bestFit="1"/>
    <col min="23" max="23" style="37" width="5.005" customWidth="1" bestFit="1"/>
    <col min="24" max="24" style="37" width="5.005" customWidth="1" bestFit="1"/>
    <col min="25" max="25" style="37" width="5.005" customWidth="1" bestFit="1"/>
    <col min="26" max="26" style="37" width="5.005" customWidth="1" bestFit="1"/>
    <col min="27" max="27" style="37" width="5.005" customWidth="1" bestFit="1"/>
    <col min="28" max="28" style="37" width="5.005" customWidth="1" bestFit="1"/>
    <col min="29" max="29" style="37" width="5.005" customWidth="1" bestFit="1"/>
    <col min="30" max="30" style="37" width="5.005" customWidth="1" bestFit="1"/>
    <col min="31" max="31" style="37" width="5.005" customWidth="1" bestFit="1"/>
    <col min="32" max="32" style="37" width="5.005" customWidth="1" bestFit="1"/>
    <col min="33" max="33" style="37" width="5.005" customWidth="1" bestFit="1"/>
    <col min="34" max="34" style="37" width="5.005" customWidth="1" bestFit="1"/>
    <col min="35" max="35" style="35" width="5.005" customWidth="1" bestFit="1"/>
    <col min="36" max="36" style="35" width="5.005" customWidth="1" bestFit="1"/>
    <col min="37" max="37" style="35" width="5.005" customWidth="1" bestFit="1"/>
    <col min="38" max="38" style="35" width="5.005" customWidth="1" bestFit="1"/>
    <col min="39" max="39" style="35" width="5.005" customWidth="1" bestFit="1"/>
    <col min="40" max="40" style="35" width="5.005" customWidth="1" bestFit="1"/>
    <col min="41" max="41" style="35" width="5.005" customWidth="1" bestFit="1"/>
    <col min="42" max="42" style="35" width="5.005" customWidth="1" bestFit="1"/>
    <col min="43" max="43" style="35" width="5.005" customWidth="1" bestFit="1"/>
    <col min="44" max="44" style="35" width="5.005" customWidth="1" bestFit="1"/>
    <col min="45" max="45" style="35" width="5.005" customWidth="1" bestFit="1"/>
    <col min="46" max="46" style="35" width="5.005" customWidth="1" bestFit="1"/>
    <col min="47" max="47" style="35" width="5.005" customWidth="1" bestFit="1"/>
    <col min="48" max="48" style="35" width="5.005" customWidth="1" bestFit="1"/>
    <col min="49" max="49" style="35" width="5.005" customWidth="1" bestFit="1"/>
    <col min="50" max="50" style="35" width="5.005" customWidth="1" bestFit="1"/>
    <col min="51" max="51" style="35" width="5.005" customWidth="1" bestFit="1"/>
    <col min="52" max="52" style="35" width="5.005" customWidth="1" bestFit="1"/>
    <col min="53" max="53" style="35" width="5.005" customWidth="1" bestFit="1"/>
    <col min="54" max="54" style="35" width="5.005" customWidth="1" bestFit="1"/>
    <col min="55" max="55" style="35" width="5.005" customWidth="1" bestFit="1"/>
    <col min="56" max="56" style="35" width="5.005" customWidth="1" bestFit="1"/>
    <col min="57" max="57" style="35" width="5.005" customWidth="1" bestFit="1"/>
    <col min="58" max="58" style="35" width="5.005" customWidth="1" bestFit="1"/>
    <col min="59" max="59" style="35" width="5.005" customWidth="1" bestFit="1"/>
    <col min="60" max="60" style="35" width="5.005" customWidth="1" bestFit="1"/>
    <col min="61" max="61" style="35" width="5.005" customWidth="1" bestFit="1"/>
    <col min="62" max="62" style="35" width="5.005" customWidth="1" bestFit="1"/>
    <col min="63" max="63" style="35" width="5.005" customWidth="1" bestFit="1"/>
    <col min="64" max="64" style="35" width="5.005" customWidth="1" bestFit="1"/>
    <col min="65" max="65" style="35" width="5.005" customWidth="1" bestFit="1"/>
    <col min="66" max="66" style="35" width="5.005" customWidth="1" bestFit="1"/>
    <col min="67" max="67" style="35" width="5.005" customWidth="1" bestFit="1"/>
    <col min="68" max="68" style="35" width="5.005" customWidth="1" bestFit="1"/>
    <col min="69" max="69" style="35" width="5.005" customWidth="1" bestFit="1"/>
    <col min="70" max="70" style="35" width="5.005" customWidth="1" bestFit="1"/>
    <col min="71" max="71" style="35" width="5.005" customWidth="1" bestFit="1"/>
    <col min="72" max="72" style="35" width="5.005" customWidth="1" bestFit="1"/>
    <col min="73" max="73" style="35" width="5.005" customWidth="1" bestFit="1"/>
    <col min="74" max="74" style="35" width="5.005" customWidth="1" bestFit="1"/>
    <col min="75" max="75" style="35" width="5.005" customWidth="1" bestFit="1"/>
    <col min="76" max="76" style="64" width="5.005" customWidth="1" bestFit="1"/>
    <col min="77" max="77" style="35" width="10.005" customWidth="1" bestFit="1"/>
  </cols>
  <sheetData>
    <row x14ac:dyDescent="0.25" r="1" customHeight="1" ht="18.75">
      <c r="A1" s="1" t="s">
        <v>175</v>
      </c>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118"/>
      <c r="BO1" s="33"/>
      <c r="BP1" s="33"/>
      <c r="BQ1" s="33"/>
      <c r="BR1" s="33"/>
      <c r="BS1" s="33"/>
      <c r="BT1" s="33"/>
      <c r="BU1" s="33"/>
      <c r="BV1" s="33"/>
      <c r="BW1" s="33"/>
      <c r="BX1" s="33"/>
      <c r="BY1" s="33"/>
    </row>
    <row x14ac:dyDescent="0.25" r="2" customHeight="1" ht="18.75">
      <c r="A2" s="6" t="s">
        <v>170</v>
      </c>
      <c r="B2" s="6"/>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59"/>
      <c r="BY2" s="119"/>
    </row>
    <row x14ac:dyDescent="0.25" r="3" customHeight="1" ht="18.75">
      <c r="A3" s="9" t="s">
        <v>2</v>
      </c>
      <c r="B3" s="9"/>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row>
    <row x14ac:dyDescent="0.25" r="4" customHeight="1" ht="12.75">
      <c r="A4" s="11" t="s">
        <v>3</v>
      </c>
      <c r="B4" s="11"/>
      <c r="C4" s="12">
        <v>1990</v>
      </c>
      <c r="D4" s="12">
        <v>1991</v>
      </c>
      <c r="E4" s="12">
        <v>1992</v>
      </c>
      <c r="F4" s="12">
        <v>1993</v>
      </c>
      <c r="G4" s="12">
        <v>1994</v>
      </c>
      <c r="H4" s="12">
        <v>1995</v>
      </c>
      <c r="I4" s="12">
        <v>1996</v>
      </c>
      <c r="J4" s="12">
        <v>1997</v>
      </c>
      <c r="K4" s="12">
        <v>1998</v>
      </c>
      <c r="L4" s="12">
        <v>1999</v>
      </c>
      <c r="M4" s="12">
        <v>2000</v>
      </c>
      <c r="N4" s="12">
        <v>2001</v>
      </c>
      <c r="O4" s="12">
        <v>2002</v>
      </c>
      <c r="P4" s="12">
        <v>2003</v>
      </c>
      <c r="Q4" s="12">
        <v>2004</v>
      </c>
      <c r="R4" s="12">
        <v>2005</v>
      </c>
      <c r="S4" s="12">
        <v>2006</v>
      </c>
      <c r="T4" s="12">
        <v>2007</v>
      </c>
      <c r="U4" s="12">
        <v>2008</v>
      </c>
      <c r="V4" s="12">
        <v>2009</v>
      </c>
      <c r="W4" s="12">
        <v>2010</v>
      </c>
      <c r="X4" s="12">
        <v>2011</v>
      </c>
      <c r="Y4" s="12">
        <v>2012</v>
      </c>
      <c r="Z4" s="12">
        <v>2013</v>
      </c>
      <c r="AA4" s="12">
        <v>2014</v>
      </c>
      <c r="AB4" s="12">
        <v>2015</v>
      </c>
      <c r="AC4" s="12">
        <v>2016</v>
      </c>
      <c r="AD4" s="12">
        <v>2017</v>
      </c>
      <c r="AE4" s="12">
        <v>2018</v>
      </c>
      <c r="AF4" s="12">
        <v>2019</v>
      </c>
      <c r="AG4" s="12">
        <v>2020</v>
      </c>
      <c r="AH4" s="12">
        <v>2021</v>
      </c>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row>
    <row x14ac:dyDescent="0.25" r="5" customHeight="1" ht="18.75">
      <c r="A5" s="13" t="s">
        <v>5</v>
      </c>
      <c r="B5" s="14" t="s">
        <v>6</v>
      </c>
      <c r="C5" s="15">
        <v>57.37586442341488</v>
      </c>
      <c r="D5" s="15">
        <v>55.96300038985989</v>
      </c>
      <c r="E5" s="15">
        <v>55.600020119281915</v>
      </c>
      <c r="F5" s="15">
        <v>55.442060459008204</v>
      </c>
      <c r="G5" s="15">
        <v>56.86218445866258</v>
      </c>
      <c r="H5" s="15">
        <v>58.79417751118634</v>
      </c>
      <c r="I5" s="15">
        <v>58.96057903873696</v>
      </c>
      <c r="J5" s="15">
        <v>58.84350437652284</v>
      </c>
      <c r="K5" s="15">
        <v>59.405665046296605</v>
      </c>
      <c r="L5" s="15">
        <v>59.85481713080172</v>
      </c>
      <c r="M5" s="15">
        <v>61.26891077964339</v>
      </c>
      <c r="N5" s="15">
        <v>61.65451179280657</v>
      </c>
      <c r="O5" s="15">
        <v>62.04034187896171</v>
      </c>
      <c r="P5" s="15">
        <v>62.979407344471106</v>
      </c>
      <c r="Q5" s="15">
        <v>63.008045813865486</v>
      </c>
      <c r="R5" s="15">
        <v>64.59678431097015</v>
      </c>
      <c r="S5" s="15">
        <v>65.44817380391413</v>
      </c>
      <c r="T5" s="15">
        <v>66.06347538335527</v>
      </c>
      <c r="U5" s="15">
        <v>66.71991751175781</v>
      </c>
      <c r="V5" s="15">
        <v>66.30218331282894</v>
      </c>
      <c r="W5" s="15">
        <v>66.147525194063</v>
      </c>
      <c r="X5" s="15">
        <v>66.65188874027643</v>
      </c>
      <c r="Y5" s="15">
        <v>66.57113802964959</v>
      </c>
      <c r="Z5" s="15">
        <v>66.41991994760599</v>
      </c>
      <c r="AA5" s="15">
        <v>66.10062306610732</v>
      </c>
      <c r="AB5" s="15">
        <v>66.83404898657572</v>
      </c>
      <c r="AC5" s="15">
        <v>67.39556399533704</v>
      </c>
      <c r="AD5" s="15">
        <v>68.15590737485685</v>
      </c>
      <c r="AE5" s="15">
        <v>69.2396757799358</v>
      </c>
      <c r="AF5" s="15">
        <v>70.01068747407501</v>
      </c>
      <c r="AG5" s="15">
        <v>68.61638702486832</v>
      </c>
      <c r="AH5" s="15">
        <v>71.22047054335692</v>
      </c>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row>
    <row x14ac:dyDescent="0.25" r="6" customHeight="1" ht="18.75">
      <c r="A6" s="16" t="s">
        <v>8</v>
      </c>
      <c r="B6" s="17" t="s">
        <v>9</v>
      </c>
      <c r="C6" s="18" t="s">
        <v>7</v>
      </c>
      <c r="D6" s="18" t="s">
        <v>7</v>
      </c>
      <c r="E6" s="18" t="s">
        <v>7</v>
      </c>
      <c r="F6" s="18" t="s">
        <v>7</v>
      </c>
      <c r="G6" s="18">
        <v>58.85491185100757</v>
      </c>
      <c r="H6" s="18">
        <v>58.87319568688433</v>
      </c>
      <c r="I6" s="18">
        <v>58.287962495121285</v>
      </c>
      <c r="J6" s="18">
        <v>58.42642275334543</v>
      </c>
      <c r="K6" s="18">
        <v>58.53662111466971</v>
      </c>
      <c r="L6" s="18">
        <v>59.37695631951308</v>
      </c>
      <c r="M6" s="18">
        <v>59.40372692076069</v>
      </c>
      <c r="N6" s="18">
        <v>59.8743989693288</v>
      </c>
      <c r="O6" s="18">
        <v>61.17648053225221</v>
      </c>
      <c r="P6" s="18">
        <v>61.56651840696706</v>
      </c>
      <c r="Q6" s="18">
        <v>59.737810655250435</v>
      </c>
      <c r="R6" s="18">
        <v>61.08705962345422</v>
      </c>
      <c r="S6" s="18">
        <v>62.23674478278232</v>
      </c>
      <c r="T6" s="18">
        <v>63.497018206128494</v>
      </c>
      <c r="U6" s="18">
        <v>64.80928777038777</v>
      </c>
      <c r="V6" s="18">
        <v>65.1969143559942</v>
      </c>
      <c r="W6" s="18">
        <v>65.66416073017307</v>
      </c>
      <c r="X6" s="18">
        <v>66.05570573941856</v>
      </c>
      <c r="Y6" s="18">
        <v>66.65282610308041</v>
      </c>
      <c r="Z6" s="18">
        <v>66.86471399394874</v>
      </c>
      <c r="AA6" s="18">
        <v>66.94314769448494</v>
      </c>
      <c r="AB6" s="18">
        <v>67.08695994674484</v>
      </c>
      <c r="AC6" s="18">
        <v>67.66170051827301</v>
      </c>
      <c r="AD6" s="18">
        <v>68.16700601706562</v>
      </c>
      <c r="AE6" s="18">
        <v>68.58183886077593</v>
      </c>
      <c r="AF6" s="18">
        <v>69.1561626731361</v>
      </c>
      <c r="AG6" s="18">
        <v>68.33046996223753</v>
      </c>
      <c r="AH6" s="18">
        <v>68.13190210971332</v>
      </c>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row>
    <row x14ac:dyDescent="0.25" r="7" customHeight="1" ht="18.75">
      <c r="A7" s="13" t="s">
        <v>10</v>
      </c>
      <c r="B7" s="14" t="s">
        <v>11</v>
      </c>
      <c r="C7" s="15">
        <v>40.81812167791439</v>
      </c>
      <c r="D7" s="15">
        <v>43.048223081212114</v>
      </c>
      <c r="E7" s="15">
        <v>44.640087599507346</v>
      </c>
      <c r="F7" s="15">
        <v>44.85470282968678</v>
      </c>
      <c r="G7" s="15">
        <v>44.84459072597803</v>
      </c>
      <c r="H7" s="15">
        <v>45.40171532943182</v>
      </c>
      <c r="I7" s="15">
        <v>45.55630594672314</v>
      </c>
      <c r="J7" s="15">
        <v>46.7453622033588</v>
      </c>
      <c r="K7" s="15">
        <v>47.52394381666074</v>
      </c>
      <c r="L7" s="15">
        <v>50.21997292840881</v>
      </c>
      <c r="M7" s="15">
        <v>51.46932068855038</v>
      </c>
      <c r="N7" s="15">
        <v>50.950314633184824</v>
      </c>
      <c r="O7" s="15">
        <v>51.39614269871886</v>
      </c>
      <c r="P7" s="15">
        <v>51.80506141431547</v>
      </c>
      <c r="Q7" s="15">
        <v>52.647846152803524</v>
      </c>
      <c r="R7" s="15">
        <v>53.79641420701988</v>
      </c>
      <c r="S7" s="15">
        <v>53.966996965955694</v>
      </c>
      <c r="T7" s="15">
        <v>55.31558936975826</v>
      </c>
      <c r="U7" s="15">
        <v>56.16093869474328</v>
      </c>
      <c r="V7" s="15">
        <v>55.986191411319666</v>
      </c>
      <c r="W7" s="15">
        <v>56.529179839567526</v>
      </c>
      <c r="X7" s="15">
        <v>56.683787920565806</v>
      </c>
      <c r="Y7" s="15">
        <v>56.77302276776142</v>
      </c>
      <c r="Z7" s="15">
        <v>57.17871236626186</v>
      </c>
      <c r="AA7" s="15">
        <v>57.93138957252428</v>
      </c>
      <c r="AB7" s="15">
        <v>58.031390959117815</v>
      </c>
      <c r="AC7" s="15">
        <v>58.085942305181106</v>
      </c>
      <c r="AD7" s="15">
        <v>58.703945068469764</v>
      </c>
      <c r="AE7" s="15">
        <v>60.72088978787147</v>
      </c>
      <c r="AF7" s="15">
        <v>61.69413945420361</v>
      </c>
      <c r="AG7" s="15">
        <v>61.015319494415834</v>
      </c>
      <c r="AH7" s="15">
        <v>61.79369379881139</v>
      </c>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row>
    <row x14ac:dyDescent="0.25" r="8" customHeight="1" ht="18.75">
      <c r="A8" s="16" t="s">
        <v>12</v>
      </c>
      <c r="B8" s="17" t="s">
        <v>13</v>
      </c>
      <c r="C8" s="18">
        <v>62.79839218946223</v>
      </c>
      <c r="D8" s="18">
        <v>61.854278722590536</v>
      </c>
      <c r="E8" s="18">
        <v>60.988132195483544</v>
      </c>
      <c r="F8" s="18">
        <v>60.53628096462522</v>
      </c>
      <c r="G8" s="18">
        <v>61.08990913724968</v>
      </c>
      <c r="H8" s="18">
        <v>61.596660571958836</v>
      </c>
      <c r="I8" s="18">
        <v>61.50791284799679</v>
      </c>
      <c r="J8" s="18">
        <v>62.13427824022172</v>
      </c>
      <c r="K8" s="18">
        <v>63.495214949025346</v>
      </c>
      <c r="L8" s="18">
        <v>64.62461929795522</v>
      </c>
      <c r="M8" s="18">
        <v>65.63497327027366</v>
      </c>
      <c r="N8" s="18">
        <v>65.88393848756807</v>
      </c>
      <c r="O8" s="18">
        <v>66.93313217248668</v>
      </c>
      <c r="P8" s="18">
        <v>67.97966008228944</v>
      </c>
      <c r="Q8" s="18">
        <v>68.3441675835827</v>
      </c>
      <c r="R8" s="18">
        <v>68.23839112512294</v>
      </c>
      <c r="S8" s="18">
        <v>68.7005453687662</v>
      </c>
      <c r="T8" s="18">
        <v>69.56326832478538</v>
      </c>
      <c r="U8" s="18">
        <v>69.6187501162199</v>
      </c>
      <c r="V8" s="18">
        <v>68.68117410713769</v>
      </c>
      <c r="W8" s="18">
        <v>68.48512571033989</v>
      </c>
      <c r="X8" s="18">
        <v>68.59393762930227</v>
      </c>
      <c r="Y8" s="18">
        <v>68.87332029311133</v>
      </c>
      <c r="Z8" s="18">
        <v>69.372555481495</v>
      </c>
      <c r="AA8" s="18">
        <v>69.09340795824063</v>
      </c>
      <c r="AB8" s="18">
        <v>69.20101987694538</v>
      </c>
      <c r="AC8" s="18">
        <v>69.3556678667494</v>
      </c>
      <c r="AD8" s="18">
        <v>70.10828155688145</v>
      </c>
      <c r="AE8" s="18">
        <v>70.43748461825807</v>
      </c>
      <c r="AF8" s="18">
        <v>71.20147198451761</v>
      </c>
      <c r="AG8" s="18">
        <v>66.76230036913192</v>
      </c>
      <c r="AH8" s="18">
        <v>70.14913230949107</v>
      </c>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row>
    <row x14ac:dyDescent="0.25" r="9" customHeight="1" ht="18.75">
      <c r="A9" s="13" t="s">
        <v>14</v>
      </c>
      <c r="B9" s="14" t="s">
        <v>15</v>
      </c>
      <c r="C9" s="15" t="s">
        <v>7</v>
      </c>
      <c r="D9" s="15" t="s">
        <v>7</v>
      </c>
      <c r="E9" s="15" t="s">
        <v>7</v>
      </c>
      <c r="F9" s="15" t="s">
        <v>7</v>
      </c>
      <c r="G9" s="15" t="s">
        <v>7</v>
      </c>
      <c r="H9" s="15" t="s">
        <v>7</v>
      </c>
      <c r="I9" s="15">
        <v>36.20004298075932</v>
      </c>
      <c r="J9" s="15">
        <v>37.16846221055171</v>
      </c>
      <c r="K9" s="15">
        <v>37.62251510996999</v>
      </c>
      <c r="L9" s="15">
        <v>36.66441318347001</v>
      </c>
      <c r="M9" s="15">
        <v>36.775204086832076</v>
      </c>
      <c r="N9" s="15">
        <v>36.136522219382954</v>
      </c>
      <c r="O9" s="15">
        <v>36.08380292963726</v>
      </c>
      <c r="P9" s="15">
        <v>37.441182285698424</v>
      </c>
      <c r="Q9" s="15">
        <v>38.499220237544584</v>
      </c>
      <c r="R9" s="15">
        <v>39.832322900036175</v>
      </c>
      <c r="S9" s="15">
        <v>40.99088052726424</v>
      </c>
      <c r="T9" s="15">
        <v>42.33627892677155</v>
      </c>
      <c r="U9" s="15">
        <v>44.098697534374445</v>
      </c>
      <c r="V9" s="15">
        <v>44.215797660190766</v>
      </c>
      <c r="W9" s="15">
        <v>46.6577714289212</v>
      </c>
      <c r="X9" s="15">
        <v>49.123251820978105</v>
      </c>
      <c r="Y9" s="15">
        <v>50.20545779641586</v>
      </c>
      <c r="Z9" s="15">
        <v>50.971971295911146</v>
      </c>
      <c r="AA9" s="15">
        <v>51.69340864152054</v>
      </c>
      <c r="AB9" s="15">
        <v>51.89500167625659</v>
      </c>
      <c r="AC9" s="15">
        <v>52.03335597620394</v>
      </c>
      <c r="AD9" s="15">
        <v>52.79354962332526</v>
      </c>
      <c r="AE9" s="15">
        <v>53.21406345386491</v>
      </c>
      <c r="AF9" s="15">
        <v>53.28774469012561</v>
      </c>
      <c r="AG9" s="15">
        <v>46.61293802676197</v>
      </c>
      <c r="AH9" s="15">
        <v>48.962553487015136</v>
      </c>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row>
    <row x14ac:dyDescent="0.25" r="10" customHeight="1" ht="18.75">
      <c r="A10" s="16" t="s">
        <v>16</v>
      </c>
      <c r="B10" s="17" t="s">
        <v>17</v>
      </c>
      <c r="C10" s="18" t="s">
        <v>7</v>
      </c>
      <c r="D10" s="18" t="s">
        <v>7</v>
      </c>
      <c r="E10" s="18" t="s">
        <v>7</v>
      </c>
      <c r="F10" s="18" t="s">
        <v>7</v>
      </c>
      <c r="G10" s="18" t="s">
        <v>7</v>
      </c>
      <c r="H10" s="18" t="s">
        <v>7</v>
      </c>
      <c r="I10" s="18" t="s">
        <v>7</v>
      </c>
      <c r="J10" s="18" t="s">
        <v>7</v>
      </c>
      <c r="K10" s="18" t="s">
        <v>7</v>
      </c>
      <c r="L10" s="18" t="s">
        <v>7</v>
      </c>
      <c r="M10" s="120">
        <f>N10</f>
      </c>
      <c r="N10" s="18">
        <v>46.018217500503525</v>
      </c>
      <c r="O10" s="18">
        <v>45.95455662823238</v>
      </c>
      <c r="P10" s="18">
        <v>47.77524331304379</v>
      </c>
      <c r="Q10" s="18">
        <v>46.6152170391496</v>
      </c>
      <c r="R10" s="18">
        <v>47.117568284347094</v>
      </c>
      <c r="S10" s="120">
        <f>AVERAGE(R10,T10)</f>
      </c>
      <c r="T10" s="18">
        <v>46.04666874322081</v>
      </c>
      <c r="U10" s="18">
        <v>46.5671416834471</v>
      </c>
      <c r="V10" s="18">
        <v>49.013558218510376</v>
      </c>
      <c r="W10" s="18">
        <v>50.85203640850057</v>
      </c>
      <c r="X10" s="18">
        <v>52.43729219836756</v>
      </c>
      <c r="Y10" s="18">
        <v>54.09585901227968</v>
      </c>
      <c r="Z10" s="18">
        <v>54.61800833283852</v>
      </c>
      <c r="AA10" s="18">
        <v>55.179831361415786</v>
      </c>
      <c r="AB10" s="18">
        <v>55.9506868808654</v>
      </c>
      <c r="AC10" s="18">
        <v>55.69655412954919</v>
      </c>
      <c r="AD10" s="18">
        <v>55.48107785466699</v>
      </c>
      <c r="AE10" s="18">
        <v>54.63475504007753</v>
      </c>
      <c r="AF10" s="18">
        <v>53.445269305816524</v>
      </c>
      <c r="AG10" s="18">
        <v>44.85756305013097</v>
      </c>
      <c r="AH10" s="18">
        <v>47.60459317909672</v>
      </c>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row>
    <row x14ac:dyDescent="0.25" r="11" customHeight="1" ht="18.75">
      <c r="A11" s="13" t="s">
        <v>18</v>
      </c>
      <c r="B11" s="14" t="s">
        <v>19</v>
      </c>
      <c r="C11" s="15">
        <v>33.30077500336815</v>
      </c>
      <c r="D11" s="15">
        <v>33.394756741964336</v>
      </c>
      <c r="E11" s="15">
        <v>33.48574436408538</v>
      </c>
      <c r="F11" s="15">
        <v>34.60949562547188</v>
      </c>
      <c r="G11" s="15">
        <v>35.54830202638861</v>
      </c>
      <c r="H11" s="15">
        <v>36.05355912354261</v>
      </c>
      <c r="I11" s="15">
        <v>34.062937062278266</v>
      </c>
      <c r="J11" s="15">
        <v>37.30951720906043</v>
      </c>
      <c r="K11" s="15">
        <v>39.598394695428375</v>
      </c>
      <c r="L11" s="15">
        <v>39.96854458938285</v>
      </c>
      <c r="M11" s="15">
        <v>38.773682811394295</v>
      </c>
      <c r="N11" s="15">
        <v>42.34967886854836</v>
      </c>
      <c r="O11" s="15">
        <v>41.9576831499868</v>
      </c>
      <c r="P11" s="15">
        <v>42.4637600764669</v>
      </c>
      <c r="Q11" s="15">
        <v>40.73494061771978</v>
      </c>
      <c r="R11" s="15">
        <v>43.901168397742126</v>
      </c>
      <c r="S11" s="15">
        <v>44.13279959880286</v>
      </c>
      <c r="T11" s="15">
        <v>46.334548848568005</v>
      </c>
      <c r="U11" s="15">
        <v>47.39590170645265</v>
      </c>
      <c r="V11" s="15">
        <v>45.8216340195576</v>
      </c>
      <c r="W11" s="15">
        <v>44.57205038016519</v>
      </c>
      <c r="X11" s="15">
        <v>43.04949727084696</v>
      </c>
      <c r="Y11" s="15">
        <v>48.68562792360842</v>
      </c>
      <c r="Z11" s="15">
        <v>48.690623611291564</v>
      </c>
      <c r="AA11" s="15">
        <v>47.9503203114872</v>
      </c>
      <c r="AB11" s="15">
        <v>47.183282809303286</v>
      </c>
      <c r="AC11" s="15">
        <v>44.254356544558696</v>
      </c>
      <c r="AD11" s="15">
        <v>45.04991396953349</v>
      </c>
      <c r="AE11" s="15">
        <v>46.64474006225255</v>
      </c>
      <c r="AF11" s="15">
        <v>48.56767965595541</v>
      </c>
      <c r="AG11" s="15">
        <v>41.44888044065164</v>
      </c>
      <c r="AH11" s="15">
        <v>43.93486326806285</v>
      </c>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row>
    <row x14ac:dyDescent="0.25" r="12" customHeight="1" ht="18.75">
      <c r="A12" s="16" t="s">
        <v>20</v>
      </c>
      <c r="B12" s="17" t="s">
        <v>21</v>
      </c>
      <c r="C12" s="18" t="s">
        <v>7</v>
      </c>
      <c r="D12" s="18" t="s">
        <v>7</v>
      </c>
      <c r="E12" s="18" t="s">
        <v>7</v>
      </c>
      <c r="F12" s="18">
        <v>60.41913030460112</v>
      </c>
      <c r="G12" s="18">
        <v>60.99331711739525</v>
      </c>
      <c r="H12" s="18">
        <v>60.98642385911298</v>
      </c>
      <c r="I12" s="18">
        <v>60.593540465656325</v>
      </c>
      <c r="J12" s="18">
        <v>59.94717147296149</v>
      </c>
      <c r="K12" s="18">
        <v>58.74242352233241</v>
      </c>
      <c r="L12" s="18">
        <v>57.376658142364946</v>
      </c>
      <c r="M12" s="18">
        <v>56.89882711335468</v>
      </c>
      <c r="N12" s="18">
        <v>56.97479170771077</v>
      </c>
      <c r="O12" s="18">
        <v>57.10283041345517</v>
      </c>
      <c r="P12" s="18">
        <v>56.32116869410654</v>
      </c>
      <c r="Q12" s="18">
        <v>55.991701244813264</v>
      </c>
      <c r="R12" s="18">
        <v>56.25206930802341</v>
      </c>
      <c r="S12" s="18">
        <v>56.79280567625543</v>
      </c>
      <c r="T12" s="18">
        <v>57.290692250147856</v>
      </c>
      <c r="U12" s="18">
        <v>57.57947209283319</v>
      </c>
      <c r="V12" s="18">
        <v>56.67908912843899</v>
      </c>
      <c r="W12" s="18">
        <v>56.26774295280481</v>
      </c>
      <c r="X12" s="18">
        <v>57.22938238384497</v>
      </c>
      <c r="Y12" s="18">
        <v>58.247245444429275</v>
      </c>
      <c r="Z12" s="18">
        <v>59.596029737158254</v>
      </c>
      <c r="AA12" s="18">
        <v>60.68686502603256</v>
      </c>
      <c r="AB12" s="18">
        <v>62.35892659049842</v>
      </c>
      <c r="AC12" s="18">
        <v>64.41216952833977</v>
      </c>
      <c r="AD12" s="18">
        <v>66.161715803327</v>
      </c>
      <c r="AE12" s="18">
        <v>67.63137467356847</v>
      </c>
      <c r="AF12" s="18">
        <v>68.06518214073759</v>
      </c>
      <c r="AG12" s="18">
        <v>67.08162622516653</v>
      </c>
      <c r="AH12" s="18">
        <v>67.1385735073044</v>
      </c>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row>
    <row x14ac:dyDescent="0.25" r="13" customHeight="1" ht="18.75">
      <c r="A13" s="13" t="s">
        <v>22</v>
      </c>
      <c r="B13" s="14" t="s">
        <v>23</v>
      </c>
      <c r="C13" s="15">
        <v>70.64605457423473</v>
      </c>
      <c r="D13" s="15">
        <v>70.13403654640902</v>
      </c>
      <c r="E13" s="15">
        <v>70.39378756066125</v>
      </c>
      <c r="F13" s="15">
        <v>68.72834608337585</v>
      </c>
      <c r="G13" s="15">
        <v>67.1280327023137</v>
      </c>
      <c r="H13" s="15">
        <v>66.97430076801308</v>
      </c>
      <c r="I13" s="15">
        <v>67.37357516528758</v>
      </c>
      <c r="J13" s="15">
        <v>69.39674511272553</v>
      </c>
      <c r="K13" s="15">
        <v>70.30944165412185</v>
      </c>
      <c r="L13" s="15">
        <v>71.61323813657594</v>
      </c>
      <c r="M13" s="15">
        <v>71.72505852430653</v>
      </c>
      <c r="N13" s="15">
        <v>72.01746182441929</v>
      </c>
      <c r="O13" s="15">
        <v>71.81854055904545</v>
      </c>
      <c r="P13" s="15">
        <v>70.55563077508194</v>
      </c>
      <c r="Q13" s="15">
        <v>71.62440822926708</v>
      </c>
      <c r="R13" s="15">
        <v>72.012151104481</v>
      </c>
      <c r="S13" s="15">
        <v>73.53124996459546</v>
      </c>
      <c r="T13" s="15">
        <v>73.36179707799235</v>
      </c>
      <c r="U13" s="15">
        <v>72.84867360385351</v>
      </c>
      <c r="V13" s="15">
        <v>70.93033044519379</v>
      </c>
      <c r="W13" s="15">
        <v>69.54213154135844</v>
      </c>
      <c r="X13" s="15">
        <v>68.78380542252249</v>
      </c>
      <c r="Y13" s="15">
        <v>68.47365034489916</v>
      </c>
      <c r="Z13" s="15">
        <v>68.25679991267182</v>
      </c>
      <c r="AA13" s="15">
        <v>68.03757072921077</v>
      </c>
      <c r="AB13" s="15">
        <v>68.70880156508031</v>
      </c>
      <c r="AC13" s="15">
        <v>69.82815650169181</v>
      </c>
      <c r="AD13" s="15">
        <v>70.45915905063028</v>
      </c>
      <c r="AE13" s="15">
        <v>71.24343971354861</v>
      </c>
      <c r="AF13" s="15">
        <v>72.18456150789727</v>
      </c>
      <c r="AG13" s="15">
        <v>71.43398887389073</v>
      </c>
      <c r="AH13" s="15">
        <v>72.68994841150983</v>
      </c>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row>
    <row x14ac:dyDescent="0.25" r="14" customHeight="1" ht="18.75">
      <c r="A14" s="16" t="s">
        <v>24</v>
      </c>
      <c r="B14" s="17" t="s">
        <v>25</v>
      </c>
      <c r="C14" s="18">
        <v>71.90911617954809</v>
      </c>
      <c r="D14" s="18">
        <v>69.77655517962211</v>
      </c>
      <c r="E14" s="18">
        <v>65.76451503039243</v>
      </c>
      <c r="F14" s="18">
        <v>62.62585134323339</v>
      </c>
      <c r="G14" s="18">
        <v>62.01722685529772</v>
      </c>
      <c r="H14" s="18">
        <v>60.627826339664146</v>
      </c>
      <c r="I14" s="18">
        <v>60.47316338924495</v>
      </c>
      <c r="J14" s="18">
        <v>60.54633454031683</v>
      </c>
      <c r="K14" s="18">
        <v>60.52758508354991</v>
      </c>
      <c r="L14" s="18">
        <v>57.941194191511414</v>
      </c>
      <c r="M14" s="18">
        <v>57.34674975570113</v>
      </c>
      <c r="N14" s="18">
        <v>57.814355998114884</v>
      </c>
      <c r="O14" s="18">
        <v>58.04718463266829</v>
      </c>
      <c r="P14" s="18">
        <v>59.533043815158734</v>
      </c>
      <c r="Q14" s="18">
        <v>60.418272802724815</v>
      </c>
      <c r="R14" s="18">
        <v>62.801767367828546</v>
      </c>
      <c r="S14" s="18">
        <v>65.42191178108013</v>
      </c>
      <c r="T14" s="18">
        <v>66.09281578566882</v>
      </c>
      <c r="U14" s="18">
        <v>66.5837689984805</v>
      </c>
      <c r="V14" s="18">
        <v>63.19937609579417</v>
      </c>
      <c r="W14" s="18">
        <v>60.74294286930041</v>
      </c>
      <c r="X14" s="18">
        <v>62.912469161119674</v>
      </c>
      <c r="Y14" s="18">
        <v>64.63968153377333</v>
      </c>
      <c r="Z14" s="18">
        <v>65.61553143230203</v>
      </c>
      <c r="AA14" s="18">
        <v>66.24513141800624</v>
      </c>
      <c r="AB14" s="18">
        <v>68.37243374494697</v>
      </c>
      <c r="AC14" s="18">
        <v>68.45903131234661</v>
      </c>
      <c r="AD14" s="18">
        <v>70.83636292264607</v>
      </c>
      <c r="AE14" s="18">
        <v>71.38768807560267</v>
      </c>
      <c r="AF14" s="18">
        <v>71.85789140580383</v>
      </c>
      <c r="AG14" s="18">
        <v>71.63289522527938</v>
      </c>
      <c r="AH14" s="18">
        <v>72.35350898178022</v>
      </c>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row>
    <row x14ac:dyDescent="0.25" r="15" customHeight="1" ht="18.75">
      <c r="A15" s="13" t="s">
        <v>26</v>
      </c>
      <c r="B15" s="14" t="s">
        <v>27</v>
      </c>
      <c r="C15" s="15">
        <v>71.49729404690318</v>
      </c>
      <c r="D15" s="15">
        <v>68.36124401913875</v>
      </c>
      <c r="E15" s="15">
        <v>63.74999999999999</v>
      </c>
      <c r="F15" s="15">
        <v>59.690844233055884</v>
      </c>
      <c r="G15" s="15">
        <v>58.743331357439246</v>
      </c>
      <c r="H15" s="15">
        <v>59.0047393364929</v>
      </c>
      <c r="I15" s="15">
        <v>59.480212640283526</v>
      </c>
      <c r="J15" s="15">
        <v>60.3896103896104</v>
      </c>
      <c r="K15" s="15">
        <v>61.31687242798354</v>
      </c>
      <c r="L15" s="15">
        <v>63.62573099415205</v>
      </c>
      <c r="M15" s="15">
        <v>64.46907817969661</v>
      </c>
      <c r="N15" s="15">
        <v>65.40477577169482</v>
      </c>
      <c r="O15" s="15">
        <v>66.1046511627907</v>
      </c>
      <c r="P15" s="15">
        <v>65.6993615786419</v>
      </c>
      <c r="Q15" s="15">
        <v>65.48928778228141</v>
      </c>
      <c r="R15" s="15">
        <v>66.51243493348757</v>
      </c>
      <c r="S15" s="15">
        <v>67.28216964800924</v>
      </c>
      <c r="T15" s="15">
        <v>68.48763657274296</v>
      </c>
      <c r="U15" s="15">
        <v>69.01086335048599</v>
      </c>
      <c r="V15" s="15">
        <v>67.90193842645382</v>
      </c>
      <c r="W15" s="15">
        <v>66.85616827743036</v>
      </c>
      <c r="X15" s="15">
        <v>67.50572082379863</v>
      </c>
      <c r="Y15" s="15">
        <v>68.16091954022988</v>
      </c>
      <c r="Z15" s="15">
        <v>67.87773933102653</v>
      </c>
      <c r="AA15" s="15">
        <v>67.92343387470999</v>
      </c>
      <c r="AB15" s="15">
        <v>67.73442050087361</v>
      </c>
      <c r="AC15" s="15">
        <v>67.62144653089008</v>
      </c>
      <c r="AD15" s="15">
        <v>68.54678461335789</v>
      </c>
      <c r="AE15" s="15">
        <v>70.63423822242025</v>
      </c>
      <c r="AF15" s="15">
        <v>71.81593930144669</v>
      </c>
      <c r="AG15" s="15">
        <v>70.7273208511483</v>
      </c>
      <c r="AH15" s="15">
        <v>71.72947672602142</v>
      </c>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row>
    <row x14ac:dyDescent="0.25" r="16" customHeight="1" ht="18.75">
      <c r="A16" s="16" t="s">
        <v>28</v>
      </c>
      <c r="B16" s="17" t="s">
        <v>29</v>
      </c>
      <c r="C16" s="18">
        <v>52.16430863093673</v>
      </c>
      <c r="D16" s="18">
        <v>52.376445846477395</v>
      </c>
      <c r="E16" s="18">
        <v>52.51376146788991</v>
      </c>
      <c r="F16" s="18">
        <v>52.81145484949833</v>
      </c>
      <c r="G16" s="18">
        <v>52.78994576554026</v>
      </c>
      <c r="H16" s="18">
        <v>53.49597716065404</v>
      </c>
      <c r="I16" s="18">
        <v>53.82424524882191</v>
      </c>
      <c r="J16" s="18">
        <v>53.5214901191889</v>
      </c>
      <c r="K16" s="18">
        <v>54.25603044797613</v>
      </c>
      <c r="L16" s="18">
        <v>54.96234052364605</v>
      </c>
      <c r="M16" s="18">
        <v>56.15130743843615</v>
      </c>
      <c r="N16" s="18">
        <v>56.777738569340116</v>
      </c>
      <c r="O16" s="18">
        <v>57.282815155453356</v>
      </c>
      <c r="P16" s="18">
        <v>57.69518210353246</v>
      </c>
      <c r="Q16" s="18">
        <v>57.69592088998764</v>
      </c>
      <c r="R16" s="18">
        <v>57.85658307210031</v>
      </c>
      <c r="S16" s="18">
        <v>58.07219550114172</v>
      </c>
      <c r="T16" s="18">
        <v>59.05777863590288</v>
      </c>
      <c r="U16" s="18">
        <v>59.75305083117133</v>
      </c>
      <c r="V16" s="18">
        <v>59.30288231351144</v>
      </c>
      <c r="W16" s="18">
        <v>59.22001050169459</v>
      </c>
      <c r="X16" s="18">
        <v>59.146806482364155</v>
      </c>
      <c r="Y16" s="18">
        <v>59.53892415636485</v>
      </c>
      <c r="Z16" s="18">
        <v>59.82799808886765</v>
      </c>
      <c r="AA16" s="18">
        <v>60.33500837520938</v>
      </c>
      <c r="AB16" s="18">
        <v>60.63615428900403</v>
      </c>
      <c r="AC16" s="18">
        <v>60.918435968873084</v>
      </c>
      <c r="AD16" s="18">
        <v>61.201399875353566</v>
      </c>
      <c r="AE16" s="18">
        <v>61.95131301514281</v>
      </c>
      <c r="AF16" s="18">
        <v>62.433120787437424</v>
      </c>
      <c r="AG16" s="18">
        <v>62.22693954359627</v>
      </c>
      <c r="AH16" s="18">
        <v>64.54272293386727</v>
      </c>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row>
    <row x14ac:dyDescent="0.25" r="17" customHeight="1" ht="18.75">
      <c r="A17" s="13" t="s">
        <v>30</v>
      </c>
      <c r="B17" s="14" t="s">
        <v>31</v>
      </c>
      <c r="C17" s="15">
        <v>52.15630928693721</v>
      </c>
      <c r="D17" s="15">
        <v>56.31092774471503</v>
      </c>
      <c r="E17" s="15">
        <v>55.672561825787035</v>
      </c>
      <c r="F17" s="15">
        <v>55.05976387768571</v>
      </c>
      <c r="G17" s="15">
        <v>54.722578282365866</v>
      </c>
      <c r="H17" s="15">
        <v>55.260263929618766</v>
      </c>
      <c r="I17" s="15">
        <v>55.45766924989034</v>
      </c>
      <c r="J17" s="15">
        <v>55.32963422647295</v>
      </c>
      <c r="K17" s="15">
        <v>56.338901451601146</v>
      </c>
      <c r="L17" s="15">
        <v>57.39060441972779</v>
      </c>
      <c r="M17" s="15">
        <v>58.13408516714876</v>
      </c>
      <c r="N17" s="15">
        <v>58.72037566952821</v>
      </c>
      <c r="O17" s="15">
        <v>58.82936507936508</v>
      </c>
      <c r="P17" s="15">
        <v>58.74480679436744</v>
      </c>
      <c r="Q17" s="15">
        <v>59.191081151153746</v>
      </c>
      <c r="R17" s="15">
        <v>59.55085088396369</v>
      </c>
      <c r="S17" s="15">
        <v>61.43443077264161</v>
      </c>
      <c r="T17" s="15">
        <v>63.1948312353793</v>
      </c>
      <c r="U17" s="15">
        <v>64.31816489163626</v>
      </c>
      <c r="V17" s="15">
        <v>65.18141311266709</v>
      </c>
      <c r="W17" s="15">
        <v>66.12036236514679</v>
      </c>
      <c r="X17" s="15">
        <v>67.83251608948821</v>
      </c>
      <c r="Y17" s="15">
        <v>68.09454601086208</v>
      </c>
      <c r="Z17" s="15">
        <v>68.97065566254011</v>
      </c>
      <c r="AA17" s="15">
        <v>69.48240323688832</v>
      </c>
      <c r="AB17" s="15">
        <v>69.91882282423911</v>
      </c>
      <c r="AC17" s="15">
        <v>70.8015084116614</v>
      </c>
      <c r="AD17" s="15">
        <v>71.50180237612591</v>
      </c>
      <c r="AE17" s="15">
        <v>72.07808964882106</v>
      </c>
      <c r="AF17" s="15">
        <v>72.80551606767135</v>
      </c>
      <c r="AG17" s="15">
        <v>71.823998323778</v>
      </c>
      <c r="AH17" s="15">
        <v>72.18148661145304</v>
      </c>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row>
    <row x14ac:dyDescent="0.25" r="18" customHeight="1" ht="18.75">
      <c r="A18" s="16" t="s">
        <v>32</v>
      </c>
      <c r="B18" s="17" t="s">
        <v>33</v>
      </c>
      <c r="C18" s="18">
        <v>37.46389396296597</v>
      </c>
      <c r="D18" s="18">
        <v>34.92139408245538</v>
      </c>
      <c r="E18" s="18">
        <v>36.2106150575019</v>
      </c>
      <c r="F18" s="18">
        <v>36.44491621620197</v>
      </c>
      <c r="G18" s="18">
        <v>37.1443315456858</v>
      </c>
      <c r="H18" s="18">
        <v>38.033607748712406</v>
      </c>
      <c r="I18" s="18">
        <v>38.539426782950194</v>
      </c>
      <c r="J18" s="18">
        <v>39.069615250499645</v>
      </c>
      <c r="K18" s="18">
        <v>40.30758582945885</v>
      </c>
      <c r="L18" s="18">
        <v>40.65540083679041</v>
      </c>
      <c r="M18" s="18">
        <v>41.67641367390361</v>
      </c>
      <c r="N18" s="18">
        <v>41.58115224539086</v>
      </c>
      <c r="O18" s="18">
        <v>43.02335384916191</v>
      </c>
      <c r="P18" s="18">
        <v>44.29136533802438</v>
      </c>
      <c r="Q18" s="18">
        <v>45.24495349943701</v>
      </c>
      <c r="R18" s="18">
        <v>45.995110035200184</v>
      </c>
      <c r="S18" s="18">
        <v>47.32553202254151</v>
      </c>
      <c r="T18" s="18">
        <v>47.68659453492528</v>
      </c>
      <c r="U18" s="18">
        <v>48.60852502778151</v>
      </c>
      <c r="V18" s="18">
        <v>48.89362066075486</v>
      </c>
      <c r="W18" s="18">
        <v>48.0085826902896</v>
      </c>
      <c r="X18" s="18">
        <v>44.99446507838562</v>
      </c>
      <c r="Y18" s="18">
        <v>41.72931854401637</v>
      </c>
      <c r="Z18" s="18">
        <v>39.910644644475354</v>
      </c>
      <c r="AA18" s="18">
        <v>41.085182461339656</v>
      </c>
      <c r="AB18" s="18">
        <v>42.4644841139337</v>
      </c>
      <c r="AC18" s="18">
        <v>43.320278157007465</v>
      </c>
      <c r="AD18" s="18">
        <v>44.41744488728687</v>
      </c>
      <c r="AE18" s="18">
        <v>45.28414557282988</v>
      </c>
      <c r="AF18" s="18">
        <v>47.267245266317325</v>
      </c>
      <c r="AG18" s="18">
        <v>47.497356136959354</v>
      </c>
      <c r="AH18" s="18">
        <v>48.20025278008694</v>
      </c>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row>
    <row x14ac:dyDescent="0.25" r="19" customHeight="1" ht="18.75">
      <c r="A19" s="13" t="s">
        <v>34</v>
      </c>
      <c r="B19" s="14" t="s">
        <v>35</v>
      </c>
      <c r="C19" s="15" t="s">
        <v>7</v>
      </c>
      <c r="D19" s="15" t="s">
        <v>7</v>
      </c>
      <c r="E19" s="15">
        <v>52.30020697670954</v>
      </c>
      <c r="F19" s="15">
        <v>49.27961326051346</v>
      </c>
      <c r="G19" s="15">
        <v>47.771171301677015</v>
      </c>
      <c r="H19" s="15">
        <v>45.93142272589511</v>
      </c>
      <c r="I19" s="15">
        <v>45.5181246000397</v>
      </c>
      <c r="J19" s="15">
        <v>45.456359435888345</v>
      </c>
      <c r="K19" s="15">
        <v>47.32935469510345</v>
      </c>
      <c r="L19" s="15">
        <v>48.91796102797508</v>
      </c>
      <c r="M19" s="15">
        <v>49.637783091507224</v>
      </c>
      <c r="N19" s="15">
        <v>49.762209382098604</v>
      </c>
      <c r="O19" s="15">
        <v>49.82915630793164</v>
      </c>
      <c r="P19" s="15">
        <v>50.89410438633153</v>
      </c>
      <c r="Q19" s="15">
        <v>50.689122986695665</v>
      </c>
      <c r="R19" s="15">
        <v>50.98815386545614</v>
      </c>
      <c r="S19" s="15">
        <v>51.072554988986894</v>
      </c>
      <c r="T19" s="15">
        <v>50.67203851418084</v>
      </c>
      <c r="U19" s="15">
        <v>50.31915238726561</v>
      </c>
      <c r="V19" s="15">
        <v>49.60429024261956</v>
      </c>
      <c r="W19" s="15">
        <v>50.22692960787061</v>
      </c>
      <c r="X19" s="15">
        <v>50.33292612648539</v>
      </c>
      <c r="Y19" s="15">
        <v>51.851851602152685</v>
      </c>
      <c r="Z19" s="15">
        <v>52.61208407286636</v>
      </c>
      <c r="AA19" s="15">
        <v>55.887106315982315</v>
      </c>
      <c r="AB19" s="15">
        <v>57.791900932278665</v>
      </c>
      <c r="AC19" s="15">
        <v>60.218027367039554</v>
      </c>
      <c r="AD19" s="15">
        <v>61.25810814186936</v>
      </c>
      <c r="AE19" s="15">
        <v>62.31101102247125</v>
      </c>
      <c r="AF19" s="15">
        <v>62.961623178491585</v>
      </c>
      <c r="AG19" s="15">
        <v>62.34195334578207</v>
      </c>
      <c r="AH19" s="15">
        <v>68.20478250448716</v>
      </c>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row>
    <row x14ac:dyDescent="0.25" r="20" customHeight="1" ht="18.75">
      <c r="A20" s="16" t="s">
        <v>36</v>
      </c>
      <c r="B20" s="17" t="s">
        <v>37</v>
      </c>
      <c r="C20" s="18" t="s">
        <v>7</v>
      </c>
      <c r="D20" s="18">
        <v>74.52182288995357</v>
      </c>
      <c r="E20" s="18">
        <v>73.9904234811268</v>
      </c>
      <c r="F20" s="18">
        <v>73.9672824256726</v>
      </c>
      <c r="G20" s="18">
        <v>74.55723858462814</v>
      </c>
      <c r="H20" s="18">
        <v>76.84832455778515</v>
      </c>
      <c r="I20" s="18">
        <v>76.49113445072405</v>
      </c>
      <c r="J20" s="18">
        <v>75.64450312049927</v>
      </c>
      <c r="K20" s="18">
        <v>78.27436448179009</v>
      </c>
      <c r="L20" s="18">
        <v>80.1767868179539</v>
      </c>
      <c r="M20" s="18">
        <v>80.99273746211472</v>
      </c>
      <c r="N20" s="18">
        <v>81.05036231066163</v>
      </c>
      <c r="O20" s="18">
        <v>79.8289164709829</v>
      </c>
      <c r="P20" s="18">
        <v>79.4170799933163</v>
      </c>
      <c r="Q20" s="18">
        <v>77.96780597663616</v>
      </c>
      <c r="R20" s="18">
        <v>79.43379459405024</v>
      </c>
      <c r="S20" s="18">
        <v>79.46178748408813</v>
      </c>
      <c r="T20" s="18">
        <v>79.68864876243053</v>
      </c>
      <c r="U20" s="18">
        <v>78.39195995135097</v>
      </c>
      <c r="V20" s="18">
        <v>75.18910620960668</v>
      </c>
      <c r="W20" s="18">
        <v>75.13088908586828</v>
      </c>
      <c r="X20" s="18">
        <v>75.26268452334743</v>
      </c>
      <c r="Y20" s="18">
        <v>76.12639612710882</v>
      </c>
      <c r="Z20" s="18">
        <v>77.68113039091106</v>
      </c>
      <c r="AA20" s="18">
        <v>77.37605137663859</v>
      </c>
      <c r="AB20" s="18">
        <v>79.32678348928198</v>
      </c>
      <c r="AC20" s="18">
        <v>81.09491454656215</v>
      </c>
      <c r="AD20" s="18">
        <v>80.55900135060044</v>
      </c>
      <c r="AE20" s="18">
        <v>79.21799311111808</v>
      </c>
      <c r="AF20" s="18">
        <v>79.12198647308567</v>
      </c>
      <c r="AG20" s="18">
        <v>75.49249961778912</v>
      </c>
      <c r="AH20" s="18">
        <v>76.80771233225938</v>
      </c>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row>
    <row x14ac:dyDescent="0.25" r="21" customHeight="1" ht="18.75">
      <c r="A21" s="13" t="s">
        <v>38</v>
      </c>
      <c r="B21" s="14" t="s">
        <v>39</v>
      </c>
      <c r="C21" s="15">
        <v>36.64022398506766</v>
      </c>
      <c r="D21" s="15">
        <v>36.32175435363496</v>
      </c>
      <c r="E21" s="15">
        <v>37.108630547236594</v>
      </c>
      <c r="F21" s="15">
        <v>38.193698532044394</v>
      </c>
      <c r="G21" s="15">
        <v>38.869114027165345</v>
      </c>
      <c r="H21" s="15">
        <v>41.473587057788926</v>
      </c>
      <c r="I21" s="15">
        <v>43.31237435305189</v>
      </c>
      <c r="J21" s="15">
        <v>44.67497818645547</v>
      </c>
      <c r="K21" s="15">
        <v>48.22024616016665</v>
      </c>
      <c r="L21" s="15">
        <v>51.381138078065646</v>
      </c>
      <c r="M21" s="15">
        <v>54.13931431020443</v>
      </c>
      <c r="N21" s="15">
        <v>55.175314224632785</v>
      </c>
      <c r="O21" s="15">
        <v>55.6147461064767</v>
      </c>
      <c r="P21" s="15">
        <v>55.8884615028146</v>
      </c>
      <c r="Q21" s="15">
        <v>56.74266136105861</v>
      </c>
      <c r="R21" s="15">
        <v>58.51812893527294</v>
      </c>
      <c r="S21" s="15">
        <v>59.4143700134491</v>
      </c>
      <c r="T21" s="15">
        <v>63.00460504755316</v>
      </c>
      <c r="U21" s="15">
        <v>62.325715663843006</v>
      </c>
      <c r="V21" s="15">
        <v>59.099744874306225</v>
      </c>
      <c r="W21" s="15">
        <v>57.15765540520012</v>
      </c>
      <c r="X21" s="15">
        <v>56.28454426189135</v>
      </c>
      <c r="Y21" s="15">
        <v>56.19307730130531</v>
      </c>
      <c r="Z21" s="15">
        <v>57.14750729622313</v>
      </c>
      <c r="AA21" s="15">
        <v>58.01309154370681</v>
      </c>
      <c r="AB21" s="15">
        <v>59.346454520883405</v>
      </c>
      <c r="AC21" s="15">
        <v>61.14653674212916</v>
      </c>
      <c r="AD21" s="15">
        <v>62.39030210562135</v>
      </c>
      <c r="AE21" s="15">
        <v>63.26275671607108</v>
      </c>
      <c r="AF21" s="15">
        <v>64.58446206771194</v>
      </c>
      <c r="AG21" s="15">
        <v>62.8870088216029</v>
      </c>
      <c r="AH21" s="15">
        <v>66.01228140400049</v>
      </c>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row>
    <row x14ac:dyDescent="0.25" r="22" customHeight="1" ht="18.75">
      <c r="A22" s="16" t="s">
        <v>40</v>
      </c>
      <c r="B22" s="17" t="s">
        <v>41</v>
      </c>
      <c r="C22" s="18">
        <v>45.59828367181542</v>
      </c>
      <c r="D22" s="18">
        <v>45.22168144362318</v>
      </c>
      <c r="E22" s="18">
        <v>46.25070757482469</v>
      </c>
      <c r="F22" s="18">
        <v>48.47064872789709</v>
      </c>
      <c r="G22" s="18">
        <v>51.40932634587189</v>
      </c>
      <c r="H22" s="18">
        <v>53.25522443028691</v>
      </c>
      <c r="I22" s="18">
        <v>53.799804410000284</v>
      </c>
      <c r="J22" s="18">
        <v>53.19958419147155</v>
      </c>
      <c r="K22" s="18">
        <v>53.085451771517555</v>
      </c>
      <c r="L22" s="18">
        <v>54.24502971390963</v>
      </c>
      <c r="M22" s="18">
        <v>55.47290061633867</v>
      </c>
      <c r="N22" s="18">
        <v>55.226408715189926</v>
      </c>
      <c r="O22" s="18">
        <v>54.31602921784143</v>
      </c>
      <c r="P22" s="18">
        <v>54.68264601731866</v>
      </c>
      <c r="Q22" s="18">
        <v>55.171267261515176</v>
      </c>
      <c r="R22" s="18">
        <v>56.993276516327526</v>
      </c>
      <c r="S22" s="18">
        <v>57.74156163538837</v>
      </c>
      <c r="T22" s="18">
        <v>59.027715071076095</v>
      </c>
      <c r="U22" s="18">
        <v>60.06924480445569</v>
      </c>
      <c r="V22" s="18">
        <v>60.15918052346581</v>
      </c>
      <c r="W22" s="18">
        <v>61.037718447609265</v>
      </c>
      <c r="X22" s="18">
        <v>61.42324113344713</v>
      </c>
      <c r="Y22" s="18">
        <v>62.36039979462276</v>
      </c>
      <c r="Z22" s="18">
        <v>62.99790265472108</v>
      </c>
      <c r="AA22" s="18">
        <v>64.24240579029157</v>
      </c>
      <c r="AB22" s="18">
        <v>64.55368007794294</v>
      </c>
      <c r="AC22" s="18">
        <v>65.19279728613029</v>
      </c>
      <c r="AD22" s="18">
        <v>65.64755762501319</v>
      </c>
      <c r="AE22" s="18">
        <v>66.41822644252383</v>
      </c>
      <c r="AF22" s="18">
        <v>66.42789834831768</v>
      </c>
      <c r="AG22" s="18">
        <v>64.86354582033381</v>
      </c>
      <c r="AH22" s="18">
        <v>65.11998726043713</v>
      </c>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row>
    <row x14ac:dyDescent="0.25" r="23" customHeight="1" ht="18.75">
      <c r="A23" s="13" t="s">
        <v>42</v>
      </c>
      <c r="B23" s="14" t="s">
        <v>43</v>
      </c>
      <c r="C23" s="15">
        <v>36.208526090633235</v>
      </c>
      <c r="D23" s="15">
        <v>36.46855733662145</v>
      </c>
      <c r="E23" s="15">
        <v>36.527153234175024</v>
      </c>
      <c r="F23" s="15">
        <v>35.77915747344656</v>
      </c>
      <c r="G23" s="15">
        <v>35.39084110234607</v>
      </c>
      <c r="H23" s="15">
        <v>35.416133162612034</v>
      </c>
      <c r="I23" s="15">
        <v>36.04657126737447</v>
      </c>
      <c r="J23" s="15">
        <v>36.40051347881899</v>
      </c>
      <c r="K23" s="15">
        <v>37.26165390347947</v>
      </c>
      <c r="L23" s="15">
        <v>38.27465513691579</v>
      </c>
      <c r="M23" s="15">
        <v>39.55017357370595</v>
      </c>
      <c r="N23" s="15">
        <v>41.099356444511564</v>
      </c>
      <c r="O23" s="15">
        <v>42.02135892276737</v>
      </c>
      <c r="P23" s="15">
        <v>42.67711910195205</v>
      </c>
      <c r="Q23" s="15">
        <v>45.4575035392565</v>
      </c>
      <c r="R23" s="15">
        <v>45.367832141542955</v>
      </c>
      <c r="S23" s="15">
        <v>46.34654535880943</v>
      </c>
      <c r="T23" s="15">
        <v>46.6378374751991</v>
      </c>
      <c r="U23" s="15">
        <v>47.2292655584198</v>
      </c>
      <c r="V23" s="15">
        <v>46.36448300725184</v>
      </c>
      <c r="W23" s="15">
        <v>46.13281520716942</v>
      </c>
      <c r="X23" s="15">
        <v>46.4982885834666</v>
      </c>
      <c r="Y23" s="15">
        <v>47.07390471213262</v>
      </c>
      <c r="Z23" s="15">
        <v>46.51860513691604</v>
      </c>
      <c r="AA23" s="15">
        <v>46.81918385235978</v>
      </c>
      <c r="AB23" s="15">
        <v>47.16851225548436</v>
      </c>
      <c r="AC23" s="15">
        <v>48.07382128776763</v>
      </c>
      <c r="AD23" s="15">
        <v>48.91508126580253</v>
      </c>
      <c r="AE23" s="15">
        <v>49.48759932936665</v>
      </c>
      <c r="AF23" s="15">
        <v>50.12127357122974</v>
      </c>
      <c r="AG23" s="15">
        <v>49.002260879098095</v>
      </c>
      <c r="AH23" s="15">
        <v>49.407682158549285</v>
      </c>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row>
    <row x14ac:dyDescent="0.25" r="24" customHeight="1" ht="18.75">
      <c r="A24" s="16" t="s">
        <v>44</v>
      </c>
      <c r="B24" s="17" t="s">
        <v>45</v>
      </c>
      <c r="C24" s="18">
        <v>55.78849289541113</v>
      </c>
      <c r="D24" s="18">
        <v>56.58627087198516</v>
      </c>
      <c r="E24" s="18">
        <v>56.91809347524295</v>
      </c>
      <c r="F24" s="18">
        <v>56.56588968382184</v>
      </c>
      <c r="G24" s="18">
        <v>56.516724336793544</v>
      </c>
      <c r="H24" s="18">
        <v>56.43747115828334</v>
      </c>
      <c r="I24" s="18">
        <v>56.7829905246129</v>
      </c>
      <c r="J24" s="18">
        <v>57.55196304849884</v>
      </c>
      <c r="K24" s="18">
        <v>57.24520452969725</v>
      </c>
      <c r="L24" s="18">
        <v>56.6635816751504</v>
      </c>
      <c r="M24" s="18">
        <v>56.74860853432282</v>
      </c>
      <c r="N24" s="18">
        <v>57.006517690875235</v>
      </c>
      <c r="O24" s="18">
        <v>56.517669084952026</v>
      </c>
      <c r="P24" s="18">
        <v>56.80695979308723</v>
      </c>
      <c r="Q24" s="18">
        <v>57.35502121640735</v>
      </c>
      <c r="R24" s="18">
        <v>58.10201660735469</v>
      </c>
      <c r="S24" s="18">
        <v>58.82775119617225</v>
      </c>
      <c r="T24" s="18">
        <v>59.48234155781326</v>
      </c>
      <c r="U24" s="18">
        <v>59.73645680819912</v>
      </c>
      <c r="V24" s="18">
        <v>59.75339087546239</v>
      </c>
      <c r="W24" s="18">
        <v>60.099255583126556</v>
      </c>
      <c r="X24" s="18">
        <v>60.250065121125296</v>
      </c>
      <c r="Y24" s="18">
        <v>60.69639278557114</v>
      </c>
      <c r="Z24" s="18">
        <v>62.468193384223916</v>
      </c>
      <c r="AA24" s="18">
        <v>63.64341085271318</v>
      </c>
      <c r="AB24" s="18">
        <v>64.57187745483111</v>
      </c>
      <c r="AC24" s="18">
        <v>66.0577177654223</v>
      </c>
      <c r="AD24" s="18">
        <v>67.42887529912257</v>
      </c>
      <c r="AE24" s="18">
        <v>69.60600375234522</v>
      </c>
      <c r="AF24" s="18">
        <v>70.87378640776699</v>
      </c>
      <c r="AG24" s="18">
        <v>70.56429734129136</v>
      </c>
      <c r="AH24" s="18">
        <v>71.26059611703582</v>
      </c>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row>
    <row x14ac:dyDescent="0.25" r="25" customHeight="1" ht="18.75">
      <c r="A25" s="13" t="s">
        <v>46</v>
      </c>
      <c r="B25" s="14" t="s">
        <v>47</v>
      </c>
      <c r="C25" s="15">
        <v>48.99282560706402</v>
      </c>
      <c r="D25" s="15">
        <v>48.83424040851978</v>
      </c>
      <c r="E25" s="15">
        <v>48.73459652842189</v>
      </c>
      <c r="F25" s="15">
        <v>48.80679960771494</v>
      </c>
      <c r="G25" s="15">
        <v>49.764500935544234</v>
      </c>
      <c r="H25" s="15">
        <v>50.47740292807129</v>
      </c>
      <c r="I25" s="15">
        <v>51.06757096206983</v>
      </c>
      <c r="J25" s="15">
        <v>51.599504029758215</v>
      </c>
      <c r="K25" s="15">
        <v>47.2961373390558</v>
      </c>
      <c r="L25" s="15">
        <v>48.10018846130464</v>
      </c>
      <c r="M25" s="15">
        <v>50.06969612676932</v>
      </c>
      <c r="N25" s="15">
        <v>51.00647127986993</v>
      </c>
      <c r="O25" s="15">
        <v>52.00429286181488</v>
      </c>
      <c r="P25" s="15">
        <v>51.16214141044916</v>
      </c>
      <c r="Q25" s="15">
        <v>52.34320058675501</v>
      </c>
      <c r="R25" s="15">
        <v>52.586415839809156</v>
      </c>
      <c r="S25" s="15">
        <v>53.203328022664756</v>
      </c>
      <c r="T25" s="15">
        <v>53.37257238887523</v>
      </c>
      <c r="U25" s="15">
        <v>53.308923941305665</v>
      </c>
      <c r="V25" s="15">
        <v>52.29151823497058</v>
      </c>
      <c r="W25" s="15">
        <v>52.68457682001396</v>
      </c>
      <c r="X25" s="15">
        <v>53.14319625211989</v>
      </c>
      <c r="Y25" s="15">
        <v>53.548455407937624</v>
      </c>
      <c r="Z25" s="15">
        <v>53.985844670090884</v>
      </c>
      <c r="AA25" s="15">
        <v>55.01236688108118</v>
      </c>
      <c r="AB25" s="15">
        <v>55.73573415122569</v>
      </c>
      <c r="AC25" s="15">
        <v>56.134185396248924</v>
      </c>
      <c r="AD25" s="15">
        <v>56.85526123604707</v>
      </c>
      <c r="AE25" s="15">
        <v>57.1581177233062</v>
      </c>
      <c r="AF25" s="15">
        <v>57.781547601706094</v>
      </c>
      <c r="AG25" s="15">
        <v>56.70238507619598</v>
      </c>
      <c r="AH25" s="15">
        <v>57.66182468525154</v>
      </c>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row>
    <row x14ac:dyDescent="0.25" r="26" customHeight="1" ht="18.75">
      <c r="A26" s="16" t="s">
        <v>48</v>
      </c>
      <c r="B26" s="17" t="s">
        <v>49</v>
      </c>
      <c r="C26" s="18" t="s">
        <v>7</v>
      </c>
      <c r="D26" s="18" t="s">
        <v>7</v>
      </c>
      <c r="E26" s="18" t="s">
        <v>7</v>
      </c>
      <c r="F26" s="18" t="s">
        <v>7</v>
      </c>
      <c r="G26" s="18" t="s">
        <v>7</v>
      </c>
      <c r="H26" s="18" t="s">
        <v>7</v>
      </c>
      <c r="I26" s="18" t="s">
        <v>7</v>
      </c>
      <c r="J26" s="18" t="s">
        <v>7</v>
      </c>
      <c r="K26" s="18" t="s">
        <v>7</v>
      </c>
      <c r="L26" s="18" t="s">
        <v>7</v>
      </c>
      <c r="M26" s="18">
        <v>53.80080138697024</v>
      </c>
      <c r="N26" s="18">
        <v>54.95647994348336</v>
      </c>
      <c r="O26" s="18">
        <v>56.20702868461128</v>
      </c>
      <c r="P26" s="18">
        <v>56.829819172109154</v>
      </c>
      <c r="Q26" s="18">
        <v>57.16443818289966</v>
      </c>
      <c r="R26" s="18">
        <v>58.231793796780536</v>
      </c>
      <c r="S26" s="18">
        <v>61.78448895997277</v>
      </c>
      <c r="T26" s="18">
        <v>63.949338679070564</v>
      </c>
      <c r="U26" s="18">
        <v>65.19860055277111</v>
      </c>
      <c r="V26" s="18">
        <v>60.40228393232113</v>
      </c>
      <c r="W26" s="18">
        <v>59.04346477930591</v>
      </c>
      <c r="X26" s="18">
        <v>60.21469246111183</v>
      </c>
      <c r="Y26" s="18">
        <v>61.72034031727943</v>
      </c>
      <c r="Z26" s="18">
        <v>63.40119384683185</v>
      </c>
      <c r="AA26" s="18">
        <v>64.34567518198256</v>
      </c>
      <c r="AB26" s="18">
        <v>66.40729627166877</v>
      </c>
      <c r="AC26" s="18">
        <v>67.59151596393802</v>
      </c>
      <c r="AD26" s="18">
        <v>68.40452208372457</v>
      </c>
      <c r="AE26" s="18">
        <v>70.11346718407782</v>
      </c>
      <c r="AF26" s="18">
        <v>70.71366517688472</v>
      </c>
      <c r="AG26" s="18">
        <v>70.17680825118114</v>
      </c>
      <c r="AH26" s="18">
        <v>67.97295460042334</v>
      </c>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row>
    <row x14ac:dyDescent="0.25" r="27" customHeight="1" ht="18.75">
      <c r="A27" s="13" t="s">
        <v>50</v>
      </c>
      <c r="B27" s="14" t="s">
        <v>51</v>
      </c>
      <c r="C27" s="15" t="s">
        <v>7</v>
      </c>
      <c r="D27" s="15" t="s">
        <v>7</v>
      </c>
      <c r="E27" s="15" t="s">
        <v>7</v>
      </c>
      <c r="F27" s="15" t="s">
        <v>7</v>
      </c>
      <c r="G27" s="15" t="s">
        <v>7</v>
      </c>
      <c r="H27" s="15" t="s">
        <v>7</v>
      </c>
      <c r="I27" s="15" t="s">
        <v>7</v>
      </c>
      <c r="J27" s="15" t="s">
        <v>7</v>
      </c>
      <c r="K27" s="15" t="s">
        <v>7</v>
      </c>
      <c r="L27" s="15" t="s">
        <v>7</v>
      </c>
      <c r="M27" s="15">
        <v>57.51663950375436</v>
      </c>
      <c r="N27" s="15">
        <v>55.9691974868397</v>
      </c>
      <c r="O27" s="15">
        <v>57.23110994221589</v>
      </c>
      <c r="P27" s="15">
        <v>58.40999861268455</v>
      </c>
      <c r="Q27" s="15">
        <v>58.2670725793759</v>
      </c>
      <c r="R27" s="15">
        <v>59.56335423603628</v>
      </c>
      <c r="S27" s="15">
        <v>60.988247270140704</v>
      </c>
      <c r="T27" s="15">
        <v>62.01905338602736</v>
      </c>
      <c r="U27" s="15">
        <v>61.77710578013675</v>
      </c>
      <c r="V27" s="15">
        <v>60.42156326927917</v>
      </c>
      <c r="W27" s="15">
        <v>58.54091649591064</v>
      </c>
      <c r="X27" s="15">
        <v>60.23983640120526</v>
      </c>
      <c r="Y27" s="15">
        <v>61.807128109182244</v>
      </c>
      <c r="Z27" s="15">
        <v>62.82190595303832</v>
      </c>
      <c r="AA27" s="15">
        <v>64.86839066611101</v>
      </c>
      <c r="AB27" s="15">
        <v>66.47217960381552</v>
      </c>
      <c r="AC27" s="15">
        <v>68.84140585870205</v>
      </c>
      <c r="AD27" s="15">
        <v>70.20815590356946</v>
      </c>
      <c r="AE27" s="15">
        <v>71.56433959675866</v>
      </c>
      <c r="AF27" s="15">
        <v>72.52409930285934</v>
      </c>
      <c r="AG27" s="15">
        <v>71.0114843306712</v>
      </c>
      <c r="AH27" s="15">
        <v>71.92652079953598</v>
      </c>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row>
    <row x14ac:dyDescent="0.25" r="28" customHeight="1" ht="18.75">
      <c r="A28" s="16" t="s">
        <v>52</v>
      </c>
      <c r="B28" s="17" t="s">
        <v>53</v>
      </c>
      <c r="C28" s="18">
        <v>41.39423831671582</v>
      </c>
      <c r="D28" s="18">
        <v>43.64550333242576</v>
      </c>
      <c r="E28" s="18">
        <v>46.19377044734498</v>
      </c>
      <c r="F28" s="18">
        <v>44.75812353173295</v>
      </c>
      <c r="G28" s="18">
        <v>44.91508022052819</v>
      </c>
      <c r="H28" s="18">
        <v>42.19947998823535</v>
      </c>
      <c r="I28" s="18">
        <v>43.58144998246071</v>
      </c>
      <c r="J28" s="18">
        <v>45.365895750495994</v>
      </c>
      <c r="K28" s="18">
        <v>45.620213188093416</v>
      </c>
      <c r="L28" s="18">
        <v>48.512832982623756</v>
      </c>
      <c r="M28" s="18">
        <v>50.04266535366685</v>
      </c>
      <c r="N28" s="18">
        <v>50.83689586605914</v>
      </c>
      <c r="O28" s="18">
        <v>51.5271338266791</v>
      </c>
      <c r="P28" s="18">
        <v>50.93193113020992</v>
      </c>
      <c r="Q28" s="18">
        <v>51.87143002395265</v>
      </c>
      <c r="R28" s="18">
        <v>53.70140812342933</v>
      </c>
      <c r="S28" s="18">
        <v>54.58588488651438</v>
      </c>
      <c r="T28" s="18">
        <v>56.0997076696512</v>
      </c>
      <c r="U28" s="18">
        <v>55.139805636926</v>
      </c>
      <c r="V28" s="18">
        <v>56.98526676020449</v>
      </c>
      <c r="W28" s="18">
        <v>57.19368663375546</v>
      </c>
      <c r="X28" s="18">
        <v>56.930636094690676</v>
      </c>
      <c r="Y28" s="18">
        <v>59.02884243888974</v>
      </c>
      <c r="Z28" s="18">
        <v>59.12509120008902</v>
      </c>
      <c r="AA28" s="18">
        <v>60.51987520491059</v>
      </c>
      <c r="AB28" s="18">
        <v>60.779616119109356</v>
      </c>
      <c r="AC28" s="18">
        <v>60.403694234969244</v>
      </c>
      <c r="AD28" s="18">
        <v>62.544260988188285</v>
      </c>
      <c r="AE28" s="18">
        <v>63.407022226104424</v>
      </c>
      <c r="AF28" s="18">
        <v>63.619667021055314</v>
      </c>
      <c r="AG28" s="18">
        <v>63.938775549928984</v>
      </c>
      <c r="AH28" s="18">
        <v>65.97891688457813</v>
      </c>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row>
    <row x14ac:dyDescent="0.25" r="29" customHeight="1" ht="18.75">
      <c r="A29" s="13" t="s">
        <v>54</v>
      </c>
      <c r="B29" s="14" t="s">
        <v>55</v>
      </c>
      <c r="C29" s="15" t="s">
        <v>7</v>
      </c>
      <c r="D29" s="15">
        <v>34.160703843258254</v>
      </c>
      <c r="E29" s="15">
        <v>35.064246288048174</v>
      </c>
      <c r="F29" s="15">
        <v>36.02376756328221</v>
      </c>
      <c r="G29" s="15">
        <v>36.23934548125399</v>
      </c>
      <c r="H29" s="15">
        <v>36.012848240945935</v>
      </c>
      <c r="I29" s="15">
        <v>36.78841760159789</v>
      </c>
      <c r="J29" s="15">
        <v>39.08480770998441</v>
      </c>
      <c r="K29" s="15">
        <v>39.304102688392305</v>
      </c>
      <c r="L29" s="15">
        <v>39.13919242617973</v>
      </c>
      <c r="M29" s="15">
        <v>39.61581270379686</v>
      </c>
      <c r="N29" s="15">
        <v>39.011451816619186</v>
      </c>
      <c r="O29" s="15">
        <v>39.5224023423349</v>
      </c>
      <c r="P29" s="15">
        <v>39.05157605298859</v>
      </c>
      <c r="Q29" s="15">
        <v>40.87844970071266</v>
      </c>
      <c r="R29" s="15">
        <v>41.84551281511768</v>
      </c>
      <c r="S29" s="15">
        <v>43.130678261343654</v>
      </c>
      <c r="T29" s="15">
        <v>43.56948182196907</v>
      </c>
      <c r="U29" s="15">
        <v>43.3387055741557</v>
      </c>
      <c r="V29" s="15">
        <v>43.296306480275746</v>
      </c>
      <c r="W29" s="15">
        <v>43.1866136459346</v>
      </c>
      <c r="X29" s="15">
        <v>43.70990171182248</v>
      </c>
      <c r="Y29" s="15">
        <v>44.86553434544915</v>
      </c>
      <c r="Z29" s="15">
        <v>44.96112747805897</v>
      </c>
      <c r="AA29" s="15">
        <v>44.231825016217414</v>
      </c>
      <c r="AB29" s="15">
        <v>44.67704161177659</v>
      </c>
      <c r="AC29" s="15">
        <v>45.06264099429963</v>
      </c>
      <c r="AD29" s="15">
        <v>44.92282186463265</v>
      </c>
      <c r="AE29" s="15">
        <v>45.57548031844582</v>
      </c>
      <c r="AF29" s="15">
        <v>47.008636810623656</v>
      </c>
      <c r="AG29" s="15">
        <v>44.64860484610114</v>
      </c>
      <c r="AH29" s="15">
        <v>46.1839986850415</v>
      </c>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row>
    <row x14ac:dyDescent="0.25" r="30" customHeight="1" ht="18.75">
      <c r="A30" s="16" t="s">
        <v>56</v>
      </c>
      <c r="B30" s="17" t="s">
        <v>57</v>
      </c>
      <c r="C30" s="18">
        <v>47.45662460567823</v>
      </c>
      <c r="D30" s="18">
        <v>49.33385579937304</v>
      </c>
      <c r="E30" s="18">
        <v>50.951166895469704</v>
      </c>
      <c r="F30" s="18">
        <v>52.0390243902439</v>
      </c>
      <c r="G30" s="18">
        <v>52.64791464597478</v>
      </c>
      <c r="H30" s="18">
        <v>53.93693170826078</v>
      </c>
      <c r="I30" s="18">
        <v>54.9412444615681</v>
      </c>
      <c r="J30" s="18">
        <v>57.397812320092115</v>
      </c>
      <c r="K30" s="18">
        <v>59.148204736440036</v>
      </c>
      <c r="L30" s="18">
        <v>61.10583317499525</v>
      </c>
      <c r="M30" s="18">
        <v>62.70770392749244</v>
      </c>
      <c r="N30" s="18">
        <v>63.38398049146502</v>
      </c>
      <c r="O30" s="18">
        <v>64.45479962721342</v>
      </c>
      <c r="P30" s="18">
        <v>62.467888474365566</v>
      </c>
      <c r="Q30" s="18">
        <v>62.52997283825338</v>
      </c>
      <c r="R30" s="18">
        <v>63.17617875961322</v>
      </c>
      <c r="S30" s="18">
        <v>64.38584465086518</v>
      </c>
      <c r="T30" s="18">
        <v>66.52457224536175</v>
      </c>
      <c r="U30" s="18">
        <v>68.2992224480752</v>
      </c>
      <c r="V30" s="18">
        <v>68.59362108734786</v>
      </c>
      <c r="W30" s="18">
        <v>68.37334077912215</v>
      </c>
      <c r="X30" s="18">
        <v>68.92806924647948</v>
      </c>
      <c r="Y30" s="18">
        <v>69.40513875144997</v>
      </c>
      <c r="Z30" s="18">
        <v>68.96060265272648</v>
      </c>
      <c r="AA30" s="18">
        <v>68.07785603427196</v>
      </c>
      <c r="AB30" s="18">
        <v>69.19748527118405</v>
      </c>
      <c r="AC30" s="18">
        <v>70.06832617896329</v>
      </c>
      <c r="AD30" s="18">
        <v>71.28768537513449</v>
      </c>
      <c r="AE30" s="18">
        <v>72.77520362756498</v>
      </c>
      <c r="AF30" s="18">
        <v>74.06887952104523</v>
      </c>
      <c r="AG30" s="18">
        <v>73.90392888293694</v>
      </c>
      <c r="AH30" s="18">
        <v>76.60467427225747</v>
      </c>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row>
    <row x14ac:dyDescent="0.25" r="31" customHeight="1" ht="18.75">
      <c r="A31" s="13" t="s">
        <v>58</v>
      </c>
      <c r="B31" s="14" t="s">
        <v>59</v>
      </c>
      <c r="C31" s="15">
        <v>58.24195163287752</v>
      </c>
      <c r="D31" s="15">
        <v>57.218461676315904</v>
      </c>
      <c r="E31" s="15">
        <v>57.11092129466038</v>
      </c>
      <c r="F31" s="15">
        <v>57.60619732981065</v>
      </c>
      <c r="G31" s="15">
        <v>59.46877535730025</v>
      </c>
      <c r="H31" s="15">
        <v>61.322397109136475</v>
      </c>
      <c r="I31" s="15">
        <v>62.87903602859735</v>
      </c>
      <c r="J31" s="15">
        <v>62.31627917439155</v>
      </c>
      <c r="K31" s="15">
        <v>61.630771748699374</v>
      </c>
      <c r="L31" s="15">
        <v>62.52266557201144</v>
      </c>
      <c r="M31" s="15">
        <v>63.11263999175575</v>
      </c>
      <c r="N31" s="15">
        <v>64.43119309386232</v>
      </c>
      <c r="O31" s="15">
        <v>64.99696587379734</v>
      </c>
      <c r="P31" s="15">
        <v>65.38974611855399</v>
      </c>
      <c r="Q31" s="15">
        <v>66.02224075824216</v>
      </c>
      <c r="R31" s="15">
        <v>67.42304903741126</v>
      </c>
      <c r="S31" s="15">
        <v>67.96047998378799</v>
      </c>
      <c r="T31" s="15">
        <v>68.6167622242078</v>
      </c>
      <c r="U31" s="15">
        <v>68.58410164669502</v>
      </c>
      <c r="V31" s="15">
        <v>67.2802209854126</v>
      </c>
      <c r="W31" s="15">
        <v>66.53513751133626</v>
      </c>
      <c r="X31" s="15">
        <v>67.10428354958634</v>
      </c>
      <c r="Y31" s="15">
        <v>66.83783797353962</v>
      </c>
      <c r="Z31" s="15">
        <v>67.64448559265348</v>
      </c>
      <c r="AA31" s="15">
        <v>68.99554561637402</v>
      </c>
      <c r="AB31" s="15">
        <v>69.13676998989587</v>
      </c>
      <c r="AC31" s="15">
        <v>70.6266401696553</v>
      </c>
      <c r="AD31" s="15">
        <v>72.02111627689229</v>
      </c>
      <c r="AE31" s="15">
        <v>73.0126291796489</v>
      </c>
      <c r="AF31" s="15">
        <v>73.18026428603216</v>
      </c>
      <c r="AG31" s="15">
        <v>72.15486251405038</v>
      </c>
      <c r="AH31" s="15">
        <v>74.36466197936001</v>
      </c>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row>
    <row x14ac:dyDescent="0.25" r="32" customHeight="1" ht="18.75">
      <c r="A32" s="16" t="s">
        <v>60</v>
      </c>
      <c r="B32" s="17" t="s">
        <v>61</v>
      </c>
      <c r="C32" s="18">
        <v>67.17095310136158</v>
      </c>
      <c r="D32" s="18">
        <v>66.99248120300751</v>
      </c>
      <c r="E32" s="18">
        <v>66.66666666666666</v>
      </c>
      <c r="F32" s="18">
        <v>66.64190193164933</v>
      </c>
      <c r="G32" s="18">
        <v>67.52958579881657</v>
      </c>
      <c r="H32" s="18">
        <v>68.75735294117648</v>
      </c>
      <c r="I32" s="18">
        <v>70.42366691015339</v>
      </c>
      <c r="J32" s="18">
        <v>72.20609579100146</v>
      </c>
      <c r="K32" s="18">
        <v>73.57811375089993</v>
      </c>
      <c r="L32" s="18">
        <v>73.83845604002859</v>
      </c>
      <c r="M32" s="18">
        <v>73.63701993156494</v>
      </c>
      <c r="N32" s="18">
        <v>73.57899041363244</v>
      </c>
      <c r="O32" s="18">
        <v>73.67478654542235</v>
      </c>
      <c r="P32" s="18">
        <v>72.57070034506373</v>
      </c>
      <c r="Q32" s="18">
        <v>72.24568025714795</v>
      </c>
      <c r="R32" s="18">
        <v>71.740220277206</v>
      </c>
      <c r="S32" s="18">
        <v>72.23563814407089</v>
      </c>
      <c r="T32" s="18">
        <v>74.00219711360666</v>
      </c>
      <c r="U32" s="18">
        <v>75.36882535336916</v>
      </c>
      <c r="V32" s="18">
        <v>74.40992451274573</v>
      </c>
      <c r="W32" s="18">
        <v>73.26530957448651</v>
      </c>
      <c r="X32" s="18">
        <v>73.37947884180659</v>
      </c>
      <c r="Y32" s="18">
        <v>73.7527424281855</v>
      </c>
      <c r="Z32" s="18">
        <v>73.47345282237792</v>
      </c>
      <c r="AA32" s="18">
        <v>73.36321146729455</v>
      </c>
      <c r="AB32" s="18">
        <v>72.9530789078127</v>
      </c>
      <c r="AC32" s="18">
        <v>72.82532826169182</v>
      </c>
      <c r="AD32" s="18">
        <v>72.37368946477253</v>
      </c>
      <c r="AE32" s="18">
        <v>72.63427269336326</v>
      </c>
      <c r="AF32" s="18">
        <v>73.0871302717137</v>
      </c>
      <c r="AG32" s="18">
        <v>72.65510475454192</v>
      </c>
      <c r="AH32" s="18">
        <v>74.33716409558421</v>
      </c>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row>
    <row x14ac:dyDescent="0.25" r="33" customHeight="1" ht="18.75">
      <c r="A33" s="13" t="s">
        <v>62</v>
      </c>
      <c r="B33" s="14" t="s">
        <v>63</v>
      </c>
      <c r="C33" s="15" t="s">
        <v>7</v>
      </c>
      <c r="D33" s="15" t="s">
        <v>7</v>
      </c>
      <c r="E33" s="15">
        <v>53.12525236210934</v>
      </c>
      <c r="F33" s="15">
        <v>52.13433709407229</v>
      </c>
      <c r="G33" s="15">
        <v>51.873887000161886</v>
      </c>
      <c r="H33" s="15">
        <v>51.77799135031235</v>
      </c>
      <c r="I33" s="15">
        <v>51.82262747132652</v>
      </c>
      <c r="J33" s="15">
        <v>51.77520364368924</v>
      </c>
      <c r="K33" s="15">
        <v>52.19115726413739</v>
      </c>
      <c r="L33" s="15">
        <v>51.55517349171617</v>
      </c>
      <c r="M33" s="15">
        <v>48.91379442695939</v>
      </c>
      <c r="N33" s="15">
        <v>47.82807847927323</v>
      </c>
      <c r="O33" s="15">
        <v>46.41658440276407</v>
      </c>
      <c r="P33" s="15">
        <v>46.24856596558317</v>
      </c>
      <c r="Q33" s="15">
        <v>46.44412965332357</v>
      </c>
      <c r="R33" s="15">
        <v>46.988775828134145</v>
      </c>
      <c r="S33" s="15">
        <v>48.21100917431193</v>
      </c>
      <c r="T33" s="15">
        <v>50.57684368549447</v>
      </c>
      <c r="U33" s="15">
        <v>52.37720284964379</v>
      </c>
      <c r="V33" s="15">
        <v>52.754815784552086</v>
      </c>
      <c r="W33" s="15">
        <v>52.60874599559997</v>
      </c>
      <c r="X33" s="15">
        <v>52.67924761595647</v>
      </c>
      <c r="Y33" s="15">
        <v>53.132376692756864</v>
      </c>
      <c r="Z33" s="15">
        <v>53.39135481634605</v>
      </c>
      <c r="AA33" s="15">
        <v>55.17791603344148</v>
      </c>
      <c r="AB33" s="15">
        <v>56.61704719620941</v>
      </c>
      <c r="AC33" s="15">
        <v>58.055453355005326</v>
      </c>
      <c r="AD33" s="15">
        <v>59.46621717789996</v>
      </c>
      <c r="AE33" s="15">
        <v>60.79099290350013</v>
      </c>
      <c r="AF33" s="15">
        <v>61.09074356609631</v>
      </c>
      <c r="AG33" s="15">
        <v>61.452025760438204</v>
      </c>
      <c r="AH33" s="15">
        <v>63.80592667407294</v>
      </c>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row>
    <row x14ac:dyDescent="0.25" r="34" customHeight="1" ht="18.75">
      <c r="A34" s="16" t="s">
        <v>64</v>
      </c>
      <c r="B34" s="17" t="s">
        <v>65</v>
      </c>
      <c r="C34" s="18">
        <v>53.93477340110123</v>
      </c>
      <c r="D34" s="18">
        <v>56.48484848484847</v>
      </c>
      <c r="E34" s="18">
        <v>55.545302497260515</v>
      </c>
      <c r="F34" s="18">
        <v>54.70732058104414</v>
      </c>
      <c r="G34" s="18">
        <v>54.102702856654616</v>
      </c>
      <c r="H34" s="18">
        <v>53.99553826793273</v>
      </c>
      <c r="I34" s="18">
        <v>54.347451790633606</v>
      </c>
      <c r="J34" s="18">
        <v>55.82271147161065</v>
      </c>
      <c r="K34" s="18">
        <v>58.228534408146125</v>
      </c>
      <c r="L34" s="18">
        <v>59.499360623962474</v>
      </c>
      <c r="M34" s="18">
        <v>60.539561488936414</v>
      </c>
      <c r="N34" s="18">
        <v>61.30603628274657</v>
      </c>
      <c r="O34" s="18">
        <v>61.36127739322501</v>
      </c>
      <c r="P34" s="18">
        <v>61.347030369197434</v>
      </c>
      <c r="Q34" s="18">
        <v>61.46634909910888</v>
      </c>
      <c r="R34" s="18">
        <v>61.57375011313161</v>
      </c>
      <c r="S34" s="18">
        <v>61.825599334338044</v>
      </c>
      <c r="T34" s="18">
        <v>61.818181158641295</v>
      </c>
      <c r="U34" s="18">
        <v>62.47249895093966</v>
      </c>
      <c r="V34" s="18">
        <v>61.51553944140713</v>
      </c>
      <c r="W34" s="18">
        <v>60.98390859482813</v>
      </c>
      <c r="X34" s="18">
        <v>58.903411076778255</v>
      </c>
      <c r="Y34" s="18">
        <v>57.323656800449875</v>
      </c>
      <c r="Z34" s="18">
        <v>57.14368125619755</v>
      </c>
      <c r="AA34" s="18">
        <v>59.39058386000752</v>
      </c>
      <c r="AB34" s="18">
        <v>61.11208372720605</v>
      </c>
      <c r="AC34" s="18">
        <v>62.541806612948555</v>
      </c>
      <c r="AD34" s="18">
        <v>65.00899620679365</v>
      </c>
      <c r="AE34" s="18">
        <v>67.39504740805013</v>
      </c>
      <c r="AF34" s="18">
        <v>68.04619553712374</v>
      </c>
      <c r="AG34" s="18">
        <v>67.27256554163202</v>
      </c>
      <c r="AH34" s="18">
        <v>68.77364470854913</v>
      </c>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row>
    <row x14ac:dyDescent="0.25" r="35" customHeight="1" ht="18.75">
      <c r="A35" s="13" t="s">
        <v>66</v>
      </c>
      <c r="B35" s="14" t="s">
        <v>67</v>
      </c>
      <c r="C35" s="15" t="s">
        <v>7</v>
      </c>
      <c r="D35" s="15" t="s">
        <v>7</v>
      </c>
      <c r="E35" s="15" t="s">
        <v>7</v>
      </c>
      <c r="F35" s="15" t="s">
        <v>7</v>
      </c>
      <c r="G35" s="15">
        <v>52.61320117143501</v>
      </c>
      <c r="H35" s="15">
        <v>52.961497743355444</v>
      </c>
      <c r="I35" s="15">
        <v>54.615767084691456</v>
      </c>
      <c r="J35" s="15">
        <v>54.02103648515395</v>
      </c>
      <c r="K35" s="15">
        <v>53.53804347826087</v>
      </c>
      <c r="L35" s="15">
        <v>52.108043993961616</v>
      </c>
      <c r="M35" s="15">
        <v>51.456206914978885</v>
      </c>
      <c r="N35" s="15">
        <v>51.75466497031383</v>
      </c>
      <c r="O35" s="15">
        <v>51.383587786259554</v>
      </c>
      <c r="P35" s="15">
        <v>52.21055979643767</v>
      </c>
      <c r="Q35" s="15">
        <v>50.8725182863114</v>
      </c>
      <c r="R35" s="15">
        <v>50.89058524173027</v>
      </c>
      <c r="S35" s="15">
        <v>51.92723899824796</v>
      </c>
      <c r="T35" s="15">
        <v>53.04694138893786</v>
      </c>
      <c r="U35" s="15">
        <v>54.62322416184947</v>
      </c>
      <c r="V35" s="15">
        <v>52.791112560974994</v>
      </c>
      <c r="W35" s="15">
        <v>52.332834244076906</v>
      </c>
      <c r="X35" s="15">
        <v>52.529793051378505</v>
      </c>
      <c r="Y35" s="15">
        <v>52.71452541830257</v>
      </c>
      <c r="Z35" s="15">
        <v>53.35168487047628</v>
      </c>
      <c r="AA35" s="15">
        <v>54.25975521798705</v>
      </c>
      <c r="AB35" s="15">
        <v>55.940377746080195</v>
      </c>
      <c r="AC35" s="15">
        <v>58.31027623800543</v>
      </c>
      <c r="AD35" s="15">
        <v>60.29029563343099</v>
      </c>
      <c r="AE35" s="15">
        <v>61.20380624624724</v>
      </c>
      <c r="AF35" s="15">
        <v>62.355131218226255</v>
      </c>
      <c r="AG35" s="15">
        <v>61.66675764044881</v>
      </c>
      <c r="AH35" s="15">
        <v>65.55902314571365</v>
      </c>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row>
    <row x14ac:dyDescent="0.25" r="36" customHeight="1" ht="18.75">
      <c r="A36" s="16" t="s">
        <v>68</v>
      </c>
      <c r="B36" s="17" t="s">
        <v>69</v>
      </c>
      <c r="C36" s="18" t="s">
        <v>7</v>
      </c>
      <c r="D36" s="18" t="s">
        <v>7</v>
      </c>
      <c r="E36" s="18" t="s">
        <v>7</v>
      </c>
      <c r="F36" s="18" t="s">
        <v>7</v>
      </c>
      <c r="G36" s="18" t="s">
        <v>7</v>
      </c>
      <c r="H36" s="18" t="s">
        <v>7</v>
      </c>
      <c r="I36" s="18" t="s">
        <v>7</v>
      </c>
      <c r="J36" s="18" t="s">
        <v>7</v>
      </c>
      <c r="K36" s="18" t="s">
        <v>7</v>
      </c>
      <c r="L36" s="18" t="s">
        <v>7</v>
      </c>
      <c r="M36" s="18">
        <v>58.39258961703473</v>
      </c>
      <c r="N36" s="18">
        <v>58.83367417432399</v>
      </c>
      <c r="O36" s="18">
        <v>58.58655019323449</v>
      </c>
      <c r="P36" s="18">
        <v>57.63125424999297</v>
      </c>
      <c r="Q36" s="18">
        <v>60.45771862163982</v>
      </c>
      <c r="R36" s="18">
        <v>61.3380085495259</v>
      </c>
      <c r="S36" s="18">
        <v>61.83780592876128</v>
      </c>
      <c r="T36" s="18">
        <v>62.60600604665837</v>
      </c>
      <c r="U36" s="18">
        <v>64.20862896958033</v>
      </c>
      <c r="V36" s="18">
        <v>63.82671662544204</v>
      </c>
      <c r="W36" s="18">
        <v>62.55901178588877</v>
      </c>
      <c r="X36" s="18">
        <v>60.90801016429944</v>
      </c>
      <c r="Y36" s="18">
        <v>60.54215202526303</v>
      </c>
      <c r="Z36" s="18">
        <v>59.205550596546665</v>
      </c>
      <c r="AA36" s="18">
        <v>59.98074149456835</v>
      </c>
      <c r="AB36" s="18">
        <v>61.021389127702186</v>
      </c>
      <c r="AC36" s="18">
        <v>62.6337763573469</v>
      </c>
      <c r="AD36" s="18">
        <v>65.83877217961845</v>
      </c>
      <c r="AE36" s="18">
        <v>67.54716108947146</v>
      </c>
      <c r="AF36" s="18">
        <v>68.62590010670027</v>
      </c>
      <c r="AG36" s="18">
        <v>67.7841021869181</v>
      </c>
      <c r="AH36" s="18">
        <v>68.14546422346098</v>
      </c>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row>
    <row x14ac:dyDescent="0.25" r="37" customHeight="1" ht="18.75">
      <c r="A37" s="13" t="s">
        <v>70</v>
      </c>
      <c r="B37" s="14" t="s">
        <v>71</v>
      </c>
      <c r="C37" s="15">
        <v>31.776330385724698</v>
      </c>
      <c r="D37" s="15">
        <v>32.46817655810878</v>
      </c>
      <c r="E37" s="15">
        <v>32.45296303539997</v>
      </c>
      <c r="F37" s="15">
        <v>31.53918570906177</v>
      </c>
      <c r="G37" s="15">
        <v>31.530653297434476</v>
      </c>
      <c r="H37" s="15">
        <v>32.52380879117497</v>
      </c>
      <c r="I37" s="15">
        <v>33.75805439490641</v>
      </c>
      <c r="J37" s="15">
        <v>35.22199601985498</v>
      </c>
      <c r="K37" s="15">
        <v>36.54110551542359</v>
      </c>
      <c r="L37" s="15">
        <v>39.112129045912894</v>
      </c>
      <c r="M37" s="15">
        <v>41.9849389457262</v>
      </c>
      <c r="N37" s="15">
        <v>43.75134805471057</v>
      </c>
      <c r="O37" s="15">
        <v>45.809611610263275</v>
      </c>
      <c r="P37" s="15">
        <v>47.65174979793844</v>
      </c>
      <c r="Q37" s="15">
        <v>49.555759951283115</v>
      </c>
      <c r="R37" s="15">
        <v>52.545480833433466</v>
      </c>
      <c r="S37" s="15">
        <v>54.543387609218165</v>
      </c>
      <c r="T37" s="15">
        <v>56.04674945922731</v>
      </c>
      <c r="U37" s="15">
        <v>56.20027316355657</v>
      </c>
      <c r="V37" s="15">
        <v>54.00228000660652</v>
      </c>
      <c r="W37" s="15">
        <v>53.483290825910586</v>
      </c>
      <c r="X37" s="15">
        <v>53.29097487584625</v>
      </c>
      <c r="Y37" s="15">
        <v>51.82842153056137</v>
      </c>
      <c r="Z37" s="15">
        <v>51.0038945888869</v>
      </c>
      <c r="AA37" s="15">
        <v>51.953829524106986</v>
      </c>
      <c r="AB37" s="15">
        <v>53.441992646401616</v>
      </c>
      <c r="AC37" s="15">
        <v>55.11712696921246</v>
      </c>
      <c r="AD37" s="15">
        <v>56.524229854698284</v>
      </c>
      <c r="AE37" s="15">
        <v>57.76856039254971</v>
      </c>
      <c r="AF37" s="15">
        <v>58.805729234086954</v>
      </c>
      <c r="AG37" s="15">
        <v>56.63407101574223</v>
      </c>
      <c r="AH37" s="15">
        <v>58.869809703325735</v>
      </c>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row>
    <row x14ac:dyDescent="0.25" r="38" customHeight="1" ht="18.75">
      <c r="A38" s="16" t="s">
        <v>72</v>
      </c>
      <c r="B38" s="17" t="s">
        <v>73</v>
      </c>
      <c r="C38" s="18">
        <v>80.9559653744825</v>
      </c>
      <c r="D38" s="18">
        <v>79.30389221556887</v>
      </c>
      <c r="E38" s="18">
        <v>76.24906785980612</v>
      </c>
      <c r="F38" s="18">
        <v>72.09821428571429</v>
      </c>
      <c r="G38" s="18">
        <v>70.67307692307693</v>
      </c>
      <c r="H38" s="18">
        <v>70.86092715231787</v>
      </c>
      <c r="I38" s="18">
        <v>69.91929567131328</v>
      </c>
      <c r="J38" s="18">
        <v>68.9263466471235</v>
      </c>
      <c r="K38" s="18">
        <v>69.43024105186268</v>
      </c>
      <c r="L38" s="18">
        <v>70.8667152221413</v>
      </c>
      <c r="M38" s="18">
        <v>72.24238026124819</v>
      </c>
      <c r="N38" s="18">
        <v>73.47527968242512</v>
      </c>
      <c r="O38" s="18">
        <v>73.39548225170311</v>
      </c>
      <c r="P38" s="18">
        <v>72.80826799714897</v>
      </c>
      <c r="Q38" s="18">
        <v>71.8112244897959</v>
      </c>
      <c r="R38" s="18">
        <v>71.78123679391464</v>
      </c>
      <c r="S38" s="18">
        <v>72.11582068724927</v>
      </c>
      <c r="T38" s="18">
        <v>71.80029058248581</v>
      </c>
      <c r="U38" s="18">
        <v>71.86800988916733</v>
      </c>
      <c r="V38" s="18">
        <v>70.20840576609343</v>
      </c>
      <c r="W38" s="18">
        <v>69.66355762824783</v>
      </c>
      <c r="X38" s="18">
        <v>71.29213670094173</v>
      </c>
      <c r="Y38" s="18">
        <v>71.84120328774415</v>
      </c>
      <c r="Z38" s="18">
        <v>72.47191027479029</v>
      </c>
      <c r="AA38" s="18">
        <v>73.15511947129396</v>
      </c>
      <c r="AB38" s="18">
        <v>74.00442894682074</v>
      </c>
      <c r="AC38" s="18">
        <v>74.83408886681087</v>
      </c>
      <c r="AD38" s="18">
        <v>75.40578387868602</v>
      </c>
      <c r="AE38" s="18">
        <v>75.89254048901233</v>
      </c>
      <c r="AF38" s="18">
        <v>75.40396220171405</v>
      </c>
      <c r="AG38" s="18">
        <v>73.50003181268688</v>
      </c>
      <c r="AH38" s="18">
        <v>73.28479647140966</v>
      </c>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row>
    <row x14ac:dyDescent="0.25" r="39" customHeight="1" ht="18.75">
      <c r="A39" s="13" t="s">
        <v>74</v>
      </c>
      <c r="B39" s="14" t="s">
        <v>75</v>
      </c>
      <c r="C39" s="15" t="s">
        <v>7</v>
      </c>
      <c r="D39" s="15">
        <v>66.4362651937563</v>
      </c>
      <c r="E39" s="15">
        <v>66.99539687274962</v>
      </c>
      <c r="F39" s="15">
        <v>66.45085882994569</v>
      </c>
      <c r="G39" s="15">
        <v>65.60200759351122</v>
      </c>
      <c r="H39" s="15">
        <v>65.97164895844512</v>
      </c>
      <c r="I39" s="15">
        <v>67.17999606877177</v>
      </c>
      <c r="J39" s="15">
        <v>67.79585948605062</v>
      </c>
      <c r="K39" s="15">
        <v>68.83170076945473</v>
      </c>
      <c r="L39" s="15">
        <v>69.6102721209783</v>
      </c>
      <c r="M39" s="15">
        <v>69.33314573126374</v>
      </c>
      <c r="N39" s="15">
        <v>70.64267961750103</v>
      </c>
      <c r="O39" s="15">
        <v>71.52617007644389</v>
      </c>
      <c r="P39" s="15">
        <v>70.73740953054865</v>
      </c>
      <c r="Q39" s="15">
        <v>70.31646160523334</v>
      </c>
      <c r="R39" s="15">
        <v>70.42288231005217</v>
      </c>
      <c r="S39" s="15">
        <v>71.13468731978598</v>
      </c>
      <c r="T39" s="15">
        <v>71.57191687693178</v>
      </c>
      <c r="U39" s="15">
        <v>73.52923214026286</v>
      </c>
      <c r="V39" s="15">
        <v>73.56639446333054</v>
      </c>
      <c r="W39" s="15">
        <v>71.30037115335814</v>
      </c>
      <c r="X39" s="15">
        <v>72.54288569966019</v>
      </c>
      <c r="Y39" s="15">
        <v>73.004139851341</v>
      </c>
      <c r="Z39" s="15">
        <v>73.19869919232389</v>
      </c>
      <c r="AA39" s="15">
        <v>74.07095832137189</v>
      </c>
      <c r="AB39" s="15">
        <v>74.70464977426545</v>
      </c>
      <c r="AC39" s="15">
        <v>75.41698262436864</v>
      </c>
      <c r="AD39" s="15">
        <v>75.20852868074493</v>
      </c>
      <c r="AE39" s="15">
        <v>75.66888009954124</v>
      </c>
      <c r="AF39" s="15">
        <v>76.34651270262981</v>
      </c>
      <c r="AG39" s="15">
        <v>75.90470054868493</v>
      </c>
      <c r="AH39" s="15">
        <v>75.357214437562</v>
      </c>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row>
    <row x14ac:dyDescent="0.25" r="40" customHeight="1" ht="18.75">
      <c r="A40" s="16" t="s">
        <v>76</v>
      </c>
      <c r="B40" s="17" t="s">
        <v>77</v>
      </c>
      <c r="C40" s="18">
        <v>32.86725769024811</v>
      </c>
      <c r="D40" s="18">
        <v>33.65597667638484</v>
      </c>
      <c r="E40" s="18">
        <v>31.930440693327288</v>
      </c>
      <c r="F40" s="18">
        <v>25.799867608120035</v>
      </c>
      <c r="G40" s="18">
        <v>30.408854026755495</v>
      </c>
      <c r="H40" s="18">
        <v>30.227689086626537</v>
      </c>
      <c r="I40" s="18">
        <v>30.27377668811932</v>
      </c>
      <c r="J40" s="18">
        <v>27.959886244574168</v>
      </c>
      <c r="K40" s="18">
        <v>28.541442936639655</v>
      </c>
      <c r="L40" s="18">
        <v>28.895685000238924</v>
      </c>
      <c r="M40" s="18">
        <v>26.16300881635716</v>
      </c>
      <c r="N40" s="18">
        <v>26.300538153718776</v>
      </c>
      <c r="O40" s="18">
        <v>26.573869028788362</v>
      </c>
      <c r="P40" s="18">
        <v>25.193350520046227</v>
      </c>
      <c r="Q40" s="18">
        <v>22.33553840499816</v>
      </c>
      <c r="R40" s="18">
        <v>22.319089348631312</v>
      </c>
      <c r="S40" s="18">
        <v>22.706666666666667</v>
      </c>
      <c r="T40" s="18">
        <v>22.786971368531653</v>
      </c>
      <c r="U40" s="18">
        <v>23.51110726942692</v>
      </c>
      <c r="V40" s="18">
        <v>24.238821181366514</v>
      </c>
      <c r="W40" s="18">
        <v>26.174047589177434</v>
      </c>
      <c r="X40" s="18">
        <v>27.845294793890623</v>
      </c>
      <c r="Y40" s="18">
        <v>28.72765425124087</v>
      </c>
      <c r="Z40" s="18">
        <v>29.64082574281055</v>
      </c>
      <c r="AA40" s="18">
        <v>29.50793900330137</v>
      </c>
      <c r="AB40" s="18">
        <v>30.514005983138425</v>
      </c>
      <c r="AC40" s="18">
        <v>31.15736118577682</v>
      </c>
      <c r="AD40" s="18">
        <v>32.194550470503756</v>
      </c>
      <c r="AE40" s="18">
        <v>32.89931529913571</v>
      </c>
      <c r="AF40" s="18">
        <v>32.20659015179563</v>
      </c>
      <c r="AG40" s="18">
        <v>29.705871579795613</v>
      </c>
      <c r="AH40" s="18">
        <v>31.691083378549468</v>
      </c>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row>
    <row x14ac:dyDescent="0.25" r="41" customHeight="1" ht="18.75">
      <c r="A41" s="13" t="s">
        <v>78</v>
      </c>
      <c r="B41" s="14" t="s">
        <v>79</v>
      </c>
      <c r="C41" s="15">
        <v>62.832842990314454</v>
      </c>
      <c r="D41" s="15">
        <v>62.24086870681145</v>
      </c>
      <c r="E41" s="15">
        <v>61.91179689209893</v>
      </c>
      <c r="F41" s="15">
        <v>61.79640063453859</v>
      </c>
      <c r="G41" s="15">
        <v>62.1284965034965</v>
      </c>
      <c r="H41" s="15">
        <v>62.45367342489645</v>
      </c>
      <c r="I41" s="15">
        <v>63.2753938077132</v>
      </c>
      <c r="J41" s="15">
        <v>64.15306530470542</v>
      </c>
      <c r="K41" s="15">
        <v>64.22876659498965</v>
      </c>
      <c r="L41" s="15">
        <v>65.01758176929421</v>
      </c>
      <c r="M41" s="15">
        <v>65.70068745689755</v>
      </c>
      <c r="N41" s="15">
        <v>66.1231200000397</v>
      </c>
      <c r="O41" s="15">
        <v>66.36765384040018</v>
      </c>
      <c r="P41" s="15">
        <v>66.27776346485476</v>
      </c>
      <c r="Q41" s="15">
        <v>66.07552665745072</v>
      </c>
      <c r="R41" s="15">
        <v>66.47819491347548</v>
      </c>
      <c r="S41" s="15">
        <v>66.43441212968042</v>
      </c>
      <c r="T41" s="15">
        <v>66.359321019632</v>
      </c>
      <c r="U41" s="15">
        <v>66.3322575495048</v>
      </c>
      <c r="V41" s="15">
        <v>65.48467460050722</v>
      </c>
      <c r="W41" s="15">
        <v>65.0378278718916</v>
      </c>
      <c r="X41" s="15">
        <v>64.75761539911353</v>
      </c>
      <c r="Y41" s="15">
        <v>65.39227217806642</v>
      </c>
      <c r="Z41" s="15">
        <v>66.23673620247544</v>
      </c>
      <c r="AA41" s="15">
        <v>67.37737515656073</v>
      </c>
      <c r="AB41" s="15">
        <v>68.50205102177257</v>
      </c>
      <c r="AC41" s="15">
        <v>68.94367575508176</v>
      </c>
      <c r="AD41" s="15">
        <v>70.1104717707484</v>
      </c>
      <c r="AE41" s="15">
        <v>70.46969235826359</v>
      </c>
      <c r="AF41" s="15">
        <v>71.60438378303334</v>
      </c>
      <c r="AG41" s="15">
        <v>71.73343195074033</v>
      </c>
      <c r="AH41" s="15">
        <v>71.4528208209976</v>
      </c>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row>
    <row x14ac:dyDescent="0.25" r="42" customHeight="1" ht="18.75">
      <c r="A42" s="20" t="s">
        <v>80</v>
      </c>
      <c r="B42" s="21" t="s">
        <v>81</v>
      </c>
      <c r="C42" s="22">
        <v>64.04260273804708</v>
      </c>
      <c r="D42" s="22">
        <v>63.32769674334862</v>
      </c>
      <c r="E42" s="22">
        <v>63.54946169072563</v>
      </c>
      <c r="F42" s="22">
        <v>63.99928221079077</v>
      </c>
      <c r="G42" s="22">
        <v>65.21507224388682</v>
      </c>
      <c r="H42" s="22">
        <v>65.77073147799925</v>
      </c>
      <c r="I42" s="22">
        <v>66.28782150460081</v>
      </c>
      <c r="J42" s="22">
        <v>67.13925682129418</v>
      </c>
      <c r="K42" s="22">
        <v>67.41729092192446</v>
      </c>
      <c r="L42" s="22">
        <v>67.64323937039607</v>
      </c>
      <c r="M42" s="22">
        <v>67.79004858361756</v>
      </c>
      <c r="N42" s="22">
        <v>67.09211866426853</v>
      </c>
      <c r="O42" s="22">
        <v>66.08785020715348</v>
      </c>
      <c r="P42" s="22">
        <v>65.67905914063404</v>
      </c>
      <c r="Q42" s="22">
        <v>65.38831198679509</v>
      </c>
      <c r="R42" s="22">
        <v>65.61199086842893</v>
      </c>
      <c r="S42" s="22">
        <v>66.0522414762562</v>
      </c>
      <c r="T42" s="22">
        <v>65.92249878778082</v>
      </c>
      <c r="U42" s="22">
        <v>65.49600064311267</v>
      </c>
      <c r="V42" s="22">
        <v>63.39901280949621</v>
      </c>
      <c r="W42" s="22">
        <v>62.42615593880003</v>
      </c>
      <c r="X42" s="22">
        <v>62.012964520758075</v>
      </c>
      <c r="Y42" s="22">
        <v>62.1944913311153</v>
      </c>
      <c r="Z42" s="22">
        <v>62.34244565164576</v>
      </c>
      <c r="AA42" s="22">
        <v>62.99863381359791</v>
      </c>
      <c r="AB42" s="22">
        <v>63.41956345998383</v>
      </c>
      <c r="AC42" s="22">
        <v>64.0489023771457</v>
      </c>
      <c r="AD42" s="22">
        <v>64.94689358604772</v>
      </c>
      <c r="AE42" s="22">
        <v>65.548527433527</v>
      </c>
      <c r="AF42" s="22">
        <v>66.34242360540448</v>
      </c>
      <c r="AG42" s="22">
        <v>62.17777948138068</v>
      </c>
      <c r="AH42" s="22">
        <v>64.64703734312238</v>
      </c>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row>
    <row x14ac:dyDescent="0.25" r="43" customHeight="1" ht="18.75">
      <c r="A43" s="13" t="s">
        <v>82</v>
      </c>
      <c r="B43" s="14" t="s">
        <v>83</v>
      </c>
      <c r="C43" s="15" t="s">
        <v>7</v>
      </c>
      <c r="D43" s="15" t="s">
        <v>7</v>
      </c>
      <c r="E43" s="15" t="s">
        <v>7</v>
      </c>
      <c r="F43" s="15" t="s">
        <v>7</v>
      </c>
      <c r="G43" s="15" t="s">
        <v>7</v>
      </c>
      <c r="H43" s="15" t="s">
        <v>7</v>
      </c>
      <c r="I43" s="15" t="s">
        <v>7</v>
      </c>
      <c r="J43" s="15" t="s">
        <v>7</v>
      </c>
      <c r="K43" s="15" t="s">
        <v>7</v>
      </c>
      <c r="L43" s="15" t="s">
        <v>7</v>
      </c>
      <c r="M43" s="15" t="s">
        <v>7</v>
      </c>
      <c r="N43" s="15">
        <v>51.24151077900612</v>
      </c>
      <c r="O43" s="15">
        <v>52.908686501096234</v>
      </c>
      <c r="P43" s="15">
        <v>52.85949181392916</v>
      </c>
      <c r="Q43" s="15">
        <v>54.35213787071179</v>
      </c>
      <c r="R43" s="15">
        <v>55.27315535914917</v>
      </c>
      <c r="S43" s="15">
        <v>55.94377804190317</v>
      </c>
      <c r="T43" s="15">
        <v>55.85869225735781</v>
      </c>
      <c r="U43" s="15">
        <v>56.771046442738815</v>
      </c>
      <c r="V43" s="15">
        <v>56.369611318751545</v>
      </c>
      <c r="W43" s="15" t="s">
        <v>7</v>
      </c>
      <c r="X43" s="15">
        <v>55.1676845165457</v>
      </c>
      <c r="Y43" s="15">
        <v>52.47691337778036</v>
      </c>
      <c r="Z43" s="15">
        <v>53.14396137519102</v>
      </c>
      <c r="AA43" s="15">
        <v>53.331417851391926</v>
      </c>
      <c r="AB43" s="15">
        <v>52.72880564856551</v>
      </c>
      <c r="AC43" s="15">
        <v>51.8435248910136</v>
      </c>
      <c r="AD43" s="15">
        <v>51.7645564561526</v>
      </c>
      <c r="AE43" s="15">
        <v>52.60575125201071</v>
      </c>
      <c r="AF43" s="15">
        <v>53.37583442404519</v>
      </c>
      <c r="AG43" s="15">
        <v>47.37730277535013</v>
      </c>
      <c r="AH43" s="15">
        <v>48.437690865967646</v>
      </c>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row>
    <row x14ac:dyDescent="0.25" r="44" customHeight="1" ht="18.75">
      <c r="A44" s="16" t="s">
        <v>84</v>
      </c>
      <c r="B44" s="17" t="s">
        <v>85</v>
      </c>
      <c r="C44" s="18" t="s">
        <v>7</v>
      </c>
      <c r="D44" s="18" t="s">
        <v>7</v>
      </c>
      <c r="E44" s="18" t="s">
        <v>7</v>
      </c>
      <c r="F44" s="18" t="s">
        <v>7</v>
      </c>
      <c r="G44" s="18" t="s">
        <v>7</v>
      </c>
      <c r="H44" s="18" t="s">
        <v>7</v>
      </c>
      <c r="I44" s="18" t="s">
        <v>7</v>
      </c>
      <c r="J44" s="18" t="s">
        <v>7</v>
      </c>
      <c r="K44" s="18" t="s">
        <v>7</v>
      </c>
      <c r="L44" s="18" t="s">
        <v>7</v>
      </c>
      <c r="M44" s="18">
        <v>73.77856703955197</v>
      </c>
      <c r="N44" s="18" t="s">
        <v>7</v>
      </c>
      <c r="O44" s="18" t="s">
        <v>7</v>
      </c>
      <c r="P44" s="18" t="s">
        <v>7</v>
      </c>
      <c r="Q44" s="18" t="s">
        <v>7</v>
      </c>
      <c r="R44" s="18" t="s">
        <v>7</v>
      </c>
      <c r="S44" s="18" t="s">
        <v>7</v>
      </c>
      <c r="T44" s="18" t="s">
        <v>7</v>
      </c>
      <c r="U44" s="18" t="s">
        <v>7</v>
      </c>
      <c r="V44" s="18" t="s">
        <v>7</v>
      </c>
      <c r="W44" s="18">
        <v>68.00976580711962</v>
      </c>
      <c r="X44" s="18" t="s">
        <v>7</v>
      </c>
      <c r="Y44" s="18" t="s">
        <v>7</v>
      </c>
      <c r="Z44" s="18" t="s">
        <v>7</v>
      </c>
      <c r="AA44" s="18" t="s">
        <v>7</v>
      </c>
      <c r="AB44" s="18" t="s">
        <v>7</v>
      </c>
      <c r="AC44" s="18" t="s">
        <v>7</v>
      </c>
      <c r="AD44" s="18" t="s">
        <v>7</v>
      </c>
      <c r="AE44" s="18" t="s">
        <v>7</v>
      </c>
      <c r="AF44" s="18" t="s">
        <v>7</v>
      </c>
      <c r="AG44" s="18" t="s">
        <v>7</v>
      </c>
      <c r="AH44" s="18" t="s">
        <v>7</v>
      </c>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row>
    <row x14ac:dyDescent="0.25" r="45" customHeight="1" ht="18.75">
      <c r="A45" s="13" t="s">
        <v>86</v>
      </c>
      <c r="B45" s="14" t="s">
        <v>87</v>
      </c>
      <c r="C45" s="15" t="s">
        <v>7</v>
      </c>
      <c r="D45" s="15" t="s">
        <v>7</v>
      </c>
      <c r="E45" s="15" t="s">
        <v>7</v>
      </c>
      <c r="F45" s="15" t="s">
        <v>7</v>
      </c>
      <c r="G45" s="15">
        <v>36.17419910982883</v>
      </c>
      <c r="H45" s="15" t="s">
        <v>7</v>
      </c>
      <c r="I45" s="15" t="s">
        <v>7</v>
      </c>
      <c r="J45" s="15" t="s">
        <v>7</v>
      </c>
      <c r="K45" s="15" t="s">
        <v>7</v>
      </c>
      <c r="L45" s="15" t="s">
        <v>7</v>
      </c>
      <c r="M45" s="15">
        <v>34.49254948476537</v>
      </c>
      <c r="N45" s="15" t="s">
        <v>7</v>
      </c>
      <c r="O45" s="15" t="s">
        <v>7</v>
      </c>
      <c r="P45" s="15" t="s">
        <v>7</v>
      </c>
      <c r="Q45" s="15" t="s">
        <v>7</v>
      </c>
      <c r="R45" s="15">
        <v>37.189247297288155</v>
      </c>
      <c r="S45" s="15">
        <v>34.24490944541599</v>
      </c>
      <c r="T45" s="15" t="s">
        <v>7</v>
      </c>
      <c r="U45" s="15">
        <v>31.164021164021165</v>
      </c>
      <c r="V45" s="15" t="s">
        <v>7</v>
      </c>
      <c r="W45" s="15">
        <v>28.964614179712044</v>
      </c>
      <c r="X45" s="15" t="s">
        <v>7</v>
      </c>
      <c r="Y45" s="15">
        <v>27.311786713076536</v>
      </c>
      <c r="Z45" s="15" t="s">
        <v>7</v>
      </c>
      <c r="AA45" s="15" t="s">
        <v>7</v>
      </c>
      <c r="AB45" s="15" t="s">
        <v>7</v>
      </c>
      <c r="AC45" s="15" t="s">
        <v>7</v>
      </c>
      <c r="AD45" s="15" t="s">
        <v>7</v>
      </c>
      <c r="AE45" s="15">
        <v>20.382837267294114</v>
      </c>
      <c r="AF45" s="15">
        <v>20.90402517588485</v>
      </c>
      <c r="AG45" s="15">
        <v>25.900677854942717</v>
      </c>
      <c r="AH45" s="15" t="s">
        <v>7</v>
      </c>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row>
    <row x14ac:dyDescent="0.25" r="46" customHeight="1" ht="18.75">
      <c r="A46" s="16" t="s">
        <v>88</v>
      </c>
      <c r="B46" s="17" t="s">
        <v>89</v>
      </c>
      <c r="C46" s="18" t="s">
        <v>7</v>
      </c>
      <c r="D46" s="18" t="s">
        <v>7</v>
      </c>
      <c r="E46" s="18" t="s">
        <v>7</v>
      </c>
      <c r="F46" s="18" t="s">
        <v>7</v>
      </c>
      <c r="G46" s="18" t="s">
        <v>7</v>
      </c>
      <c r="H46" s="18" t="s">
        <v>7</v>
      </c>
      <c r="I46" s="18" t="s">
        <v>7</v>
      </c>
      <c r="J46" s="18" t="s">
        <v>7</v>
      </c>
      <c r="K46" s="18" t="s">
        <v>7</v>
      </c>
      <c r="L46" s="18" t="s">
        <v>7</v>
      </c>
      <c r="M46" s="18">
        <v>49.54048133234927</v>
      </c>
      <c r="N46" s="18">
        <v>47.64606935821886</v>
      </c>
      <c r="O46" s="18">
        <v>45.547781642689955</v>
      </c>
      <c r="P46" s="18">
        <v>45.06120757963439</v>
      </c>
      <c r="Q46" s="18" t="s">
        <v>7</v>
      </c>
      <c r="R46" s="18">
        <v>43.81590123272587</v>
      </c>
      <c r="S46" s="18">
        <v>43.18037072630017</v>
      </c>
      <c r="T46" s="18">
        <v>45.63303826522515</v>
      </c>
      <c r="U46" s="18">
        <v>47.915246405632686</v>
      </c>
      <c r="V46" s="18">
        <v>48.51118626345589</v>
      </c>
      <c r="W46" s="18">
        <v>49.35767050874282</v>
      </c>
      <c r="X46" s="18">
        <v>49.982069012398014</v>
      </c>
      <c r="Y46" s="18">
        <v>50.91925738503704</v>
      </c>
      <c r="Z46" s="18">
        <v>50.44413660645814</v>
      </c>
      <c r="AA46" s="18">
        <v>50.523152144065264</v>
      </c>
      <c r="AB46" s="18">
        <v>50.381976914127435</v>
      </c>
      <c r="AC46" s="18">
        <v>50.919282122013996</v>
      </c>
      <c r="AD46" s="18">
        <v>52.06018524811667</v>
      </c>
      <c r="AE46" s="18">
        <v>51.09096079438443</v>
      </c>
      <c r="AF46" s="18">
        <v>51.14779897442836</v>
      </c>
      <c r="AG46" s="18" t="s">
        <v>7</v>
      </c>
      <c r="AH46" s="18" t="s">
        <v>7</v>
      </c>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33"/>
      <c r="BU46" s="33"/>
      <c r="BV46" s="33"/>
      <c r="BW46" s="33"/>
      <c r="BX46" s="33"/>
      <c r="BY46" s="33"/>
    </row>
    <row x14ac:dyDescent="0.25" r="47" customHeight="1" ht="18.75">
      <c r="A47" s="13" t="s">
        <v>90</v>
      </c>
      <c r="B47" s="14" t="s">
        <v>91</v>
      </c>
      <c r="C47" s="15" t="s">
        <v>7</v>
      </c>
      <c r="D47" s="15" t="s">
        <v>7</v>
      </c>
      <c r="E47" s="15">
        <v>66.66858367397984</v>
      </c>
      <c r="F47" s="15">
        <v>64.15161117633478</v>
      </c>
      <c r="G47" s="15">
        <v>60.705746671498595</v>
      </c>
      <c r="H47" s="15">
        <v>59.43814966791895</v>
      </c>
      <c r="I47" s="15">
        <v>58.496693922218356</v>
      </c>
      <c r="J47" s="15">
        <v>55.79893128397071</v>
      </c>
      <c r="K47" s="15">
        <v>54.02138406382231</v>
      </c>
      <c r="L47" s="15">
        <v>57.54298146176981</v>
      </c>
      <c r="M47" s="15">
        <v>59.31748197081582</v>
      </c>
      <c r="N47" s="15">
        <v>59.34083407583523</v>
      </c>
      <c r="O47" s="15">
        <v>61.000492545184656</v>
      </c>
      <c r="P47" s="15">
        <v>60.734651799975936</v>
      </c>
      <c r="Q47" s="15">
        <v>62.25216811882615</v>
      </c>
      <c r="R47" s="15">
        <v>63.11883174766479</v>
      </c>
      <c r="S47" s="15">
        <v>63.904384136810535</v>
      </c>
      <c r="T47" s="15">
        <v>65.28344048374294</v>
      </c>
      <c r="U47" s="15">
        <v>64.74664089684096</v>
      </c>
      <c r="V47" s="15">
        <v>63.4495324701275</v>
      </c>
      <c r="W47" s="15">
        <v>63.34378172022451</v>
      </c>
      <c r="X47" s="15">
        <v>63.9917098920239</v>
      </c>
      <c r="Y47" s="15">
        <v>64.74719421850236</v>
      </c>
      <c r="Z47" s="15">
        <v>64.38351550129703</v>
      </c>
      <c r="AA47" s="15">
        <v>64.82160245987461</v>
      </c>
      <c r="AB47" s="15">
        <v>64.56698014281586</v>
      </c>
      <c r="AC47" s="15">
        <v>65.2112249704793</v>
      </c>
      <c r="AD47" s="15">
        <v>65.453545487303</v>
      </c>
      <c r="AE47" s="15">
        <v>66.12964947191183</v>
      </c>
      <c r="AF47" s="15">
        <v>66.10614514354113</v>
      </c>
      <c r="AG47" s="15">
        <v>65.49434285603006</v>
      </c>
      <c r="AH47" s="15">
        <v>67.01596413966656</v>
      </c>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row>
    <row x14ac:dyDescent="0.25" r="48" customHeight="1" ht="18.75">
      <c r="A48" s="20" t="s">
        <v>92</v>
      </c>
      <c r="B48" s="21" t="s">
        <v>93</v>
      </c>
      <c r="C48" s="22" t="s">
        <v>7</v>
      </c>
      <c r="D48" s="22" t="s">
        <v>7</v>
      </c>
      <c r="E48" s="22" t="s">
        <v>7</v>
      </c>
      <c r="F48" s="22" t="s">
        <v>7</v>
      </c>
      <c r="G48" s="22" t="s">
        <v>7</v>
      </c>
      <c r="H48" s="22" t="s">
        <v>7</v>
      </c>
      <c r="I48" s="22" t="s">
        <v>7</v>
      </c>
      <c r="J48" s="22" t="s">
        <v>7</v>
      </c>
      <c r="K48" s="22" t="s">
        <v>7</v>
      </c>
      <c r="L48" s="22" t="s">
        <v>7</v>
      </c>
      <c r="M48" s="22" t="s">
        <v>7</v>
      </c>
      <c r="N48" s="22">
        <v>38.14033403106674</v>
      </c>
      <c r="O48" s="22">
        <v>36.0718444116765</v>
      </c>
      <c r="P48" s="22">
        <v>34.77629104723848</v>
      </c>
      <c r="Q48" s="22">
        <v>34.44920425394136</v>
      </c>
      <c r="R48" s="22">
        <v>36.16231429226554</v>
      </c>
      <c r="S48" s="22">
        <v>37.79239223881201</v>
      </c>
      <c r="T48" s="22">
        <v>37.37684551735604</v>
      </c>
      <c r="U48" s="22">
        <v>38.43285270342872</v>
      </c>
      <c r="V48" s="22">
        <v>37.271533728797486</v>
      </c>
      <c r="W48" s="22">
        <v>35.26705034616147</v>
      </c>
      <c r="X48" s="22">
        <v>35.611963966792956</v>
      </c>
      <c r="Y48" s="22">
        <v>35.95384137832089</v>
      </c>
      <c r="Z48" s="22">
        <v>36.93949699205893</v>
      </c>
      <c r="AA48" s="22">
        <v>36.88289661676819</v>
      </c>
      <c r="AB48" s="22">
        <v>37.66295838198531</v>
      </c>
      <c r="AC48" s="22">
        <v>37.02408113321784</v>
      </c>
      <c r="AD48" s="22">
        <v>37.71534587861118</v>
      </c>
      <c r="AE48" s="22">
        <v>37.620041753653446</v>
      </c>
      <c r="AF48" s="22">
        <v>37.006683065694524</v>
      </c>
      <c r="AG48" s="22">
        <v>33.44483300390249</v>
      </c>
      <c r="AH48" s="22">
        <v>31.855886468119127</v>
      </c>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row>
    <row x14ac:dyDescent="0.25" r="49" customHeight="1" ht="18.75">
      <c r="A49" s="13" t="s">
        <v>94</v>
      </c>
      <c r="B49" s="14" t="s">
        <v>95</v>
      </c>
      <c r="C49" s="15" t="s">
        <v>7</v>
      </c>
      <c r="D49" s="15" t="s">
        <v>7</v>
      </c>
      <c r="E49" s="15" t="s">
        <v>7</v>
      </c>
      <c r="F49" s="15" t="s">
        <v>7</v>
      </c>
      <c r="G49" s="15" t="s">
        <v>7</v>
      </c>
      <c r="H49" s="15" t="s">
        <v>7</v>
      </c>
      <c r="I49" s="15" t="s">
        <v>7</v>
      </c>
      <c r="J49" s="15" t="s">
        <v>7</v>
      </c>
      <c r="K49" s="15" t="s">
        <v>7</v>
      </c>
      <c r="L49" s="15" t="s">
        <v>7</v>
      </c>
      <c r="M49" s="15">
        <v>46.2767533443362</v>
      </c>
      <c r="N49" s="15">
        <v>46.81858060054592</v>
      </c>
      <c r="O49" s="15">
        <v>47.535883221247325</v>
      </c>
      <c r="P49" s="15">
        <v>48.998834201450414</v>
      </c>
      <c r="Q49" s="15">
        <v>50.59366168920072</v>
      </c>
      <c r="R49" s="15">
        <v>51.651840373152346</v>
      </c>
      <c r="S49" s="15">
        <v>54.60659486205878</v>
      </c>
      <c r="T49" s="15">
        <v>57.55260202258451</v>
      </c>
      <c r="U49" s="15">
        <v>59.483238488146775</v>
      </c>
      <c r="V49" s="15">
        <v>58.337161932529966</v>
      </c>
      <c r="W49" s="15">
        <v>56.22950127468943</v>
      </c>
      <c r="X49" s="15">
        <v>55.61534802837862</v>
      </c>
      <c r="Y49" s="15">
        <v>56.28692929998942</v>
      </c>
      <c r="Z49" s="15">
        <v>56.824805212106845</v>
      </c>
      <c r="AA49" s="15">
        <v>58.18925640822437</v>
      </c>
      <c r="AB49" s="15">
        <v>59.834281930775525</v>
      </c>
      <c r="AC49" s="15">
        <v>60.02403288100721</v>
      </c>
      <c r="AD49" s="15">
        <v>63.0891969873988</v>
      </c>
      <c r="AE49" s="15">
        <v>63.88710352891713</v>
      </c>
      <c r="AF49" s="15">
        <v>66.04188116861232</v>
      </c>
      <c r="AG49" s="15">
        <v>64.33570803428243</v>
      </c>
      <c r="AH49" s="15">
        <v>64.22236249441681</v>
      </c>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59"/>
      <c r="BY49" s="3"/>
    </row>
    <row x14ac:dyDescent="0.25" r="50" customHeight="1" ht="18.75">
      <c r="A50" s="16" t="s">
        <v>96</v>
      </c>
      <c r="B50" s="17" t="s">
        <v>97</v>
      </c>
      <c r="C50" s="18" t="s">
        <v>7</v>
      </c>
      <c r="D50" s="18" t="s">
        <v>7</v>
      </c>
      <c r="E50" s="18" t="s">
        <v>7</v>
      </c>
      <c r="F50" s="18" t="s">
        <v>7</v>
      </c>
      <c r="G50" s="18" t="s">
        <v>7</v>
      </c>
      <c r="H50" s="18" t="s">
        <v>7</v>
      </c>
      <c r="I50" s="18" t="s">
        <v>7</v>
      </c>
      <c r="J50" s="18" t="s">
        <v>7</v>
      </c>
      <c r="K50" s="18" t="s">
        <v>7</v>
      </c>
      <c r="L50" s="18" t="s">
        <v>7</v>
      </c>
      <c r="M50" s="18" t="s">
        <v>7</v>
      </c>
      <c r="N50" s="18" t="s">
        <v>7</v>
      </c>
      <c r="O50" s="18">
        <v>46.73082081951996</v>
      </c>
      <c r="P50" s="18">
        <v>46.65245767699577</v>
      </c>
      <c r="Q50" s="18">
        <v>47.84482796247883</v>
      </c>
      <c r="R50" s="18">
        <v>48.57767487161955</v>
      </c>
      <c r="S50" s="18">
        <v>49.42610428911499</v>
      </c>
      <c r="T50" s="18">
        <v>51.57989497893406</v>
      </c>
      <c r="U50" s="18">
        <v>52.723249274615334</v>
      </c>
      <c r="V50" s="18">
        <v>53.65926049657409</v>
      </c>
      <c r="W50" s="18">
        <v>52.1269975209423</v>
      </c>
      <c r="X50" s="18">
        <v>49.52966371803861</v>
      </c>
      <c r="Y50" s="18">
        <v>48.500169968975335</v>
      </c>
      <c r="Z50" s="18">
        <v>48.54596405714019</v>
      </c>
      <c r="AA50" s="18">
        <v>49.99377571899242</v>
      </c>
      <c r="AB50" s="18">
        <v>51.609272602412126</v>
      </c>
      <c r="AC50" s="18">
        <v>52.417903090917385</v>
      </c>
      <c r="AD50" s="18">
        <v>54.033177212600414</v>
      </c>
      <c r="AE50" s="18">
        <v>55.88253204463367</v>
      </c>
      <c r="AF50" s="18">
        <v>57.084296338856134</v>
      </c>
      <c r="AG50" s="18">
        <v>56.85309042448504</v>
      </c>
      <c r="AH50" s="18">
        <v>58.64333669143009</v>
      </c>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59"/>
      <c r="BY50" s="3"/>
    </row>
    <row x14ac:dyDescent="0.25" r="51" customHeight="1" ht="18.75">
      <c r="A51" s="13" t="s">
        <v>98</v>
      </c>
      <c r="B51" s="14" t="s">
        <v>99</v>
      </c>
      <c r="C51" s="15" t="s">
        <v>7</v>
      </c>
      <c r="D51" s="15" t="s">
        <v>7</v>
      </c>
      <c r="E51" s="15" t="s">
        <v>7</v>
      </c>
      <c r="F51" s="15" t="s">
        <v>7</v>
      </c>
      <c r="G51" s="15" t="s">
        <v>7</v>
      </c>
      <c r="H51" s="15" t="s">
        <v>7</v>
      </c>
      <c r="I51" s="15" t="s">
        <v>7</v>
      </c>
      <c r="J51" s="15" t="s">
        <v>7</v>
      </c>
      <c r="K51" s="15" t="s">
        <v>7</v>
      </c>
      <c r="L51" s="15" t="s">
        <v>7</v>
      </c>
      <c r="M51" s="15">
        <v>53.0305556425765</v>
      </c>
      <c r="N51" s="15">
        <v>57.106543258729914</v>
      </c>
      <c r="O51" s="15">
        <v>58.960941925441205</v>
      </c>
      <c r="P51" s="15">
        <v>60.23164901396867</v>
      </c>
      <c r="Q51" s="15">
        <v>58.95062280110683</v>
      </c>
      <c r="R51" s="15">
        <v>58.37958884047833</v>
      </c>
      <c r="S51" s="15">
        <v>60.31177059197786</v>
      </c>
      <c r="T51" s="15">
        <v>62.408022824446206</v>
      </c>
      <c r="U51" s="15">
        <v>62.855886000043206</v>
      </c>
      <c r="V51" s="15">
        <v>62.317422889848075</v>
      </c>
      <c r="W51" s="15">
        <v>63.028928100054195</v>
      </c>
      <c r="X51" s="15">
        <v>62.141958023027065</v>
      </c>
      <c r="Y51" s="15">
        <v>59.40304555824836</v>
      </c>
      <c r="Z51" s="15">
        <v>56.94530796566977</v>
      </c>
      <c r="AA51" s="15">
        <v>58.59502637322288</v>
      </c>
      <c r="AB51" s="15">
        <v>59.00451845808619</v>
      </c>
      <c r="AC51" s="15">
        <v>59.26020770296013</v>
      </c>
      <c r="AD51" s="15">
        <v>61.41029802477895</v>
      </c>
      <c r="AE51" s="15">
        <v>64.15666929235795</v>
      </c>
      <c r="AF51" s="15">
        <v>65.21563650629535</v>
      </c>
      <c r="AG51" s="15">
        <v>64.27828907016561</v>
      </c>
      <c r="AH51" s="15">
        <v>65.34287037856167</v>
      </c>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59"/>
      <c r="BY51" s="3"/>
    </row>
    <row x14ac:dyDescent="0.25" r="52" customHeight="1" ht="18.75">
      <c r="A52" s="16" t="s">
        <v>100</v>
      </c>
      <c r="B52" s="17" t="s">
        <v>101</v>
      </c>
      <c r="C52" s="18" t="s">
        <v>7</v>
      </c>
      <c r="D52" s="18" t="s">
        <v>7</v>
      </c>
      <c r="E52" s="18" t="s">
        <v>7</v>
      </c>
      <c r="F52" s="18" t="s">
        <v>7</v>
      </c>
      <c r="G52" s="18" t="s">
        <v>7</v>
      </c>
      <c r="H52" s="18" t="s">
        <v>7</v>
      </c>
      <c r="I52" s="18" t="s">
        <v>7</v>
      </c>
      <c r="J52" s="18" t="s">
        <v>7</v>
      </c>
      <c r="K52" s="18" t="s">
        <v>7</v>
      </c>
      <c r="L52" s="18" t="s">
        <v>7</v>
      </c>
      <c r="M52" s="18">
        <v>33.42772784334694</v>
      </c>
      <c r="N52" s="18">
        <v>32.71123546624789</v>
      </c>
      <c r="O52" s="18">
        <v>33.861629704056746</v>
      </c>
      <c r="P52" s="18">
        <v>33.604984318499724</v>
      </c>
      <c r="Q52" s="18">
        <v>32.70915998758272</v>
      </c>
      <c r="R52" s="18">
        <v>33.35431418480218</v>
      </c>
      <c r="S52" s="18">
        <v>33.720461773816076</v>
      </c>
      <c r="T52" s="18">
        <v>35.999452337670675</v>
      </c>
      <c r="U52" s="18">
        <v>37.67467646272753</v>
      </c>
      <c r="V52" s="18">
        <v>38.03421696921981</v>
      </c>
      <c r="W52" s="18">
        <v>39.47281871900311</v>
      </c>
      <c r="X52" s="18">
        <v>41.479890027060115</v>
      </c>
      <c r="Y52" s="18">
        <v>45.33032840127391</v>
      </c>
      <c r="Z52" s="18">
        <v>48.80062362181241</v>
      </c>
      <c r="AA52" s="18">
        <v>51.55300219710222</v>
      </c>
      <c r="AB52" s="18">
        <v>52.530228816014954</v>
      </c>
      <c r="AC52" s="18">
        <v>54.953283464837135</v>
      </c>
      <c r="AD52" s="18">
        <v>57.63544765197415</v>
      </c>
      <c r="AE52" s="18">
        <v>61.5138340176071</v>
      </c>
      <c r="AF52" s="18">
        <v>62.845944414303204</v>
      </c>
      <c r="AG52" s="18">
        <v>64.5626917088214</v>
      </c>
      <c r="AH52" s="18">
        <v>66.60568312691902</v>
      </c>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59"/>
      <c r="BY52" s="3"/>
    </row>
    <row x14ac:dyDescent="0.25" r="53" customHeight="1" ht="18.75">
      <c r="A53" s="23" t="s">
        <v>102</v>
      </c>
      <c r="B53" s="24" t="s">
        <v>103</v>
      </c>
      <c r="C53" s="25" t="s">
        <v>7</v>
      </c>
      <c r="D53" s="25" t="s">
        <v>7</v>
      </c>
      <c r="E53" s="25" t="s">
        <v>7</v>
      </c>
      <c r="F53" s="25" t="s">
        <v>7</v>
      </c>
      <c r="G53" s="25" t="s">
        <v>7</v>
      </c>
      <c r="H53" s="25" t="s">
        <v>7</v>
      </c>
      <c r="I53" s="25" t="s">
        <v>7</v>
      </c>
      <c r="J53" s="25" t="s">
        <v>7</v>
      </c>
      <c r="K53" s="25" t="s">
        <v>7</v>
      </c>
      <c r="L53" s="25" t="s">
        <v>7</v>
      </c>
      <c r="M53" s="25">
        <v>57.4552150857664</v>
      </c>
      <c r="N53" s="25">
        <v>57.0725065698208</v>
      </c>
      <c r="O53" s="25">
        <v>51.821310783172436</v>
      </c>
      <c r="P53" s="25">
        <v>51.54058090283908</v>
      </c>
      <c r="Q53" s="25">
        <v>52.11798538167882</v>
      </c>
      <c r="R53" s="25">
        <v>51.513821775687255</v>
      </c>
      <c r="S53" s="25">
        <v>52.986132155092136</v>
      </c>
      <c r="T53" s="25">
        <v>52.752735319340914</v>
      </c>
      <c r="U53" s="25">
        <v>52.478591271874905</v>
      </c>
      <c r="V53" s="25">
        <v>51.97185554234159</v>
      </c>
      <c r="W53" s="25">
        <v>52.502852847920366</v>
      </c>
      <c r="X53" s="25">
        <v>52.26884049677558</v>
      </c>
      <c r="Y53" s="25">
        <v>52.78330490212405</v>
      </c>
      <c r="Z53" s="25">
        <v>52.55630697555734</v>
      </c>
      <c r="AA53" s="25">
        <v>53.27637786083256</v>
      </c>
      <c r="AB53" s="25">
        <v>53.205936198073076</v>
      </c>
      <c r="AC53" s="25">
        <v>53.267596382004456</v>
      </c>
      <c r="AD53" s="25">
        <v>55.80241566283563</v>
      </c>
      <c r="AE53" s="25">
        <v>56.23115524987304</v>
      </c>
      <c r="AF53" s="25">
        <v>56.81971807392495</v>
      </c>
      <c r="AG53" s="25">
        <v>56.46604063511271</v>
      </c>
      <c r="AH53" s="25">
        <v>52.48627232562105</v>
      </c>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59"/>
      <c r="BY53" s="3"/>
    </row>
    <row x14ac:dyDescent="0.25" r="54" customHeight="1" ht="18.75">
      <c r="A54" s="62" t="s">
        <v>154</v>
      </c>
      <c r="B54" s="17"/>
      <c r="C54" s="18"/>
      <c r="D54" s="18"/>
      <c r="E54" s="18"/>
      <c r="F54" s="18"/>
      <c r="G54" s="18"/>
      <c r="H54" s="18"/>
      <c r="I54" s="18"/>
      <c r="J54" s="18"/>
      <c r="K54" s="18"/>
      <c r="L54" s="18"/>
      <c r="M54" s="2">
        <f>AVERAGE(M5:M42)</f>
      </c>
      <c r="N54" s="2">
        <f>AVERAGE(N5:N42)</f>
      </c>
      <c r="O54" s="2">
        <f>AVERAGE(O5:O42)</f>
      </c>
      <c r="P54" s="2">
        <f>AVERAGE(P5:P42)</f>
      </c>
      <c r="Q54" s="2">
        <f>AVERAGE(Q5:Q42)</f>
      </c>
      <c r="R54" s="2">
        <f>AVERAGE(R5:R42)</f>
      </c>
      <c r="S54" s="2">
        <f>AVERAGE(S5:S42)</f>
      </c>
      <c r="T54" s="2">
        <f>AVERAGE(T5:T42)</f>
      </c>
      <c r="U54" s="2">
        <f>AVERAGE(U5:U42)</f>
      </c>
      <c r="V54" s="2">
        <f>AVERAGE(V5:V42)</f>
      </c>
      <c r="W54" s="2">
        <f>AVERAGE(W5:W42)</f>
      </c>
      <c r="X54" s="2">
        <f>AVERAGE(X5:X42)</f>
      </c>
      <c r="Y54" s="2">
        <f>AVERAGE(Y5:Y42)</f>
      </c>
      <c r="Z54" s="2">
        <f>AVERAGE(Z5:Z42)</f>
      </c>
      <c r="AA54" s="2">
        <f>AVERAGE(AA5:AA42)</f>
      </c>
      <c r="AB54" s="2">
        <f>AVERAGE(AB5:AB42)</f>
      </c>
      <c r="AC54" s="2">
        <f>AVERAGE(AC5:AC42)</f>
      </c>
      <c r="AD54" s="2">
        <f>AVERAGE(AD5:AD42)</f>
      </c>
      <c r="AE54" s="2">
        <f>AVERAGE(AE5:AE42)</f>
      </c>
      <c r="AF54" s="2">
        <f>AVERAGE(AF5:AF42)</f>
      </c>
      <c r="AG54" s="2">
        <f>AVERAGE(AG5:AG42)</f>
      </c>
      <c r="AH54" s="2">
        <f>AVERAGE(AH5:AH42)</f>
      </c>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59"/>
      <c r="BY54" s="3"/>
    </row>
    <row x14ac:dyDescent="0.25" r="55" customHeight="1" ht="18.75">
      <c r="A55" s="17"/>
      <c r="B55" s="17"/>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59"/>
      <c r="BY55" s="3"/>
    </row>
    <row x14ac:dyDescent="0.25" r="56" customHeight="1" ht="18.75">
      <c r="A56" s="17" t="s">
        <v>104</v>
      </c>
      <c r="B56" s="17"/>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59"/>
      <c r="BY56" s="3"/>
    </row>
    <row x14ac:dyDescent="0.25" r="57" customHeight="1" ht="12.75" customFormat="1" s="108">
      <c r="A57" s="27" t="s">
        <v>105</v>
      </c>
      <c r="B57" s="28"/>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109"/>
      <c r="AF57" s="109"/>
      <c r="AG57" s="109"/>
      <c r="AH57" s="109"/>
      <c r="AI57" s="110"/>
      <c r="AJ57" s="110"/>
      <c r="AK57" s="110"/>
      <c r="AL57" s="110"/>
      <c r="AM57" s="110"/>
      <c r="AN57" s="110"/>
      <c r="AO57" s="110"/>
      <c r="AP57" s="110"/>
      <c r="AQ57" s="110"/>
      <c r="AR57" s="110"/>
      <c r="AS57" s="110"/>
      <c r="AT57" s="110"/>
      <c r="AU57" s="110"/>
      <c r="AV57" s="110"/>
      <c r="AW57" s="110"/>
      <c r="AX57" s="110"/>
      <c r="AY57" s="110"/>
      <c r="AZ57" s="110"/>
      <c r="BA57" s="110"/>
      <c r="BB57" s="110"/>
      <c r="BC57" s="110"/>
      <c r="BD57" s="110"/>
      <c r="BE57" s="110"/>
      <c r="BF57" s="110"/>
      <c r="BG57" s="110"/>
      <c r="BH57" s="110"/>
      <c r="BI57" s="110"/>
      <c r="BJ57" s="110"/>
      <c r="BK57" s="110"/>
      <c r="BL57" s="110"/>
      <c r="BM57" s="110"/>
      <c r="BN57" s="110"/>
      <c r="BO57" s="110"/>
      <c r="BP57" s="110"/>
      <c r="BQ57" s="110"/>
      <c r="BR57" s="110"/>
      <c r="BS57" s="110"/>
      <c r="BT57" s="110"/>
      <c r="BU57" s="110"/>
      <c r="BV57" s="110"/>
      <c r="BW57" s="110"/>
      <c r="BX57" s="121"/>
      <c r="BY57" s="110"/>
    </row>
    <row x14ac:dyDescent="0.25" r="58" customHeight="1" ht="18.75" customFormat="1" s="108">
      <c r="A58" s="28"/>
      <c r="B58" s="28"/>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109"/>
      <c r="AF58" s="109"/>
      <c r="AG58" s="109"/>
      <c r="AH58" s="109"/>
      <c r="AI58" s="110"/>
      <c r="AJ58" s="110"/>
      <c r="AK58" s="110"/>
      <c r="AL58" s="110"/>
      <c r="AM58" s="110"/>
      <c r="AN58" s="110"/>
      <c r="AO58" s="110"/>
      <c r="AP58" s="110"/>
      <c r="AQ58" s="110"/>
      <c r="AR58" s="110"/>
      <c r="AS58" s="110"/>
      <c r="AT58" s="110"/>
      <c r="AU58" s="110"/>
      <c r="AV58" s="110"/>
      <c r="AW58" s="110"/>
      <c r="AX58" s="110"/>
      <c r="AY58" s="110"/>
      <c r="AZ58" s="110"/>
      <c r="BA58" s="110"/>
      <c r="BB58" s="110"/>
      <c r="BC58" s="110"/>
      <c r="BD58" s="110"/>
      <c r="BE58" s="110"/>
      <c r="BF58" s="110"/>
      <c r="BG58" s="110"/>
      <c r="BH58" s="110"/>
      <c r="BI58" s="110"/>
      <c r="BJ58" s="110"/>
      <c r="BK58" s="110"/>
      <c r="BL58" s="110"/>
      <c r="BM58" s="110"/>
      <c r="BN58" s="110"/>
      <c r="BO58" s="110"/>
      <c r="BP58" s="110"/>
      <c r="BQ58" s="110"/>
      <c r="BR58" s="110"/>
      <c r="BS58" s="110"/>
      <c r="BT58" s="110"/>
      <c r="BU58" s="110"/>
      <c r="BV58" s="110"/>
      <c r="BW58" s="110"/>
      <c r="BX58" s="121"/>
      <c r="BY58" s="110"/>
    </row>
    <row x14ac:dyDescent="0.25" r="59" customHeight="1" ht="18.75">
      <c r="A59" s="27" t="s">
        <v>106</v>
      </c>
      <c r="B59" s="28"/>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122"/>
      <c r="AF59" s="122"/>
      <c r="AG59" s="122"/>
      <c r="AH59" s="122"/>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c r="BT59" s="33"/>
      <c r="BU59" s="33"/>
      <c r="BV59" s="33"/>
      <c r="BW59" s="33"/>
      <c r="BX59" s="33"/>
      <c r="BY59" s="33"/>
    </row>
    <row x14ac:dyDescent="0.25" r="60" customHeight="1" ht="18.75">
      <c r="A60" s="28"/>
      <c r="B60" s="28"/>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122"/>
      <c r="AF60" s="122"/>
      <c r="AG60" s="122"/>
      <c r="AH60" s="122"/>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row>
    <row x14ac:dyDescent="0.25" r="61" customHeight="1" ht="18.75">
      <c r="A61" s="27" t="s">
        <v>107</v>
      </c>
      <c r="B61" s="28"/>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122"/>
      <c r="AF61" s="122"/>
      <c r="AG61" s="122"/>
      <c r="AH61" s="122"/>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c r="BT61" s="33"/>
      <c r="BU61" s="33"/>
      <c r="BV61" s="33"/>
      <c r="BW61" s="33"/>
      <c r="BX61" s="33"/>
      <c r="BY61" s="33"/>
    </row>
    <row x14ac:dyDescent="0.25" r="62" customHeight="1" ht="18.75">
      <c r="A62" s="28"/>
      <c r="B62" s="28"/>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122"/>
      <c r="AF62" s="122"/>
      <c r="AG62" s="122"/>
      <c r="AH62" s="122"/>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row>
    <row x14ac:dyDescent="0.25" r="63" customHeight="1" ht="18.75">
      <c r="A63" s="32" t="s">
        <v>108</v>
      </c>
      <c r="B63" s="17"/>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c r="BV63" s="33"/>
      <c r="BW63" s="33"/>
      <c r="BX63" s="33"/>
      <c r="BY63" s="33"/>
    </row>
    <row x14ac:dyDescent="0.25" r="64" customHeight="1" ht="18.75">
      <c r="A64" s="5"/>
      <c r="B64" s="5"/>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row>
    <row x14ac:dyDescent="0.25" r="65" customHeight="1" ht="18.75">
      <c r="A65" s="3"/>
      <c r="B65" s="3"/>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59"/>
      <c r="BY65" s="3"/>
    </row>
    <row x14ac:dyDescent="0.25" r="66" customHeight="1" ht="18.75">
      <c r="A66" s="3"/>
      <c r="B66" s="3"/>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59"/>
      <c r="BY66" s="3"/>
    </row>
    <row x14ac:dyDescent="0.25" r="67" customHeight="1" ht="18.75">
      <c r="A67" s="3"/>
      <c r="B67" s="3"/>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4"/>
      <c r="BY67" s="3"/>
    </row>
  </sheetData>
  <mergeCells count="6">
    <mergeCell ref="A1:AH1"/>
    <mergeCell ref="A2:AH2"/>
    <mergeCell ref="A3:AH3"/>
    <mergeCell ref="A57:AD58"/>
    <mergeCell ref="A59:AD60"/>
    <mergeCell ref="A61:AD6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Y66"/>
  <sheetViews>
    <sheetView workbookViewId="0">
      <pane state="frozen" activePane="bottomLeft" topLeftCell="A5" ySplit="4" xSplit="0"/>
    </sheetView>
  </sheetViews>
  <sheetFormatPr defaultRowHeight="15" x14ac:dyDescent="0.25"/>
  <cols>
    <col min="1" max="1" style="35" width="16.862142857142857" customWidth="1" bestFit="1"/>
    <col min="2" max="2" style="35" width="4.2907142857142855" customWidth="1" bestFit="1"/>
    <col min="3" max="3" style="36" width="5.005" customWidth="1" bestFit="1"/>
    <col min="4" max="4" style="36" width="5.005" customWidth="1" bestFit="1"/>
    <col min="5" max="5" style="36" width="5.005" customWidth="1" bestFit="1"/>
    <col min="6" max="6" style="36" width="5.005" customWidth="1" bestFit="1"/>
    <col min="7" max="7" style="36" width="5.005" customWidth="1" bestFit="1"/>
    <col min="8" max="8" style="36" width="5.005" customWidth="1" bestFit="1"/>
    <col min="9" max="9" style="36" width="5.005" customWidth="1" bestFit="1"/>
    <col min="10" max="10" style="36" width="5.005" customWidth="1" bestFit="1"/>
    <col min="11" max="11" style="36" width="5.005" customWidth="1" bestFit="1"/>
    <col min="12" max="12" style="36" width="5.005" customWidth="1" bestFit="1"/>
    <col min="13" max="13" style="36" width="5.005" customWidth="1" bestFit="1"/>
    <col min="14" max="14" style="36" width="5.005" customWidth="1" bestFit="1"/>
    <col min="15" max="15" style="36" width="5.005" customWidth="1" bestFit="1"/>
    <col min="16" max="16" style="36" width="5.005" customWidth="1" bestFit="1"/>
    <col min="17" max="17" style="36" width="5.005" customWidth="1" bestFit="1"/>
    <col min="18" max="18" style="36" width="5.005" customWidth="1" bestFit="1"/>
    <col min="19" max="19" style="36" width="5.005" customWidth="1" bestFit="1"/>
    <col min="20" max="20" style="36" width="5.005" customWidth="1" bestFit="1"/>
    <col min="21" max="21" style="36" width="5.005" customWidth="1" bestFit="1"/>
    <col min="22" max="22" style="36" width="5.005" customWidth="1" bestFit="1"/>
    <col min="23" max="23" style="36" width="5.005" customWidth="1" bestFit="1"/>
    <col min="24" max="24" style="36" width="5.005" customWidth="1" bestFit="1"/>
    <col min="25" max="25" style="36" width="5.005" customWidth="1" bestFit="1"/>
    <col min="26" max="26" style="36" width="5.005" customWidth="1" bestFit="1"/>
    <col min="27" max="27" style="36" width="5.005" customWidth="1" bestFit="1"/>
    <col min="28" max="28" style="36" width="5.005" customWidth="1" bestFit="1"/>
    <col min="29" max="29" style="36" width="5.005" customWidth="1" bestFit="1"/>
    <col min="30" max="30" style="36" width="5.005" customWidth="1" bestFit="1"/>
    <col min="31" max="31" style="37" width="4.433571428571429" customWidth="1" bestFit="1"/>
    <col min="32" max="32" style="37" width="4.433571428571429" customWidth="1" bestFit="1"/>
    <col min="33" max="33" style="37" width="4.433571428571429" customWidth="1" bestFit="1"/>
    <col min="34" max="34" style="37" width="4.433571428571429" customWidth="1" bestFit="1"/>
    <col min="35" max="35" style="35" width="5.005" customWidth="1" bestFit="1"/>
    <col min="36" max="36" style="35" width="5.005" customWidth="1" bestFit="1"/>
    <col min="37" max="37" style="35" width="5.005" customWidth="1" bestFit="1"/>
    <col min="38" max="38" style="35" width="5.005" customWidth="1" bestFit="1"/>
    <col min="39" max="39" style="35" width="5.005" customWidth="1" bestFit="1"/>
    <col min="40" max="40" style="35" width="5.005" customWidth="1" bestFit="1"/>
    <col min="41" max="41" style="35" width="5.005" customWidth="1" bestFit="1"/>
    <col min="42" max="42" style="35" width="5.005" customWidth="1" bestFit="1"/>
    <col min="43" max="43" style="35" width="5.005" customWidth="1" bestFit="1"/>
    <col min="44" max="44" style="35" width="5.005" customWidth="1" bestFit="1"/>
    <col min="45" max="45" style="35" width="5.005" customWidth="1" bestFit="1"/>
    <col min="46" max="46" style="35" width="5.005" customWidth="1" bestFit="1"/>
    <col min="47" max="47" style="35" width="5.005" customWidth="1" bestFit="1"/>
    <col min="48" max="48" style="35" width="5.005" customWidth="1" bestFit="1"/>
    <col min="49" max="49" style="35" width="5.005" customWidth="1" bestFit="1"/>
    <col min="50" max="50" style="35" width="5.005" customWidth="1" bestFit="1"/>
    <col min="51" max="51" style="35" width="5.005" customWidth="1" bestFit="1"/>
    <col min="52" max="52" style="35" width="5.005" customWidth="1" bestFit="1"/>
    <col min="53" max="53" style="35" width="5.005" customWidth="1" bestFit="1"/>
    <col min="54" max="54" style="35" width="5.005" customWidth="1" bestFit="1"/>
    <col min="55" max="55" style="35" width="5.005" customWidth="1" bestFit="1"/>
    <col min="56" max="56" style="35" width="5.005" customWidth="1" bestFit="1"/>
    <col min="57" max="57" style="35" width="5.005" customWidth="1" bestFit="1"/>
    <col min="58" max="58" style="35" width="5.005" customWidth="1" bestFit="1"/>
    <col min="59" max="59" style="35" width="5.005" customWidth="1" bestFit="1"/>
    <col min="60" max="60" style="35" width="5.005" customWidth="1" bestFit="1"/>
    <col min="61" max="61" style="35" width="5.005" customWidth="1" bestFit="1"/>
    <col min="62" max="62" style="35" width="5.005" customWidth="1" bestFit="1"/>
    <col min="63" max="63" style="35" width="5.005" customWidth="1" bestFit="1"/>
    <col min="64" max="64" style="35" width="5.005" customWidth="1" bestFit="1"/>
    <col min="65" max="65" style="35" width="5.005" customWidth="1" bestFit="1"/>
    <col min="66" max="66" style="35" width="5.005" customWidth="1" bestFit="1"/>
    <col min="67" max="67" style="35" width="5.005" customWidth="1" bestFit="1"/>
    <col min="68" max="68" style="35" width="5.005" customWidth="1" bestFit="1"/>
    <col min="69" max="69" style="35" width="5.005" customWidth="1" bestFit="1"/>
    <col min="70" max="70" style="35" width="5.005" customWidth="1" bestFit="1"/>
    <col min="71" max="71" style="35" width="5.005" customWidth="1" bestFit="1"/>
    <col min="72" max="72" style="35" width="5.005" customWidth="1" bestFit="1"/>
    <col min="73" max="73" style="35" width="5.005" customWidth="1" bestFit="1"/>
    <col min="74" max="74" style="35" width="5.005" customWidth="1" bestFit="1"/>
    <col min="75" max="75" style="35" width="5.005" customWidth="1" bestFit="1"/>
    <col min="76" max="76" style="35" width="5.005" customWidth="1" bestFit="1"/>
    <col min="77" max="77" style="35" width="10.005" customWidth="1" bestFit="1"/>
  </cols>
  <sheetData>
    <row x14ac:dyDescent="0.25" r="1" customHeight="1" ht="18.75">
      <c r="A1" s="1" t="s">
        <v>173</v>
      </c>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4"/>
      <c r="BO1" s="5"/>
      <c r="BP1" s="5"/>
      <c r="BQ1" s="5"/>
      <c r="BR1" s="5"/>
      <c r="BS1" s="5"/>
      <c r="BT1" s="5"/>
      <c r="BU1" s="5"/>
      <c r="BV1" s="5"/>
      <c r="BW1" s="5"/>
      <c r="BX1" s="5"/>
      <c r="BY1" s="5"/>
    </row>
    <row x14ac:dyDescent="0.25" r="2" customHeight="1" ht="18.75">
      <c r="A2" s="6" t="s">
        <v>170</v>
      </c>
      <c r="B2" s="6"/>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8"/>
    </row>
    <row x14ac:dyDescent="0.25" r="3" customHeight="1" ht="18.75">
      <c r="A3" s="9" t="s">
        <v>2</v>
      </c>
      <c r="B3" s="9"/>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row>
    <row x14ac:dyDescent="0.25" r="4" customHeight="1" ht="12.75">
      <c r="A4" s="11" t="s">
        <v>3</v>
      </c>
      <c r="B4" s="11"/>
      <c r="C4" s="12">
        <v>1990</v>
      </c>
      <c r="D4" s="12">
        <v>1991</v>
      </c>
      <c r="E4" s="12">
        <v>1992</v>
      </c>
      <c r="F4" s="12">
        <v>1993</v>
      </c>
      <c r="G4" s="12">
        <v>1994</v>
      </c>
      <c r="H4" s="12">
        <v>1995</v>
      </c>
      <c r="I4" s="12">
        <v>1996</v>
      </c>
      <c r="J4" s="12">
        <v>1997</v>
      </c>
      <c r="K4" s="12">
        <v>1998</v>
      </c>
      <c r="L4" s="12">
        <v>1999</v>
      </c>
      <c r="M4" s="12">
        <v>2000</v>
      </c>
      <c r="N4" s="12">
        <v>2001</v>
      </c>
      <c r="O4" s="12">
        <v>2002</v>
      </c>
      <c r="P4" s="12">
        <v>2003</v>
      </c>
      <c r="Q4" s="12">
        <v>2004</v>
      </c>
      <c r="R4" s="12">
        <v>2005</v>
      </c>
      <c r="S4" s="12">
        <v>2006</v>
      </c>
      <c r="T4" s="12">
        <v>2007</v>
      </c>
      <c r="U4" s="12">
        <v>2008</v>
      </c>
      <c r="V4" s="12">
        <v>2009</v>
      </c>
      <c r="W4" s="12">
        <v>2010</v>
      </c>
      <c r="X4" s="12">
        <v>2011</v>
      </c>
      <c r="Y4" s="12">
        <v>2012</v>
      </c>
      <c r="Z4" s="12">
        <v>2013</v>
      </c>
      <c r="AA4" s="12">
        <v>2014</v>
      </c>
      <c r="AB4" s="111">
        <v>2015</v>
      </c>
      <c r="AC4" s="111">
        <v>2016</v>
      </c>
      <c r="AD4" s="111">
        <v>2017</v>
      </c>
      <c r="AE4" s="111">
        <v>2018</v>
      </c>
      <c r="AF4" s="111">
        <v>2019</v>
      </c>
      <c r="AG4" s="111">
        <v>2020</v>
      </c>
      <c r="AH4" s="111">
        <v>2021</v>
      </c>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row>
    <row x14ac:dyDescent="0.25" r="5" customHeight="1" ht="18.75">
      <c r="A5" s="13" t="s">
        <v>5</v>
      </c>
      <c r="B5" s="14" t="s">
        <v>6</v>
      </c>
      <c r="C5" s="15" t="s">
        <v>7</v>
      </c>
      <c r="D5" s="15" t="s">
        <v>7</v>
      </c>
      <c r="E5" s="15" t="s">
        <v>7</v>
      </c>
      <c r="F5" s="15" t="s">
        <v>7</v>
      </c>
      <c r="G5" s="15" t="s">
        <v>7</v>
      </c>
      <c r="H5" s="15" t="s">
        <v>7</v>
      </c>
      <c r="I5" s="15" t="s">
        <v>7</v>
      </c>
      <c r="J5" s="15" t="s">
        <v>7</v>
      </c>
      <c r="K5" s="15" t="s">
        <v>7</v>
      </c>
      <c r="L5" s="15" t="s">
        <v>7</v>
      </c>
      <c r="M5" s="15" t="s">
        <v>7</v>
      </c>
      <c r="N5" s="15">
        <v>80.4194074123581</v>
      </c>
      <c r="O5" s="15">
        <v>80.3666861741527</v>
      </c>
      <c r="P5" s="15">
        <v>80.63075363908798</v>
      </c>
      <c r="Q5" s="15">
        <v>81.0180732355146</v>
      </c>
      <c r="R5" s="15">
        <v>81.80084333446997</v>
      </c>
      <c r="S5" s="15">
        <v>81.63447343068357</v>
      </c>
      <c r="T5" s="15">
        <v>82.47060460345459</v>
      </c>
      <c r="U5" s="15">
        <v>82.53545743851768</v>
      </c>
      <c r="V5" s="15">
        <v>79.71956188072741</v>
      </c>
      <c r="W5" s="15">
        <v>80.21497124386363</v>
      </c>
      <c r="X5" s="15">
        <v>80.4463531073195</v>
      </c>
      <c r="Y5" s="15">
        <v>80.0501808582547</v>
      </c>
      <c r="Z5" s="15">
        <v>79.0007414685117</v>
      </c>
      <c r="AA5" s="15">
        <v>77.9641755960285</v>
      </c>
      <c r="AB5" s="15">
        <v>78.16943700304753</v>
      </c>
      <c r="AC5" s="15">
        <v>77.49122923461547</v>
      </c>
      <c r="AD5" s="15">
        <v>77.78273865219461</v>
      </c>
      <c r="AE5" s="15">
        <v>78.01046418183267</v>
      </c>
      <c r="AF5" s="15" t="s">
        <v>7</v>
      </c>
      <c r="AG5" s="15" t="s">
        <v>7</v>
      </c>
      <c r="AH5" s="15" t="s">
        <v>7</v>
      </c>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row>
    <row x14ac:dyDescent="0.25" r="6" customHeight="1" ht="18.75">
      <c r="A6" s="16" t="s">
        <v>8</v>
      </c>
      <c r="B6" s="17" t="s">
        <v>9</v>
      </c>
      <c r="C6" s="18" t="s">
        <v>7</v>
      </c>
      <c r="D6" s="18" t="s">
        <v>7</v>
      </c>
      <c r="E6" s="18" t="s">
        <v>7</v>
      </c>
      <c r="F6" s="18" t="s">
        <v>7</v>
      </c>
      <c r="G6" s="18" t="s">
        <v>7</v>
      </c>
      <c r="H6" s="18">
        <v>80.72773726223087</v>
      </c>
      <c r="I6" s="18">
        <v>79.68324918231497</v>
      </c>
      <c r="J6" s="18">
        <v>79.73713388034022</v>
      </c>
      <c r="K6" s="18">
        <v>79.29104099601578</v>
      </c>
      <c r="L6" s="18">
        <v>79.89915877038571</v>
      </c>
      <c r="M6" s="18">
        <v>79.63961094315209</v>
      </c>
      <c r="N6" s="18">
        <v>78.51052216189035</v>
      </c>
      <c r="O6" s="18">
        <v>78.14460410217407</v>
      </c>
      <c r="P6" s="18">
        <v>78.0113904340123</v>
      </c>
      <c r="Q6" s="18">
        <v>80.44605353671625</v>
      </c>
      <c r="R6" s="18">
        <v>80.47356409642472</v>
      </c>
      <c r="S6" s="18">
        <v>81.60992547052739</v>
      </c>
      <c r="T6" s="18">
        <v>82.62223372767548</v>
      </c>
      <c r="U6" s="18">
        <v>82.25333235988276</v>
      </c>
      <c r="V6" s="18">
        <v>80.34177663901173</v>
      </c>
      <c r="W6" s="18">
        <v>80.08622904228436</v>
      </c>
      <c r="X6" s="18">
        <v>80.33378876220232</v>
      </c>
      <c r="Y6" s="18">
        <v>79.8740126036426</v>
      </c>
      <c r="Z6" s="18">
        <v>78.67762954129265</v>
      </c>
      <c r="AA6" s="18">
        <v>77.26801033646316</v>
      </c>
      <c r="AB6" s="18">
        <v>76.90196144220931</v>
      </c>
      <c r="AC6" s="18">
        <v>76.86649672092513</v>
      </c>
      <c r="AD6" s="18">
        <v>77.36269834248516</v>
      </c>
      <c r="AE6" s="18">
        <v>78.74808705587688</v>
      </c>
      <c r="AF6" s="18">
        <v>79.236845092457</v>
      </c>
      <c r="AG6" s="18">
        <v>77.24080743665814</v>
      </c>
      <c r="AH6" s="18">
        <v>76.34025085289127</v>
      </c>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row>
    <row x14ac:dyDescent="0.25" r="7" customHeight="1" ht="18.75">
      <c r="A7" s="13" t="s">
        <v>10</v>
      </c>
      <c r="B7" s="14" t="s">
        <v>11</v>
      </c>
      <c r="C7" s="15">
        <v>69.76900535151889</v>
      </c>
      <c r="D7" s="15">
        <v>69.819064183758</v>
      </c>
      <c r="E7" s="15">
        <v>69.73262523872037</v>
      </c>
      <c r="F7" s="15">
        <v>67.4893024653754</v>
      </c>
      <c r="G7" s="15">
        <v>67.14800419491131</v>
      </c>
      <c r="H7" s="15">
        <v>67.89144280960608</v>
      </c>
      <c r="I7" s="15">
        <v>67.4543484886536</v>
      </c>
      <c r="J7" s="15">
        <v>68.09163327281846</v>
      </c>
      <c r="K7" s="15">
        <v>68.98645388196151</v>
      </c>
      <c r="L7" s="15">
        <v>68.60753704664104</v>
      </c>
      <c r="M7" s="15">
        <v>70.75743377603501</v>
      </c>
      <c r="N7" s="15">
        <v>70.13402576935046</v>
      </c>
      <c r="O7" s="15">
        <v>69.75328434221323</v>
      </c>
      <c r="P7" s="15">
        <v>68.4768935208601</v>
      </c>
      <c r="Q7" s="15">
        <v>68.90597063032564</v>
      </c>
      <c r="R7" s="15">
        <v>69.34702528021083</v>
      </c>
      <c r="S7" s="15">
        <v>68.71720743270318</v>
      </c>
      <c r="T7" s="15">
        <v>69.79579751052015</v>
      </c>
      <c r="U7" s="15">
        <v>69.10832453809034</v>
      </c>
      <c r="V7" s="15">
        <v>67.59150668610158</v>
      </c>
      <c r="W7" s="15">
        <v>68.28479172154609</v>
      </c>
      <c r="X7" s="15">
        <v>67.9820002338783</v>
      </c>
      <c r="Y7" s="15">
        <v>67.88276008867362</v>
      </c>
      <c r="Z7" s="15">
        <v>68.04145912037902</v>
      </c>
      <c r="AA7" s="15">
        <v>66.99734868612417</v>
      </c>
      <c r="AB7" s="15">
        <v>66.5442020682402</v>
      </c>
      <c r="AC7" s="15">
        <v>67.26777059530963</v>
      </c>
      <c r="AD7" s="15">
        <v>68.9808771565911</v>
      </c>
      <c r="AE7" s="15">
        <v>69.13635363083027</v>
      </c>
      <c r="AF7" s="15">
        <v>69.65828609712742</v>
      </c>
      <c r="AG7" s="15">
        <v>68.96393269453385</v>
      </c>
      <c r="AH7" s="15">
        <v>67.83466328911325</v>
      </c>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row>
    <row x14ac:dyDescent="0.25" r="8" customHeight="1" ht="18.75">
      <c r="A8" s="16" t="s">
        <v>12</v>
      </c>
      <c r="B8" s="17" t="s">
        <v>13</v>
      </c>
      <c r="C8" s="18" t="s">
        <v>7</v>
      </c>
      <c r="D8" s="18" t="s">
        <v>7</v>
      </c>
      <c r="E8" s="18" t="s">
        <v>7</v>
      </c>
      <c r="F8" s="18" t="s">
        <v>7</v>
      </c>
      <c r="G8" s="18" t="s">
        <v>7</v>
      </c>
      <c r="H8" s="18" t="s">
        <v>7</v>
      </c>
      <c r="I8" s="18" t="s">
        <v>7</v>
      </c>
      <c r="J8" s="18" t="s">
        <v>7</v>
      </c>
      <c r="K8" s="18" t="s">
        <v>7</v>
      </c>
      <c r="L8" s="18" t="s">
        <v>7</v>
      </c>
      <c r="M8" s="18" t="s">
        <v>7</v>
      </c>
      <c r="N8" s="18" t="s">
        <v>7</v>
      </c>
      <c r="O8" s="18" t="s">
        <v>7</v>
      </c>
      <c r="P8" s="18" t="s">
        <v>7</v>
      </c>
      <c r="Q8" s="18" t="s">
        <v>7</v>
      </c>
      <c r="R8" s="18" t="s">
        <v>7</v>
      </c>
      <c r="S8" s="18" t="s">
        <v>7</v>
      </c>
      <c r="T8" s="18" t="s">
        <v>7</v>
      </c>
      <c r="U8" s="18" t="s">
        <v>7</v>
      </c>
      <c r="V8" s="18" t="s">
        <v>7</v>
      </c>
      <c r="W8" s="18" t="s">
        <v>7</v>
      </c>
      <c r="X8" s="18" t="s">
        <v>7</v>
      </c>
      <c r="Y8" s="18" t="s">
        <v>7</v>
      </c>
      <c r="Z8" s="18" t="s">
        <v>7</v>
      </c>
      <c r="AA8" s="18" t="s">
        <v>7</v>
      </c>
      <c r="AB8" s="18" t="s">
        <v>7</v>
      </c>
      <c r="AC8" s="18" t="s">
        <v>7</v>
      </c>
      <c r="AD8" s="18" t="s">
        <v>7</v>
      </c>
      <c r="AE8" s="18" t="s">
        <v>7</v>
      </c>
      <c r="AF8" s="18" t="s">
        <v>7</v>
      </c>
      <c r="AG8" s="18" t="s">
        <v>7</v>
      </c>
      <c r="AH8" s="18" t="s">
        <v>7</v>
      </c>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row>
    <row x14ac:dyDescent="0.25" r="9" customHeight="1" ht="18.75">
      <c r="A9" s="13" t="s">
        <v>14</v>
      </c>
      <c r="B9" s="14" t="s">
        <v>15</v>
      </c>
      <c r="C9" s="15" t="s">
        <v>7</v>
      </c>
      <c r="D9" s="15" t="s">
        <v>7</v>
      </c>
      <c r="E9" s="15" t="s">
        <v>7</v>
      </c>
      <c r="F9" s="15" t="s">
        <v>7</v>
      </c>
      <c r="G9" s="15" t="s">
        <v>7</v>
      </c>
      <c r="H9" s="15" t="s">
        <v>7</v>
      </c>
      <c r="I9" s="15">
        <v>92.11827217394811</v>
      </c>
      <c r="J9" s="15">
        <v>90.5899286025756</v>
      </c>
      <c r="K9" s="15">
        <v>90.65459182489468</v>
      </c>
      <c r="L9" s="15">
        <v>85.9959076061353</v>
      </c>
      <c r="M9" s="15">
        <v>85.26373423801428</v>
      </c>
      <c r="N9" s="15">
        <v>84.49801743188013</v>
      </c>
      <c r="O9" s="15">
        <v>83.95366623541946</v>
      </c>
      <c r="P9" s="15">
        <v>83.99630428420873</v>
      </c>
      <c r="Q9" s="15">
        <v>83.31799724006076</v>
      </c>
      <c r="R9" s="15">
        <v>80.79572026297123</v>
      </c>
      <c r="S9" s="15">
        <v>82.51724905870617</v>
      </c>
      <c r="T9" s="15">
        <v>82.70776463457402</v>
      </c>
      <c r="U9" s="15">
        <v>82.70135099804727</v>
      </c>
      <c r="V9" s="15">
        <v>79.32433257210742</v>
      </c>
      <c r="W9" s="15">
        <v>82.10052472676755</v>
      </c>
      <c r="X9" s="15">
        <v>83.641125689442</v>
      </c>
      <c r="Y9" s="15">
        <v>83.5070439475853</v>
      </c>
      <c r="Z9" s="15">
        <v>83.20081908009766</v>
      </c>
      <c r="AA9" s="15">
        <v>81.60434611524768</v>
      </c>
      <c r="AB9" s="15">
        <v>81.46017959004652</v>
      </c>
      <c r="AC9" s="15">
        <v>79.97983620094796</v>
      </c>
      <c r="AD9" s="15">
        <v>79.82987072243654</v>
      </c>
      <c r="AE9" s="15">
        <v>79.0496285867272</v>
      </c>
      <c r="AF9" s="15">
        <v>78.20726115394517</v>
      </c>
      <c r="AG9" s="15">
        <v>70.23177786852962</v>
      </c>
      <c r="AH9" s="15">
        <v>72.3745661472282</v>
      </c>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row>
    <row x14ac:dyDescent="0.25" r="10" customHeight="1" ht="18.75">
      <c r="A10" s="16" t="s">
        <v>16</v>
      </c>
      <c r="B10" s="17" t="s">
        <v>17</v>
      </c>
      <c r="C10" s="18" t="s">
        <v>7</v>
      </c>
      <c r="D10" s="18" t="s">
        <v>7</v>
      </c>
      <c r="E10" s="18" t="s">
        <v>7</v>
      </c>
      <c r="F10" s="18" t="s">
        <v>7</v>
      </c>
      <c r="G10" s="18" t="s">
        <v>7</v>
      </c>
      <c r="H10" s="18" t="s">
        <v>7</v>
      </c>
      <c r="I10" s="18" t="s">
        <v>7</v>
      </c>
      <c r="J10" s="18" t="s">
        <v>7</v>
      </c>
      <c r="K10" s="18" t="s">
        <v>7</v>
      </c>
      <c r="L10" s="18" t="s">
        <v>7</v>
      </c>
      <c r="M10" s="18" t="s">
        <v>7</v>
      </c>
      <c r="N10" s="18">
        <v>95.18531989495378</v>
      </c>
      <c r="O10" s="18">
        <v>93.45285078224647</v>
      </c>
      <c r="P10" s="18">
        <v>98.5591627864878</v>
      </c>
      <c r="Q10" s="18">
        <v>97.3739050538421</v>
      </c>
      <c r="R10" s="18">
        <v>97.00769231349503</v>
      </c>
      <c r="S10" s="18">
        <v>96.40100599435334</v>
      </c>
      <c r="T10" s="18">
        <v>95.79431967521167</v>
      </c>
      <c r="U10" s="18">
        <v>95.32824535121605</v>
      </c>
      <c r="V10" s="18">
        <v>95.90271441737896</v>
      </c>
      <c r="W10" s="18">
        <v>96.9316035087608</v>
      </c>
      <c r="X10" s="18">
        <v>97.76282808419361</v>
      </c>
      <c r="Y10" s="18">
        <v>98.31046972280049</v>
      </c>
      <c r="Z10" s="18">
        <v>97.970745617857</v>
      </c>
      <c r="AA10" s="18">
        <v>97.72425758726703</v>
      </c>
      <c r="AB10" s="18">
        <v>97.48751893711308</v>
      </c>
      <c r="AC10" s="18">
        <v>96.57776337343745</v>
      </c>
      <c r="AD10" s="18">
        <v>95.41845988810907</v>
      </c>
      <c r="AE10" s="18">
        <v>94.78072516118935</v>
      </c>
      <c r="AF10" s="18">
        <v>93.4092737496292</v>
      </c>
      <c r="AG10" s="18">
        <v>83.91343681660827</v>
      </c>
      <c r="AH10" s="18">
        <v>88.51203086537282</v>
      </c>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row>
    <row x14ac:dyDescent="0.25" r="11" customHeight="1" ht="18.75">
      <c r="A11" s="13" t="s">
        <v>18</v>
      </c>
      <c r="B11" s="14" t="s">
        <v>19</v>
      </c>
      <c r="C11" s="15" t="s">
        <v>7</v>
      </c>
      <c r="D11" s="15" t="s">
        <v>7</v>
      </c>
      <c r="E11" s="15" t="s">
        <v>7</v>
      </c>
      <c r="F11" s="15" t="s">
        <v>7</v>
      </c>
      <c r="G11" s="15" t="s">
        <v>7</v>
      </c>
      <c r="H11" s="15" t="s">
        <v>7</v>
      </c>
      <c r="I11" s="15" t="s">
        <v>7</v>
      </c>
      <c r="J11" s="15" t="s">
        <v>7</v>
      </c>
      <c r="K11" s="15" t="s">
        <v>7</v>
      </c>
      <c r="L11" s="15" t="s">
        <v>7</v>
      </c>
      <c r="M11" s="15" t="s">
        <v>7</v>
      </c>
      <c r="N11" s="15" t="s">
        <v>7</v>
      </c>
      <c r="O11" s="15" t="s">
        <v>7</v>
      </c>
      <c r="P11" s="15" t="s">
        <v>7</v>
      </c>
      <c r="Q11" s="15" t="s">
        <v>7</v>
      </c>
      <c r="R11" s="15" t="s">
        <v>7</v>
      </c>
      <c r="S11" s="15" t="s">
        <v>7</v>
      </c>
      <c r="T11" s="15" t="s">
        <v>7</v>
      </c>
      <c r="U11" s="15" t="s">
        <v>7</v>
      </c>
      <c r="V11" s="15" t="s">
        <v>7</v>
      </c>
      <c r="W11" s="15">
        <v>90.64599403660083</v>
      </c>
      <c r="X11" s="15">
        <v>88.09752658631443</v>
      </c>
      <c r="Y11" s="15">
        <v>88.89522171598948</v>
      </c>
      <c r="Z11" s="15">
        <v>87.92788395648218</v>
      </c>
      <c r="AA11" s="15">
        <v>88.41105700766106</v>
      </c>
      <c r="AB11" s="15">
        <v>87.44455509224444</v>
      </c>
      <c r="AC11" s="15">
        <v>86.57081692569678</v>
      </c>
      <c r="AD11" s="15">
        <v>87.47910598434571</v>
      </c>
      <c r="AE11" s="15">
        <v>87.60398769814377</v>
      </c>
      <c r="AF11" s="15">
        <v>85.73188158792715</v>
      </c>
      <c r="AG11" s="15">
        <v>77.2264986523011</v>
      </c>
      <c r="AH11" s="15">
        <v>79.64987047885154</v>
      </c>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row>
    <row x14ac:dyDescent="0.25" r="12" customHeight="1" ht="18.75">
      <c r="A12" s="16" t="s">
        <v>20</v>
      </c>
      <c r="B12" s="17" t="s">
        <v>21</v>
      </c>
      <c r="C12" s="18" t="s">
        <v>7</v>
      </c>
      <c r="D12" s="18" t="s">
        <v>7</v>
      </c>
      <c r="E12" s="18" t="s">
        <v>7</v>
      </c>
      <c r="F12" s="18" t="s">
        <v>7</v>
      </c>
      <c r="G12" s="18" t="s">
        <v>7</v>
      </c>
      <c r="H12" s="18" t="s">
        <v>7</v>
      </c>
      <c r="I12" s="18" t="s">
        <v>7</v>
      </c>
      <c r="J12" s="18" t="s">
        <v>7</v>
      </c>
      <c r="K12" s="18" t="s">
        <v>7</v>
      </c>
      <c r="L12" s="18" t="s">
        <v>7</v>
      </c>
      <c r="M12" s="18" t="s">
        <v>7</v>
      </c>
      <c r="N12" s="18" t="s">
        <v>7</v>
      </c>
      <c r="O12" s="18">
        <v>80.78087755454004</v>
      </c>
      <c r="P12" s="18">
        <v>80.4860204879233</v>
      </c>
      <c r="Q12" s="18">
        <v>80.06101912075005</v>
      </c>
      <c r="R12" s="18">
        <v>79.63601775357678</v>
      </c>
      <c r="S12" s="18">
        <v>80.05967459455093</v>
      </c>
      <c r="T12" s="18">
        <v>81.2271500955882</v>
      </c>
      <c r="U12" s="18">
        <v>81.85170215177365</v>
      </c>
      <c r="V12" s="18">
        <v>79.67855416970397</v>
      </c>
      <c r="W12" s="18">
        <v>78.82180135245729</v>
      </c>
      <c r="X12" s="18">
        <v>79.01416160690783</v>
      </c>
      <c r="Y12" s="18">
        <v>79.24449907297583</v>
      </c>
      <c r="Z12" s="18">
        <v>79.65938973965254</v>
      </c>
      <c r="AA12" s="18">
        <v>80.80390830706179</v>
      </c>
      <c r="AB12" s="18">
        <v>81.63069994726344</v>
      </c>
      <c r="AC12" s="18">
        <v>82.92293759938563</v>
      </c>
      <c r="AD12" s="18">
        <v>84.41444777140758</v>
      </c>
      <c r="AE12" s="18">
        <v>85.31202566749258</v>
      </c>
      <c r="AF12" s="18">
        <v>85.24431506514377</v>
      </c>
      <c r="AG12" s="18">
        <v>84.09255226378565</v>
      </c>
      <c r="AH12" s="18">
        <v>82.47268063723035</v>
      </c>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row>
    <row x14ac:dyDescent="0.25" r="13" customHeight="1" ht="18.75">
      <c r="A13" s="13" t="s">
        <v>22</v>
      </c>
      <c r="B13" s="14" t="s">
        <v>23</v>
      </c>
      <c r="C13" s="15">
        <v>77.2933187703057</v>
      </c>
      <c r="D13" s="15">
        <v>75.17478157056985</v>
      </c>
      <c r="E13" s="15">
        <v>75.68878610932478</v>
      </c>
      <c r="F13" s="15">
        <v>72.6063351209442</v>
      </c>
      <c r="G13" s="15">
        <v>75.76669927505414</v>
      </c>
      <c r="H13" s="15">
        <v>77.8943677759722</v>
      </c>
      <c r="I13" s="15">
        <v>77.04536685735353</v>
      </c>
      <c r="J13" s="15">
        <v>76.72983770833572</v>
      </c>
      <c r="K13" s="15">
        <v>76.67495891442596</v>
      </c>
      <c r="L13" s="15">
        <v>78.06958997247919</v>
      </c>
      <c r="M13" s="15">
        <v>78.5669366565348</v>
      </c>
      <c r="N13" s="15">
        <v>78.34731340344534</v>
      </c>
      <c r="O13" s="15">
        <v>77.40921167566302</v>
      </c>
      <c r="P13" s="15">
        <v>76.83607809720294</v>
      </c>
      <c r="Q13" s="15">
        <v>76.80194116883152</v>
      </c>
      <c r="R13" s="15">
        <v>76.95403710803926</v>
      </c>
      <c r="S13" s="15">
        <v>78.11152071723671</v>
      </c>
      <c r="T13" s="15">
        <v>74.44583402749655</v>
      </c>
      <c r="U13" s="15">
        <v>73.28060485674234</v>
      </c>
      <c r="V13" s="15">
        <v>68.4478315653536</v>
      </c>
      <c r="W13" s="15">
        <v>66.8422631234923</v>
      </c>
      <c r="X13" s="15">
        <v>67.01114113353594</v>
      </c>
      <c r="Y13" s="15">
        <v>65.87521016352756</v>
      </c>
      <c r="Z13" s="15">
        <v>65.49169770967143</v>
      </c>
      <c r="AA13" s="15">
        <v>66.16565442165093</v>
      </c>
      <c r="AB13" s="15">
        <v>67.10604579673296</v>
      </c>
      <c r="AC13" s="15">
        <v>67.22277612694123</v>
      </c>
      <c r="AD13" s="15">
        <v>67.48563184203482</v>
      </c>
      <c r="AE13" s="15">
        <v>68.42000187236053</v>
      </c>
      <c r="AF13" s="15">
        <v>69.20047563135583</v>
      </c>
      <c r="AG13" s="15">
        <v>68.65829736355008</v>
      </c>
      <c r="AH13" s="15">
        <v>71.8345090536864</v>
      </c>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row>
    <row x14ac:dyDescent="0.25" r="14" customHeight="1" ht="18.75">
      <c r="A14" s="16" t="s">
        <v>24</v>
      </c>
      <c r="B14" s="17" t="s">
        <v>25</v>
      </c>
      <c r="C14" s="18" t="s">
        <v>7</v>
      </c>
      <c r="D14" s="18" t="s">
        <v>7</v>
      </c>
      <c r="E14" s="18" t="s">
        <v>7</v>
      </c>
      <c r="F14" s="18" t="s">
        <v>7</v>
      </c>
      <c r="G14" s="18" t="s">
        <v>7</v>
      </c>
      <c r="H14" s="18" t="s">
        <v>7</v>
      </c>
      <c r="I14" s="18" t="s">
        <v>7</v>
      </c>
      <c r="J14" s="18" t="s">
        <v>7</v>
      </c>
      <c r="K14" s="18" t="s">
        <v>7</v>
      </c>
      <c r="L14" s="18" t="s">
        <v>7</v>
      </c>
      <c r="M14" s="18">
        <v>67.04563696961284</v>
      </c>
      <c r="N14" s="18">
        <v>67.43055823561416</v>
      </c>
      <c r="O14" s="18">
        <v>66.61129866772431</v>
      </c>
      <c r="P14" s="18">
        <v>68.11957110191335</v>
      </c>
      <c r="Q14" s="18">
        <v>66.99662449907574</v>
      </c>
      <c r="R14" s="18">
        <v>67.92682698178065</v>
      </c>
      <c r="S14" s="18">
        <v>73.13362072720588</v>
      </c>
      <c r="T14" s="18">
        <v>75.2003059016852</v>
      </c>
      <c r="U14" s="18">
        <v>74.92946777559214</v>
      </c>
      <c r="V14" s="18">
        <v>64.45919691233541</v>
      </c>
      <c r="W14" s="18">
        <v>62.08152075958211</v>
      </c>
      <c r="X14" s="18">
        <v>68.20279683357433</v>
      </c>
      <c r="Y14" s="18">
        <v>70.3860267041923</v>
      </c>
      <c r="Z14" s="18">
        <v>71.62474406599279</v>
      </c>
      <c r="AA14" s="18">
        <v>72.90496462907727</v>
      </c>
      <c r="AB14" s="18">
        <v>75.50508918794861</v>
      </c>
      <c r="AC14" s="18">
        <v>75.05970107823337</v>
      </c>
      <c r="AD14" s="18">
        <v>77.08177699579122</v>
      </c>
      <c r="AE14" s="18">
        <v>77.3897014402925</v>
      </c>
      <c r="AF14" s="18">
        <v>77.59817863929375</v>
      </c>
      <c r="AG14" s="18">
        <v>74.5160886002807</v>
      </c>
      <c r="AH14" s="18">
        <v>73.93645548165364</v>
      </c>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row>
    <row x14ac:dyDescent="0.25" r="15" customHeight="1" ht="18.75">
      <c r="A15" s="13" t="s">
        <v>26</v>
      </c>
      <c r="B15" s="14" t="s">
        <v>27</v>
      </c>
      <c r="C15" s="15" t="s">
        <v>7</v>
      </c>
      <c r="D15" s="15" t="s">
        <v>7</v>
      </c>
      <c r="E15" s="15" t="s">
        <v>7</v>
      </c>
      <c r="F15" s="15" t="s">
        <v>7</v>
      </c>
      <c r="G15" s="15" t="s">
        <v>7</v>
      </c>
      <c r="H15" s="15" t="s">
        <v>7</v>
      </c>
      <c r="I15" s="15" t="s">
        <v>7</v>
      </c>
      <c r="J15" s="15" t="s">
        <v>7</v>
      </c>
      <c r="K15" s="15" t="s">
        <v>7</v>
      </c>
      <c r="L15" s="15" t="s">
        <v>7</v>
      </c>
      <c r="M15" s="15" t="s">
        <v>7</v>
      </c>
      <c r="N15" s="15">
        <v>71.54093435572112</v>
      </c>
      <c r="O15" s="15">
        <v>70.58931314576469</v>
      </c>
      <c r="P15" s="15">
        <v>70.148002973749</v>
      </c>
      <c r="Q15" s="15">
        <v>69.70041139916515</v>
      </c>
      <c r="R15" s="15">
        <v>71.06202576056705</v>
      </c>
      <c r="S15" s="15">
        <v>72.24298282527249</v>
      </c>
      <c r="T15" s="15">
        <v>71.86848319491978</v>
      </c>
      <c r="U15" s="15">
        <v>72.87852870948667</v>
      </c>
      <c r="V15" s="15">
        <v>68.90612509405427</v>
      </c>
      <c r="W15" s="15">
        <v>68.73140529955637</v>
      </c>
      <c r="X15" s="15">
        <v>69.727661839343</v>
      </c>
      <c r="Y15" s="15">
        <v>69.65306493879311</v>
      </c>
      <c r="Z15" s="15">
        <v>68.72584572320245</v>
      </c>
      <c r="AA15" s="15">
        <v>68.05332561621995</v>
      </c>
      <c r="AB15" s="15">
        <v>67.80354466570768</v>
      </c>
      <c r="AC15" s="15">
        <v>68.76522671354735</v>
      </c>
      <c r="AD15" s="15">
        <v>69.36021268956641</v>
      </c>
      <c r="AE15" s="15">
        <v>71.44022299365648</v>
      </c>
      <c r="AF15" s="15">
        <v>72.03285989117515</v>
      </c>
      <c r="AG15" s="15">
        <v>70.87010319397999</v>
      </c>
      <c r="AH15" s="15">
        <v>69.68865618922119</v>
      </c>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row>
    <row x14ac:dyDescent="0.25" r="16" customHeight="1" ht="18.75">
      <c r="A16" s="16" t="s">
        <v>28</v>
      </c>
      <c r="B16" s="17" t="s">
        <v>29</v>
      </c>
      <c r="C16" s="18">
        <v>73.60154685668405</v>
      </c>
      <c r="D16" s="18">
        <v>73.45609575979762</v>
      </c>
      <c r="E16" s="18">
        <v>72.40942495225707</v>
      </c>
      <c r="F16" s="18">
        <v>71.0575286577795</v>
      </c>
      <c r="G16" s="18">
        <v>70.29515253515625</v>
      </c>
      <c r="H16" s="18">
        <v>70.45987293080597</v>
      </c>
      <c r="I16" s="18">
        <v>70.21179014777445</v>
      </c>
      <c r="J16" s="18">
        <v>69.43809891775886</v>
      </c>
      <c r="K16" s="18">
        <v>69.47713124346406</v>
      </c>
      <c r="L16" s="18">
        <v>69.59118967574781</v>
      </c>
      <c r="M16" s="18">
        <v>69.6968169497827</v>
      </c>
      <c r="N16" s="18">
        <v>69.2122492350849</v>
      </c>
      <c r="O16" s="18">
        <v>67.8725382584979</v>
      </c>
      <c r="P16" s="18">
        <v>71.53579321169252</v>
      </c>
      <c r="Q16" s="18">
        <v>70.99383221472127</v>
      </c>
      <c r="R16" s="18">
        <v>70.92542115303903</v>
      </c>
      <c r="S16" s="18">
        <v>70.69420039176168</v>
      </c>
      <c r="T16" s="18">
        <v>70.8446704762021</v>
      </c>
      <c r="U16" s="18">
        <v>71.1737048203813</v>
      </c>
      <c r="V16" s="18">
        <v>69.89580989037552</v>
      </c>
      <c r="W16" s="18">
        <v>69.71888499018954</v>
      </c>
      <c r="X16" s="18">
        <v>69.55094599483739</v>
      </c>
      <c r="Y16" s="18">
        <v>69.22825545353166</v>
      </c>
      <c r="Z16" s="18">
        <v>68.17356259499958</v>
      </c>
      <c r="AA16" s="18">
        <v>67.30021279755513</v>
      </c>
      <c r="AB16" s="18">
        <v>67.20117239807456</v>
      </c>
      <c r="AC16" s="18">
        <v>67.6684035135643</v>
      </c>
      <c r="AD16" s="18">
        <v>68.21864680222146</v>
      </c>
      <c r="AE16" s="18">
        <v>68.72124907671858</v>
      </c>
      <c r="AF16" s="18">
        <v>68.71966639599701</v>
      </c>
      <c r="AG16" s="18">
        <v>68.1421904946694</v>
      </c>
      <c r="AH16" s="18">
        <v>68.81435066646681</v>
      </c>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row>
    <row x14ac:dyDescent="0.25" r="17" customHeight="1" ht="18.75">
      <c r="A17" s="13" t="s">
        <v>30</v>
      </c>
      <c r="B17" s="14" t="s">
        <v>31</v>
      </c>
      <c r="C17" s="15">
        <v>78.27510644929859</v>
      </c>
      <c r="D17" s="15">
        <v>80.02674195327663</v>
      </c>
      <c r="E17" s="15">
        <v>78.5670627164667</v>
      </c>
      <c r="F17" s="15">
        <v>76.60471158946527</v>
      </c>
      <c r="G17" s="15">
        <v>75.77192399778036</v>
      </c>
      <c r="H17" s="15">
        <v>75.31024228660334</v>
      </c>
      <c r="I17" s="15">
        <v>75.20562186468223</v>
      </c>
      <c r="J17" s="15">
        <v>74.38827612372289</v>
      </c>
      <c r="K17" s="15">
        <v>74.96893671869924</v>
      </c>
      <c r="L17" s="15">
        <v>74.95637419909622</v>
      </c>
      <c r="M17" s="15">
        <v>75.07353590036237</v>
      </c>
      <c r="N17" s="15">
        <v>74.47834111320816</v>
      </c>
      <c r="O17" s="15">
        <v>72.90192009690472</v>
      </c>
      <c r="P17" s="15">
        <v>70.67081699286436</v>
      </c>
      <c r="Q17" s="15">
        <v>71.42290198648854</v>
      </c>
      <c r="R17" s="15">
        <v>71.91660508550333</v>
      </c>
      <c r="S17" s="15">
        <v>73.14765673376125</v>
      </c>
      <c r="T17" s="15">
        <v>74.86405478037273</v>
      </c>
      <c r="U17" s="15">
        <v>76.06847199700323</v>
      </c>
      <c r="V17" s="15">
        <v>75.88937065341815</v>
      </c>
      <c r="W17" s="15">
        <v>76.54961518275675</v>
      </c>
      <c r="X17" s="15">
        <v>77.8515862647677</v>
      </c>
      <c r="Y17" s="15">
        <v>78.04287781551342</v>
      </c>
      <c r="Z17" s="15">
        <v>77.57793221439901</v>
      </c>
      <c r="AA17" s="15">
        <v>77.38440515543516</v>
      </c>
      <c r="AB17" s="15">
        <v>77.01861213358231</v>
      </c>
      <c r="AC17" s="15">
        <v>77.25214046194054</v>
      </c>
      <c r="AD17" s="15">
        <v>77.21196923264849</v>
      </c>
      <c r="AE17" s="15">
        <v>77.70463281861815</v>
      </c>
      <c r="AF17" s="15">
        <v>78.25430169409664</v>
      </c>
      <c r="AG17" s="15">
        <v>76.12699378341169</v>
      </c>
      <c r="AH17" s="15">
        <v>76.62523192396367</v>
      </c>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row>
    <row x14ac:dyDescent="0.25" r="18" customHeight="1" ht="18.75">
      <c r="A18" s="16" t="s">
        <v>32</v>
      </c>
      <c r="B18" s="17" t="s">
        <v>33</v>
      </c>
      <c r="C18" s="18">
        <v>82.416299200329</v>
      </c>
      <c r="D18" s="18">
        <v>81.81721246093802</v>
      </c>
      <c r="E18" s="18">
        <v>82.45207930578259</v>
      </c>
      <c r="F18" s="18">
        <v>81.74070284858587</v>
      </c>
      <c r="G18" s="18">
        <v>81.87265389259396</v>
      </c>
      <c r="H18" s="18">
        <v>81.92662533024975</v>
      </c>
      <c r="I18" s="18">
        <v>82.31796495357999</v>
      </c>
      <c r="J18" s="18">
        <v>81.45713617513265</v>
      </c>
      <c r="K18" s="18">
        <v>80.62393898712742</v>
      </c>
      <c r="L18" s="18">
        <v>80.19937569723135</v>
      </c>
      <c r="M18" s="18">
        <v>80.3029389865149</v>
      </c>
      <c r="N18" s="18">
        <v>80.11159845799052</v>
      </c>
      <c r="O18" s="18">
        <v>80.83500163626437</v>
      </c>
      <c r="P18" s="18">
        <v>82.04111168891062</v>
      </c>
      <c r="Q18" s="18">
        <v>81.94157713642133</v>
      </c>
      <c r="R18" s="18">
        <v>82.47406843760112</v>
      </c>
      <c r="S18" s="18">
        <v>82.75751770575764</v>
      </c>
      <c r="T18" s="18">
        <v>82.53839909163455</v>
      </c>
      <c r="U18" s="18">
        <v>82.63786475746987</v>
      </c>
      <c r="V18" s="18">
        <v>81.30196661967476</v>
      </c>
      <c r="W18" s="18">
        <v>77.85064405778652</v>
      </c>
      <c r="X18" s="18">
        <v>71.82278686477629</v>
      </c>
      <c r="Y18" s="18">
        <v>66.11560889466085</v>
      </c>
      <c r="Z18" s="18">
        <v>63.946970604562225</v>
      </c>
      <c r="AA18" s="18">
        <v>63.84994663543923</v>
      </c>
      <c r="AB18" s="18">
        <v>65.71272078328897</v>
      </c>
      <c r="AC18" s="18">
        <v>67.7132679794203</v>
      </c>
      <c r="AD18" s="18">
        <v>69.31628695404507</v>
      </c>
      <c r="AE18" s="18">
        <v>71.47139618877128</v>
      </c>
      <c r="AF18" s="18">
        <v>72.25314691727883</v>
      </c>
      <c r="AG18" s="18">
        <v>71.50960298526374</v>
      </c>
      <c r="AH18" s="18">
        <v>72.08801730548058</v>
      </c>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row>
    <row x14ac:dyDescent="0.25" r="19" customHeight="1" ht="18.75">
      <c r="A19" s="13" t="s">
        <v>34</v>
      </c>
      <c r="B19" s="14" t="s">
        <v>35</v>
      </c>
      <c r="C19" s="15" t="s">
        <v>7</v>
      </c>
      <c r="D19" s="15" t="s">
        <v>7</v>
      </c>
      <c r="E19" s="15" t="s">
        <v>7</v>
      </c>
      <c r="F19" s="15" t="s">
        <v>7</v>
      </c>
      <c r="G19" s="15" t="s">
        <v>7</v>
      </c>
      <c r="H19" s="15">
        <v>64.34525361957859</v>
      </c>
      <c r="I19" s="15">
        <v>64.37599519138823</v>
      </c>
      <c r="J19" s="15">
        <v>64.31173529318725</v>
      </c>
      <c r="K19" s="15">
        <v>63.67326331112156</v>
      </c>
      <c r="L19" s="15">
        <v>66.04474541284353</v>
      </c>
      <c r="M19" s="15">
        <v>66.63924501574243</v>
      </c>
      <c r="N19" s="15">
        <v>65.94131782778035</v>
      </c>
      <c r="O19" s="15">
        <v>65.74100228043507</v>
      </c>
      <c r="P19" s="15">
        <v>66.30201151920656</v>
      </c>
      <c r="Q19" s="15">
        <v>65.49246899541173</v>
      </c>
      <c r="R19" s="15">
        <v>65.08455801833398</v>
      </c>
      <c r="S19" s="15">
        <v>65.81476462818583</v>
      </c>
      <c r="T19" s="15">
        <v>65.36483005640632</v>
      </c>
      <c r="U19" s="15">
        <v>64.03735243787504</v>
      </c>
      <c r="V19" s="15">
        <v>61.613921908963206</v>
      </c>
      <c r="W19" s="15">
        <v>60.60338687168453</v>
      </c>
      <c r="X19" s="15">
        <v>60.98265256123932</v>
      </c>
      <c r="Y19" s="15">
        <v>62.02792960608772</v>
      </c>
      <c r="Z19" s="15">
        <v>64.23365015938012</v>
      </c>
      <c r="AA19" s="15">
        <v>68.69132505049205</v>
      </c>
      <c r="AB19" s="15">
        <v>71.28243598611465</v>
      </c>
      <c r="AC19" s="15">
        <v>73.72506719282798</v>
      </c>
      <c r="AD19" s="15">
        <v>75.99610193955621</v>
      </c>
      <c r="AE19" s="15">
        <v>76.86352711193688</v>
      </c>
      <c r="AF19" s="15">
        <v>77.75757628767786</v>
      </c>
      <c r="AG19" s="15">
        <v>76.84915653214999</v>
      </c>
      <c r="AH19" s="15">
        <v>77.94302336499202</v>
      </c>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row>
    <row x14ac:dyDescent="0.25" r="20" customHeight="1" ht="18.75">
      <c r="A20" s="16" t="s">
        <v>36</v>
      </c>
      <c r="B20" s="17" t="s">
        <v>37</v>
      </c>
      <c r="C20" s="18" t="s">
        <v>7</v>
      </c>
      <c r="D20" s="18" t="s">
        <v>7</v>
      </c>
      <c r="E20" s="18" t="s">
        <v>7</v>
      </c>
      <c r="F20" s="18" t="s">
        <v>7</v>
      </c>
      <c r="G20" s="18" t="s">
        <v>7</v>
      </c>
      <c r="H20" s="18" t="s">
        <v>7</v>
      </c>
      <c r="I20" s="18" t="s">
        <v>7</v>
      </c>
      <c r="J20" s="18" t="s">
        <v>7</v>
      </c>
      <c r="K20" s="18" t="s">
        <v>7</v>
      </c>
      <c r="L20" s="18" t="s">
        <v>7</v>
      </c>
      <c r="M20" s="18">
        <v>109.63528419530485</v>
      </c>
      <c r="N20" s="18">
        <v>107.9252136850063</v>
      </c>
      <c r="O20" s="18">
        <v>102.17476819122973</v>
      </c>
      <c r="P20" s="18">
        <v>100.18761529586962</v>
      </c>
      <c r="Q20" s="18">
        <v>98.65699986140169</v>
      </c>
      <c r="R20" s="18">
        <v>101.7489774602328</v>
      </c>
      <c r="S20" s="18">
        <v>103.02558146101819</v>
      </c>
      <c r="T20" s="18">
        <v>103.42196840391016</v>
      </c>
      <c r="U20" s="18">
        <v>98.48244692994723</v>
      </c>
      <c r="V20" s="18">
        <v>85.39331991131374</v>
      </c>
      <c r="W20" s="18">
        <v>84.8168617311259</v>
      </c>
      <c r="X20" s="18">
        <v>86.72595335659864</v>
      </c>
      <c r="Y20" s="18">
        <v>87.2507165859798</v>
      </c>
      <c r="Z20" s="18">
        <v>89.82420762740722</v>
      </c>
      <c r="AA20" s="18">
        <v>90.63972836202474</v>
      </c>
      <c r="AB20" s="18">
        <v>93.5591730133464</v>
      </c>
      <c r="AC20" s="18">
        <v>95.0371467290505</v>
      </c>
      <c r="AD20" s="18">
        <v>92.77780960526546</v>
      </c>
      <c r="AE20" s="18">
        <v>92.06254891463779</v>
      </c>
      <c r="AF20" s="18">
        <v>88.22101912614849</v>
      </c>
      <c r="AG20" s="18">
        <v>82.37471019038904</v>
      </c>
      <c r="AH20" s="18">
        <v>84.85978916364402</v>
      </c>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row>
    <row x14ac:dyDescent="0.25" r="21" customHeight="1" ht="18.75">
      <c r="A21" s="13" t="s">
        <v>38</v>
      </c>
      <c r="B21" s="14" t="s">
        <v>39</v>
      </c>
      <c r="C21" s="15">
        <v>78.28311695569452</v>
      </c>
      <c r="D21" s="15">
        <v>75.63447359250034</v>
      </c>
      <c r="E21" s="15">
        <v>73.26996016579699</v>
      </c>
      <c r="F21" s="15">
        <v>72.00159714155694</v>
      </c>
      <c r="G21" s="15">
        <v>72.89116972972413</v>
      </c>
      <c r="H21" s="15">
        <v>75.15966391696506</v>
      </c>
      <c r="I21" s="15">
        <v>75.02181615080897</v>
      </c>
      <c r="J21" s="15">
        <v>74.89337678042878</v>
      </c>
      <c r="K21" s="15">
        <v>76.39026486726453</v>
      </c>
      <c r="L21" s="15">
        <v>77.68211822483009</v>
      </c>
      <c r="M21" s="15">
        <v>80.41122633705683</v>
      </c>
      <c r="N21" s="15">
        <v>80.27526238273636</v>
      </c>
      <c r="O21" s="15">
        <v>78.54414394158866</v>
      </c>
      <c r="P21" s="15">
        <v>77.6427052137507</v>
      </c>
      <c r="Q21" s="15">
        <v>78.20321828103195</v>
      </c>
      <c r="R21" s="15">
        <v>78.86084465565452</v>
      </c>
      <c r="S21" s="15">
        <v>78.91957309873843</v>
      </c>
      <c r="T21" s="15">
        <v>81.39626037361164</v>
      </c>
      <c r="U21" s="15">
        <v>77.39964870049403</v>
      </c>
      <c r="V21" s="15">
        <v>67.16599216166057</v>
      </c>
      <c r="W21" s="15">
        <v>63.45338919828498</v>
      </c>
      <c r="X21" s="15">
        <v>62.349862861834346</v>
      </c>
      <c r="Y21" s="15">
        <v>62.11117435601246</v>
      </c>
      <c r="Z21" s="15">
        <v>64.98591144994573</v>
      </c>
      <c r="AA21" s="15">
        <v>67.29330053526702</v>
      </c>
      <c r="AB21" s="15">
        <v>69.8129429909973</v>
      </c>
      <c r="AC21" s="15">
        <v>71.04301211677617</v>
      </c>
      <c r="AD21" s="15">
        <v>72.96047908738649</v>
      </c>
      <c r="AE21" s="15">
        <v>74.80549566923412</v>
      </c>
      <c r="AF21" s="15">
        <v>76.67801876317789</v>
      </c>
      <c r="AG21" s="15">
        <v>74.68957184808752</v>
      </c>
      <c r="AH21" s="15">
        <v>74.98700307367778</v>
      </c>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row>
    <row x14ac:dyDescent="0.25" r="22" customHeight="1" ht="18.75">
      <c r="A22" s="16" t="s">
        <v>40</v>
      </c>
      <c r="B22" s="17" t="s">
        <v>41</v>
      </c>
      <c r="C22" s="18" t="s">
        <v>7</v>
      </c>
      <c r="D22" s="18" t="s">
        <v>7</v>
      </c>
      <c r="E22" s="18" t="s">
        <v>7</v>
      </c>
      <c r="F22" s="18" t="s">
        <v>7</v>
      </c>
      <c r="G22" s="18" t="s">
        <v>7</v>
      </c>
      <c r="H22" s="18">
        <v>88.68328892229684</v>
      </c>
      <c r="I22" s="18">
        <v>86.98350580292282</v>
      </c>
      <c r="J22" s="18">
        <v>85.17554872071545</v>
      </c>
      <c r="K22" s="18">
        <v>81.4327534927226</v>
      </c>
      <c r="L22" s="18">
        <v>80.34273999317222</v>
      </c>
      <c r="M22" s="18">
        <v>81.06531724753997</v>
      </c>
      <c r="N22" s="18">
        <v>79.4744969209607</v>
      </c>
      <c r="O22" s="18">
        <v>76.3722065008473</v>
      </c>
      <c r="P22" s="18">
        <v>75.81230475416183</v>
      </c>
      <c r="Q22" s="18">
        <v>77.12622441711004</v>
      </c>
      <c r="R22" s="18">
        <v>78.14294641085652</v>
      </c>
      <c r="S22" s="18">
        <v>78.97808208990398</v>
      </c>
      <c r="T22" s="18">
        <v>81.19273047705508</v>
      </c>
      <c r="U22" s="18">
        <v>81.15360805516669</v>
      </c>
      <c r="V22" s="18">
        <v>77.37612094484189</v>
      </c>
      <c r="W22" s="18">
        <v>78.48361628551586</v>
      </c>
      <c r="X22" s="18">
        <v>79.18654081895114</v>
      </c>
      <c r="Y22" s="18">
        <v>79.68065162283519</v>
      </c>
      <c r="Z22" s="18">
        <v>79.4398603920943</v>
      </c>
      <c r="AA22" s="18">
        <v>79.12101456403077</v>
      </c>
      <c r="AB22" s="18">
        <v>79.74263953690908</v>
      </c>
      <c r="AC22" s="18">
        <v>79.82480267283036</v>
      </c>
      <c r="AD22" s="18">
        <v>80.53201672346496</v>
      </c>
      <c r="AE22" s="18">
        <v>79.82572028692603</v>
      </c>
      <c r="AF22" s="18">
        <v>79.25802389478784</v>
      </c>
      <c r="AG22" s="18">
        <v>75.82571628599722</v>
      </c>
      <c r="AH22" s="18">
        <v>74.84223685284613</v>
      </c>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row>
    <row x14ac:dyDescent="0.25" r="23" customHeight="1" ht="18.75">
      <c r="A23" s="13" t="s">
        <v>42</v>
      </c>
      <c r="B23" s="14" t="s">
        <v>43</v>
      </c>
      <c r="C23" s="15" t="s">
        <v>7</v>
      </c>
      <c r="D23" s="15" t="s">
        <v>7</v>
      </c>
      <c r="E23" s="15" t="s">
        <v>7</v>
      </c>
      <c r="F23" s="15" t="s">
        <v>7</v>
      </c>
      <c r="G23" s="15" t="s">
        <v>7</v>
      </c>
      <c r="H23" s="15">
        <v>69.20054679666093</v>
      </c>
      <c r="I23" s="15">
        <v>69.37585771869423</v>
      </c>
      <c r="J23" s="15">
        <v>69.15864244536534</v>
      </c>
      <c r="K23" s="15">
        <v>69.53188246259518</v>
      </c>
      <c r="L23" s="15">
        <v>69.85800384150832</v>
      </c>
      <c r="M23" s="15">
        <v>70.6469038131219</v>
      </c>
      <c r="N23" s="15">
        <v>71.10535029187344</v>
      </c>
      <c r="O23" s="15">
        <v>71.62577370446483</v>
      </c>
      <c r="P23" s="15">
        <v>72.1966129414688</v>
      </c>
      <c r="Q23" s="15">
        <v>72.94420614635632</v>
      </c>
      <c r="R23" s="15">
        <v>72.58390125055942</v>
      </c>
      <c r="S23" s="15">
        <v>73.15863748626447</v>
      </c>
      <c r="T23" s="15">
        <v>73.30795370306357</v>
      </c>
      <c r="U23" s="15">
        <v>72.54890237731941</v>
      </c>
      <c r="V23" s="15">
        <v>70.31471808899887</v>
      </c>
      <c r="W23" s="15">
        <v>69.04860578963655</v>
      </c>
      <c r="X23" s="15">
        <v>68.23926903706774</v>
      </c>
      <c r="Y23" s="15">
        <v>66.56821346048228</v>
      </c>
      <c r="Z23" s="15">
        <v>64.72991456564115</v>
      </c>
      <c r="AA23" s="15">
        <v>64.76386996782735</v>
      </c>
      <c r="AB23" s="15">
        <v>65.6918556276839</v>
      </c>
      <c r="AC23" s="15">
        <v>66.62070252986214</v>
      </c>
      <c r="AD23" s="15">
        <v>67.54639851506283</v>
      </c>
      <c r="AE23" s="15">
        <v>68.22798563888706</v>
      </c>
      <c r="AF23" s="15">
        <v>68.42005449030009</v>
      </c>
      <c r="AG23" s="15">
        <v>66.98695633136462</v>
      </c>
      <c r="AH23" s="15">
        <v>67.30805198016523</v>
      </c>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row>
    <row x14ac:dyDescent="0.25" r="24" customHeight="1" ht="18.75">
      <c r="A24" s="16" t="s">
        <v>44</v>
      </c>
      <c r="B24" s="17" t="s">
        <v>45</v>
      </c>
      <c r="C24" s="18" t="s">
        <v>7</v>
      </c>
      <c r="D24" s="18" t="s">
        <v>7</v>
      </c>
      <c r="E24" s="18" t="s">
        <v>7</v>
      </c>
      <c r="F24" s="18" t="s">
        <v>7</v>
      </c>
      <c r="G24" s="18" t="s">
        <v>7</v>
      </c>
      <c r="H24" s="18" t="s">
        <v>7</v>
      </c>
      <c r="I24" s="18" t="s">
        <v>7</v>
      </c>
      <c r="J24" s="18" t="s">
        <v>7</v>
      </c>
      <c r="K24" s="18" t="s">
        <v>7</v>
      </c>
      <c r="L24" s="18" t="s">
        <v>7</v>
      </c>
      <c r="M24" s="18" t="s">
        <v>7</v>
      </c>
      <c r="N24" s="18" t="s">
        <v>7</v>
      </c>
      <c r="O24" s="18" t="s">
        <v>7</v>
      </c>
      <c r="P24" s="18" t="s">
        <v>7</v>
      </c>
      <c r="Q24" s="18" t="s">
        <v>7</v>
      </c>
      <c r="R24" s="18" t="s">
        <v>7</v>
      </c>
      <c r="S24" s="18" t="s">
        <v>7</v>
      </c>
      <c r="T24" s="18" t="s">
        <v>7</v>
      </c>
      <c r="U24" s="18" t="s">
        <v>7</v>
      </c>
      <c r="V24" s="18" t="s">
        <v>7</v>
      </c>
      <c r="W24" s="18" t="s">
        <v>7</v>
      </c>
      <c r="X24" s="18" t="s">
        <v>7</v>
      </c>
      <c r="Y24" s="18" t="s">
        <v>7</v>
      </c>
      <c r="Z24" s="18" t="s">
        <v>7</v>
      </c>
      <c r="AA24" s="18" t="s">
        <v>7</v>
      </c>
      <c r="AB24" s="18" t="s">
        <v>7</v>
      </c>
      <c r="AC24" s="18" t="s">
        <v>7</v>
      </c>
      <c r="AD24" s="18" t="s">
        <v>7</v>
      </c>
      <c r="AE24" s="18" t="s">
        <v>7</v>
      </c>
      <c r="AF24" s="18" t="s">
        <v>7</v>
      </c>
      <c r="AG24" s="18" t="s">
        <v>7</v>
      </c>
      <c r="AH24" s="18" t="s">
        <v>7</v>
      </c>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row>
    <row x14ac:dyDescent="0.25" r="25" customHeight="1" ht="18.75">
      <c r="A25" s="13" t="s">
        <v>46</v>
      </c>
      <c r="B25" s="14" t="s">
        <v>47</v>
      </c>
      <c r="C25" s="15" t="s">
        <v>7</v>
      </c>
      <c r="D25" s="15">
        <v>104.56506559510865</v>
      </c>
      <c r="E25" s="15">
        <v>103.68737944136907</v>
      </c>
      <c r="F25" s="15">
        <v>103.42987952613596</v>
      </c>
      <c r="G25" s="15">
        <v>104.18497579369182</v>
      </c>
      <c r="H25" s="15">
        <v>105.06274582834799</v>
      </c>
      <c r="I25" s="15">
        <v>104.35044007070601</v>
      </c>
      <c r="J25" s="15">
        <v>102.00530988973631</v>
      </c>
      <c r="K25" s="15">
        <v>93.06593875397164</v>
      </c>
      <c r="L25" s="15">
        <v>93.99455589501628</v>
      </c>
      <c r="M25" s="15">
        <v>96.81738813109169</v>
      </c>
      <c r="N25" s="15">
        <v>97.44865028644202</v>
      </c>
      <c r="O25" s="15">
        <v>98.04804124757177</v>
      </c>
      <c r="P25" s="15">
        <v>96.99635122236413</v>
      </c>
      <c r="Q25" s="15">
        <v>96.64105671596299</v>
      </c>
      <c r="R25" s="15">
        <v>94.94668522299945</v>
      </c>
      <c r="S25" s="15">
        <v>94.38212691591026</v>
      </c>
      <c r="T25" s="15">
        <v>92.98491608760663</v>
      </c>
      <c r="U25" s="15">
        <v>90.60951752795226</v>
      </c>
      <c r="V25" s="15">
        <v>89.83420294409437</v>
      </c>
      <c r="W25" s="15">
        <v>89.16565774199799</v>
      </c>
      <c r="X25" s="15">
        <v>87.56092942945132</v>
      </c>
      <c r="Y25" s="15">
        <v>89.45949205403103</v>
      </c>
      <c r="Z25" s="15">
        <v>86.5273825049587</v>
      </c>
      <c r="AA25" s="15">
        <v>89.29751203998094</v>
      </c>
      <c r="AB25" s="15">
        <v>88.85580867767767</v>
      </c>
      <c r="AC25" s="15">
        <v>87.53800371387005</v>
      </c>
      <c r="AD25" s="15">
        <v>87.45296485268713</v>
      </c>
      <c r="AE25" s="15">
        <v>84.73821027156195</v>
      </c>
      <c r="AF25" s="15">
        <v>83.19194879026209</v>
      </c>
      <c r="AG25" s="15">
        <v>79.99256411477151</v>
      </c>
      <c r="AH25" s="15">
        <v>79.41968755460272</v>
      </c>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row>
    <row x14ac:dyDescent="0.25" r="26" customHeight="1" ht="18.75">
      <c r="A26" s="4" t="s">
        <v>48</v>
      </c>
      <c r="B26" s="17" t="s">
        <v>49</v>
      </c>
      <c r="C26" s="19" t="s">
        <v>7</v>
      </c>
      <c r="D26" s="19" t="s">
        <v>7</v>
      </c>
      <c r="E26" s="19" t="s">
        <v>7</v>
      </c>
      <c r="F26" s="19" t="s">
        <v>7</v>
      </c>
      <c r="G26" s="19" t="s">
        <v>7</v>
      </c>
      <c r="H26" s="19" t="s">
        <v>7</v>
      </c>
      <c r="I26" s="19" t="s">
        <v>7</v>
      </c>
      <c r="J26" s="19" t="s">
        <v>7</v>
      </c>
      <c r="K26" s="19" t="s">
        <v>7</v>
      </c>
      <c r="L26" s="19" t="s">
        <v>7</v>
      </c>
      <c r="M26" s="19">
        <v>65.79621673898825</v>
      </c>
      <c r="N26" s="19">
        <v>67.83179822401615</v>
      </c>
      <c r="O26" s="19">
        <v>70.24368813492373</v>
      </c>
      <c r="P26" s="19">
        <v>71.07050829813606</v>
      </c>
      <c r="Q26" s="19">
        <v>69.82023622490091</v>
      </c>
      <c r="R26" s="19">
        <v>71.15514095633388</v>
      </c>
      <c r="S26" s="19">
        <v>75.61429166254536</v>
      </c>
      <c r="T26" s="19">
        <v>76.28071905273083</v>
      </c>
      <c r="U26" s="19">
        <v>73.71020229653689</v>
      </c>
      <c r="V26" s="19">
        <v>60.775202971368984</v>
      </c>
      <c r="W26" s="19">
        <v>57.314821734947905</v>
      </c>
      <c r="X26" s="19">
        <v>60.994946076180554</v>
      </c>
      <c r="Y26" s="19">
        <v>63.69949985477625</v>
      </c>
      <c r="Z26" s="19">
        <v>66.26617851824277</v>
      </c>
      <c r="AA26" s="19">
        <v>68.19583922608601</v>
      </c>
      <c r="AB26" s="19">
        <v>69.96587343629285</v>
      </c>
      <c r="AC26" s="19">
        <v>69.31590833864371</v>
      </c>
      <c r="AD26" s="19">
        <v>71.44335276053117</v>
      </c>
      <c r="AE26" s="19">
        <v>73.20237687659575</v>
      </c>
      <c r="AF26" s="19">
        <v>72.95867040862666</v>
      </c>
      <c r="AG26" s="19">
        <v>72.01644878862707</v>
      </c>
      <c r="AH26" s="19">
        <v>70.6330582938373</v>
      </c>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row>
    <row x14ac:dyDescent="0.25" r="27" customHeight="1" ht="18.75">
      <c r="A27" s="13" t="s">
        <v>50</v>
      </c>
      <c r="B27" s="14" t="s">
        <v>51</v>
      </c>
      <c r="C27" s="15" t="s">
        <v>7</v>
      </c>
      <c r="D27" s="15" t="s">
        <v>7</v>
      </c>
      <c r="E27" s="15" t="s">
        <v>7</v>
      </c>
      <c r="F27" s="15" t="s">
        <v>7</v>
      </c>
      <c r="G27" s="15" t="s">
        <v>7</v>
      </c>
      <c r="H27" s="15" t="s">
        <v>7</v>
      </c>
      <c r="I27" s="15" t="s">
        <v>7</v>
      </c>
      <c r="J27" s="15" t="s">
        <v>7</v>
      </c>
      <c r="K27" s="15" t="s">
        <v>7</v>
      </c>
      <c r="L27" s="15" t="s">
        <v>7</v>
      </c>
      <c r="M27" s="15">
        <v>58.827560006568625</v>
      </c>
      <c r="N27" s="15">
        <v>57.739486358697704</v>
      </c>
      <c r="O27" s="15">
        <v>60.786897878489775</v>
      </c>
      <c r="P27" s="15">
        <v>62.69694035310808</v>
      </c>
      <c r="Q27" s="15">
        <v>64.09314795791684</v>
      </c>
      <c r="R27" s="15">
        <v>65.81517775089523</v>
      </c>
      <c r="S27" s="15">
        <v>65.67605477630391</v>
      </c>
      <c r="T27" s="15">
        <v>67.59410287490456</v>
      </c>
      <c r="U27" s="15">
        <v>67.13078482487843</v>
      </c>
      <c r="V27" s="15">
        <v>58.520491248161875</v>
      </c>
      <c r="W27" s="15">
        <v>55.3786647572356</v>
      </c>
      <c r="X27" s="15">
        <v>58.685694558939055</v>
      </c>
      <c r="Y27" s="15">
        <v>60.786181796299296</v>
      </c>
      <c r="Z27" s="15">
        <v>63.34808271994084</v>
      </c>
      <c r="AA27" s="15">
        <v>65.02668443001988</v>
      </c>
      <c r="AB27" s="15">
        <v>66.88450079101447</v>
      </c>
      <c r="AC27" s="15">
        <v>68.7158393447106</v>
      </c>
      <c r="AD27" s="15">
        <v>69.4663409654412</v>
      </c>
      <c r="AE27" s="15">
        <v>72.26541379912379</v>
      </c>
      <c r="AF27" s="15">
        <v>72.36794785405884</v>
      </c>
      <c r="AG27" s="15">
        <v>71.29486185609402</v>
      </c>
      <c r="AH27" s="15">
        <v>72.0446352157375</v>
      </c>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row>
    <row x14ac:dyDescent="0.25" r="28" customHeight="1" ht="18.75">
      <c r="A28" s="16" t="s">
        <v>52</v>
      </c>
      <c r="B28" s="17" t="s">
        <v>53</v>
      </c>
      <c r="C28" s="18">
        <v>79.90603386132713</v>
      </c>
      <c r="D28" s="18">
        <v>81.26581645282472</v>
      </c>
      <c r="E28" s="18">
        <v>79.66675736718497</v>
      </c>
      <c r="F28" s="18">
        <v>80.84884158136097</v>
      </c>
      <c r="G28" s="18">
        <v>78.87020353739157</v>
      </c>
      <c r="H28" s="18">
        <v>78.03773080695541</v>
      </c>
      <c r="I28" s="18">
        <v>77.05571400232256</v>
      </c>
      <c r="J28" s="18">
        <v>76.18627683903449</v>
      </c>
      <c r="K28" s="18">
        <v>76.76205618839195</v>
      </c>
      <c r="L28" s="18">
        <v>76.96557429819234</v>
      </c>
      <c r="M28" s="18">
        <v>77.74907689383078</v>
      </c>
      <c r="N28" s="18">
        <v>77.20996181312555</v>
      </c>
      <c r="O28" s="18">
        <v>77.13321565221409</v>
      </c>
      <c r="P28" s="18">
        <v>75.28347741764264</v>
      </c>
      <c r="Q28" s="18">
        <v>74.10699790109331</v>
      </c>
      <c r="R28" s="18">
        <v>74.52062276435107</v>
      </c>
      <c r="S28" s="18">
        <v>72.82779122511695</v>
      </c>
      <c r="T28" s="18">
        <v>71.5822159649135</v>
      </c>
      <c r="U28" s="18">
        <v>70.80563805291989</v>
      </c>
      <c r="V28" s="18">
        <v>74.23897962044585</v>
      </c>
      <c r="W28" s="18">
        <v>74.16832889455625</v>
      </c>
      <c r="X28" s="18">
        <v>72.35587660384503</v>
      </c>
      <c r="Y28" s="18">
        <v>72.96024672668116</v>
      </c>
      <c r="Z28" s="18">
        <v>72.40997059487535</v>
      </c>
      <c r="AA28" s="18">
        <v>73.32476574156902</v>
      </c>
      <c r="AB28" s="18">
        <v>71.9321717318272</v>
      </c>
      <c r="AC28" s="18">
        <v>71.1162022961437</v>
      </c>
      <c r="AD28" s="18">
        <v>70.39825377842337</v>
      </c>
      <c r="AE28" s="18">
        <v>70.77834052291868</v>
      </c>
      <c r="AF28" s="18">
        <v>72.19444081438441</v>
      </c>
      <c r="AG28" s="18">
        <v>69.95110818189916</v>
      </c>
      <c r="AH28" s="18">
        <v>73.49574524788484</v>
      </c>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row>
    <row x14ac:dyDescent="0.25" r="29" customHeight="1" ht="18.75">
      <c r="A29" s="13" t="s">
        <v>54</v>
      </c>
      <c r="B29" s="14" t="s">
        <v>55</v>
      </c>
      <c r="C29" s="15" t="s">
        <v>7</v>
      </c>
      <c r="D29" s="15" t="s">
        <v>7</v>
      </c>
      <c r="E29" s="15" t="s">
        <v>7</v>
      </c>
      <c r="F29" s="15" t="s">
        <v>7</v>
      </c>
      <c r="G29" s="15" t="s">
        <v>7</v>
      </c>
      <c r="H29" s="15">
        <v>94.45605892256779</v>
      </c>
      <c r="I29" s="15">
        <v>97.06069753187225</v>
      </c>
      <c r="J29" s="15">
        <v>100.79620453987656</v>
      </c>
      <c r="K29" s="15">
        <v>98.69144729586701</v>
      </c>
      <c r="L29" s="15">
        <v>99.29866782691396</v>
      </c>
      <c r="M29" s="15">
        <v>98.24720739683723</v>
      </c>
      <c r="N29" s="15">
        <v>96.49061477932847</v>
      </c>
      <c r="O29" s="15">
        <v>95.10166891248542</v>
      </c>
      <c r="P29" s="15">
        <v>94.27020961858125</v>
      </c>
      <c r="Q29" s="15">
        <v>95.1056093919883</v>
      </c>
      <c r="R29" s="15">
        <v>95.61016378832592</v>
      </c>
      <c r="S29" s="15">
        <v>95.99394872425697</v>
      </c>
      <c r="T29" s="15">
        <v>94.75285396047171</v>
      </c>
      <c r="U29" s="15">
        <v>93.90135459590117</v>
      </c>
      <c r="V29" s="15">
        <v>91.08451388891814</v>
      </c>
      <c r="W29" s="15">
        <v>90.70840106974464</v>
      </c>
      <c r="X29" s="15">
        <v>90.45907316627498</v>
      </c>
      <c r="Y29" s="15">
        <v>90.94175261993395</v>
      </c>
      <c r="Z29" s="15">
        <v>90.80541287358183</v>
      </c>
      <c r="AA29" s="15">
        <v>90.5500959006375</v>
      </c>
      <c r="AB29" s="15">
        <v>91.22646285962801</v>
      </c>
      <c r="AC29" s="15">
        <v>91.64897920443738</v>
      </c>
      <c r="AD29" s="15">
        <v>92.16902209153695</v>
      </c>
      <c r="AE29" s="15">
        <v>92.30628415808096</v>
      </c>
      <c r="AF29" s="15">
        <v>91.80858936472303</v>
      </c>
      <c r="AG29" s="15">
        <v>86.8431830309306</v>
      </c>
      <c r="AH29" s="15">
        <v>88.89735831353634</v>
      </c>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row>
    <row x14ac:dyDescent="0.25" r="30" customHeight="1" ht="18.75">
      <c r="A30" s="16" t="s">
        <v>56</v>
      </c>
      <c r="B30" s="17" t="s">
        <v>57</v>
      </c>
      <c r="C30" s="18">
        <v>71.3826270533295</v>
      </c>
      <c r="D30" s="18">
        <v>70.96871312356504</v>
      </c>
      <c r="E30" s="18">
        <v>72.3936603591669</v>
      </c>
      <c r="F30" s="18">
        <v>71.81915114706212</v>
      </c>
      <c r="G30" s="18">
        <v>71.53404580900546</v>
      </c>
      <c r="H30" s="18">
        <v>72.43187698343257</v>
      </c>
      <c r="I30" s="18">
        <v>73.2626886654453</v>
      </c>
      <c r="J30" s="18">
        <v>74.24384075876262</v>
      </c>
      <c r="K30" s="18">
        <v>74.48106125446961</v>
      </c>
      <c r="L30" s="18">
        <v>75.30204556702535</v>
      </c>
      <c r="M30" s="18">
        <v>75.42763286962783</v>
      </c>
      <c r="N30" s="18">
        <v>75.35901676145653</v>
      </c>
      <c r="O30" s="18">
        <v>74.30614413085502</v>
      </c>
      <c r="P30" s="18">
        <v>71.61875299823409</v>
      </c>
      <c r="Q30" s="18">
        <v>70.75602797929028</v>
      </c>
      <c r="R30" s="18">
        <v>70.9176377969862</v>
      </c>
      <c r="S30" s="18">
        <v>71.71357672777356</v>
      </c>
      <c r="T30" s="18">
        <v>72.92079690517735</v>
      </c>
      <c r="U30" s="18">
        <v>73.85591701689077</v>
      </c>
      <c r="V30" s="18">
        <v>72.6321471124344</v>
      </c>
      <c r="W30" s="18">
        <v>71.57867148858404</v>
      </c>
      <c r="X30" s="18">
        <v>71.24835713025547</v>
      </c>
      <c r="Y30" s="18">
        <v>70.5670721349715</v>
      </c>
      <c r="Z30" s="18">
        <v>68.60754896720232</v>
      </c>
      <c r="AA30" s="18">
        <v>68.75954621628804</v>
      </c>
      <c r="AB30" s="18">
        <v>69.33795803343345</v>
      </c>
      <c r="AC30" s="18">
        <v>70.19899658340074</v>
      </c>
      <c r="AD30" s="18">
        <v>70.65541558905228</v>
      </c>
      <c r="AE30" s="18">
        <v>71.58894124919468</v>
      </c>
      <c r="AF30" s="18">
        <v>71.97026830157229</v>
      </c>
      <c r="AG30" s="18">
        <v>71.02364716575212</v>
      </c>
      <c r="AH30" s="18">
        <v>74.49259601229184</v>
      </c>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row>
    <row x14ac:dyDescent="0.25" r="31" customHeight="1" ht="18.75">
      <c r="A31" s="13" t="s">
        <v>58</v>
      </c>
      <c r="B31" s="14" t="s">
        <v>59</v>
      </c>
      <c r="C31" s="15">
        <v>83.37864793463356</v>
      </c>
      <c r="D31" s="15">
        <v>79.56842580782042</v>
      </c>
      <c r="E31" s="15">
        <v>78.90449670181687</v>
      </c>
      <c r="F31" s="15">
        <v>80.53334136637008</v>
      </c>
      <c r="G31" s="15">
        <v>83.80182976661618</v>
      </c>
      <c r="H31" s="15">
        <v>86.17951570490476</v>
      </c>
      <c r="I31" s="15">
        <v>86.90668891602338</v>
      </c>
      <c r="J31" s="15">
        <v>85.67768022977862</v>
      </c>
      <c r="K31" s="15">
        <v>83.95660601236628</v>
      </c>
      <c r="L31" s="15">
        <v>84.20561276513611</v>
      </c>
      <c r="M31" s="15">
        <v>85.35620671884158</v>
      </c>
      <c r="N31" s="15">
        <v>85.6275900318033</v>
      </c>
      <c r="O31" s="15">
        <v>86.15352718110344</v>
      </c>
      <c r="P31" s="15">
        <v>85.75017889355811</v>
      </c>
      <c r="Q31" s="15">
        <v>86.88161280781456</v>
      </c>
      <c r="R31" s="15">
        <v>87.77308720867762</v>
      </c>
      <c r="S31" s="15">
        <v>87.81988219474053</v>
      </c>
      <c r="T31" s="15">
        <v>87.28185970978977</v>
      </c>
      <c r="U31" s="15">
        <v>85.84673456528728</v>
      </c>
      <c r="V31" s="15">
        <v>82.53210945637737</v>
      </c>
      <c r="W31" s="15">
        <v>82.28712482852524</v>
      </c>
      <c r="X31" s="15">
        <v>82.47796553464286</v>
      </c>
      <c r="Y31" s="15">
        <v>81.284498424021</v>
      </c>
      <c r="Z31" s="15">
        <v>82.10592678243435</v>
      </c>
      <c r="AA31" s="15">
        <v>83.28330817258654</v>
      </c>
      <c r="AB31" s="15">
        <v>83.48837208752029</v>
      </c>
      <c r="AC31" s="15">
        <v>85.13193753896273</v>
      </c>
      <c r="AD31" s="15">
        <v>86.29082324300688</v>
      </c>
      <c r="AE31" s="15">
        <v>86.44948772130212</v>
      </c>
      <c r="AF31" s="15">
        <v>86.05513227550291</v>
      </c>
      <c r="AG31" s="15">
        <v>85.20554938267307</v>
      </c>
      <c r="AH31" s="15">
        <v>85.96268818990343</v>
      </c>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row>
    <row x14ac:dyDescent="0.25" r="32" customHeight="1" ht="18.75">
      <c r="A32" s="16" t="s">
        <v>60</v>
      </c>
      <c r="B32" s="17" t="s">
        <v>61</v>
      </c>
      <c r="C32" s="18" t="s">
        <v>7</v>
      </c>
      <c r="D32" s="18" t="s">
        <v>7</v>
      </c>
      <c r="E32" s="18" t="s">
        <v>7</v>
      </c>
      <c r="F32" s="18" t="s">
        <v>7</v>
      </c>
      <c r="G32" s="18" t="s">
        <v>7</v>
      </c>
      <c r="H32" s="18" t="s">
        <v>7</v>
      </c>
      <c r="I32" s="18">
        <v>77.02904534680222</v>
      </c>
      <c r="J32" s="18">
        <v>78.62495635263843</v>
      </c>
      <c r="K32" s="18">
        <v>79.49666890198526</v>
      </c>
      <c r="L32" s="18">
        <v>78.223608473942</v>
      </c>
      <c r="M32" s="18">
        <v>76.9311199442354</v>
      </c>
      <c r="N32" s="18">
        <v>76.20062165839168</v>
      </c>
      <c r="O32" s="18">
        <v>75.67638945209359</v>
      </c>
      <c r="P32" s="18">
        <v>73.63233097016527</v>
      </c>
      <c r="Q32" s="18">
        <v>72.70653328449207</v>
      </c>
      <c r="R32" s="18">
        <v>72.83324929407648</v>
      </c>
      <c r="S32" s="18">
        <v>73.23822630628544</v>
      </c>
      <c r="T32" s="18">
        <v>74.12234540815761</v>
      </c>
      <c r="U32" s="18">
        <v>74.64412284788358</v>
      </c>
      <c r="V32" s="18">
        <v>72.37875154263284</v>
      </c>
      <c r="W32" s="18">
        <v>71.19246292725197</v>
      </c>
      <c r="X32" s="18">
        <v>71.08529520851894</v>
      </c>
      <c r="Y32" s="18">
        <v>71.29802781632681</v>
      </c>
      <c r="Z32" s="18">
        <v>70.81645166799117</v>
      </c>
      <c r="AA32" s="18">
        <v>70.97353192843926</v>
      </c>
      <c r="AB32" s="18">
        <v>69.87987640226785</v>
      </c>
      <c r="AC32" s="18">
        <v>69.13474524590649</v>
      </c>
      <c r="AD32" s="18">
        <v>69.04788120238341</v>
      </c>
      <c r="AE32" s="18">
        <v>70.30090638767624</v>
      </c>
      <c r="AF32" s="18">
        <v>69.606200121792</v>
      </c>
      <c r="AG32" s="18">
        <v>68.40654075091444</v>
      </c>
      <c r="AH32" s="18">
        <v>70.9699589153744</v>
      </c>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row>
    <row x14ac:dyDescent="0.25" r="33" customHeight="1" ht="18.75">
      <c r="A33" s="13" t="s">
        <v>62</v>
      </c>
      <c r="B33" s="14" t="s">
        <v>63</v>
      </c>
      <c r="C33" s="15" t="s">
        <v>7</v>
      </c>
      <c r="D33" s="15" t="s">
        <v>7</v>
      </c>
      <c r="E33" s="15" t="s">
        <v>7</v>
      </c>
      <c r="F33" s="15" t="s">
        <v>7</v>
      </c>
      <c r="G33" s="15" t="s">
        <v>7</v>
      </c>
      <c r="H33" s="15" t="s">
        <v>7</v>
      </c>
      <c r="I33" s="15" t="s">
        <v>7</v>
      </c>
      <c r="J33" s="15">
        <v>71.74392024910046</v>
      </c>
      <c r="K33" s="15">
        <v>71.29076192900297</v>
      </c>
      <c r="L33" s="15">
        <v>66.99021423430226</v>
      </c>
      <c r="M33" s="15">
        <v>65.28563825541244</v>
      </c>
      <c r="N33" s="15">
        <v>63.8750467948827</v>
      </c>
      <c r="O33" s="15">
        <v>61.913934541865885</v>
      </c>
      <c r="P33" s="15">
        <v>61.76158343900248</v>
      </c>
      <c r="Q33" s="15">
        <v>62.386762465313176</v>
      </c>
      <c r="R33" s="15">
        <v>64.12414020896156</v>
      </c>
      <c r="S33" s="15">
        <v>65.89269839870158</v>
      </c>
      <c r="T33" s="15">
        <v>68.89218055578198</v>
      </c>
      <c r="U33" s="15">
        <v>71.56761239465457</v>
      </c>
      <c r="V33" s="15">
        <v>70.8152230035191</v>
      </c>
      <c r="W33" s="15">
        <v>69.6709030557764</v>
      </c>
      <c r="X33" s="15">
        <v>70.1421828037252</v>
      </c>
      <c r="Y33" s="15">
        <v>70.64400363839152</v>
      </c>
      <c r="Z33" s="15">
        <v>71.03789267189835</v>
      </c>
      <c r="AA33" s="15">
        <v>72.65902914950645</v>
      </c>
      <c r="AB33" s="15">
        <v>73.53886138534206</v>
      </c>
      <c r="AC33" s="15">
        <v>75.21204501132038</v>
      </c>
      <c r="AD33" s="15">
        <v>76.70192407612697</v>
      </c>
      <c r="AE33" s="15">
        <v>77.66692993587809</v>
      </c>
      <c r="AF33" s="15">
        <v>78.87314599961664</v>
      </c>
      <c r="AG33" s="15">
        <v>78.80359443583922</v>
      </c>
      <c r="AH33" s="15">
        <v>79.49928684895629</v>
      </c>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row>
    <row x14ac:dyDescent="0.25" r="34" customHeight="1" ht="18.75">
      <c r="A34" s="16" t="s">
        <v>64</v>
      </c>
      <c r="B34" s="17" t="s">
        <v>65</v>
      </c>
      <c r="C34" s="18">
        <v>87.36302063319967</v>
      </c>
      <c r="D34" s="18">
        <v>86.69593611167781</v>
      </c>
      <c r="E34" s="18">
        <v>84.84587923245417</v>
      </c>
      <c r="F34" s="18">
        <v>81.77897423205039</v>
      </c>
      <c r="G34" s="18">
        <v>79.67051407172039</v>
      </c>
      <c r="H34" s="18">
        <v>78.8166692750762</v>
      </c>
      <c r="I34" s="18">
        <v>78.39494719151443</v>
      </c>
      <c r="J34" s="18">
        <v>78.16546460578186</v>
      </c>
      <c r="K34" s="18">
        <v>81.03976317954964</v>
      </c>
      <c r="L34" s="18">
        <v>79.75590891946823</v>
      </c>
      <c r="M34" s="18">
        <v>79.54976572580169</v>
      </c>
      <c r="N34" s="18">
        <v>79.62158087796067</v>
      </c>
      <c r="O34" s="18">
        <v>79.33039726648545</v>
      </c>
      <c r="P34" s="18">
        <v>77.11722983339598</v>
      </c>
      <c r="Q34" s="18">
        <v>76.32433434851772</v>
      </c>
      <c r="R34" s="18">
        <v>75.67209933994086</v>
      </c>
      <c r="S34" s="18">
        <v>75.57111531845979</v>
      </c>
      <c r="T34" s="18">
        <v>75.40094088108387</v>
      </c>
      <c r="U34" s="18">
        <v>75.84755291039615</v>
      </c>
      <c r="V34" s="18">
        <v>72.66575420191438</v>
      </c>
      <c r="W34" s="18">
        <v>71.24131421725316</v>
      </c>
      <c r="X34" s="18">
        <v>69.0097591494295</v>
      </c>
      <c r="Y34" s="18">
        <v>65.34308497856634</v>
      </c>
      <c r="Z34" s="18">
        <v>64.75216962468674</v>
      </c>
      <c r="AA34" s="18">
        <v>67.78315868167077</v>
      </c>
      <c r="AB34" s="18">
        <v>68.94025707432596</v>
      </c>
      <c r="AC34" s="18">
        <v>70.57770451770736</v>
      </c>
      <c r="AD34" s="18">
        <v>74.17808248531801</v>
      </c>
      <c r="AE34" s="18">
        <v>76.16923748080346</v>
      </c>
      <c r="AF34" s="18">
        <v>77.79128367371435</v>
      </c>
      <c r="AG34" s="18">
        <v>74.91627501579761</v>
      </c>
      <c r="AH34" s="18">
        <v>77.33284799559108</v>
      </c>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row>
    <row x14ac:dyDescent="0.25" r="35" customHeight="1" ht="18.75">
      <c r="A35" s="13" t="s">
        <v>66</v>
      </c>
      <c r="B35" s="14" t="s">
        <v>67</v>
      </c>
      <c r="C35" s="15" t="s">
        <v>7</v>
      </c>
      <c r="D35" s="15" t="s">
        <v>7</v>
      </c>
      <c r="E35" s="15" t="s">
        <v>7</v>
      </c>
      <c r="F35" s="15" t="s">
        <v>7</v>
      </c>
      <c r="G35" s="15">
        <v>73.25144167155626</v>
      </c>
      <c r="H35" s="15">
        <v>74.0182612294881</v>
      </c>
      <c r="I35" s="15">
        <v>75.71189589856041</v>
      </c>
      <c r="J35" s="15">
        <v>75.07228448519996</v>
      </c>
      <c r="K35" s="15">
        <v>74.38292595295336</v>
      </c>
      <c r="L35" s="15">
        <v>69.99675608752315</v>
      </c>
      <c r="M35" s="15">
        <v>67.51534906654221</v>
      </c>
      <c r="N35" s="15">
        <v>66.78883643114038</v>
      </c>
      <c r="O35" s="15">
        <v>65.84487119961533</v>
      </c>
      <c r="P35" s="15">
        <v>65.49411544968376</v>
      </c>
      <c r="Q35" s="15">
        <v>65.74309644591149</v>
      </c>
      <c r="R35" s="15">
        <v>67.7606733937846</v>
      </c>
      <c r="S35" s="15">
        <v>70.35468002228882</v>
      </c>
      <c r="T35" s="15">
        <v>72.07936033477573</v>
      </c>
      <c r="U35" s="15">
        <v>73.53033019828017</v>
      </c>
      <c r="V35" s="15">
        <v>70.44919950181989</v>
      </c>
      <c r="W35" s="15">
        <v>67.65872084933139</v>
      </c>
      <c r="X35" s="15">
        <v>68.7341404249079</v>
      </c>
      <c r="Y35" s="15">
        <v>69.52670669838038</v>
      </c>
      <c r="Z35" s="15">
        <v>69.27759416909973</v>
      </c>
      <c r="AA35" s="15">
        <v>70.1386920355801</v>
      </c>
      <c r="AB35" s="15">
        <v>71.56393056348328</v>
      </c>
      <c r="AC35" s="15">
        <v>73.2120312228954</v>
      </c>
      <c r="AD35" s="15">
        <v>73.60200236069355</v>
      </c>
      <c r="AE35" s="15">
        <v>75.62334272347177</v>
      </c>
      <c r="AF35" s="15">
        <v>76.45336314112384</v>
      </c>
      <c r="AG35" s="15">
        <v>74.86106340144002</v>
      </c>
      <c r="AH35" s="15">
        <v>74.15647806091296</v>
      </c>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row>
    <row x14ac:dyDescent="0.25" r="36" customHeight="1" ht="18.75">
      <c r="A36" s="16" t="s">
        <v>68</v>
      </c>
      <c r="B36" s="17" t="s">
        <v>69</v>
      </c>
      <c r="C36" s="18" t="s">
        <v>7</v>
      </c>
      <c r="D36" s="18" t="s">
        <v>7</v>
      </c>
      <c r="E36" s="18" t="s">
        <v>7</v>
      </c>
      <c r="F36" s="18" t="s">
        <v>7</v>
      </c>
      <c r="G36" s="18" t="s">
        <v>7</v>
      </c>
      <c r="H36" s="18" t="s">
        <v>7</v>
      </c>
      <c r="I36" s="18" t="s">
        <v>7</v>
      </c>
      <c r="J36" s="18" t="s">
        <v>7</v>
      </c>
      <c r="K36" s="18" t="s">
        <v>7</v>
      </c>
      <c r="L36" s="18" t="s">
        <v>7</v>
      </c>
      <c r="M36" s="18">
        <v>71.30876407885735</v>
      </c>
      <c r="N36" s="18">
        <v>73.06363128016037</v>
      </c>
      <c r="O36" s="18">
        <v>72.28532007611287</v>
      </c>
      <c r="P36" s="18">
        <v>70.79794967261945</v>
      </c>
      <c r="Q36" s="18">
        <v>73.11609082797625</v>
      </c>
      <c r="R36" s="18">
        <v>73.70487352243309</v>
      </c>
      <c r="S36" s="18">
        <v>73.74408680084179</v>
      </c>
      <c r="T36" s="18">
        <v>75.23781578950982</v>
      </c>
      <c r="U36" s="18">
        <v>75.5774778028485</v>
      </c>
      <c r="V36" s="18">
        <v>72.5816801196881</v>
      </c>
      <c r="W36" s="18">
        <v>70.56911310843188</v>
      </c>
      <c r="X36" s="18">
        <v>68.59306359805687</v>
      </c>
      <c r="Y36" s="18">
        <v>68.8169717404821</v>
      </c>
      <c r="Z36" s="18">
        <v>68.26883033494823</v>
      </c>
      <c r="AA36" s="18">
        <v>68.3140616297649</v>
      </c>
      <c r="AB36" s="18">
        <v>69.87087483290318</v>
      </c>
      <c r="AC36" s="18">
        <v>69.75091526849384</v>
      </c>
      <c r="AD36" s="18">
        <v>73.0302066372495</v>
      </c>
      <c r="AE36" s="18">
        <v>75.40131304882473</v>
      </c>
      <c r="AF36" s="18">
        <v>76.06354393516759</v>
      </c>
      <c r="AG36" s="18">
        <v>74.50957716766302</v>
      </c>
      <c r="AH36" s="18">
        <v>75.10656764404621</v>
      </c>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row>
    <row x14ac:dyDescent="0.25" r="37" customHeight="1" ht="18.75">
      <c r="A37" s="13" t="s">
        <v>70</v>
      </c>
      <c r="B37" s="14" t="s">
        <v>71</v>
      </c>
      <c r="C37" s="15">
        <v>76.26746791436014</v>
      </c>
      <c r="D37" s="15">
        <v>75.3489430759949</v>
      </c>
      <c r="E37" s="15">
        <v>72.40505116052907</v>
      </c>
      <c r="F37" s="15">
        <v>68.03462704052812</v>
      </c>
      <c r="G37" s="15">
        <v>66.67433424382924</v>
      </c>
      <c r="H37" s="15">
        <v>67.52005885942417</v>
      </c>
      <c r="I37" s="15">
        <v>68.02397185200496</v>
      </c>
      <c r="J37" s="15">
        <v>69.68602327113311</v>
      </c>
      <c r="K37" s="15">
        <v>72.20064026126944</v>
      </c>
      <c r="L37" s="15">
        <v>74.60210641384681</v>
      </c>
      <c r="M37" s="15">
        <v>76.56298809113784</v>
      </c>
      <c r="N37" s="15">
        <v>77.53165850173626</v>
      </c>
      <c r="O37" s="15">
        <v>77.1386247004534</v>
      </c>
      <c r="P37" s="15">
        <v>77.48321464578632</v>
      </c>
      <c r="Q37" s="15">
        <v>77.85863186128832</v>
      </c>
      <c r="R37" s="15">
        <v>80.26890602952287</v>
      </c>
      <c r="S37" s="15">
        <v>81.12931312566295</v>
      </c>
      <c r="T37" s="15">
        <v>80.95918440435644</v>
      </c>
      <c r="U37" s="15">
        <v>77.79275559651379</v>
      </c>
      <c r="V37" s="15">
        <v>70.0577135579947</v>
      </c>
      <c r="W37" s="15">
        <v>67.92550738680245</v>
      </c>
      <c r="X37" s="15">
        <v>65.96512368691654</v>
      </c>
      <c r="Y37" s="15">
        <v>62.53620929179321</v>
      </c>
      <c r="Z37" s="15">
        <v>61.24816045769218</v>
      </c>
      <c r="AA37" s="15">
        <v>62.74812354878171</v>
      </c>
      <c r="AB37" s="15">
        <v>64.79424612462238</v>
      </c>
      <c r="AC37" s="15">
        <v>66.34926034185699</v>
      </c>
      <c r="AD37" s="15">
        <v>67.96537277172867</v>
      </c>
      <c r="AE37" s="15">
        <v>69.43262433360316</v>
      </c>
      <c r="AF37" s="15">
        <v>69.74826193288227</v>
      </c>
      <c r="AG37" s="15">
        <v>66.88357476285742</v>
      </c>
      <c r="AH37" s="15">
        <v>68.22168184243841</v>
      </c>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row>
    <row x14ac:dyDescent="0.25" r="38" customHeight="1" ht="18.75">
      <c r="A38" s="16" t="s">
        <v>72</v>
      </c>
      <c r="B38" s="17" t="s">
        <v>73</v>
      </c>
      <c r="C38" s="18" t="s">
        <v>7</v>
      </c>
      <c r="D38" s="18" t="s">
        <v>7</v>
      </c>
      <c r="E38" s="18" t="s">
        <v>7</v>
      </c>
      <c r="F38" s="18" t="s">
        <v>7</v>
      </c>
      <c r="G38" s="18" t="s">
        <v>7</v>
      </c>
      <c r="H38" s="18" t="s">
        <v>7</v>
      </c>
      <c r="I38" s="18" t="s">
        <v>7</v>
      </c>
      <c r="J38" s="18" t="s">
        <v>7</v>
      </c>
      <c r="K38" s="18" t="s">
        <v>7</v>
      </c>
      <c r="L38" s="18" t="s">
        <v>7</v>
      </c>
      <c r="M38" s="18" t="s">
        <v>7</v>
      </c>
      <c r="N38" s="18" t="s">
        <v>7</v>
      </c>
      <c r="O38" s="18">
        <v>75.53906982887843</v>
      </c>
      <c r="P38" s="18">
        <v>74.24590874025257</v>
      </c>
      <c r="Q38" s="18">
        <v>73.45049448625056</v>
      </c>
      <c r="R38" s="18">
        <v>74.50586116323146</v>
      </c>
      <c r="S38" s="18">
        <v>75.27439688121592</v>
      </c>
      <c r="T38" s="18">
        <v>74.2770530456508</v>
      </c>
      <c r="U38" s="18">
        <v>74.22091076182213</v>
      </c>
      <c r="V38" s="18">
        <v>71.55631509311307</v>
      </c>
      <c r="W38" s="18">
        <v>71.92131323530717</v>
      </c>
      <c r="X38" s="18">
        <v>73.00428164217126</v>
      </c>
      <c r="Y38" s="18">
        <v>72.84484982489876</v>
      </c>
      <c r="Z38" s="18">
        <v>73.29037447715083</v>
      </c>
      <c r="AA38" s="18">
        <v>73.44994900494864</v>
      </c>
      <c r="AB38" s="18">
        <v>73.80353534076812</v>
      </c>
      <c r="AC38" s="18">
        <v>74.4650310428471</v>
      </c>
      <c r="AD38" s="18">
        <v>74.83396277990451</v>
      </c>
      <c r="AE38" s="18">
        <v>75.41189899265544</v>
      </c>
      <c r="AF38" s="18">
        <v>75.24161909057558</v>
      </c>
      <c r="AG38" s="18">
        <v>73.2111280673882</v>
      </c>
      <c r="AH38" s="18">
        <v>76.55426663939758</v>
      </c>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row>
    <row x14ac:dyDescent="0.25" r="39" customHeight="1" ht="18.75">
      <c r="A39" s="13" t="s">
        <v>74</v>
      </c>
      <c r="B39" s="14" t="s">
        <v>75</v>
      </c>
      <c r="C39" s="15" t="s">
        <v>7</v>
      </c>
      <c r="D39" s="15">
        <v>93.92208640122723</v>
      </c>
      <c r="E39" s="15">
        <v>92.45880779094996</v>
      </c>
      <c r="F39" s="15">
        <v>91.32696741323538</v>
      </c>
      <c r="G39" s="15">
        <v>90.00213953347318</v>
      </c>
      <c r="H39" s="15">
        <v>91.55867159430703</v>
      </c>
      <c r="I39" s="15">
        <v>90.74747592764773</v>
      </c>
      <c r="J39" s="15">
        <v>90.6473303249391</v>
      </c>
      <c r="K39" s="15">
        <v>91.41181748615126</v>
      </c>
      <c r="L39" s="15">
        <v>91.64527903030947</v>
      </c>
      <c r="M39" s="15">
        <v>90.64037018706622</v>
      </c>
      <c r="N39" s="15">
        <v>89.86157385124588</v>
      </c>
      <c r="O39" s="15">
        <v>88.40556874185755</v>
      </c>
      <c r="P39" s="15">
        <v>87.01277423208072</v>
      </c>
      <c r="Q39" s="15">
        <v>86.07572278339347</v>
      </c>
      <c r="R39" s="15">
        <v>85.71233852761962</v>
      </c>
      <c r="S39" s="15">
        <v>85.89322360191684</v>
      </c>
      <c r="T39" s="15">
        <v>86.93054493295989</v>
      </c>
      <c r="U39" s="15">
        <v>86.48902052655816</v>
      </c>
      <c r="V39" s="15">
        <v>85.18327228121025</v>
      </c>
      <c r="W39" s="15">
        <v>84.6741327206012</v>
      </c>
      <c r="X39" s="15">
        <v>85.4547513268312</v>
      </c>
      <c r="Y39" s="15">
        <v>85.04347123026136</v>
      </c>
      <c r="Z39" s="15">
        <v>84.39219364137993</v>
      </c>
      <c r="AA39" s="15">
        <v>83.45850683248298</v>
      </c>
      <c r="AB39" s="15">
        <v>83.43259228725867</v>
      </c>
      <c r="AC39" s="15">
        <v>84.29045028013039</v>
      </c>
      <c r="AD39" s="15">
        <v>84.48363716377884</v>
      </c>
      <c r="AE39" s="15">
        <v>84.72563463669394</v>
      </c>
      <c r="AF39" s="15">
        <v>83.76991294379903</v>
      </c>
      <c r="AG39" s="15">
        <v>82.93615623255508</v>
      </c>
      <c r="AH39" s="15">
        <v>84.43118280459643</v>
      </c>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row>
    <row x14ac:dyDescent="0.25" r="40" customHeight="1" ht="18.75">
      <c r="A40" s="16" t="s">
        <v>76</v>
      </c>
      <c r="B40" s="17" t="s">
        <v>77</v>
      </c>
      <c r="C40" s="18" t="s">
        <v>7</v>
      </c>
      <c r="D40" s="18" t="s">
        <v>7</v>
      </c>
      <c r="E40" s="18" t="s">
        <v>7</v>
      </c>
      <c r="F40" s="18" t="s">
        <v>7</v>
      </c>
      <c r="G40" s="18" t="s">
        <v>7</v>
      </c>
      <c r="H40" s="18" t="s">
        <v>7</v>
      </c>
      <c r="I40" s="18" t="s">
        <v>7</v>
      </c>
      <c r="J40" s="18" t="s">
        <v>7</v>
      </c>
      <c r="K40" s="18" t="s">
        <v>7</v>
      </c>
      <c r="L40" s="18" t="s">
        <v>7</v>
      </c>
      <c r="M40" s="18" t="s">
        <v>7</v>
      </c>
      <c r="N40" s="18" t="s">
        <v>7</v>
      </c>
      <c r="O40" s="18" t="s">
        <v>7</v>
      </c>
      <c r="P40" s="18" t="s">
        <v>7</v>
      </c>
      <c r="Q40" s="18" t="s">
        <v>7</v>
      </c>
      <c r="R40" s="18" t="s">
        <v>7</v>
      </c>
      <c r="S40" s="18">
        <v>92.00699897256168</v>
      </c>
      <c r="T40" s="18">
        <v>89.80719696505042</v>
      </c>
      <c r="U40" s="18">
        <v>88.70717151479626</v>
      </c>
      <c r="V40" s="18">
        <v>84.69209778881158</v>
      </c>
      <c r="W40" s="18">
        <v>87.24689658306197</v>
      </c>
      <c r="X40" s="18">
        <v>90.0874286559954</v>
      </c>
      <c r="Y40" s="18">
        <v>88.94944765004587</v>
      </c>
      <c r="Z40" s="18">
        <v>88.49959907074685</v>
      </c>
      <c r="AA40" s="18">
        <v>87.71387573239363</v>
      </c>
      <c r="AB40" s="18">
        <v>87.33414330270179</v>
      </c>
      <c r="AC40" s="18">
        <v>86.37804619557656</v>
      </c>
      <c r="AD40" s="18">
        <v>86.689749630176</v>
      </c>
      <c r="AE40" s="18">
        <v>85.38501445329427</v>
      </c>
      <c r="AF40" s="18">
        <v>81.48615937012761</v>
      </c>
      <c r="AG40" s="18">
        <v>76.00893433219377</v>
      </c>
      <c r="AH40" s="18" t="s">
        <v>7</v>
      </c>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row>
    <row x14ac:dyDescent="0.25" r="41" customHeight="1" ht="18.75">
      <c r="A41" s="13" t="s">
        <v>78</v>
      </c>
      <c r="B41" s="14" t="s">
        <v>79</v>
      </c>
      <c r="C41" s="15">
        <v>92.88738764760184</v>
      </c>
      <c r="D41" s="15">
        <v>89.20635392016234</v>
      </c>
      <c r="E41" s="15">
        <v>84.86245510300314</v>
      </c>
      <c r="F41" s="15">
        <v>83.157604968915</v>
      </c>
      <c r="G41" s="15">
        <v>83.86556344440243</v>
      </c>
      <c r="H41" s="15">
        <v>84.85345334652078</v>
      </c>
      <c r="I41" s="15">
        <v>84.78342204901737</v>
      </c>
      <c r="J41" s="15">
        <v>85.90244535506464</v>
      </c>
      <c r="K41" s="15">
        <v>86.1641386093636</v>
      </c>
      <c r="L41" s="15">
        <v>85.59708656029954</v>
      </c>
      <c r="M41" s="15">
        <v>85.83020845624264</v>
      </c>
      <c r="N41" s="15">
        <v>85.8136593364692</v>
      </c>
      <c r="O41" s="15">
        <v>84.61581702239317</v>
      </c>
      <c r="P41" s="15">
        <v>84.59332979650398</v>
      </c>
      <c r="Q41" s="15">
        <v>83.79815743819813</v>
      </c>
      <c r="R41" s="15">
        <v>83.03253526169532</v>
      </c>
      <c r="S41" s="15">
        <v>82.42731868555963</v>
      </c>
      <c r="T41" s="15">
        <v>82.51144575603469</v>
      </c>
      <c r="U41" s="15">
        <v>81.4751083674786</v>
      </c>
      <c r="V41" s="15">
        <v>78.30640949156769</v>
      </c>
      <c r="W41" s="15">
        <v>77.49814271386288</v>
      </c>
      <c r="X41" s="15">
        <v>77.2651614163223</v>
      </c>
      <c r="Y41" s="15">
        <v>77.61423491194898</v>
      </c>
      <c r="Z41" s="15">
        <v>78.33644367972909</v>
      </c>
      <c r="AA41" s="15">
        <v>79.67370795621024</v>
      </c>
      <c r="AB41" s="15">
        <v>80.88360042454173</v>
      </c>
      <c r="AC41" s="15">
        <v>81.01545001248631</v>
      </c>
      <c r="AD41" s="15">
        <v>81.40453403991417</v>
      </c>
      <c r="AE41" s="15">
        <v>81.31000672742847</v>
      </c>
      <c r="AF41" s="15">
        <v>81.29617112786327</v>
      </c>
      <c r="AG41" s="15">
        <v>79.18698617089639</v>
      </c>
      <c r="AH41" s="15" t="s">
        <v>7</v>
      </c>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row>
    <row x14ac:dyDescent="0.25" r="42" customHeight="1" ht="18.75">
      <c r="A42" s="20" t="s">
        <v>80</v>
      </c>
      <c r="B42" s="21" t="s">
        <v>81</v>
      </c>
      <c r="C42" s="22">
        <v>81.41502445680179</v>
      </c>
      <c r="D42" s="22">
        <v>79.20255044053837</v>
      </c>
      <c r="E42" s="22">
        <v>78.60074201155305</v>
      </c>
      <c r="F42" s="22">
        <v>79.09503582367607</v>
      </c>
      <c r="G42" s="22">
        <v>81.1769796207927</v>
      </c>
      <c r="H42" s="22">
        <v>82.0727751343645</v>
      </c>
      <c r="I42" s="22">
        <v>82.20695688909036</v>
      </c>
      <c r="J42" s="22">
        <v>82.5738429870976</v>
      </c>
      <c r="K42" s="22">
        <v>83.08021747296529</v>
      </c>
      <c r="L42" s="22">
        <v>83.03356172907998</v>
      </c>
      <c r="M42" s="22">
        <v>83.27794019864918</v>
      </c>
      <c r="N42" s="22">
        <v>81.57290356148054</v>
      </c>
      <c r="O42" s="22">
        <v>79.89273470240978</v>
      </c>
      <c r="P42" s="22">
        <v>78.5851516765756</v>
      </c>
      <c r="Q42" s="22">
        <v>78.88518634408109</v>
      </c>
      <c r="R42" s="22">
        <v>79.47254447220148</v>
      </c>
      <c r="S42" s="22">
        <v>80.1568464974254</v>
      </c>
      <c r="T42" s="22">
        <v>79.78204682156918</v>
      </c>
      <c r="U42" s="22">
        <v>77.96110463096291</v>
      </c>
      <c r="V42" s="22">
        <v>72.41436203787693</v>
      </c>
      <c r="W42" s="22">
        <v>71.57557041837997</v>
      </c>
      <c r="X42" s="22">
        <v>71.92974351362759</v>
      </c>
      <c r="Y42" s="22">
        <v>73.10716174964385</v>
      </c>
      <c r="Z42" s="22">
        <v>73.3021430036887</v>
      </c>
      <c r="AA42" s="22">
        <v>74.61434897002103</v>
      </c>
      <c r="AB42" s="22">
        <v>75.24566860527464</v>
      </c>
      <c r="AC42" s="22">
        <v>75.80695665703482</v>
      </c>
      <c r="AD42" s="22">
        <v>76.47184215130876</v>
      </c>
      <c r="AE42" s="22">
        <v>77.18720385556267</v>
      </c>
      <c r="AF42" s="22">
        <v>77.65155060113281</v>
      </c>
      <c r="AG42" s="22">
        <v>72.8609335447912</v>
      </c>
      <c r="AH42" s="22">
        <v>75.02467523312637</v>
      </c>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row>
    <row x14ac:dyDescent="0.25" r="43" customHeight="1" ht="18.75">
      <c r="A43" s="13" t="s">
        <v>82</v>
      </c>
      <c r="B43" s="14" t="s">
        <v>83</v>
      </c>
      <c r="C43" s="15" t="s">
        <v>7</v>
      </c>
      <c r="D43" s="15" t="s">
        <v>7</v>
      </c>
      <c r="E43" s="15" t="s">
        <v>7</v>
      </c>
      <c r="F43" s="15" t="s">
        <v>7</v>
      </c>
      <c r="G43" s="15" t="s">
        <v>7</v>
      </c>
      <c r="H43" s="15" t="s">
        <v>7</v>
      </c>
      <c r="I43" s="15" t="s">
        <v>7</v>
      </c>
      <c r="J43" s="15" t="s">
        <v>7</v>
      </c>
      <c r="K43" s="15" t="s">
        <v>7</v>
      </c>
      <c r="L43" s="15" t="s">
        <v>7</v>
      </c>
      <c r="M43" s="15" t="s">
        <v>7</v>
      </c>
      <c r="N43" s="15">
        <v>88.08717343371383</v>
      </c>
      <c r="O43" s="15">
        <v>87.56344818334766</v>
      </c>
      <c r="P43" s="15">
        <v>86.3716353044565</v>
      </c>
      <c r="Q43" s="15">
        <v>87.82267025347161</v>
      </c>
      <c r="R43" s="15">
        <v>86.68581548381405</v>
      </c>
      <c r="S43" s="15">
        <v>86.35525075088142</v>
      </c>
      <c r="T43" s="15">
        <v>86.37304198608362</v>
      </c>
      <c r="U43" s="15">
        <v>86.80494790444132</v>
      </c>
      <c r="V43" s="15">
        <v>85.64188126037753</v>
      </c>
      <c r="W43" s="15">
        <v>0</v>
      </c>
      <c r="X43" s="15">
        <v>84.40235016982402</v>
      </c>
      <c r="Y43" s="15">
        <v>81.50293196060608</v>
      </c>
      <c r="Z43" s="15">
        <v>80.68617949454219</v>
      </c>
      <c r="AA43" s="15">
        <v>79.6676414812356</v>
      </c>
      <c r="AB43" s="15">
        <v>77.81362291030021</v>
      </c>
      <c r="AC43" s="15">
        <v>75.22204401521354</v>
      </c>
      <c r="AD43" s="15">
        <v>74.1005654426507</v>
      </c>
      <c r="AE43" s="15">
        <v>74.45945899908581</v>
      </c>
      <c r="AF43" s="15">
        <v>75.8001637442571</v>
      </c>
      <c r="AG43" s="15">
        <v>69.99011604798143</v>
      </c>
      <c r="AH43" s="15">
        <v>71.94035906182873</v>
      </c>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row>
    <row x14ac:dyDescent="0.25" r="44" customHeight="1" ht="18.75">
      <c r="A44" s="16" t="s">
        <v>84</v>
      </c>
      <c r="B44" s="17" t="s">
        <v>85</v>
      </c>
      <c r="C44" s="18" t="s">
        <v>7</v>
      </c>
      <c r="D44" s="18" t="s">
        <v>7</v>
      </c>
      <c r="E44" s="18" t="s">
        <v>7</v>
      </c>
      <c r="F44" s="18" t="s">
        <v>7</v>
      </c>
      <c r="G44" s="18" t="s">
        <v>7</v>
      </c>
      <c r="H44" s="18" t="s">
        <v>7</v>
      </c>
      <c r="I44" s="18" t="s">
        <v>7</v>
      </c>
      <c r="J44" s="18" t="s">
        <v>7</v>
      </c>
      <c r="K44" s="18" t="s">
        <v>7</v>
      </c>
      <c r="L44" s="18" t="s">
        <v>7</v>
      </c>
      <c r="M44" s="18" t="s">
        <v>7</v>
      </c>
      <c r="N44" s="18" t="s">
        <v>7</v>
      </c>
      <c r="O44" s="18" t="s">
        <v>7</v>
      </c>
      <c r="P44" s="18" t="s">
        <v>7</v>
      </c>
      <c r="Q44" s="18" t="s">
        <v>7</v>
      </c>
      <c r="R44" s="18" t="s">
        <v>7</v>
      </c>
      <c r="S44" s="18" t="s">
        <v>7</v>
      </c>
      <c r="T44" s="18" t="s">
        <v>7</v>
      </c>
      <c r="U44" s="18" t="s">
        <v>7</v>
      </c>
      <c r="V44" s="18" t="s">
        <v>7</v>
      </c>
      <c r="W44" s="18" t="s">
        <v>7</v>
      </c>
      <c r="X44" s="18" t="s">
        <v>7</v>
      </c>
      <c r="Y44" s="18" t="s">
        <v>7</v>
      </c>
      <c r="Z44" s="18" t="s">
        <v>7</v>
      </c>
      <c r="AA44" s="18" t="s">
        <v>7</v>
      </c>
      <c r="AB44" s="18" t="s">
        <v>7</v>
      </c>
      <c r="AC44" s="18" t="s">
        <v>7</v>
      </c>
      <c r="AD44" s="18" t="s">
        <v>7</v>
      </c>
      <c r="AE44" s="18" t="s">
        <v>7</v>
      </c>
      <c r="AF44" s="18" t="s">
        <v>7</v>
      </c>
      <c r="AG44" s="18" t="s">
        <v>7</v>
      </c>
      <c r="AH44" s="18" t="s">
        <v>7</v>
      </c>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row>
    <row x14ac:dyDescent="0.25" r="45" customHeight="1" ht="18.75">
      <c r="A45" s="13" t="s">
        <v>86</v>
      </c>
      <c r="B45" s="14" t="s">
        <v>87</v>
      </c>
      <c r="C45" s="15" t="s">
        <v>7</v>
      </c>
      <c r="D45" s="15" t="s">
        <v>7</v>
      </c>
      <c r="E45" s="15" t="s">
        <v>7</v>
      </c>
      <c r="F45" s="15" t="s">
        <v>7</v>
      </c>
      <c r="G45" s="15" t="s">
        <v>7</v>
      </c>
      <c r="H45" s="15" t="s">
        <v>7</v>
      </c>
      <c r="I45" s="15" t="s">
        <v>7</v>
      </c>
      <c r="J45" s="15" t="s">
        <v>7</v>
      </c>
      <c r="K45" s="15" t="s">
        <v>7</v>
      </c>
      <c r="L45" s="15" t="s">
        <v>7</v>
      </c>
      <c r="M45" s="15" t="s">
        <v>7</v>
      </c>
      <c r="N45" s="15" t="s">
        <v>7</v>
      </c>
      <c r="O45" s="15" t="s">
        <v>7</v>
      </c>
      <c r="P45" s="15" t="s">
        <v>7</v>
      </c>
      <c r="Q45" s="15" t="s">
        <v>7</v>
      </c>
      <c r="R45" s="15" t="s">
        <v>7</v>
      </c>
      <c r="S45" s="15" t="s">
        <v>7</v>
      </c>
      <c r="T45" s="15" t="s">
        <v>7</v>
      </c>
      <c r="U45" s="15" t="s">
        <v>7</v>
      </c>
      <c r="V45" s="15" t="s">
        <v>7</v>
      </c>
      <c r="W45" s="15" t="s">
        <v>7</v>
      </c>
      <c r="X45" s="15" t="s">
        <v>7</v>
      </c>
      <c r="Y45" s="15" t="s">
        <v>7</v>
      </c>
      <c r="Z45" s="15" t="s">
        <v>7</v>
      </c>
      <c r="AA45" s="15" t="s">
        <v>7</v>
      </c>
      <c r="AB45" s="15" t="s">
        <v>7</v>
      </c>
      <c r="AC45" s="15" t="s">
        <v>7</v>
      </c>
      <c r="AD45" s="15" t="s">
        <v>7</v>
      </c>
      <c r="AE45" s="15" t="s">
        <v>7</v>
      </c>
      <c r="AF45" s="15" t="s">
        <v>7</v>
      </c>
      <c r="AG45" s="15" t="s">
        <v>7</v>
      </c>
      <c r="AH45" s="15" t="s">
        <v>7</v>
      </c>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row>
    <row x14ac:dyDescent="0.25" r="46" customHeight="1" ht="18.75">
      <c r="A46" s="16" t="s">
        <v>88</v>
      </c>
      <c r="B46" s="17" t="s">
        <v>89</v>
      </c>
      <c r="C46" s="18" t="s">
        <v>7</v>
      </c>
      <c r="D46" s="18" t="s">
        <v>7</v>
      </c>
      <c r="E46" s="18" t="s">
        <v>7</v>
      </c>
      <c r="F46" s="18" t="s">
        <v>7</v>
      </c>
      <c r="G46" s="18" t="s">
        <v>7</v>
      </c>
      <c r="H46" s="18" t="s">
        <v>7</v>
      </c>
      <c r="I46" s="18" t="s">
        <v>7</v>
      </c>
      <c r="J46" s="18" t="s">
        <v>7</v>
      </c>
      <c r="K46" s="18" t="s">
        <v>7</v>
      </c>
      <c r="L46" s="18" t="s">
        <v>7</v>
      </c>
      <c r="M46" s="18" t="s">
        <v>7</v>
      </c>
      <c r="N46" s="18" t="s">
        <v>7</v>
      </c>
      <c r="O46" s="18" t="s">
        <v>7</v>
      </c>
      <c r="P46" s="18" t="s">
        <v>7</v>
      </c>
      <c r="Q46" s="18" t="s">
        <v>7</v>
      </c>
      <c r="R46" s="18" t="s">
        <v>7</v>
      </c>
      <c r="S46" s="18" t="s">
        <v>7</v>
      </c>
      <c r="T46" s="18" t="s">
        <v>7</v>
      </c>
      <c r="U46" s="18" t="s">
        <v>7</v>
      </c>
      <c r="V46" s="18" t="s">
        <v>7</v>
      </c>
      <c r="W46" s="18" t="s">
        <v>7</v>
      </c>
      <c r="X46" s="18" t="s">
        <v>7</v>
      </c>
      <c r="Y46" s="18" t="s">
        <v>7</v>
      </c>
      <c r="Z46" s="18" t="s">
        <v>7</v>
      </c>
      <c r="AA46" s="18" t="s">
        <v>7</v>
      </c>
      <c r="AB46" s="18" t="s">
        <v>7</v>
      </c>
      <c r="AC46" s="18" t="s">
        <v>7</v>
      </c>
      <c r="AD46" s="18" t="s">
        <v>7</v>
      </c>
      <c r="AE46" s="18" t="s">
        <v>7</v>
      </c>
      <c r="AF46" s="18" t="s">
        <v>7</v>
      </c>
      <c r="AG46" s="18" t="s">
        <v>7</v>
      </c>
      <c r="AH46" s="18" t="s">
        <v>7</v>
      </c>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row>
    <row x14ac:dyDescent="0.25" r="47" customHeight="1" ht="18.75">
      <c r="A47" s="13" t="s">
        <v>90</v>
      </c>
      <c r="B47" s="14" t="s">
        <v>91</v>
      </c>
      <c r="C47" s="15" t="s">
        <v>7</v>
      </c>
      <c r="D47" s="15" t="s">
        <v>7</v>
      </c>
      <c r="E47" s="15" t="s">
        <v>7</v>
      </c>
      <c r="F47" s="15" t="s">
        <v>7</v>
      </c>
      <c r="G47" s="15" t="s">
        <v>7</v>
      </c>
      <c r="H47" s="15" t="s">
        <v>7</v>
      </c>
      <c r="I47" s="15" t="s">
        <v>7</v>
      </c>
      <c r="J47" s="15" t="s">
        <v>7</v>
      </c>
      <c r="K47" s="15" t="s">
        <v>7</v>
      </c>
      <c r="L47" s="15" t="s">
        <v>7</v>
      </c>
      <c r="M47" s="15" t="s">
        <v>7</v>
      </c>
      <c r="N47" s="15" t="s">
        <v>7</v>
      </c>
      <c r="O47" s="15" t="s">
        <v>7</v>
      </c>
      <c r="P47" s="15" t="s">
        <v>7</v>
      </c>
      <c r="Q47" s="15" t="s">
        <v>7</v>
      </c>
      <c r="R47" s="15" t="s">
        <v>7</v>
      </c>
      <c r="S47" s="15" t="s">
        <v>7</v>
      </c>
      <c r="T47" s="15" t="s">
        <v>7</v>
      </c>
      <c r="U47" s="15" t="s">
        <v>7</v>
      </c>
      <c r="V47" s="15" t="s">
        <v>7</v>
      </c>
      <c r="W47" s="15" t="s">
        <v>7</v>
      </c>
      <c r="X47" s="15" t="s">
        <v>7</v>
      </c>
      <c r="Y47" s="15" t="s">
        <v>7</v>
      </c>
      <c r="Z47" s="15" t="s">
        <v>7</v>
      </c>
      <c r="AA47" s="15" t="s">
        <v>7</v>
      </c>
      <c r="AB47" s="15" t="s">
        <v>7</v>
      </c>
      <c r="AC47" s="15" t="s">
        <v>7</v>
      </c>
      <c r="AD47" s="15" t="s">
        <v>7</v>
      </c>
      <c r="AE47" s="15" t="s">
        <v>7</v>
      </c>
      <c r="AF47" s="15" t="s">
        <v>7</v>
      </c>
      <c r="AG47" s="15" t="s">
        <v>7</v>
      </c>
      <c r="AH47" s="15" t="s">
        <v>7</v>
      </c>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row>
    <row x14ac:dyDescent="0.25" r="48" customHeight="1" ht="18.75">
      <c r="A48" s="20" t="s">
        <v>92</v>
      </c>
      <c r="B48" s="21" t="s">
        <v>93</v>
      </c>
      <c r="C48" s="22" t="s">
        <v>7</v>
      </c>
      <c r="D48" s="22" t="s">
        <v>7</v>
      </c>
      <c r="E48" s="22" t="s">
        <v>7</v>
      </c>
      <c r="F48" s="22" t="s">
        <v>7</v>
      </c>
      <c r="G48" s="22" t="s">
        <v>7</v>
      </c>
      <c r="H48" s="22" t="s">
        <v>7</v>
      </c>
      <c r="I48" s="22" t="s">
        <v>7</v>
      </c>
      <c r="J48" s="22" t="s">
        <v>7</v>
      </c>
      <c r="K48" s="22" t="s">
        <v>7</v>
      </c>
      <c r="L48" s="22" t="s">
        <v>7</v>
      </c>
      <c r="M48" s="22" t="s">
        <v>7</v>
      </c>
      <c r="N48" s="22" t="s">
        <v>7</v>
      </c>
      <c r="O48" s="22" t="s">
        <v>7</v>
      </c>
      <c r="P48" s="22" t="s">
        <v>7</v>
      </c>
      <c r="Q48" s="22" t="s">
        <v>7</v>
      </c>
      <c r="R48" s="22" t="s">
        <v>7</v>
      </c>
      <c r="S48" s="22" t="s">
        <v>7</v>
      </c>
      <c r="T48" s="22" t="s">
        <v>7</v>
      </c>
      <c r="U48" s="22" t="s">
        <v>7</v>
      </c>
      <c r="V48" s="22" t="s">
        <v>7</v>
      </c>
      <c r="W48" s="22" t="s">
        <v>7</v>
      </c>
      <c r="X48" s="22" t="s">
        <v>7</v>
      </c>
      <c r="Y48" s="22" t="s">
        <v>7</v>
      </c>
      <c r="Z48" s="22" t="s">
        <v>7</v>
      </c>
      <c r="AA48" s="22" t="s">
        <v>7</v>
      </c>
      <c r="AB48" s="22" t="s">
        <v>7</v>
      </c>
      <c r="AC48" s="22" t="s">
        <v>7</v>
      </c>
      <c r="AD48" s="22" t="s">
        <v>7</v>
      </c>
      <c r="AE48" s="22" t="s">
        <v>7</v>
      </c>
      <c r="AF48" s="22" t="s">
        <v>7</v>
      </c>
      <c r="AG48" s="22" t="s">
        <v>7</v>
      </c>
      <c r="AH48" s="22" t="s">
        <v>7</v>
      </c>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row>
    <row x14ac:dyDescent="0.25" r="49" customHeight="1" ht="18.75">
      <c r="A49" s="13" t="s">
        <v>94</v>
      </c>
      <c r="B49" s="14" t="s">
        <v>95</v>
      </c>
      <c r="C49" s="15" t="s">
        <v>7</v>
      </c>
      <c r="D49" s="15" t="s">
        <v>7</v>
      </c>
      <c r="E49" s="15" t="s">
        <v>7</v>
      </c>
      <c r="F49" s="15" t="s">
        <v>7</v>
      </c>
      <c r="G49" s="15" t="s">
        <v>7</v>
      </c>
      <c r="H49" s="15" t="s">
        <v>7</v>
      </c>
      <c r="I49" s="15" t="s">
        <v>7</v>
      </c>
      <c r="J49" s="15" t="s">
        <v>7</v>
      </c>
      <c r="K49" s="15" t="s">
        <v>7</v>
      </c>
      <c r="L49" s="15" t="s">
        <v>7</v>
      </c>
      <c r="M49" s="15">
        <v>56.41388985623797</v>
      </c>
      <c r="N49" s="15">
        <v>54.87784587178894</v>
      </c>
      <c r="O49" s="15">
        <v>55.73610823529758</v>
      </c>
      <c r="P49" s="15">
        <v>57.93455099694533</v>
      </c>
      <c r="Q49" s="15">
        <v>60.06750849853671</v>
      </c>
      <c r="R49" s="15">
        <v>62.27221015720615</v>
      </c>
      <c r="S49" s="15">
        <v>65.77271919880019</v>
      </c>
      <c r="T49" s="15">
        <v>69.43141716579785</v>
      </c>
      <c r="U49" s="15">
        <v>72.31971418537441</v>
      </c>
      <c r="V49" s="15">
        <v>69.98629764318248</v>
      </c>
      <c r="W49" s="15">
        <v>65.81745735984103</v>
      </c>
      <c r="X49" s="15">
        <v>63.03213535859303</v>
      </c>
      <c r="Y49" s="15">
        <v>62.87695123922289</v>
      </c>
      <c r="Z49" s="15">
        <v>63.7077676397231</v>
      </c>
      <c r="AA49" s="15">
        <v>65.67399586340156</v>
      </c>
      <c r="AB49" s="15">
        <v>67.89106545315835</v>
      </c>
      <c r="AC49" s="15">
        <v>68.61439774765437</v>
      </c>
      <c r="AD49" s="15">
        <v>72.52793977003608</v>
      </c>
      <c r="AE49" s="15">
        <v>73.3253393059708</v>
      </c>
      <c r="AF49" s="15">
        <v>75.61359524049433</v>
      </c>
      <c r="AG49" s="15">
        <v>73.82544975785328</v>
      </c>
      <c r="AH49" s="15">
        <v>73.12852208741842</v>
      </c>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row>
    <row x14ac:dyDescent="0.25" r="50" customHeight="1" ht="18.75">
      <c r="A50" s="16" t="s">
        <v>96</v>
      </c>
      <c r="B50" s="17" t="s">
        <v>97</v>
      </c>
      <c r="C50" s="18" t="s">
        <v>7</v>
      </c>
      <c r="D50" s="18" t="s">
        <v>7</v>
      </c>
      <c r="E50" s="18" t="s">
        <v>7</v>
      </c>
      <c r="F50" s="18" t="s">
        <v>7</v>
      </c>
      <c r="G50" s="18" t="s">
        <v>7</v>
      </c>
      <c r="H50" s="18" t="s">
        <v>7</v>
      </c>
      <c r="I50" s="18" t="s">
        <v>7</v>
      </c>
      <c r="J50" s="18" t="s">
        <v>7</v>
      </c>
      <c r="K50" s="18" t="s">
        <v>7</v>
      </c>
      <c r="L50" s="18" t="s">
        <v>7</v>
      </c>
      <c r="M50" s="18">
        <v>0</v>
      </c>
      <c r="N50" s="18">
        <v>0</v>
      </c>
      <c r="O50" s="18">
        <v>63.80450802397708</v>
      </c>
      <c r="P50" s="18">
        <v>64.03629880268936</v>
      </c>
      <c r="Q50" s="18">
        <v>64.96440773351904</v>
      </c>
      <c r="R50" s="18">
        <v>64.31987634548837</v>
      </c>
      <c r="S50" s="18">
        <v>64.03859654626088</v>
      </c>
      <c r="T50" s="18">
        <v>69.33224040400289</v>
      </c>
      <c r="U50" s="18">
        <v>69.95152662943373</v>
      </c>
      <c r="V50" s="18">
        <v>67.73605573248301</v>
      </c>
      <c r="W50" s="18">
        <v>64.73133630946926</v>
      </c>
      <c r="X50" s="18">
        <v>62.181074152893146</v>
      </c>
      <c r="Y50" s="18">
        <v>59.66974539221279</v>
      </c>
      <c r="Z50" s="18">
        <v>57.24130965411355</v>
      </c>
      <c r="AA50" s="18">
        <v>60.07927303242808</v>
      </c>
      <c r="AB50" s="18">
        <v>60.93944885012955</v>
      </c>
      <c r="AC50" s="18">
        <v>61.79709242179448</v>
      </c>
      <c r="AD50" s="18">
        <v>64.31154652588292</v>
      </c>
      <c r="AE50" s="18">
        <v>65.70832538998977</v>
      </c>
      <c r="AF50" s="18">
        <v>67.7206520302825</v>
      </c>
      <c r="AG50" s="18">
        <v>67.60802429166</v>
      </c>
      <c r="AH50" s="18">
        <v>68.48838623107177</v>
      </c>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row>
    <row x14ac:dyDescent="0.25" r="51" customHeight="1" ht="18.75">
      <c r="A51" s="13" t="s">
        <v>98</v>
      </c>
      <c r="B51" s="14" t="s">
        <v>99</v>
      </c>
      <c r="C51" s="15" t="s">
        <v>7</v>
      </c>
      <c r="D51" s="15" t="s">
        <v>7</v>
      </c>
      <c r="E51" s="15" t="s">
        <v>7</v>
      </c>
      <c r="F51" s="15" t="s">
        <v>7</v>
      </c>
      <c r="G51" s="15" t="s">
        <v>7</v>
      </c>
      <c r="H51" s="15" t="s">
        <v>7</v>
      </c>
      <c r="I51" s="15" t="s">
        <v>7</v>
      </c>
      <c r="J51" s="15" t="s">
        <v>7</v>
      </c>
      <c r="K51" s="15" t="s">
        <v>7</v>
      </c>
      <c r="L51" s="15" t="s">
        <v>7</v>
      </c>
      <c r="M51" s="15">
        <v>84.3631117831154</v>
      </c>
      <c r="N51" s="15">
        <v>83.2490840038324</v>
      </c>
      <c r="O51" s="15">
        <v>83.00106741687046</v>
      </c>
      <c r="P51" s="15">
        <v>83.12409646264899</v>
      </c>
      <c r="Q51" s="15">
        <v>85.79964029307766</v>
      </c>
      <c r="R51" s="15">
        <v>84.84146373892489</v>
      </c>
      <c r="S51" s="15">
        <v>84.19553512993943</v>
      </c>
      <c r="T51" s="15">
        <v>84.253804522761</v>
      </c>
      <c r="U51" s="15">
        <v>83.74339331126751</v>
      </c>
      <c r="V51" s="15">
        <v>81.1256392330619</v>
      </c>
      <c r="W51" s="15">
        <v>79.3876371590415</v>
      </c>
      <c r="X51" s="15">
        <v>76.65027059036704</v>
      </c>
      <c r="Y51" s="15">
        <v>73.13951711341069</v>
      </c>
      <c r="Z51" s="15">
        <v>70.00793779198656</v>
      </c>
      <c r="AA51" s="15">
        <v>68.50629277532337</v>
      </c>
      <c r="AB51" s="15">
        <v>69.25171639014697</v>
      </c>
      <c r="AC51" s="15">
        <v>70.15340625454094</v>
      </c>
      <c r="AD51" s="15">
        <v>72.07971566008493</v>
      </c>
      <c r="AE51" s="15">
        <v>75.23697619125713</v>
      </c>
      <c r="AF51" s="15">
        <v>78.17119063311772</v>
      </c>
      <c r="AG51" s="15">
        <v>77.28634945545294</v>
      </c>
      <c r="AH51" s="15">
        <v>76.88918987283787</v>
      </c>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row>
    <row x14ac:dyDescent="0.25" r="52" customHeight="1" ht="18.75">
      <c r="A52" s="16" t="s">
        <v>100</v>
      </c>
      <c r="B52" s="17" t="s">
        <v>101</v>
      </c>
      <c r="C52" s="18" t="s">
        <v>7</v>
      </c>
      <c r="D52" s="18" t="s">
        <v>7</v>
      </c>
      <c r="E52" s="18" t="s">
        <v>7</v>
      </c>
      <c r="F52" s="18" t="s">
        <v>7</v>
      </c>
      <c r="G52" s="18" t="s">
        <v>7</v>
      </c>
      <c r="H52" s="18" t="s">
        <v>7</v>
      </c>
      <c r="I52" s="18" t="s">
        <v>7</v>
      </c>
      <c r="J52" s="18" t="s">
        <v>7</v>
      </c>
      <c r="K52" s="18" t="s">
        <v>7</v>
      </c>
      <c r="L52" s="18" t="s">
        <v>7</v>
      </c>
      <c r="M52" s="18">
        <v>79.30844571803742</v>
      </c>
      <c r="N52" s="18">
        <v>77.95770121053313</v>
      </c>
      <c r="O52" s="18">
        <v>78.12808119422729</v>
      </c>
      <c r="P52" s="18">
        <v>78.24802296099688</v>
      </c>
      <c r="Q52" s="18">
        <v>78.04509165941298</v>
      </c>
      <c r="R52" s="18">
        <v>76.23376862567844</v>
      </c>
      <c r="S52" s="18">
        <v>75.42048543850385</v>
      </c>
      <c r="T52" s="18">
        <v>75.85996392184896</v>
      </c>
      <c r="U52" s="18">
        <v>75.06848292308712</v>
      </c>
      <c r="V52" s="18">
        <v>73.58783731194924</v>
      </c>
      <c r="W52" s="18">
        <v>74.54058045293735</v>
      </c>
      <c r="X52" s="18">
        <v>75.80373083729754</v>
      </c>
      <c r="Y52" s="18">
        <v>76.12679649814143</v>
      </c>
      <c r="Z52" s="18">
        <v>76.5834146160521</v>
      </c>
      <c r="AA52" s="18">
        <v>77.05168906651356</v>
      </c>
      <c r="AB52" s="18">
        <v>78.99078578243635</v>
      </c>
      <c r="AC52" s="18">
        <v>80.75062803253546</v>
      </c>
      <c r="AD52" s="18">
        <v>82.22699344761978</v>
      </c>
      <c r="AE52" s="18">
        <v>83.77652439304231</v>
      </c>
      <c r="AF52" s="18">
        <v>85.60593699767568</v>
      </c>
      <c r="AG52" s="18">
        <v>84.43628862946531</v>
      </c>
      <c r="AH52" s="18">
        <v>83.4827013939891</v>
      </c>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row>
    <row x14ac:dyDescent="0.25" r="53" customHeight="1" ht="18.75">
      <c r="A53" s="23" t="s">
        <v>102</v>
      </c>
      <c r="B53" s="24" t="s">
        <v>103</v>
      </c>
      <c r="C53" s="25" t="s">
        <v>7</v>
      </c>
      <c r="D53" s="25" t="s">
        <v>7</v>
      </c>
      <c r="E53" s="25" t="s">
        <v>7</v>
      </c>
      <c r="F53" s="25" t="s">
        <v>7</v>
      </c>
      <c r="G53" s="25" t="s">
        <v>7</v>
      </c>
      <c r="H53" s="25" t="s">
        <v>7</v>
      </c>
      <c r="I53" s="25" t="s">
        <v>7</v>
      </c>
      <c r="J53" s="25" t="s">
        <v>7</v>
      </c>
      <c r="K53" s="25" t="s">
        <v>7</v>
      </c>
      <c r="L53" s="25" t="s">
        <v>7</v>
      </c>
      <c r="M53" s="25">
        <v>71.38066837369473</v>
      </c>
      <c r="N53" s="25">
        <v>70.54665907726478</v>
      </c>
      <c r="O53" s="25">
        <v>66.95231842833559</v>
      </c>
      <c r="P53" s="25">
        <v>67.07920633667149</v>
      </c>
      <c r="Q53" s="25">
        <v>66.49833414190427</v>
      </c>
      <c r="R53" s="25">
        <v>66.88150123990938</v>
      </c>
      <c r="S53" s="25">
        <v>67.21300333317406</v>
      </c>
      <c r="T53" s="25">
        <v>67.3637122037386</v>
      </c>
      <c r="U53" s="25">
        <v>68.22272203450684</v>
      </c>
      <c r="V53" s="25">
        <v>67.48775194966511</v>
      </c>
      <c r="W53" s="25">
        <v>69.97170823442605</v>
      </c>
      <c r="X53" s="25">
        <v>68.18652877174043</v>
      </c>
      <c r="Y53" s="25">
        <v>69.44434118521166</v>
      </c>
      <c r="Z53" s="25">
        <v>69.38446420502225</v>
      </c>
      <c r="AA53" s="25">
        <v>70.23786690878407</v>
      </c>
      <c r="AB53" s="25">
        <v>70.87270590192408</v>
      </c>
      <c r="AC53" s="25">
        <v>71.10591588154062</v>
      </c>
      <c r="AD53" s="25">
        <v>72.97163079375511</v>
      </c>
      <c r="AE53" s="25">
        <v>74.19621214475617</v>
      </c>
      <c r="AF53" s="25">
        <v>75.81885499723072</v>
      </c>
      <c r="AG53" s="25">
        <v>75.53925576725887</v>
      </c>
      <c r="AH53" s="25">
        <v>72.14023867329072</v>
      </c>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row>
    <row x14ac:dyDescent="0.25" r="54" customHeight="1" ht="18.75">
      <c r="A54" s="62" t="s">
        <v>171</v>
      </c>
      <c r="B54" s="17"/>
      <c r="C54" s="18"/>
      <c r="D54" s="18"/>
      <c r="E54" s="18"/>
      <c r="F54" s="18"/>
      <c r="G54" s="18"/>
      <c r="H54" s="18"/>
      <c r="I54" s="18"/>
      <c r="J54" s="18"/>
      <c r="K54" s="18"/>
      <c r="L54" s="18"/>
      <c r="M54" s="112">
        <f>AVERAGE(N5,M6:M7,M9,N10,W11,O12,M13:M14,N15,M16:M23,M25:M37,O38,M39,S40,M41:M42)</f>
      </c>
      <c r="N54" s="112">
        <f>AVERAGE(N5,N6:N7,N9,N10,W11,O12,N13:N14,N15,N16:N23,N25:N37,O38,N39,S40,N41:N42)</f>
      </c>
      <c r="O54" s="112">
        <f>AVERAGE(O5,O6:O7,O9,O10,W11,O12,O13:O14,O15,O16:O23,O25:O37,O38,O39,S40,O41:O42)</f>
      </c>
      <c r="P54" s="112">
        <f>AVERAGE(P5,P6:P7,P9,P10,W11,P12,P13:P14,P15,P16:P23,P25:P37,P38,P39,S40,P41:P42)</f>
      </c>
      <c r="Q54" s="112">
        <f>AVERAGE(Q5,Q6:Q7,Q9,Q10,W11,Q12,Q13:Q14,Q15,Q16:Q23,Q25:Q37,Q38,Q39,S40,Q41:Q42)</f>
      </c>
      <c r="R54" s="112">
        <f>AVERAGE(R5,R6:R7,R9,R10,W11,R12,R13:R14,R15,R16:R23,R25:R37,R38,R39,S40,R41:R42)</f>
      </c>
      <c r="S54" s="112">
        <f>AVERAGE(S5,S6:S7,S9,S10,$W11,S12,S13:S14,S15,S16:S23,S25:S37,S38,S39,S40,S41:S42)</f>
      </c>
      <c r="T54" s="112">
        <f>AVERAGE(T5,T6:T7,T9,T10,$W11,T12,T13:T14,T15,T16:T23,T25:T37,T38,T39,T40,T41:T42)</f>
      </c>
      <c r="U54" s="112">
        <f>AVERAGE(U5,U6:U7,U9,U10,$W11,U12,U13:U14,U15,U16:U23,U25:U37,U38,U39,U40,U41:U42)</f>
      </c>
      <c r="V54" s="112">
        <f>AVERAGE(V5,V6:V7,V9,V10,$W11,V12,V13:V14,V15,V16:V23,V25:V37,V38,V39,V40,V41:V42)</f>
      </c>
      <c r="W54" s="112">
        <f>AVERAGE(W5,W6:W7,W9,W10,W11,W12,W13:W14,W15,W16:W23,W25:W37,W38,W39,W40,W41:W42)</f>
      </c>
      <c r="X54" s="112">
        <f>AVERAGE(X5,X6:X7,X9,X10,X11,X12,X13:X14,X15,X16:X23,X25:X37,X38,X39,X40,X41:X42)</f>
      </c>
      <c r="Y54" s="112">
        <f>AVERAGE(Y5,Y6:Y7,Y9,Y10,Y11,Y12,Y13:Y14,Y15,Y16:Y23,Y25:Y37,Y38,Y39,Y40,Y41:Y42)</f>
      </c>
      <c r="Z54" s="112">
        <f>AVERAGE(Z5,Z6:Z7,Z9,Z10,Z11,Z12,Z13:Z14,Z15,Z16:Z23,Z25:Z37,Z38,Z39,Z40,Z41:Z42)</f>
      </c>
      <c r="AA54" s="112">
        <f>AVERAGE(AA5,AA6:AA7,AA9,AA10,AA11,AA12,AA13:AA14,AA15,AA16:AA23,AA25:AA37,AA38,AA39,AA40,AA41:AA42)</f>
      </c>
      <c r="AB54" s="112">
        <f>AVERAGE(AB5,AB6:AB7,AB9,AB10,AB11,AB12,AB13:AB14,AB15,AB16:AB23,AB25:AB37,AB38,AB39,AB40,AB41:AB42)</f>
      </c>
      <c r="AC54" s="112">
        <f>AVERAGE(AC5,AC6:AC7,AC9,AC10,AC11,AC12,AC13:AC14,AC15,AC16:AC23,AC25:AC37,AC38,AC39,AC40,AC41:AC42)</f>
      </c>
      <c r="AD54" s="112">
        <f>AVERAGE(AD5,AD6:AD7,AD9,AD10,AD11,AD12,AD13:AD14,AD15,AD16:AD23,AD25:AD37,AD38,AD39,AD40,AD41:AD42)</f>
      </c>
      <c r="AE54" s="112">
        <f>AVERAGE(AE5,AE6:AE7,AE9,AE10,AE11,AE12,AE13:AE14,AE15,AE16:AE23,AE25:AE37,AE38,AE39,AE40,AE41:AE42)</f>
      </c>
      <c r="AF54" s="112">
        <f>AVERAGE(AE5,AF6:AF7,AF9,AF10:AF11,AF12,AF13:AF14,AF15,AF16:AF23,AF25:AF37,AF38,AF39:AF40,AF41:AF42)</f>
      </c>
      <c r="AG54" s="112">
        <f>AVERAGE(AE5,AG6:AG7,AG9,AG10:AG11,AG12,AG13:AG14,AG15,AG16:AG23,AG25:AG37,AG38,AG39:AG40,AG41:AG42)</f>
      </c>
      <c r="AH54" s="112">
        <f>AVERAGE(AE5,AH6:AH7,AH9,AH10:AH11,AH12,AH13:AH14,AH15,AH16:AH23,AH25:AH37,AH38,AH39,AG40:AG41,AH42)</f>
      </c>
      <c r="AI54" s="3"/>
      <c r="AJ54" s="19"/>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row>
    <row x14ac:dyDescent="0.25" r="55" customHeight="1" ht="18.75">
      <c r="A55" s="17"/>
      <c r="B55" s="17" t="s">
        <v>174</v>
      </c>
      <c r="C55" s="18"/>
      <c r="D55" s="18"/>
      <c r="E55" s="18"/>
      <c r="F55" s="18"/>
      <c r="G55" s="18"/>
      <c r="H55" s="18"/>
      <c r="I55" s="18"/>
      <c r="J55" s="18"/>
      <c r="K55" s="18"/>
      <c r="L55" s="18"/>
      <c r="M55" s="18">
        <f>M54-'FTE-EPR_Women'!M54</f>
      </c>
      <c r="N55" s="18">
        <f>N54-'FTE-EPR_Women'!N54</f>
      </c>
      <c r="O55" s="18">
        <f>O54-'FTE-EPR_Women'!O54</f>
      </c>
      <c r="P55" s="18">
        <f>P54-'FTE-EPR_Women'!P54</f>
      </c>
      <c r="Q55" s="18">
        <f>Q54-'FTE-EPR_Women'!Q54</f>
      </c>
      <c r="R55" s="18">
        <f>R54-'FTE-EPR_Women'!R54</f>
      </c>
      <c r="S55" s="18">
        <f>S54-'FTE-EPR_Women'!S54</f>
      </c>
      <c r="T55" s="18">
        <f>T54-'FTE-EPR_Women'!T54</f>
      </c>
      <c r="U55" s="18">
        <f>U54-'FTE-EPR_Women'!U54</f>
      </c>
      <c r="V55" s="18">
        <f>V54-'FTE-EPR_Women'!V54</f>
      </c>
      <c r="W55" s="18">
        <f>W54-'FTE-EPR_Women'!W54</f>
      </c>
      <c r="X55" s="18">
        <f>X54-'FTE-EPR_Women'!X54</f>
      </c>
      <c r="Y55" s="18">
        <f>Y54-'FTE-EPR_Women'!Y54</f>
      </c>
      <c r="Z55" s="18">
        <f>Z54-'FTE-EPR_Women'!Z54</f>
      </c>
      <c r="AA55" s="18">
        <f>AA54-'FTE-EPR_Women'!AA54</f>
      </c>
      <c r="AB55" s="18">
        <f>AB54-'FTE-EPR_Women'!AB54</f>
      </c>
      <c r="AC55" s="18">
        <f>AC54-'FTE-EPR_Women'!AC54</f>
      </c>
      <c r="AD55" s="18">
        <f>AD54-'FTE-EPR_Women'!AD54</f>
      </c>
      <c r="AE55" s="18">
        <f>AE54-'FTE-EPR_Women'!AE54</f>
      </c>
      <c r="AF55" s="18">
        <f>AF54-'FTE-EPR_Women'!AF54</f>
      </c>
      <c r="AG55" s="18">
        <f>AG54-'FTE-EPR_Women'!AG54</f>
      </c>
      <c r="AH55" s="18">
        <f>AH54-'FTE-EPR_Women'!AH54</f>
      </c>
      <c r="AI55" s="8"/>
      <c r="AJ55" s="19"/>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3"/>
    </row>
    <row x14ac:dyDescent="0.25" r="56" customHeight="1" ht="18.75">
      <c r="A56" s="17" t="s">
        <v>104</v>
      </c>
      <c r="B56" s="17"/>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3"/>
    </row>
    <row x14ac:dyDescent="0.25" r="57" customHeight="1" ht="18.75">
      <c r="A57" s="114" t="s">
        <v>172</v>
      </c>
      <c r="B57" s="115"/>
      <c r="C57" s="116"/>
      <c r="D57" s="116"/>
      <c r="E57" s="116"/>
      <c r="F57" s="116"/>
      <c r="G57" s="116"/>
      <c r="H57" s="116"/>
      <c r="I57" s="116"/>
      <c r="J57" s="116"/>
      <c r="K57" s="116"/>
      <c r="L57" s="116"/>
      <c r="M57" s="116"/>
      <c r="N57" s="116"/>
      <c r="O57" s="116"/>
      <c r="P57" s="116"/>
      <c r="Q57" s="116"/>
      <c r="R57" s="116"/>
      <c r="S57" s="116"/>
      <c r="T57" s="116"/>
      <c r="U57" s="116"/>
      <c r="V57" s="116"/>
      <c r="W57" s="116"/>
      <c r="X57" s="116"/>
      <c r="Y57" s="116"/>
      <c r="Z57" s="116"/>
      <c r="AA57" s="116"/>
      <c r="AB57" s="116"/>
      <c r="AC57" s="116"/>
      <c r="AD57" s="116"/>
      <c r="AE57" s="30"/>
      <c r="AF57" s="30"/>
      <c r="AG57" s="30"/>
      <c r="AH57" s="30"/>
      <c r="AI57" s="31"/>
      <c r="AJ57" s="31"/>
      <c r="AK57" s="31"/>
      <c r="AL57" s="31"/>
      <c r="AM57" s="31"/>
      <c r="AN57" s="31"/>
      <c r="AO57" s="31"/>
      <c r="AP57" s="31"/>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3"/>
    </row>
    <row x14ac:dyDescent="0.25" r="58" customHeight="1" ht="12.75">
      <c r="A58" s="115"/>
      <c r="B58" s="115"/>
      <c r="C58" s="116"/>
      <c r="D58" s="116"/>
      <c r="E58" s="116"/>
      <c r="F58" s="116"/>
      <c r="G58" s="116"/>
      <c r="H58" s="116"/>
      <c r="I58" s="116"/>
      <c r="J58" s="116"/>
      <c r="K58" s="116"/>
      <c r="L58" s="116"/>
      <c r="M58" s="116"/>
      <c r="N58" s="116"/>
      <c r="O58" s="116"/>
      <c r="P58" s="116"/>
      <c r="Q58" s="116"/>
      <c r="R58" s="116"/>
      <c r="S58" s="116"/>
      <c r="T58" s="116"/>
      <c r="U58" s="116"/>
      <c r="V58" s="116"/>
      <c r="W58" s="116"/>
      <c r="X58" s="116"/>
      <c r="Y58" s="116"/>
      <c r="Z58" s="116"/>
      <c r="AA58" s="116"/>
      <c r="AB58" s="116"/>
      <c r="AC58" s="116"/>
      <c r="AD58" s="116"/>
      <c r="AE58" s="19"/>
      <c r="AF58" s="26"/>
      <c r="AG58" s="26"/>
      <c r="AH58" s="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row>
    <row x14ac:dyDescent="0.25" r="59" customHeight="1" ht="18.75">
      <c r="A59" s="27" t="s">
        <v>105</v>
      </c>
      <c r="B59" s="28"/>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19"/>
      <c r="AF59" s="26"/>
      <c r="AG59" s="26"/>
      <c r="AH59" s="26"/>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row>
    <row x14ac:dyDescent="0.25" r="60" customHeight="1" ht="12.75">
      <c r="A60" s="28"/>
      <c r="B60" s="28"/>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19"/>
      <c r="AF60" s="26"/>
      <c r="AG60" s="26"/>
      <c r="AH60" s="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row>
    <row x14ac:dyDescent="0.25" r="61" customHeight="1" ht="12.75">
      <c r="A61" s="27" t="s">
        <v>106</v>
      </c>
      <c r="B61" s="28"/>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19"/>
      <c r="AF61" s="26"/>
      <c r="AG61" s="26"/>
      <c r="AH61" s="26"/>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row>
    <row x14ac:dyDescent="0.25" r="62" customHeight="1" ht="12.75">
      <c r="A62" s="28"/>
      <c r="B62" s="28"/>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19"/>
      <c r="AF62" s="26"/>
      <c r="AG62" s="26"/>
      <c r="AH62" s="26"/>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row>
    <row x14ac:dyDescent="0.25" r="63" customHeight="1" ht="18.75">
      <c r="A63" s="27" t="s">
        <v>107</v>
      </c>
      <c r="B63" s="28"/>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19"/>
      <c r="AF63" s="26"/>
      <c r="AG63" s="26"/>
      <c r="AH63" s="26"/>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row>
    <row x14ac:dyDescent="0.25" r="64" customHeight="1" ht="18.75">
      <c r="A64" s="28"/>
      <c r="B64" s="28"/>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19"/>
      <c r="AF64" s="26"/>
      <c r="AG64" s="26"/>
      <c r="AH64" s="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row>
    <row x14ac:dyDescent="0.25" r="65" customHeight="1" ht="18.75">
      <c r="A65" s="32" t="s">
        <v>108</v>
      </c>
      <c r="B65" s="17"/>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row>
    <row x14ac:dyDescent="0.25" r="66" customHeight="1" ht="18.75">
      <c r="A66" s="3"/>
      <c r="B66" s="3"/>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26"/>
      <c r="AF66" s="26"/>
      <c r="AG66" s="26"/>
      <c r="AH66" s="26"/>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row>
  </sheetData>
  <mergeCells count="7">
    <mergeCell ref="A1:AH1"/>
    <mergeCell ref="A2:AH2"/>
    <mergeCell ref="A3:AH3"/>
    <mergeCell ref="A57:AD58"/>
    <mergeCell ref="A59:AD60"/>
    <mergeCell ref="A61:AD62"/>
    <mergeCell ref="A63:AD6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Z65"/>
  <sheetViews>
    <sheetView workbookViewId="0">
      <pane state="frozen" activePane="bottomLeft" topLeftCell="A5" ySplit="4" xSplit="0"/>
    </sheetView>
  </sheetViews>
  <sheetFormatPr defaultRowHeight="15" x14ac:dyDescent="0.25"/>
  <cols>
    <col min="1" max="1" style="40" width="16.862142857142857" customWidth="1" bestFit="1"/>
    <col min="2" max="2" style="40" width="4.2907142857142855" customWidth="1" bestFit="1"/>
    <col min="3" max="3" style="36" width="5.005" customWidth="1" bestFit="1"/>
    <col min="4" max="4" style="36" width="5.005" customWidth="1" bestFit="1"/>
    <col min="5" max="5" style="36" width="5.005" customWidth="1" bestFit="1"/>
    <col min="6" max="6" style="36" width="5.005" customWidth="1" bestFit="1"/>
    <col min="7" max="7" style="36" width="5.005" customWidth="1" bestFit="1"/>
    <col min="8" max="8" style="36" width="5.005" customWidth="1" bestFit="1"/>
    <col min="9" max="9" style="36" width="5.005" customWidth="1" bestFit="1"/>
    <col min="10" max="10" style="36" width="5.005" customWidth="1" bestFit="1"/>
    <col min="11" max="11" style="36" width="5.005" customWidth="1" bestFit="1"/>
    <col min="12" max="12" style="36" width="5.005" customWidth="1" bestFit="1"/>
    <col min="13" max="13" style="36" width="5.005" customWidth="1" bestFit="1"/>
    <col min="14" max="14" style="36" width="5.005" customWidth="1" bestFit="1"/>
    <col min="15" max="15" style="36" width="5.005" customWidth="1" bestFit="1"/>
    <col min="16" max="16" style="36" width="5.005" customWidth="1" bestFit="1"/>
    <col min="17" max="17" style="36" width="5.005" customWidth="1" bestFit="1"/>
    <col min="18" max="18" style="36" width="5.005" customWidth="1" bestFit="1"/>
    <col min="19" max="19" style="36" width="5.005" customWidth="1" bestFit="1"/>
    <col min="20" max="20" style="36" width="5.005" customWidth="1" bestFit="1"/>
    <col min="21" max="21" style="36" width="5.005" customWidth="1" bestFit="1"/>
    <col min="22" max="22" style="36" width="5.005" customWidth="1" bestFit="1"/>
    <col min="23" max="23" style="36" width="5.005" customWidth="1" bestFit="1"/>
    <col min="24" max="24" style="36" width="5.005" customWidth="1" bestFit="1"/>
    <col min="25" max="25" style="36" width="5.005" customWidth="1" bestFit="1"/>
    <col min="26" max="26" style="36" width="5.005" customWidth="1" bestFit="1"/>
    <col min="27" max="27" style="36" width="5.005" customWidth="1" bestFit="1"/>
    <col min="28" max="28" style="36" width="5.005" customWidth="1" bestFit="1"/>
    <col min="29" max="29" style="36" width="5.005" customWidth="1" bestFit="1"/>
    <col min="30" max="30" style="36" width="5.005" customWidth="1" bestFit="1"/>
    <col min="31" max="31" style="36" width="4.433571428571429" customWidth="1" bestFit="1"/>
    <col min="32" max="32" style="36" width="4.433571428571429" customWidth="1" bestFit="1"/>
    <col min="33" max="33" style="36" width="4.433571428571429" customWidth="1" bestFit="1"/>
    <col min="34" max="34" style="36" width="4.433571428571429" customWidth="1" bestFit="1"/>
    <col min="35" max="35" style="35" width="5.005" customWidth="1" bestFit="1"/>
    <col min="36" max="36" style="35" width="5.005" customWidth="1" bestFit="1"/>
    <col min="37" max="37" style="35" width="5.005" customWidth="1" bestFit="1"/>
    <col min="38" max="38" style="35" width="5.005" customWidth="1" bestFit="1"/>
    <col min="39" max="39" style="35" width="5.005" customWidth="1" bestFit="1"/>
    <col min="40" max="40" style="35" width="5.005" customWidth="1" bestFit="1"/>
    <col min="41" max="41" style="35" width="5.005" customWidth="1" bestFit="1"/>
    <col min="42" max="42" style="35" width="5.005" customWidth="1" bestFit="1"/>
    <col min="43" max="43" style="35" width="5.005" customWidth="1" bestFit="1"/>
    <col min="44" max="44" style="35" width="5.005" customWidth="1" bestFit="1"/>
    <col min="45" max="45" style="35" width="5.005" customWidth="1" bestFit="1"/>
    <col min="46" max="46" style="35" width="5.005" customWidth="1" bestFit="1"/>
    <col min="47" max="47" style="35" width="5.005" customWidth="1" bestFit="1"/>
    <col min="48" max="48" style="35" width="5.005" customWidth="1" bestFit="1"/>
    <col min="49" max="49" style="35" width="5.005" customWidth="1" bestFit="1"/>
    <col min="50" max="50" style="35" width="5.005" customWidth="1" bestFit="1"/>
    <col min="51" max="51" style="35" width="5.005" customWidth="1" bestFit="1"/>
    <col min="52" max="52" style="35" width="5.005" customWidth="1" bestFit="1"/>
    <col min="53" max="53" style="35" width="5.005" customWidth="1" bestFit="1"/>
    <col min="54" max="54" style="35" width="5.005" customWidth="1" bestFit="1"/>
    <col min="55" max="55" style="35" width="5.005" customWidth="1" bestFit="1"/>
    <col min="56" max="56" style="35" width="5.005" customWidth="1" bestFit="1"/>
    <col min="57" max="57" style="35" width="5.005" customWidth="1" bestFit="1"/>
    <col min="58" max="58" style="35" width="5.005" customWidth="1" bestFit="1"/>
    <col min="59" max="59" style="35" width="5.005" customWidth="1" bestFit="1"/>
    <col min="60" max="60" style="35" width="5.005" customWidth="1" bestFit="1"/>
    <col min="61" max="61" style="35" width="5.005" customWidth="1" bestFit="1"/>
    <col min="62" max="62" style="35" width="5.005" customWidth="1" bestFit="1"/>
    <col min="63" max="63" style="35" width="5.005" customWidth="1" bestFit="1"/>
    <col min="64" max="64" style="35" width="5.005" customWidth="1" bestFit="1"/>
    <col min="65" max="65" style="35" width="5.005" customWidth="1" bestFit="1"/>
    <col min="66" max="66" style="35" width="5.005" customWidth="1" bestFit="1"/>
    <col min="67" max="67" style="35" width="5.005" customWidth="1" bestFit="1"/>
    <col min="68" max="68" style="35" width="5.005" customWidth="1" bestFit="1"/>
    <col min="69" max="69" style="35" width="5.005" customWidth="1" bestFit="1"/>
    <col min="70" max="70" style="35" width="5.005" customWidth="1" bestFit="1"/>
    <col min="71" max="71" style="35" width="5.005" customWidth="1" bestFit="1"/>
    <col min="72" max="72" style="35" width="5.005" customWidth="1" bestFit="1"/>
    <col min="73" max="73" style="35" width="5.005" customWidth="1" bestFit="1"/>
    <col min="74" max="74" style="35" width="5.005" customWidth="1" bestFit="1"/>
    <col min="75" max="75" style="35" width="5.005" customWidth="1" bestFit="1"/>
    <col min="76" max="76" style="35" width="5.005" customWidth="1" bestFit="1"/>
    <col min="77" max="77" style="35" width="5.005" customWidth="1" bestFit="1"/>
    <col min="78" max="78" style="35" width="10.005" customWidth="1" bestFit="1"/>
  </cols>
  <sheetData>
    <row x14ac:dyDescent="0.25" r="1" customHeight="1" ht="18.75">
      <c r="A1" s="1" t="s">
        <v>169</v>
      </c>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4"/>
      <c r="BP1" s="5"/>
      <c r="BQ1" s="5"/>
      <c r="BR1" s="5"/>
      <c r="BS1" s="5"/>
      <c r="BT1" s="5"/>
      <c r="BU1" s="5"/>
      <c r="BV1" s="5"/>
      <c r="BW1" s="5"/>
      <c r="BX1" s="5"/>
      <c r="BY1" s="5"/>
      <c r="BZ1" s="5"/>
    </row>
    <row x14ac:dyDescent="0.25" r="2" customHeight="1" ht="18.75">
      <c r="A2" s="6" t="s">
        <v>170</v>
      </c>
      <c r="B2" s="6"/>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8"/>
    </row>
    <row x14ac:dyDescent="0.25" r="3" customHeight="1" ht="18.75">
      <c r="A3" s="9" t="s">
        <v>2</v>
      </c>
      <c r="B3" s="9"/>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row>
    <row x14ac:dyDescent="0.25" r="4" customHeight="1" ht="12.75">
      <c r="A4" s="11" t="s">
        <v>3</v>
      </c>
      <c r="B4" s="11" t="s">
        <v>4</v>
      </c>
      <c r="C4" s="12">
        <v>1990</v>
      </c>
      <c r="D4" s="12">
        <v>1991</v>
      </c>
      <c r="E4" s="12">
        <v>1992</v>
      </c>
      <c r="F4" s="12">
        <v>1993</v>
      </c>
      <c r="G4" s="12">
        <v>1994</v>
      </c>
      <c r="H4" s="12">
        <v>1995</v>
      </c>
      <c r="I4" s="12">
        <v>1996</v>
      </c>
      <c r="J4" s="12">
        <v>1997</v>
      </c>
      <c r="K4" s="12">
        <v>1998</v>
      </c>
      <c r="L4" s="12">
        <v>1999</v>
      </c>
      <c r="M4" s="12">
        <v>2000</v>
      </c>
      <c r="N4" s="12">
        <v>2001</v>
      </c>
      <c r="O4" s="12">
        <v>2002</v>
      </c>
      <c r="P4" s="12">
        <v>2003</v>
      </c>
      <c r="Q4" s="12">
        <v>2004</v>
      </c>
      <c r="R4" s="12">
        <v>2005</v>
      </c>
      <c r="S4" s="12">
        <v>2006</v>
      </c>
      <c r="T4" s="12">
        <v>2007</v>
      </c>
      <c r="U4" s="12">
        <v>2008</v>
      </c>
      <c r="V4" s="12">
        <v>2009</v>
      </c>
      <c r="W4" s="12">
        <v>2010</v>
      </c>
      <c r="X4" s="12">
        <v>2011</v>
      </c>
      <c r="Y4" s="12">
        <v>2012</v>
      </c>
      <c r="Z4" s="12">
        <v>2013</v>
      </c>
      <c r="AA4" s="12">
        <v>2014</v>
      </c>
      <c r="AB4" s="111">
        <v>2015</v>
      </c>
      <c r="AC4" s="111">
        <v>2016</v>
      </c>
      <c r="AD4" s="111">
        <v>2017</v>
      </c>
      <c r="AE4" s="111">
        <v>2018</v>
      </c>
      <c r="AF4" s="111">
        <v>2019</v>
      </c>
      <c r="AG4" s="111">
        <v>2020</v>
      </c>
      <c r="AH4" s="111">
        <v>2021</v>
      </c>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row>
    <row x14ac:dyDescent="0.25" r="5" customHeight="1" ht="18.75">
      <c r="A5" s="13" t="s">
        <v>5</v>
      </c>
      <c r="B5" s="14" t="s">
        <v>6</v>
      </c>
      <c r="C5" s="15" t="s">
        <v>7</v>
      </c>
      <c r="D5" s="15" t="s">
        <v>7</v>
      </c>
      <c r="E5" s="15" t="s">
        <v>7</v>
      </c>
      <c r="F5" s="15" t="s">
        <v>7</v>
      </c>
      <c r="G5" s="15" t="s">
        <v>7</v>
      </c>
      <c r="H5" s="15" t="s">
        <v>7</v>
      </c>
      <c r="I5" s="15" t="s">
        <v>7</v>
      </c>
      <c r="J5" s="15" t="s">
        <v>7</v>
      </c>
      <c r="K5" s="15" t="s">
        <v>7</v>
      </c>
      <c r="L5" s="15" t="s">
        <v>7</v>
      </c>
      <c r="M5" s="15" t="s">
        <v>7</v>
      </c>
      <c r="N5" s="15">
        <v>47.93521049832252</v>
      </c>
      <c r="O5" s="15">
        <v>48.0874039079042</v>
      </c>
      <c r="P5" s="15">
        <v>48.774249445163534</v>
      </c>
      <c r="Q5" s="15">
        <v>49.07543397309037</v>
      </c>
      <c r="R5" s="15">
        <v>50.3170272914066</v>
      </c>
      <c r="S5" s="15">
        <v>51.032238377329655</v>
      </c>
      <c r="T5" s="15">
        <v>51.87366121023573</v>
      </c>
      <c r="U5" s="15">
        <v>52.488806177557386</v>
      </c>
      <c r="V5" s="15">
        <v>51.71589239705338</v>
      </c>
      <c r="W5" s="15">
        <v>51.45739237857845</v>
      </c>
      <c r="X5" s="15">
        <v>51.887473953414805</v>
      </c>
      <c r="Y5" s="15">
        <v>51.94497220866985</v>
      </c>
      <c r="Z5" s="15">
        <v>51.815576837703</v>
      </c>
      <c r="AA5" s="15">
        <v>51.342685718994346</v>
      </c>
      <c r="AB5" s="15">
        <v>52.304614188787</v>
      </c>
      <c r="AC5" s="15">
        <v>52.61309182959159</v>
      </c>
      <c r="AD5" s="15">
        <v>53.28988394294363</v>
      </c>
      <c r="AE5" s="15">
        <v>54.27930558950817</v>
      </c>
      <c r="AF5" s="15" t="s">
        <v>7</v>
      </c>
      <c r="AG5" s="15" t="s">
        <v>7</v>
      </c>
      <c r="AH5" s="15" t="s">
        <v>7</v>
      </c>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row>
    <row x14ac:dyDescent="0.25" r="6" customHeight="1" ht="18.75">
      <c r="A6" s="16" t="s">
        <v>8</v>
      </c>
      <c r="B6" s="17" t="s">
        <v>9</v>
      </c>
      <c r="C6" s="18" t="s">
        <v>7</v>
      </c>
      <c r="D6" s="18" t="s">
        <v>7</v>
      </c>
      <c r="E6" s="18" t="s">
        <v>7</v>
      </c>
      <c r="F6" s="18" t="s">
        <v>7</v>
      </c>
      <c r="G6" s="18" t="s">
        <v>7</v>
      </c>
      <c r="H6" s="18">
        <v>52.9708881169944</v>
      </c>
      <c r="I6" s="18">
        <v>52.48240250478757</v>
      </c>
      <c r="J6" s="18">
        <v>52.67750778388538</v>
      </c>
      <c r="K6" s="18">
        <v>52.05381060800228</v>
      </c>
      <c r="L6" s="18">
        <v>52.16693046963661</v>
      </c>
      <c r="M6" s="18">
        <v>52.071771399920124</v>
      </c>
      <c r="N6" s="18">
        <v>51.956428013824926</v>
      </c>
      <c r="O6" s="18">
        <v>52.593468243480764</v>
      </c>
      <c r="P6" s="18">
        <v>52.70536222335413</v>
      </c>
      <c r="Q6" s="18">
        <v>51.33036879080488</v>
      </c>
      <c r="R6" s="18">
        <v>51.86349284460535</v>
      </c>
      <c r="S6" s="18">
        <v>52.56454760111111</v>
      </c>
      <c r="T6" s="18">
        <v>53.431236823990616</v>
      </c>
      <c r="U6" s="18">
        <v>54.22147036864506</v>
      </c>
      <c r="V6" s="18">
        <v>53.86520031127675</v>
      </c>
      <c r="W6" s="18">
        <v>53.99379525455036</v>
      </c>
      <c r="X6" s="18">
        <v>54.15404261401589</v>
      </c>
      <c r="Y6" s="18">
        <v>54.454703883964115</v>
      </c>
      <c r="Z6" s="18">
        <v>54.298979349960156</v>
      </c>
      <c r="AA6" s="18">
        <v>53.642276945019276</v>
      </c>
      <c r="AB6" s="18">
        <v>53.6811774787907</v>
      </c>
      <c r="AC6" s="18">
        <v>54.09866309289041</v>
      </c>
      <c r="AD6" s="18">
        <v>54.41694326030754</v>
      </c>
      <c r="AE6" s="18">
        <v>54.85785762475798</v>
      </c>
      <c r="AF6" s="18">
        <v>55.264635239111655</v>
      </c>
      <c r="AG6" s="18">
        <v>54.76744820890004</v>
      </c>
      <c r="AH6" s="18">
        <v>53.85742214672397</v>
      </c>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row>
    <row x14ac:dyDescent="0.25" r="7" customHeight="1" ht="18.75">
      <c r="A7" s="13" t="s">
        <v>10</v>
      </c>
      <c r="B7" s="14" t="s">
        <v>11</v>
      </c>
      <c r="C7" s="15">
        <v>35.05421930863041</v>
      </c>
      <c r="D7" s="15">
        <v>36.38803252252234</v>
      </c>
      <c r="E7" s="15">
        <v>37.73191838008735</v>
      </c>
      <c r="F7" s="15">
        <v>37.27936663848762</v>
      </c>
      <c r="G7" s="15">
        <v>37.30207070073757</v>
      </c>
      <c r="H7" s="15">
        <v>38.06978319810834</v>
      </c>
      <c r="I7" s="15">
        <v>37.87496114707028</v>
      </c>
      <c r="J7" s="15">
        <v>38.86120791270247</v>
      </c>
      <c r="K7" s="15">
        <v>39.93981150171664</v>
      </c>
      <c r="L7" s="15">
        <v>40.959389671505946</v>
      </c>
      <c r="M7" s="15">
        <v>41.99408172261657</v>
      </c>
      <c r="N7" s="15">
        <v>41.75259122376173</v>
      </c>
      <c r="O7" s="15">
        <v>42.59728889473564</v>
      </c>
      <c r="P7" s="15">
        <v>42.45179696426311</v>
      </c>
      <c r="Q7" s="15">
        <v>42.66537441642742</v>
      </c>
      <c r="R7" s="15">
        <v>43.91445072543438</v>
      </c>
      <c r="S7" s="15">
        <v>43.7063144956865</v>
      </c>
      <c r="T7" s="15">
        <v>45.39903036482844</v>
      </c>
      <c r="U7" s="15">
        <v>45.80025812286769</v>
      </c>
      <c r="V7" s="15">
        <v>45.87080014363163</v>
      </c>
      <c r="W7" s="15">
        <v>46.438496771134645</v>
      </c>
      <c r="X7" s="15">
        <v>46.298997654181</v>
      </c>
      <c r="Y7" s="15">
        <v>46.54155100664415</v>
      </c>
      <c r="Z7" s="15">
        <v>47.26417226959468</v>
      </c>
      <c r="AA7" s="15">
        <v>48.0497814937327</v>
      </c>
      <c r="AB7" s="15">
        <v>48.212454912832285</v>
      </c>
      <c r="AC7" s="15">
        <v>48.18604392579245</v>
      </c>
      <c r="AD7" s="15">
        <v>49.55914514935282</v>
      </c>
      <c r="AE7" s="15">
        <v>50.93672348363869</v>
      </c>
      <c r="AF7" s="15">
        <v>51.86568545273572</v>
      </c>
      <c r="AG7" s="15">
        <v>51.52696358014733</v>
      </c>
      <c r="AH7" s="15">
        <v>51.6511873454305</v>
      </c>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row>
    <row x14ac:dyDescent="0.25" r="8" customHeight="1" ht="18.75">
      <c r="A8" s="16" t="s">
        <v>12</v>
      </c>
      <c r="B8" s="17" t="s">
        <v>13</v>
      </c>
      <c r="C8" s="18" t="s">
        <v>7</v>
      </c>
      <c r="D8" s="18" t="s">
        <v>7</v>
      </c>
      <c r="E8" s="18" t="s">
        <v>7</v>
      </c>
      <c r="F8" s="18" t="s">
        <v>7</v>
      </c>
      <c r="G8" s="18" t="s">
        <v>7</v>
      </c>
      <c r="H8" s="18" t="s">
        <v>7</v>
      </c>
      <c r="I8" s="18" t="s">
        <v>7</v>
      </c>
      <c r="J8" s="18" t="s">
        <v>7</v>
      </c>
      <c r="K8" s="18" t="s">
        <v>7</v>
      </c>
      <c r="L8" s="18" t="s">
        <v>7</v>
      </c>
      <c r="M8" s="18" t="s">
        <v>7</v>
      </c>
      <c r="N8" s="18" t="s">
        <v>7</v>
      </c>
      <c r="O8" s="18" t="s">
        <v>7</v>
      </c>
      <c r="P8" s="18" t="s">
        <v>7</v>
      </c>
      <c r="Q8" s="18" t="s">
        <v>7</v>
      </c>
      <c r="R8" s="18" t="s">
        <v>7</v>
      </c>
      <c r="S8" s="18" t="s">
        <v>7</v>
      </c>
      <c r="T8" s="18" t="s">
        <v>7</v>
      </c>
      <c r="U8" s="18" t="s">
        <v>7</v>
      </c>
      <c r="V8" s="18" t="s">
        <v>7</v>
      </c>
      <c r="W8" s="18" t="s">
        <v>7</v>
      </c>
      <c r="X8" s="18" t="s">
        <v>7</v>
      </c>
      <c r="Y8" s="18" t="s">
        <v>7</v>
      </c>
      <c r="Z8" s="18" t="s">
        <v>7</v>
      </c>
      <c r="AA8" s="18" t="s">
        <v>7</v>
      </c>
      <c r="AB8" s="18" t="s">
        <v>7</v>
      </c>
      <c r="AC8" s="18" t="s">
        <v>7</v>
      </c>
      <c r="AD8" s="18" t="s">
        <v>7</v>
      </c>
      <c r="AE8" s="18" t="s">
        <v>7</v>
      </c>
      <c r="AF8" s="18" t="s">
        <v>7</v>
      </c>
      <c r="AG8" s="18" t="s">
        <v>7</v>
      </c>
      <c r="AH8" s="18" t="s">
        <v>7</v>
      </c>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row>
    <row x14ac:dyDescent="0.25" r="9" customHeight="1" ht="18.75">
      <c r="A9" s="13" t="s">
        <v>14</v>
      </c>
      <c r="B9" s="14" t="s">
        <v>15</v>
      </c>
      <c r="C9" s="15" t="s">
        <v>7</v>
      </c>
      <c r="D9" s="15" t="s">
        <v>7</v>
      </c>
      <c r="E9" s="15" t="s">
        <v>7</v>
      </c>
      <c r="F9" s="15" t="s">
        <v>7</v>
      </c>
      <c r="G9" s="15" t="s">
        <v>7</v>
      </c>
      <c r="H9" s="15" t="s">
        <v>7</v>
      </c>
      <c r="I9" s="15">
        <v>39.78293805264654</v>
      </c>
      <c r="J9" s="15">
        <v>40.43319520087105</v>
      </c>
      <c r="K9" s="15">
        <v>41.26126399109441</v>
      </c>
      <c r="L9" s="15">
        <v>40.03563281013375</v>
      </c>
      <c r="M9" s="15">
        <v>40.25116629778567</v>
      </c>
      <c r="N9" s="15">
        <v>39.56967205398822</v>
      </c>
      <c r="O9" s="15">
        <v>39.66339248330975</v>
      </c>
      <c r="P9" s="15">
        <v>40.764638263884</v>
      </c>
      <c r="Q9" s="15">
        <v>41.45318043832777</v>
      </c>
      <c r="R9" s="15">
        <v>41.497664005023054</v>
      </c>
      <c r="S9" s="15">
        <v>42.69863453432186</v>
      </c>
      <c r="T9" s="15">
        <v>43.79477814370303</v>
      </c>
      <c r="U9" s="15">
        <v>45.35554942982788</v>
      </c>
      <c r="V9" s="15">
        <v>44.71193874296188</v>
      </c>
      <c r="W9" s="15">
        <v>45.88081368090799</v>
      </c>
      <c r="X9" s="15">
        <v>47.91023065204049</v>
      </c>
      <c r="Y9" s="15">
        <v>49.01026920326889</v>
      </c>
      <c r="Z9" s="15">
        <v>49.89122860350007</v>
      </c>
      <c r="AA9" s="15">
        <v>50.23296103460024</v>
      </c>
      <c r="AB9" s="15">
        <v>50.17471199478717</v>
      </c>
      <c r="AC9" s="15">
        <v>49.850577533351974</v>
      </c>
      <c r="AD9" s="15">
        <v>50.761905692550364</v>
      </c>
      <c r="AE9" s="15">
        <v>51.32298342790217</v>
      </c>
      <c r="AF9" s="15">
        <v>51.317600746332765</v>
      </c>
      <c r="AG9" s="15">
        <v>45.330910780045734</v>
      </c>
      <c r="AH9" s="15">
        <v>47.284075426791034</v>
      </c>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row>
    <row x14ac:dyDescent="0.25" r="10" customHeight="1" ht="18.75">
      <c r="A10" s="16" t="s">
        <v>16</v>
      </c>
      <c r="B10" s="17" t="s">
        <v>17</v>
      </c>
      <c r="C10" s="18" t="s">
        <v>7</v>
      </c>
      <c r="D10" s="18" t="s">
        <v>7</v>
      </c>
      <c r="E10" s="18" t="s">
        <v>7</v>
      </c>
      <c r="F10" s="18" t="s">
        <v>7</v>
      </c>
      <c r="G10" s="18" t="s">
        <v>7</v>
      </c>
      <c r="H10" s="18" t="s">
        <v>7</v>
      </c>
      <c r="I10" s="18" t="s">
        <v>7</v>
      </c>
      <c r="J10" s="18" t="s">
        <v>7</v>
      </c>
      <c r="K10" s="18" t="s">
        <v>7</v>
      </c>
      <c r="L10" s="18" t="s">
        <v>7</v>
      </c>
      <c r="M10" s="18" t="s">
        <v>7</v>
      </c>
      <c r="N10" s="18">
        <v>47.460463988441674</v>
      </c>
      <c r="O10" s="18">
        <v>46.51516066444441</v>
      </c>
      <c r="P10" s="18">
        <v>50.104305886889044</v>
      </c>
      <c r="Q10" s="18">
        <v>48.772312766124806</v>
      </c>
      <c r="R10" s="18">
        <v>49.824318092621716</v>
      </c>
      <c r="S10" s="18">
        <v>49.789981419630934</v>
      </c>
      <c r="T10" s="18">
        <v>49.75564474664016</v>
      </c>
      <c r="U10" s="18">
        <v>49.5064960393892</v>
      </c>
      <c r="V10" s="18">
        <v>50.97860261081425</v>
      </c>
      <c r="W10" s="18">
        <v>52.5265867219475</v>
      </c>
      <c r="X10" s="18">
        <v>53.485212878692096</v>
      </c>
      <c r="Y10" s="18">
        <v>54.54214202590166</v>
      </c>
      <c r="Z10" s="18">
        <v>54.84016344820883</v>
      </c>
      <c r="AA10" s="18">
        <v>55.562099018765004</v>
      </c>
      <c r="AB10" s="18">
        <v>56.05807383125203</v>
      </c>
      <c r="AC10" s="18">
        <v>55.5971765707518</v>
      </c>
      <c r="AD10" s="18">
        <v>55.456636332542736</v>
      </c>
      <c r="AE10" s="18">
        <v>54.48793387191256</v>
      </c>
      <c r="AF10" s="18">
        <v>53.18929920901718</v>
      </c>
      <c r="AG10" s="18">
        <v>45.285126442819745</v>
      </c>
      <c r="AH10" s="18">
        <v>48.31184076024884</v>
      </c>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row>
    <row x14ac:dyDescent="0.25" r="11" customHeight="1" ht="18.75">
      <c r="A11" s="13" t="s">
        <v>18</v>
      </c>
      <c r="B11" s="14" t="s">
        <v>19</v>
      </c>
      <c r="C11" s="15" t="s">
        <v>7</v>
      </c>
      <c r="D11" s="15" t="s">
        <v>7</v>
      </c>
      <c r="E11" s="15" t="s">
        <v>7</v>
      </c>
      <c r="F11" s="15" t="s">
        <v>7</v>
      </c>
      <c r="G11" s="15" t="s">
        <v>7</v>
      </c>
      <c r="H11" s="15" t="s">
        <v>7</v>
      </c>
      <c r="I11" s="15" t="s">
        <v>7</v>
      </c>
      <c r="J11" s="15" t="s">
        <v>7</v>
      </c>
      <c r="K11" s="15" t="s">
        <v>7</v>
      </c>
      <c r="L11" s="15" t="s">
        <v>7</v>
      </c>
      <c r="M11" s="15" t="s">
        <v>7</v>
      </c>
      <c r="N11" s="15" t="s">
        <v>7</v>
      </c>
      <c r="O11" s="15" t="s">
        <v>7</v>
      </c>
      <c r="P11" s="15" t="s">
        <v>7</v>
      </c>
      <c r="Q11" s="15" t="s">
        <v>7</v>
      </c>
      <c r="R11" s="15" t="s">
        <v>7</v>
      </c>
      <c r="S11" s="15" t="s">
        <v>7</v>
      </c>
      <c r="T11" s="15" t="s">
        <v>7</v>
      </c>
      <c r="U11" s="15" t="s">
        <v>7</v>
      </c>
      <c r="V11" s="15" t="s">
        <v>7</v>
      </c>
      <c r="W11" s="15">
        <v>42.73772508421303</v>
      </c>
      <c r="X11" s="15">
        <v>43.00027290699216</v>
      </c>
      <c r="Y11" s="15">
        <v>46.14708906766889</v>
      </c>
      <c r="Z11" s="15">
        <v>44.57706869062467</v>
      </c>
      <c r="AA11" s="15">
        <v>43.58004529278726</v>
      </c>
      <c r="AB11" s="15">
        <v>43.771444383850785</v>
      </c>
      <c r="AC11" s="15">
        <v>42.5444574382435</v>
      </c>
      <c r="AD11" s="15">
        <v>42.685113867206894</v>
      </c>
      <c r="AE11" s="15">
        <v>42.78239368801458</v>
      </c>
      <c r="AF11" s="15">
        <v>43.83665474819626</v>
      </c>
      <c r="AG11" s="15">
        <v>38.4763487142569</v>
      </c>
      <c r="AH11" s="15">
        <v>40.68733025641538</v>
      </c>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row>
    <row x14ac:dyDescent="0.25" r="12" customHeight="1" ht="18.75">
      <c r="A12" s="16" t="s">
        <v>20</v>
      </c>
      <c r="B12" s="17" t="s">
        <v>21</v>
      </c>
      <c r="C12" s="18" t="s">
        <v>7</v>
      </c>
      <c r="D12" s="18" t="s">
        <v>7</v>
      </c>
      <c r="E12" s="18" t="s">
        <v>7</v>
      </c>
      <c r="F12" s="18" t="s">
        <v>7</v>
      </c>
      <c r="G12" s="18" t="s">
        <v>7</v>
      </c>
      <c r="H12" s="18" t="s">
        <v>7</v>
      </c>
      <c r="I12" s="18" t="s">
        <v>7</v>
      </c>
      <c r="J12" s="18" t="s">
        <v>7</v>
      </c>
      <c r="K12" s="18" t="s">
        <v>7</v>
      </c>
      <c r="L12" s="18" t="s">
        <v>7</v>
      </c>
      <c r="M12" s="18" t="s">
        <v>7</v>
      </c>
      <c r="N12" s="18" t="s">
        <v>7</v>
      </c>
      <c r="O12" s="18">
        <v>56.405275832513894</v>
      </c>
      <c r="P12" s="18">
        <v>55.7486106333139</v>
      </c>
      <c r="Q12" s="18">
        <v>55.74951535584687</v>
      </c>
      <c r="R12" s="18">
        <v>55.75042007837983</v>
      </c>
      <c r="S12" s="18">
        <v>56.14265658652626</v>
      </c>
      <c r="T12" s="18">
        <v>56.60363082734439</v>
      </c>
      <c r="U12" s="18">
        <v>56.860120347931264</v>
      </c>
      <c r="V12" s="18">
        <v>55.5843575935948</v>
      </c>
      <c r="W12" s="18">
        <v>54.99664135862239</v>
      </c>
      <c r="X12" s="18">
        <v>55.92377137393403</v>
      </c>
      <c r="Y12" s="18">
        <v>56.67375698953056</v>
      </c>
      <c r="Z12" s="18">
        <v>57.46947260132674</v>
      </c>
      <c r="AA12" s="18">
        <v>58.512664164641706</v>
      </c>
      <c r="AB12" s="18">
        <v>60.3374430316829</v>
      </c>
      <c r="AC12" s="18">
        <v>62.08113587844025</v>
      </c>
      <c r="AD12" s="18">
        <v>63.374026975011</v>
      </c>
      <c r="AE12" s="18">
        <v>64.8154114098861</v>
      </c>
      <c r="AF12" s="18">
        <v>65.29923063849056</v>
      </c>
      <c r="AG12" s="18">
        <v>64.52234664117898</v>
      </c>
      <c r="AH12" s="18">
        <v>64.07954416148951</v>
      </c>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row>
    <row x14ac:dyDescent="0.25" r="13" customHeight="1" ht="18.75">
      <c r="A13" s="13" t="s">
        <v>22</v>
      </c>
      <c r="B13" s="14" t="s">
        <v>23</v>
      </c>
      <c r="C13" s="15">
        <v>56.767193139459096</v>
      </c>
      <c r="D13" s="15">
        <v>55.8621500288826</v>
      </c>
      <c r="E13" s="15">
        <v>56.18673911305526</v>
      </c>
      <c r="F13" s="15">
        <v>54.578509164884096</v>
      </c>
      <c r="G13" s="15">
        <v>54.99296083473875</v>
      </c>
      <c r="H13" s="15">
        <v>54.17029412080285</v>
      </c>
      <c r="I13" s="15">
        <v>54.457673681272205</v>
      </c>
      <c r="J13" s="15">
        <v>56.191571882794584</v>
      </c>
      <c r="K13" s="15">
        <v>56.464109276296526</v>
      </c>
      <c r="L13" s="15">
        <v>58.560485711571445</v>
      </c>
      <c r="M13" s="15">
        <v>58.98870035901473</v>
      </c>
      <c r="N13" s="15">
        <v>59.64607921095666</v>
      </c>
      <c r="O13" s="15">
        <v>59.14674332486139</v>
      </c>
      <c r="P13" s="15">
        <v>57.701111685399304</v>
      </c>
      <c r="Q13" s="15">
        <v>57.7232638687194</v>
      </c>
      <c r="R13" s="15">
        <v>58.43889794114919</v>
      </c>
      <c r="S13" s="15">
        <v>59.23465984335735</v>
      </c>
      <c r="T13" s="15">
        <v>58.45499140309697</v>
      </c>
      <c r="U13" s="15">
        <v>57.88800560059532</v>
      </c>
      <c r="V13" s="15">
        <v>55.84150148632996</v>
      </c>
      <c r="W13" s="15">
        <v>54.28084569451477</v>
      </c>
      <c r="X13" s="15">
        <v>53.74630969290352</v>
      </c>
      <c r="Y13" s="15">
        <v>53.624098910756004</v>
      </c>
      <c r="Z13" s="15">
        <v>53.55994042221447</v>
      </c>
      <c r="AA13" s="15">
        <v>53.02607867273649</v>
      </c>
      <c r="AB13" s="15">
        <v>53.41635481488095</v>
      </c>
      <c r="AC13" s="15">
        <v>54.12479576564728</v>
      </c>
      <c r="AD13" s="15">
        <v>54.802802458577716</v>
      </c>
      <c r="AE13" s="15">
        <v>55.46132566673036</v>
      </c>
      <c r="AF13" s="15">
        <v>55.901549333957426</v>
      </c>
      <c r="AG13" s="15">
        <v>55.75876516951022</v>
      </c>
      <c r="AH13" s="15">
        <v>58.37680874026445</v>
      </c>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row>
    <row x14ac:dyDescent="0.25" r="14" customHeight="1" ht="18.75">
      <c r="A14" s="16" t="s">
        <v>24</v>
      </c>
      <c r="B14" s="17" t="s">
        <v>25</v>
      </c>
      <c r="C14" s="18" t="s">
        <v>7</v>
      </c>
      <c r="D14" s="18" t="s">
        <v>7</v>
      </c>
      <c r="E14" s="18" t="s">
        <v>7</v>
      </c>
      <c r="F14" s="18" t="s">
        <v>7</v>
      </c>
      <c r="G14" s="18" t="s">
        <v>7</v>
      </c>
      <c r="H14" s="18" t="s">
        <v>7</v>
      </c>
      <c r="I14" s="18" t="s">
        <v>7</v>
      </c>
      <c r="J14" s="18" t="s">
        <v>7</v>
      </c>
      <c r="K14" s="18" t="s">
        <v>7</v>
      </c>
      <c r="L14" s="18" t="s">
        <v>7</v>
      </c>
      <c r="M14" s="18">
        <v>55.96037146056316</v>
      </c>
      <c r="N14" s="18">
        <v>56.21493404815821</v>
      </c>
      <c r="O14" s="18">
        <v>56.276737416645474</v>
      </c>
      <c r="P14" s="18">
        <v>57.29494888854672</v>
      </c>
      <c r="Q14" s="18">
        <v>58.23765787057084</v>
      </c>
      <c r="R14" s="18">
        <v>60.55993768757961</v>
      </c>
      <c r="S14" s="18">
        <v>62.836688799601326</v>
      </c>
      <c r="T14" s="18">
        <v>63.18576803445351</v>
      </c>
      <c r="U14" s="18">
        <v>63.76522994742904</v>
      </c>
      <c r="V14" s="18">
        <v>59.54866943241834</v>
      </c>
      <c r="W14" s="18">
        <v>57.06570227951899</v>
      </c>
      <c r="X14" s="18">
        <v>58.873727171766674</v>
      </c>
      <c r="Y14" s="18">
        <v>60.82250808397064</v>
      </c>
      <c r="Z14" s="18">
        <v>62.05360008271418</v>
      </c>
      <c r="AA14" s="18">
        <v>62.96260848725984</v>
      </c>
      <c r="AB14" s="18">
        <v>63.977293220999</v>
      </c>
      <c r="AC14" s="18">
        <v>63.879634872973725</v>
      </c>
      <c r="AD14" s="18">
        <v>66.19721260353099</v>
      </c>
      <c r="AE14" s="18">
        <v>66.15683863507869</v>
      </c>
      <c r="AF14" s="18">
        <v>66.35748983833811</v>
      </c>
      <c r="AG14" s="18">
        <v>65.98525452827843</v>
      </c>
      <c r="AH14" s="18">
        <v>65.96310524082779</v>
      </c>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row>
    <row x14ac:dyDescent="0.25" r="15" customHeight="1" ht="18.75">
      <c r="A15" s="13" t="s">
        <v>26</v>
      </c>
      <c r="B15" s="14" t="s">
        <v>27</v>
      </c>
      <c r="C15" s="15" t="s">
        <v>7</v>
      </c>
      <c r="D15" s="15" t="s">
        <v>7</v>
      </c>
      <c r="E15" s="15" t="s">
        <v>7</v>
      </c>
      <c r="F15" s="15" t="s">
        <v>7</v>
      </c>
      <c r="G15" s="15" t="s">
        <v>7</v>
      </c>
      <c r="H15" s="15" t="s">
        <v>7</v>
      </c>
      <c r="I15" s="15" t="s">
        <v>7</v>
      </c>
      <c r="J15" s="15" t="s">
        <v>7</v>
      </c>
      <c r="K15" s="15" t="s">
        <v>7</v>
      </c>
      <c r="L15" s="15" t="s">
        <v>7</v>
      </c>
      <c r="M15" s="15" t="s">
        <v>7</v>
      </c>
      <c r="N15" s="15">
        <v>58.379032232835165</v>
      </c>
      <c r="O15" s="15">
        <v>59.36514813810187</v>
      </c>
      <c r="P15" s="15">
        <v>58.655866748159966</v>
      </c>
      <c r="Q15" s="15">
        <v>58.33917010636619</v>
      </c>
      <c r="R15" s="15">
        <v>59.87653049237012</v>
      </c>
      <c r="S15" s="15">
        <v>60.354208742065815</v>
      </c>
      <c r="T15" s="15">
        <v>60.40876849782721</v>
      </c>
      <c r="U15" s="15">
        <v>61.06241879826784</v>
      </c>
      <c r="V15" s="15">
        <v>59.825642237975124</v>
      </c>
      <c r="W15" s="15">
        <v>58.83341386849586</v>
      </c>
      <c r="X15" s="15">
        <v>59.44633622755855</v>
      </c>
      <c r="Y15" s="15">
        <v>59.71014904542775</v>
      </c>
      <c r="Z15" s="15">
        <v>59.13828519032537</v>
      </c>
      <c r="AA15" s="15">
        <v>59.29866694053052</v>
      </c>
      <c r="AB15" s="15">
        <v>59.30758846181201</v>
      </c>
      <c r="AC15" s="15">
        <v>58.72712892505051</v>
      </c>
      <c r="AD15" s="15">
        <v>59.9057744522396</v>
      </c>
      <c r="AE15" s="15">
        <v>61.82565883525575</v>
      </c>
      <c r="AF15" s="15">
        <v>62.30386835647285</v>
      </c>
      <c r="AG15" s="15">
        <v>61.854807193346495</v>
      </c>
      <c r="AH15" s="15">
        <v>60.34871452076355</v>
      </c>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row>
    <row x14ac:dyDescent="0.25" r="16" customHeight="1" ht="18.75">
      <c r="A16" s="16" t="s">
        <v>28</v>
      </c>
      <c r="B16" s="17" t="s">
        <v>29</v>
      </c>
      <c r="C16" s="18">
        <v>46.32115964933435</v>
      </c>
      <c r="D16" s="18">
        <v>46.769706360223836</v>
      </c>
      <c r="E16" s="18">
        <v>46.5260567931128</v>
      </c>
      <c r="F16" s="18">
        <v>46.547757040790614</v>
      </c>
      <c r="G16" s="18">
        <v>46.2524047209579</v>
      </c>
      <c r="H16" s="18">
        <v>46.58454896990488</v>
      </c>
      <c r="I16" s="18">
        <v>46.649455764596766</v>
      </c>
      <c r="J16" s="18">
        <v>45.95816090851606</v>
      </c>
      <c r="K16" s="18">
        <v>46.531945323621045</v>
      </c>
      <c r="L16" s="18">
        <v>47.023648306541574</v>
      </c>
      <c r="M16" s="18">
        <v>47.62773177016568</v>
      </c>
      <c r="N16" s="18">
        <v>47.900915595911535</v>
      </c>
      <c r="O16" s="18">
        <v>47.78814067941737</v>
      </c>
      <c r="P16" s="18">
        <v>49.47066391221864</v>
      </c>
      <c r="Q16" s="18">
        <v>49.31290699961168</v>
      </c>
      <c r="R16" s="18">
        <v>49.66431935849799</v>
      </c>
      <c r="S16" s="18">
        <v>50.056307411512485</v>
      </c>
      <c r="T16" s="18">
        <v>51.030903337036094</v>
      </c>
      <c r="U16" s="18">
        <v>51.78117715949603</v>
      </c>
      <c r="V16" s="18">
        <v>51.19322955202763</v>
      </c>
      <c r="W16" s="18">
        <v>51.30398994837852</v>
      </c>
      <c r="X16" s="18">
        <v>51.2865542781323</v>
      </c>
      <c r="Y16" s="18">
        <v>51.49444102443067</v>
      </c>
      <c r="Z16" s="18">
        <v>51.403119453061706</v>
      </c>
      <c r="AA16" s="18">
        <v>51.62518039532839</v>
      </c>
      <c r="AB16" s="18">
        <v>52.000476685395576</v>
      </c>
      <c r="AC16" s="18">
        <v>52.43939278074055</v>
      </c>
      <c r="AD16" s="18">
        <v>52.69683715131331</v>
      </c>
      <c r="AE16" s="18">
        <v>53.52673828005461</v>
      </c>
      <c r="AF16" s="18">
        <v>54.345460895308634</v>
      </c>
      <c r="AG16" s="18">
        <v>54.3152669047485</v>
      </c>
      <c r="AH16" s="18">
        <v>55.61750394805698</v>
      </c>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row>
    <row x14ac:dyDescent="0.25" r="17" customHeight="1" ht="18.75">
      <c r="A17" s="13" t="s">
        <v>30</v>
      </c>
      <c r="B17" s="14" t="s">
        <v>31</v>
      </c>
      <c r="C17" s="15">
        <v>43.75349869736802</v>
      </c>
      <c r="D17" s="15">
        <v>48.52520208525182</v>
      </c>
      <c r="E17" s="15">
        <v>47.502290252272246</v>
      </c>
      <c r="F17" s="15">
        <v>46.408707161882035</v>
      </c>
      <c r="G17" s="15">
        <v>45.86982794035912</v>
      </c>
      <c r="H17" s="15">
        <v>45.772292384482554</v>
      </c>
      <c r="I17" s="15">
        <v>45.92159866318728</v>
      </c>
      <c r="J17" s="15">
        <v>45.29870735312574</v>
      </c>
      <c r="K17" s="15">
        <v>45.59772746196442</v>
      </c>
      <c r="L17" s="15">
        <v>46.08958611362118</v>
      </c>
      <c r="M17" s="15">
        <v>46.42454264418774</v>
      </c>
      <c r="N17" s="15">
        <v>46.35121849447792</v>
      </c>
      <c r="O17" s="15">
        <v>46.1758453333331</v>
      </c>
      <c r="P17" s="15">
        <v>45.37949906940757</v>
      </c>
      <c r="Q17" s="15">
        <v>45.60996555358402</v>
      </c>
      <c r="R17" s="15">
        <v>45.200590016475196</v>
      </c>
      <c r="S17" s="15">
        <v>46.499449774806045</v>
      </c>
      <c r="T17" s="15">
        <v>47.744238303850665</v>
      </c>
      <c r="U17" s="15">
        <v>48.87678817484759</v>
      </c>
      <c r="V17" s="15">
        <v>49.83098428460117</v>
      </c>
      <c r="W17" s="15">
        <v>50.525901206525454</v>
      </c>
      <c r="X17" s="15">
        <v>51.70519206484545</v>
      </c>
      <c r="Y17" s="15">
        <v>52.03237555219279</v>
      </c>
      <c r="Z17" s="15">
        <v>52.51956505491616</v>
      </c>
      <c r="AA17" s="15">
        <v>53.20463553019515</v>
      </c>
      <c r="AB17" s="15">
        <v>53.46333319390341</v>
      </c>
      <c r="AC17" s="15">
        <v>54.286916202062436</v>
      </c>
      <c r="AD17" s="15">
        <v>54.731684666964576</v>
      </c>
      <c r="AE17" s="15">
        <v>55.32132244405982</v>
      </c>
      <c r="AF17" s="15">
        <v>55.88238781379139</v>
      </c>
      <c r="AG17" s="15">
        <v>55.08753728231958</v>
      </c>
      <c r="AH17" s="15">
        <v>55.69989992059824</v>
      </c>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row>
    <row x14ac:dyDescent="0.25" r="18" customHeight="1" ht="18.75">
      <c r="A18" s="16" t="s">
        <v>32</v>
      </c>
      <c r="B18" s="17" t="s">
        <v>33</v>
      </c>
      <c r="C18" s="18">
        <v>38.24498901931959</v>
      </c>
      <c r="D18" s="18">
        <v>35.75689416286</v>
      </c>
      <c r="E18" s="18">
        <v>37.218411073448245</v>
      </c>
      <c r="F18" s="18">
        <v>37.50747822531586</v>
      </c>
      <c r="G18" s="18">
        <v>37.85761627075615</v>
      </c>
      <c r="H18" s="18">
        <v>38.38718744819897</v>
      </c>
      <c r="I18" s="18">
        <v>38.97077749375377</v>
      </c>
      <c r="J18" s="18">
        <v>39.21461705771232</v>
      </c>
      <c r="K18" s="18">
        <v>40.2186413370072</v>
      </c>
      <c r="L18" s="18">
        <v>40.841934764096536</v>
      </c>
      <c r="M18" s="18">
        <v>42.05718511882628</v>
      </c>
      <c r="N18" s="18">
        <v>42.0499164811427</v>
      </c>
      <c r="O18" s="18">
        <v>43.32010509395557</v>
      </c>
      <c r="P18" s="18">
        <v>44.75265832524826</v>
      </c>
      <c r="Q18" s="18">
        <v>45.33507767962012</v>
      </c>
      <c r="R18" s="18">
        <v>45.9041360592378</v>
      </c>
      <c r="S18" s="18">
        <v>46.69351768123575</v>
      </c>
      <c r="T18" s="18">
        <v>46.77007780656632</v>
      </c>
      <c r="U18" s="18">
        <v>47.76060824841843</v>
      </c>
      <c r="V18" s="18">
        <v>48.04798506239924</v>
      </c>
      <c r="W18" s="18">
        <v>47.192341722005764</v>
      </c>
      <c r="X18" s="18">
        <v>44.29307895193787</v>
      </c>
      <c r="Y18" s="18">
        <v>40.78903745960967</v>
      </c>
      <c r="Z18" s="18">
        <v>38.9343734506932</v>
      </c>
      <c r="AA18" s="18">
        <v>40.1167107046485</v>
      </c>
      <c r="AB18" s="18">
        <v>41.64509263948614</v>
      </c>
      <c r="AC18" s="18">
        <v>42.48588223436624</v>
      </c>
      <c r="AD18" s="18">
        <v>43.220918666394894</v>
      </c>
      <c r="AE18" s="18">
        <v>44.03637950446753</v>
      </c>
      <c r="AF18" s="18">
        <v>45.79066135799873</v>
      </c>
      <c r="AG18" s="18">
        <v>46.19225301529189</v>
      </c>
      <c r="AH18" s="18">
        <v>46.45421570350092</v>
      </c>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row>
    <row x14ac:dyDescent="0.25" r="19" customHeight="1" ht="18.75">
      <c r="A19" s="13" t="s">
        <v>34</v>
      </c>
      <c r="B19" s="14" t="s">
        <v>35</v>
      </c>
      <c r="C19" s="15" t="s">
        <v>7</v>
      </c>
      <c r="D19" s="15" t="s">
        <v>7</v>
      </c>
      <c r="E19" s="15" t="s">
        <v>7</v>
      </c>
      <c r="F19" s="15" t="s">
        <v>7</v>
      </c>
      <c r="G19" s="15" t="s">
        <v>7</v>
      </c>
      <c r="H19" s="15">
        <v>45.96920924062731</v>
      </c>
      <c r="I19" s="15">
        <v>45.661055593500244</v>
      </c>
      <c r="J19" s="15">
        <v>45.330407385841546</v>
      </c>
      <c r="K19" s="15">
        <v>47.091168079644454</v>
      </c>
      <c r="L19" s="15">
        <v>48.814219813713834</v>
      </c>
      <c r="M19" s="15">
        <v>49.38758297309434</v>
      </c>
      <c r="N19" s="15">
        <v>49.492343465937815</v>
      </c>
      <c r="O19" s="15">
        <v>49.49723239131576</v>
      </c>
      <c r="P19" s="15">
        <v>50.18838599583653</v>
      </c>
      <c r="Q19" s="15">
        <v>49.87644195528172</v>
      </c>
      <c r="R19" s="15">
        <v>50.02803077516274</v>
      </c>
      <c r="S19" s="15">
        <v>50.323593608087215</v>
      </c>
      <c r="T19" s="15">
        <v>49.882967096419705</v>
      </c>
      <c r="U19" s="15">
        <v>49.457669811414334</v>
      </c>
      <c r="V19" s="15">
        <v>48.507483645257174</v>
      </c>
      <c r="W19" s="15">
        <v>48.95339289105645</v>
      </c>
      <c r="X19" s="15">
        <v>48.75024579109438</v>
      </c>
      <c r="Y19" s="15">
        <v>49.966323493424525</v>
      </c>
      <c r="Z19" s="15">
        <v>50.86561990059455</v>
      </c>
      <c r="AA19" s="15">
        <v>54.481776444999376</v>
      </c>
      <c r="AB19" s="15">
        <v>56.36594440918769</v>
      </c>
      <c r="AC19" s="15">
        <v>58.79110435077282</v>
      </c>
      <c r="AD19" s="15">
        <v>59.94506583047156</v>
      </c>
      <c r="AE19" s="15">
        <v>60.67889148941591</v>
      </c>
      <c r="AF19" s="15">
        <v>61.24001993509287</v>
      </c>
      <c r="AG19" s="15">
        <v>60.361502130244524</v>
      </c>
      <c r="AH19" s="15">
        <v>66.09829492507711</v>
      </c>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row>
    <row x14ac:dyDescent="0.25" r="20" customHeight="1" ht="18.75">
      <c r="A20" s="16" t="s">
        <v>36</v>
      </c>
      <c r="B20" s="17" t="s">
        <v>37</v>
      </c>
      <c r="C20" s="18" t="s">
        <v>7</v>
      </c>
      <c r="D20" s="18" t="s">
        <v>7</v>
      </c>
      <c r="E20" s="18" t="s">
        <v>7</v>
      </c>
      <c r="F20" s="18" t="s">
        <v>7</v>
      </c>
      <c r="G20" s="18" t="s">
        <v>7</v>
      </c>
      <c r="H20" s="18" t="s">
        <v>7</v>
      </c>
      <c r="I20" s="18" t="s">
        <v>7</v>
      </c>
      <c r="J20" s="18" t="s">
        <v>7</v>
      </c>
      <c r="K20" s="18" t="s">
        <v>7</v>
      </c>
      <c r="L20" s="18" t="s">
        <v>7</v>
      </c>
      <c r="M20" s="18">
        <v>69.22003411290936</v>
      </c>
      <c r="N20" s="18">
        <v>69.62642362869708</v>
      </c>
      <c r="O20" s="18">
        <v>68.02613260023202</v>
      </c>
      <c r="P20" s="18">
        <v>70.48225832881714</v>
      </c>
      <c r="Q20" s="18">
        <v>68.45064651312151</v>
      </c>
      <c r="R20" s="18">
        <v>69.0180985306267</v>
      </c>
      <c r="S20" s="18">
        <v>70.01506234725792</v>
      </c>
      <c r="T20" s="18">
        <v>69.96318865847591</v>
      </c>
      <c r="U20" s="18">
        <v>69.46600806259663</v>
      </c>
      <c r="V20" s="18">
        <v>64.91154580518834</v>
      </c>
      <c r="W20" s="18">
        <v>64.53110023043904</v>
      </c>
      <c r="X20" s="18">
        <v>65.61362531554079</v>
      </c>
      <c r="Y20" s="18">
        <v>66.59578064953067</v>
      </c>
      <c r="Z20" s="18">
        <v>67.8265517612603</v>
      </c>
      <c r="AA20" s="18">
        <v>68.16349529923889</v>
      </c>
      <c r="AB20" s="18">
        <v>69.67239054270436</v>
      </c>
      <c r="AC20" s="18">
        <v>71.39625634058467</v>
      </c>
      <c r="AD20" s="18">
        <v>70.76475728426207</v>
      </c>
      <c r="AE20" s="18">
        <v>69.53409726442476</v>
      </c>
      <c r="AF20" s="18">
        <v>67.865598717135</v>
      </c>
      <c r="AG20" s="18">
        <v>64.08492694716917</v>
      </c>
      <c r="AH20" s="18">
        <v>63.55578496608217</v>
      </c>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row>
    <row x14ac:dyDescent="0.25" r="21" customHeight="1" ht="18.75">
      <c r="A21" s="13" t="s">
        <v>38</v>
      </c>
      <c r="B21" s="14" t="s">
        <v>39</v>
      </c>
      <c r="C21" s="15">
        <v>32.799034472283026</v>
      </c>
      <c r="D21" s="15">
        <v>32.53515625938005</v>
      </c>
      <c r="E21" s="15">
        <v>32.68017422964623</v>
      </c>
      <c r="F21" s="15">
        <v>33.13590577601607</v>
      </c>
      <c r="G21" s="15">
        <v>33.67703017929491</v>
      </c>
      <c r="H21" s="15">
        <v>35.468926403296855</v>
      </c>
      <c r="I21" s="15">
        <v>37.5130817526956</v>
      </c>
      <c r="J21" s="15">
        <v>38.11937967554432</v>
      </c>
      <c r="K21" s="15">
        <v>39.883859369415134</v>
      </c>
      <c r="L21" s="15">
        <v>41.970202226566485</v>
      </c>
      <c r="M21" s="15">
        <v>44.43769066191449</v>
      </c>
      <c r="N21" s="15">
        <v>44.86130182371859</v>
      </c>
      <c r="O21" s="15">
        <v>44.98486708720641</v>
      </c>
      <c r="P21" s="15">
        <v>44.86372273971226</v>
      </c>
      <c r="Q21" s="15">
        <v>45.28865567526612</v>
      </c>
      <c r="R21" s="15">
        <v>46.44119460902856</v>
      </c>
      <c r="S21" s="15">
        <v>47.232912308838856</v>
      </c>
      <c r="T21" s="15">
        <v>49.65643607989746</v>
      </c>
      <c r="U21" s="15">
        <v>48.85507766553112</v>
      </c>
      <c r="V21" s="15">
        <v>45.584049481417885</v>
      </c>
      <c r="W21" s="15">
        <v>43.91815070692168</v>
      </c>
      <c r="X21" s="15">
        <v>43.0423666333507</v>
      </c>
      <c r="Y21" s="15">
        <v>43.545758785210715</v>
      </c>
      <c r="Z21" s="15">
        <v>44.85993828361838</v>
      </c>
      <c r="AA21" s="15">
        <v>45.80315420385457</v>
      </c>
      <c r="AB21" s="15">
        <v>46.91549961862869</v>
      </c>
      <c r="AC21" s="15">
        <v>48.5395499374802</v>
      </c>
      <c r="AD21" s="15">
        <v>49.90577414414518</v>
      </c>
      <c r="AE21" s="15">
        <v>50.73939390073572</v>
      </c>
      <c r="AF21" s="15">
        <v>52.15276607256965</v>
      </c>
      <c r="AG21" s="15">
        <v>51.04002763248363</v>
      </c>
      <c r="AH21" s="15">
        <v>53.34785862580378</v>
      </c>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row>
    <row x14ac:dyDescent="0.25" r="22" customHeight="1" ht="18.75">
      <c r="A22" s="16" t="s">
        <v>40</v>
      </c>
      <c r="B22" s="17" t="s">
        <v>41</v>
      </c>
      <c r="C22" s="18" t="s">
        <v>7</v>
      </c>
      <c r="D22" s="18" t="s">
        <v>7</v>
      </c>
      <c r="E22" s="18" t="s">
        <v>7</v>
      </c>
      <c r="F22" s="18" t="s">
        <v>7</v>
      </c>
      <c r="G22" s="18" t="s">
        <v>7</v>
      </c>
      <c r="H22" s="18">
        <v>47.76419955434589</v>
      </c>
      <c r="I22" s="18">
        <v>48.5557572802279</v>
      </c>
      <c r="J22" s="18">
        <v>48.539760491254235</v>
      </c>
      <c r="K22" s="18">
        <v>47.60802520652653</v>
      </c>
      <c r="L22" s="18">
        <v>48.68987671277678</v>
      </c>
      <c r="M22" s="18">
        <v>50.10798779420606</v>
      </c>
      <c r="N22" s="18">
        <v>49.56002486130082</v>
      </c>
      <c r="O22" s="18">
        <v>48.587889642198384</v>
      </c>
      <c r="P22" s="18">
        <v>48.94373794564602</v>
      </c>
      <c r="Q22" s="18">
        <v>49.640493485941704</v>
      </c>
      <c r="R22" s="18">
        <v>50.756009185905555</v>
      </c>
      <c r="S22" s="18">
        <v>51.558860487244644</v>
      </c>
      <c r="T22" s="18">
        <v>53.226030558360584</v>
      </c>
      <c r="U22" s="18">
        <v>54.1198663981901</v>
      </c>
      <c r="V22" s="18">
        <v>54.079599919110265</v>
      </c>
      <c r="W22" s="18">
        <v>55.396988631909586</v>
      </c>
      <c r="X22" s="18">
        <v>56.12453928734152</v>
      </c>
      <c r="Y22" s="18">
        <v>57.37545217256094</v>
      </c>
      <c r="Z22" s="18">
        <v>57.59831775736719</v>
      </c>
      <c r="AA22" s="18">
        <v>58.74757744066109</v>
      </c>
      <c r="AB22" s="18">
        <v>59.342531485448056</v>
      </c>
      <c r="AC22" s="18">
        <v>60.07474238081191</v>
      </c>
      <c r="AD22" s="18">
        <v>60.69112366087594</v>
      </c>
      <c r="AE22" s="18">
        <v>61.42159775030717</v>
      </c>
      <c r="AF22" s="18">
        <v>61.71389631198939</v>
      </c>
      <c r="AG22" s="18">
        <v>60.72769191634991</v>
      </c>
      <c r="AH22" s="18">
        <v>60.9441720898382</v>
      </c>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row>
    <row x14ac:dyDescent="0.25" r="23" customHeight="1" ht="18.75">
      <c r="A23" s="13" t="s">
        <v>42</v>
      </c>
      <c r="B23" s="14" t="s">
        <v>43</v>
      </c>
      <c r="C23" s="15" t="s">
        <v>7</v>
      </c>
      <c r="D23" s="15" t="s">
        <v>7</v>
      </c>
      <c r="E23" s="15" t="s">
        <v>7</v>
      </c>
      <c r="F23" s="15" t="s">
        <v>7</v>
      </c>
      <c r="G23" s="15" t="s">
        <v>7</v>
      </c>
      <c r="H23" s="15">
        <v>31.7930659576312</v>
      </c>
      <c r="I23" s="15">
        <v>32.49361360192553</v>
      </c>
      <c r="J23" s="15">
        <v>32.46979407912411</v>
      </c>
      <c r="K23" s="15">
        <v>33.213941802795986</v>
      </c>
      <c r="L23" s="15">
        <v>33.88318822624571</v>
      </c>
      <c r="M23" s="15">
        <v>35.195991342862506</v>
      </c>
      <c r="N23" s="15">
        <v>36.49284566833431</v>
      </c>
      <c r="O23" s="15">
        <v>37.260755919271034</v>
      </c>
      <c r="P23" s="15">
        <v>37.746380622419814</v>
      </c>
      <c r="Q23" s="15">
        <v>38.83742413345654</v>
      </c>
      <c r="R23" s="15">
        <v>38.639572327985</v>
      </c>
      <c r="S23" s="15">
        <v>39.40561657993882</v>
      </c>
      <c r="T23" s="15">
        <v>39.441499243685286</v>
      </c>
      <c r="U23" s="15">
        <v>39.70606568673283</v>
      </c>
      <c r="V23" s="15">
        <v>38.84433098553968</v>
      </c>
      <c r="W23" s="15">
        <v>38.41528845767031</v>
      </c>
      <c r="X23" s="15">
        <v>38.51666663797273</v>
      </c>
      <c r="Y23" s="15">
        <v>38.6101900895692</v>
      </c>
      <c r="Z23" s="15">
        <v>38.0413599796958</v>
      </c>
      <c r="AA23" s="15">
        <v>38.249053106561824</v>
      </c>
      <c r="AB23" s="15">
        <v>38.656866777472985</v>
      </c>
      <c r="AC23" s="15">
        <v>39.391942278006226</v>
      </c>
      <c r="AD23" s="15">
        <v>40.23388331657998</v>
      </c>
      <c r="AE23" s="15">
        <v>40.85146659978729</v>
      </c>
      <c r="AF23" s="15">
        <v>41.3252715498232</v>
      </c>
      <c r="AG23" s="15">
        <v>40.2917840056782</v>
      </c>
      <c r="AH23" s="15">
        <v>41.1774957958373</v>
      </c>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row>
    <row x14ac:dyDescent="0.25" r="24" customHeight="1" ht="18.75">
      <c r="A24" s="16" t="s">
        <v>44</v>
      </c>
      <c r="B24" s="17" t="s">
        <v>45</v>
      </c>
      <c r="C24" s="18" t="s">
        <v>7</v>
      </c>
      <c r="D24" s="18" t="s">
        <v>7</v>
      </c>
      <c r="E24" s="18" t="s">
        <v>7</v>
      </c>
      <c r="F24" s="18" t="s">
        <v>7</v>
      </c>
      <c r="G24" s="18" t="s">
        <v>7</v>
      </c>
      <c r="H24" s="18" t="s">
        <v>7</v>
      </c>
      <c r="I24" s="18" t="s">
        <v>7</v>
      </c>
      <c r="J24" s="18" t="s">
        <v>7</v>
      </c>
      <c r="K24" s="18" t="s">
        <v>7</v>
      </c>
      <c r="L24" s="18" t="s">
        <v>7</v>
      </c>
      <c r="M24" s="18" t="s">
        <v>7</v>
      </c>
      <c r="N24" s="18" t="s">
        <v>7</v>
      </c>
      <c r="O24" s="18" t="s">
        <v>7</v>
      </c>
      <c r="P24" s="18" t="s">
        <v>7</v>
      </c>
      <c r="Q24" s="18" t="s">
        <v>7</v>
      </c>
      <c r="R24" s="18" t="s">
        <v>7</v>
      </c>
      <c r="S24" s="18" t="s">
        <v>7</v>
      </c>
      <c r="T24" s="18" t="s">
        <v>7</v>
      </c>
      <c r="U24" s="18" t="s">
        <v>7</v>
      </c>
      <c r="V24" s="18" t="s">
        <v>7</v>
      </c>
      <c r="W24" s="18" t="s">
        <v>7</v>
      </c>
      <c r="X24" s="18" t="s">
        <v>7</v>
      </c>
      <c r="Y24" s="18" t="s">
        <v>7</v>
      </c>
      <c r="Z24" s="18" t="s">
        <v>7</v>
      </c>
      <c r="AA24" s="18" t="s">
        <v>7</v>
      </c>
      <c r="AB24" s="18" t="s">
        <v>7</v>
      </c>
      <c r="AC24" s="18" t="s">
        <v>7</v>
      </c>
      <c r="AD24" s="18" t="s">
        <v>7</v>
      </c>
      <c r="AE24" s="18" t="s">
        <v>7</v>
      </c>
      <c r="AF24" s="18" t="s">
        <v>7</v>
      </c>
      <c r="AG24" s="18" t="s">
        <v>7</v>
      </c>
      <c r="AH24" s="18" t="s">
        <v>7</v>
      </c>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row>
    <row x14ac:dyDescent="0.25" r="25" customHeight="1" ht="18.75">
      <c r="A25" s="13" t="s">
        <v>46</v>
      </c>
      <c r="B25" s="14" t="s">
        <v>47</v>
      </c>
      <c r="C25" s="15" t="s">
        <v>7</v>
      </c>
      <c r="D25" s="15">
        <v>62.44146435774238</v>
      </c>
      <c r="E25" s="15">
        <v>61.3832136101466</v>
      </c>
      <c r="F25" s="15">
        <v>61.770524511627556</v>
      </c>
      <c r="G25" s="15">
        <v>62.72048239993618</v>
      </c>
      <c r="H25" s="15">
        <v>63.81468746815816</v>
      </c>
      <c r="I25" s="15">
        <v>64.37537870173675</v>
      </c>
      <c r="J25" s="15">
        <v>64.15807075420882</v>
      </c>
      <c r="K25" s="15">
        <v>57.95330958533939</v>
      </c>
      <c r="L25" s="15">
        <v>58.98574747848998</v>
      </c>
      <c r="M25" s="15">
        <v>61.327000981312814</v>
      </c>
      <c r="N25" s="15">
        <v>62.08734407742391</v>
      </c>
      <c r="O25" s="15">
        <v>62.64403247861371</v>
      </c>
      <c r="P25" s="15">
        <v>60.712142681593186</v>
      </c>
      <c r="Q25" s="15">
        <v>61.624752697039455</v>
      </c>
      <c r="R25" s="15">
        <v>61.36008425664905</v>
      </c>
      <c r="S25" s="15">
        <v>61.69809718512987</v>
      </c>
      <c r="T25" s="15">
        <v>60.83696456311007</v>
      </c>
      <c r="U25" s="15">
        <v>59.30888967017995</v>
      </c>
      <c r="V25" s="15">
        <v>57.876180822073685</v>
      </c>
      <c r="W25" s="15">
        <v>56.969491458537206</v>
      </c>
      <c r="X25" s="15">
        <v>55.82493989857842</v>
      </c>
      <c r="Y25" s="15">
        <v>57.19641932329652</v>
      </c>
      <c r="Z25" s="15">
        <v>55.72273135511641</v>
      </c>
      <c r="AA25" s="15">
        <v>57.62180860366652</v>
      </c>
      <c r="AB25" s="15">
        <v>58.184361687732384</v>
      </c>
      <c r="AC25" s="15">
        <v>57.583766046169146</v>
      </c>
      <c r="AD25" s="15">
        <v>58.10355235050879</v>
      </c>
      <c r="AE25" s="15">
        <v>56.59032928333081</v>
      </c>
      <c r="AF25" s="15">
        <v>55.90938622460823</v>
      </c>
      <c r="AG25" s="15">
        <v>53.4184474320316</v>
      </c>
      <c r="AH25" s="15">
        <v>53.44525165137306</v>
      </c>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row>
    <row x14ac:dyDescent="0.25" r="26" customHeight="1" ht="18.75">
      <c r="A26" s="4" t="s">
        <v>48</v>
      </c>
      <c r="B26" s="17" t="s">
        <v>49</v>
      </c>
      <c r="C26" s="19" t="s">
        <v>7</v>
      </c>
      <c r="D26" s="19" t="s">
        <v>7</v>
      </c>
      <c r="E26" s="19" t="s">
        <v>7</v>
      </c>
      <c r="F26" s="19" t="s">
        <v>7</v>
      </c>
      <c r="G26" s="19" t="s">
        <v>7</v>
      </c>
      <c r="H26" s="19" t="s">
        <v>7</v>
      </c>
      <c r="I26" s="19" t="s">
        <v>7</v>
      </c>
      <c r="J26" s="19" t="s">
        <v>7</v>
      </c>
      <c r="K26" s="19" t="s">
        <v>7</v>
      </c>
      <c r="L26" s="19" t="s">
        <v>7</v>
      </c>
      <c r="M26" s="19">
        <v>54.83009305515882</v>
      </c>
      <c r="N26" s="19">
        <v>56.58983931443286</v>
      </c>
      <c r="O26" s="19">
        <v>56.81871548783075</v>
      </c>
      <c r="P26" s="19">
        <v>57.27611342872957</v>
      </c>
      <c r="Q26" s="19">
        <v>56.217817755257</v>
      </c>
      <c r="R26" s="19">
        <v>57.58462534246418</v>
      </c>
      <c r="S26" s="19">
        <v>61.72156278958145</v>
      </c>
      <c r="T26" s="19">
        <v>63.418950084032495</v>
      </c>
      <c r="U26" s="19">
        <v>63.67648272122581</v>
      </c>
      <c r="V26" s="19">
        <v>58.368702675315944</v>
      </c>
      <c r="W26" s="19">
        <v>56.35288179211991</v>
      </c>
      <c r="X26" s="19">
        <v>57.42197011771261</v>
      </c>
      <c r="Y26" s="19">
        <v>58.5588296363282</v>
      </c>
      <c r="Z26" s="19">
        <v>60.457273774429154</v>
      </c>
      <c r="AA26" s="19">
        <v>61.70455122126452</v>
      </c>
      <c r="AB26" s="19">
        <v>63.43225164443722</v>
      </c>
      <c r="AC26" s="19">
        <v>64.28144865130947</v>
      </c>
      <c r="AD26" s="19">
        <v>65.16639857703359</v>
      </c>
      <c r="AE26" s="19">
        <v>66.82622705999555</v>
      </c>
      <c r="AF26" s="19">
        <v>67.10957281097264</v>
      </c>
      <c r="AG26" s="19">
        <v>66.71505708007028</v>
      </c>
      <c r="AH26" s="19">
        <v>64.54956274130348</v>
      </c>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row>
    <row x14ac:dyDescent="0.25" r="27" customHeight="1" ht="18.75">
      <c r="A27" s="13" t="s">
        <v>50</v>
      </c>
      <c r="B27" s="14" t="s">
        <v>51</v>
      </c>
      <c r="C27" s="15" t="s">
        <v>7</v>
      </c>
      <c r="D27" s="15" t="s">
        <v>7</v>
      </c>
      <c r="E27" s="15" t="s">
        <v>7</v>
      </c>
      <c r="F27" s="15" t="s">
        <v>7</v>
      </c>
      <c r="G27" s="15" t="s">
        <v>7</v>
      </c>
      <c r="H27" s="15" t="s">
        <v>7</v>
      </c>
      <c r="I27" s="15" t="s">
        <v>7</v>
      </c>
      <c r="J27" s="15" t="s">
        <v>7</v>
      </c>
      <c r="K27" s="15" t="s">
        <v>7</v>
      </c>
      <c r="L27" s="15" t="s">
        <v>7</v>
      </c>
      <c r="M27" s="15">
        <v>54.04617196091779</v>
      </c>
      <c r="N27" s="15">
        <v>51.780429733541</v>
      </c>
      <c r="O27" s="15">
        <v>52.827061958748345</v>
      </c>
      <c r="P27" s="15">
        <v>54.08314602012414</v>
      </c>
      <c r="Q27" s="15">
        <v>54.4122090208907</v>
      </c>
      <c r="R27" s="15">
        <v>55.99887628068799</v>
      </c>
      <c r="S27" s="15">
        <v>58.013248439653694</v>
      </c>
      <c r="T27" s="15">
        <v>59.2166710980141</v>
      </c>
      <c r="U27" s="15">
        <v>59.70023112345483</v>
      </c>
      <c r="V27" s="15">
        <v>57.84967802777577</v>
      </c>
      <c r="W27" s="15">
        <v>55.73937128834933</v>
      </c>
      <c r="X27" s="15">
        <v>56.93288138782769</v>
      </c>
      <c r="Y27" s="15">
        <v>58.271213858539774</v>
      </c>
      <c r="Z27" s="15">
        <v>59.36340942310704</v>
      </c>
      <c r="AA27" s="15">
        <v>61.28480292557255</v>
      </c>
      <c r="AB27" s="15">
        <v>63.076889017895915</v>
      </c>
      <c r="AC27" s="15">
        <v>65.19416541687016</v>
      </c>
      <c r="AD27" s="15">
        <v>66.47660009146463</v>
      </c>
      <c r="AE27" s="15">
        <v>68.21577174682548</v>
      </c>
      <c r="AF27" s="15">
        <v>69.64298510437689</v>
      </c>
      <c r="AG27" s="15">
        <v>68.29552129998572</v>
      </c>
      <c r="AH27" s="15">
        <v>69.27269045081727</v>
      </c>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row>
    <row x14ac:dyDescent="0.25" r="28" customHeight="1" ht="18.75">
      <c r="A28" s="16" t="s">
        <v>52</v>
      </c>
      <c r="B28" s="17" t="s">
        <v>53</v>
      </c>
      <c r="C28" s="18">
        <v>38.11079883459388</v>
      </c>
      <c r="D28" s="18">
        <v>39.39256821562838</v>
      </c>
      <c r="E28" s="18">
        <v>41.978242922104485</v>
      </c>
      <c r="F28" s="18">
        <v>40.61419967224971</v>
      </c>
      <c r="G28" s="18">
        <v>39.80282880695478</v>
      </c>
      <c r="H28" s="18">
        <v>36.75143781659426</v>
      </c>
      <c r="I28" s="18">
        <v>38.224354198941214</v>
      </c>
      <c r="J28" s="18">
        <v>39.360161867326454</v>
      </c>
      <c r="K28" s="18">
        <v>38.62065404969714</v>
      </c>
      <c r="L28" s="18">
        <v>41.45607358198877</v>
      </c>
      <c r="M28" s="18">
        <v>42.48372182815227</v>
      </c>
      <c r="N28" s="18">
        <v>42.663496793980855</v>
      </c>
      <c r="O28" s="18">
        <v>43.454238970417336</v>
      </c>
      <c r="P28" s="18">
        <v>42.93093828018869</v>
      </c>
      <c r="Q28" s="18">
        <v>43.34344883248455</v>
      </c>
      <c r="R28" s="18">
        <v>44.47634443139296</v>
      </c>
      <c r="S28" s="18">
        <v>45.78726405686248</v>
      </c>
      <c r="T28" s="18">
        <v>46.421542065166435</v>
      </c>
      <c r="U28" s="18">
        <v>45.3207030064594</v>
      </c>
      <c r="V28" s="18">
        <v>46.668780172378256</v>
      </c>
      <c r="W28" s="18">
        <v>46.93004384253925</v>
      </c>
      <c r="X28" s="18">
        <v>47.02905243134011</v>
      </c>
      <c r="Y28" s="18">
        <v>49.35946215237806</v>
      </c>
      <c r="Z28" s="18">
        <v>49.504765629146945</v>
      </c>
      <c r="AA28" s="18">
        <v>51.12331638253342</v>
      </c>
      <c r="AB28" s="18">
        <v>51.42499093556786</v>
      </c>
      <c r="AC28" s="18">
        <v>51.43019461665865</v>
      </c>
      <c r="AD28" s="18">
        <v>53.175555609504514</v>
      </c>
      <c r="AE28" s="18">
        <v>55.09349218783785</v>
      </c>
      <c r="AF28" s="18">
        <v>56.21546543714123</v>
      </c>
      <c r="AG28" s="18">
        <v>55.69741611402823</v>
      </c>
      <c r="AH28" s="18">
        <v>58.228352134695186</v>
      </c>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row>
    <row x14ac:dyDescent="0.25" r="29" customHeight="1" ht="18.75">
      <c r="A29" s="13" t="s">
        <v>54</v>
      </c>
      <c r="B29" s="14" t="s">
        <v>55</v>
      </c>
      <c r="C29" s="15" t="s">
        <v>7</v>
      </c>
      <c r="D29" s="15" t="s">
        <v>7</v>
      </c>
      <c r="E29" s="15" t="s">
        <v>7</v>
      </c>
      <c r="F29" s="15" t="s">
        <v>7</v>
      </c>
      <c r="G29" s="15" t="s">
        <v>7</v>
      </c>
      <c r="H29" s="15">
        <v>33.691588704673656</v>
      </c>
      <c r="I29" s="15">
        <v>34.72800180381657</v>
      </c>
      <c r="J29" s="15">
        <v>37.14849784575118</v>
      </c>
      <c r="K29" s="15">
        <v>37.16847421149965</v>
      </c>
      <c r="L29" s="15">
        <v>37.451225728423395</v>
      </c>
      <c r="M29" s="15">
        <v>38.23030510766345</v>
      </c>
      <c r="N29" s="15">
        <v>37.47144235161814</v>
      </c>
      <c r="O29" s="15">
        <v>37.74977850780007</v>
      </c>
      <c r="P29" s="15">
        <v>37.4000083036148</v>
      </c>
      <c r="Q29" s="15">
        <v>38.67682576037198</v>
      </c>
      <c r="R29" s="15">
        <v>40.37918787499068</v>
      </c>
      <c r="S29" s="15">
        <v>41.36442135507209</v>
      </c>
      <c r="T29" s="15">
        <v>41.52893552464082</v>
      </c>
      <c r="U29" s="15">
        <v>41.547455382921044</v>
      </c>
      <c r="V29" s="15">
        <v>41.38283250068715</v>
      </c>
      <c r="W29" s="15">
        <v>41.29202449762441</v>
      </c>
      <c r="X29" s="15">
        <v>41.82852888265275</v>
      </c>
      <c r="Y29" s="15">
        <v>42.73887660742183</v>
      </c>
      <c r="Z29" s="15">
        <v>43.05594270645499</v>
      </c>
      <c r="AA29" s="15">
        <v>42.25665456368941</v>
      </c>
      <c r="AB29" s="15">
        <v>42.74149296097713</v>
      </c>
      <c r="AC29" s="15">
        <v>43.36614202443273</v>
      </c>
      <c r="AD29" s="15">
        <v>43.25000674789792</v>
      </c>
      <c r="AE29" s="15">
        <v>43.98356724283317</v>
      </c>
      <c r="AF29" s="15">
        <v>45.19986385422919</v>
      </c>
      <c r="AG29" s="15">
        <v>42.9865915110624</v>
      </c>
      <c r="AH29" s="15">
        <v>44.645781085307064</v>
      </c>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row>
    <row x14ac:dyDescent="0.25" r="30" customHeight="1" ht="18.75">
      <c r="A30" s="16" t="s">
        <v>56</v>
      </c>
      <c r="B30" s="17" t="s">
        <v>57</v>
      </c>
      <c r="C30" s="18">
        <v>30.408595717179928</v>
      </c>
      <c r="D30" s="18">
        <v>31.7795518616747</v>
      </c>
      <c r="E30" s="18">
        <v>32.760449049885274</v>
      </c>
      <c r="F30" s="18">
        <v>33.22064453125812</v>
      </c>
      <c r="G30" s="18">
        <v>33.25455292506474</v>
      </c>
      <c r="H30" s="18">
        <v>34.05671312297568</v>
      </c>
      <c r="I30" s="18">
        <v>34.66800376677808</v>
      </c>
      <c r="J30" s="18">
        <v>36.57427098613262</v>
      </c>
      <c r="K30" s="18">
        <v>37.223160356917184</v>
      </c>
      <c r="L30" s="18">
        <v>38.41600748778917</v>
      </c>
      <c r="M30" s="18">
        <v>38.76104933022825</v>
      </c>
      <c r="N30" s="18">
        <v>39.251108200134546</v>
      </c>
      <c r="O30" s="18">
        <v>39.33991345554837</v>
      </c>
      <c r="P30" s="18">
        <v>37.91412200466999</v>
      </c>
      <c r="Q30" s="18">
        <v>37.82085849812832</v>
      </c>
      <c r="R30" s="18">
        <v>38.03241000675283</v>
      </c>
      <c r="S30" s="18">
        <v>39.228034355815275</v>
      </c>
      <c r="T30" s="18">
        <v>40.62927442198806</v>
      </c>
      <c r="U30" s="18">
        <v>41.94238750585332</v>
      </c>
      <c r="V30" s="18">
        <v>42.21939129960598</v>
      </c>
      <c r="W30" s="18">
        <v>41.990018519747885</v>
      </c>
      <c r="X30" s="18">
        <v>42.295839576966934</v>
      </c>
      <c r="Y30" s="18">
        <v>42.592698567584115</v>
      </c>
      <c r="Z30" s="18">
        <v>42.15416336868044</v>
      </c>
      <c r="AA30" s="18">
        <v>41.888993665261744</v>
      </c>
      <c r="AB30" s="18">
        <v>42.59800395138488</v>
      </c>
      <c r="AC30" s="18">
        <v>43.661950374461625</v>
      </c>
      <c r="AD30" s="18">
        <v>44.79765736341245</v>
      </c>
      <c r="AE30" s="18">
        <v>46.16929237652621</v>
      </c>
      <c r="AF30" s="18">
        <v>47.461705022221956</v>
      </c>
      <c r="AG30" s="18">
        <v>47.24652436085532</v>
      </c>
      <c r="AH30" s="18">
        <v>51.019578879448346</v>
      </c>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row>
    <row x14ac:dyDescent="0.25" r="31" customHeight="1" ht="18.75">
      <c r="A31" s="13" t="s">
        <v>58</v>
      </c>
      <c r="B31" s="14" t="s">
        <v>59</v>
      </c>
      <c r="C31" s="15">
        <v>46.724573641418914</v>
      </c>
      <c r="D31" s="15">
        <v>45.93284661965175</v>
      </c>
      <c r="E31" s="15">
        <v>45.63482315215076</v>
      </c>
      <c r="F31" s="15">
        <v>46.49264118299725</v>
      </c>
      <c r="G31" s="15">
        <v>47.842558089818716</v>
      </c>
      <c r="H31" s="15">
        <v>49.6919049492523</v>
      </c>
      <c r="I31" s="15">
        <v>50.51980118064858</v>
      </c>
      <c r="J31" s="15">
        <v>49.89402075425629</v>
      </c>
      <c r="K31" s="15">
        <v>49.21768112643072</v>
      </c>
      <c r="L31" s="15">
        <v>50.390391309179265</v>
      </c>
      <c r="M31" s="15">
        <v>51.28499780081488</v>
      </c>
      <c r="N31" s="15">
        <v>52.206781139008385</v>
      </c>
      <c r="O31" s="15">
        <v>52.71467511075033</v>
      </c>
      <c r="P31" s="15">
        <v>53.17773557249626</v>
      </c>
      <c r="Q31" s="15">
        <v>53.44278908211341</v>
      </c>
      <c r="R31" s="15">
        <v>54.7657152467127</v>
      </c>
      <c r="S31" s="15">
        <v>55.411864402152105</v>
      </c>
      <c r="T31" s="15">
        <v>55.74680605076147</v>
      </c>
      <c r="U31" s="15">
        <v>55.92786674216129</v>
      </c>
      <c r="V31" s="15">
        <v>54.72989985271867</v>
      </c>
      <c r="W31" s="15">
        <v>54.14430384682902</v>
      </c>
      <c r="X31" s="15">
        <v>54.42237924738159</v>
      </c>
      <c r="Y31" s="15">
        <v>54.017677667583975</v>
      </c>
      <c r="Z31" s="15">
        <v>55.382011064884566</v>
      </c>
      <c r="AA31" s="15">
        <v>56.68142717093302</v>
      </c>
      <c r="AB31" s="15">
        <v>56.80674259684271</v>
      </c>
      <c r="AC31" s="15">
        <v>58.797476730704716</v>
      </c>
      <c r="AD31" s="15">
        <v>60.066585461181674</v>
      </c>
      <c r="AE31" s="15">
        <v>61.33990507866224</v>
      </c>
      <c r="AF31" s="15">
        <v>62.29005325682228</v>
      </c>
      <c r="AG31" s="15">
        <v>61.38641665248362</v>
      </c>
      <c r="AH31" s="15">
        <v>63.302346116511465</v>
      </c>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row>
    <row x14ac:dyDescent="0.25" r="32" customHeight="1" ht="18.75">
      <c r="A32" s="16" t="s">
        <v>60</v>
      </c>
      <c r="B32" s="17" t="s">
        <v>61</v>
      </c>
      <c r="C32" s="18" t="s">
        <v>7</v>
      </c>
      <c r="D32" s="18" t="s">
        <v>7</v>
      </c>
      <c r="E32" s="18" t="s">
        <v>7</v>
      </c>
      <c r="F32" s="18" t="s">
        <v>7</v>
      </c>
      <c r="G32" s="18" t="s">
        <v>7</v>
      </c>
      <c r="H32" s="18" t="s">
        <v>7</v>
      </c>
      <c r="I32" s="18">
        <v>52.87907316364483</v>
      </c>
      <c r="J32" s="18">
        <v>54.38573912007454</v>
      </c>
      <c r="K32" s="18">
        <v>55.670897723530956</v>
      </c>
      <c r="L32" s="18">
        <v>56.03285488134928</v>
      </c>
      <c r="M32" s="18">
        <v>56.54994768321343</v>
      </c>
      <c r="N32" s="18">
        <v>56.61253063217138</v>
      </c>
      <c r="O32" s="18">
        <v>56.63810262495847</v>
      </c>
      <c r="P32" s="18">
        <v>55.9177203961561</v>
      </c>
      <c r="Q32" s="18">
        <v>55.28459898746187</v>
      </c>
      <c r="R32" s="18">
        <v>55.198585098140725</v>
      </c>
      <c r="S32" s="18">
        <v>55.295385537231766</v>
      </c>
      <c r="T32" s="18">
        <v>56.914656686053114</v>
      </c>
      <c r="U32" s="18">
        <v>58.257612452941714</v>
      </c>
      <c r="V32" s="18">
        <v>57.74197502583445</v>
      </c>
      <c r="W32" s="18">
        <v>56.78703384527254</v>
      </c>
      <c r="X32" s="18">
        <v>56.98637519498136</v>
      </c>
      <c r="Y32" s="18">
        <v>57.91837826250445</v>
      </c>
      <c r="Z32" s="18">
        <v>57.40090124920734</v>
      </c>
      <c r="AA32" s="18">
        <v>57.41435911873998</v>
      </c>
      <c r="AB32" s="18">
        <v>57.323774711947884</v>
      </c>
      <c r="AC32" s="18">
        <v>57.56818027932184</v>
      </c>
      <c r="AD32" s="18">
        <v>57.446282276713774</v>
      </c>
      <c r="AE32" s="18">
        <v>57.38934962181926</v>
      </c>
      <c r="AF32" s="18">
        <v>57.279606173674246</v>
      </c>
      <c r="AG32" s="18">
        <v>57.346299718041486</v>
      </c>
      <c r="AH32" s="18">
        <v>59.05781958305787</v>
      </c>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row>
    <row x14ac:dyDescent="0.25" r="33" customHeight="1" ht="18.75">
      <c r="A33" s="13" t="s">
        <v>62</v>
      </c>
      <c r="B33" s="14" t="s">
        <v>63</v>
      </c>
      <c r="C33" s="15" t="s">
        <v>7</v>
      </c>
      <c r="D33" s="15" t="s">
        <v>7</v>
      </c>
      <c r="E33" s="15" t="s">
        <v>7</v>
      </c>
      <c r="F33" s="15" t="s">
        <v>7</v>
      </c>
      <c r="G33" s="15" t="s">
        <v>7</v>
      </c>
      <c r="H33" s="15" t="s">
        <v>7</v>
      </c>
      <c r="I33" s="15" t="s">
        <v>7</v>
      </c>
      <c r="J33" s="15">
        <v>50.15868902867482</v>
      </c>
      <c r="K33" s="15">
        <v>50.1317142136972</v>
      </c>
      <c r="L33" s="15">
        <v>48.62042230038491</v>
      </c>
      <c r="M33" s="15">
        <v>46.460099174608644</v>
      </c>
      <c r="N33" s="15">
        <v>45.90702902392225</v>
      </c>
      <c r="O33" s="15">
        <v>44.63677234293465</v>
      </c>
      <c r="P33" s="15">
        <v>44.399919384911115</v>
      </c>
      <c r="Q33" s="15">
        <v>44.32341180783755</v>
      </c>
      <c r="R33" s="15">
        <v>44.856550953065245</v>
      </c>
      <c r="S33" s="15">
        <v>46.04945214775212</v>
      </c>
      <c r="T33" s="15">
        <v>48.58280206727657</v>
      </c>
      <c r="U33" s="15">
        <v>50.3735012667493</v>
      </c>
      <c r="V33" s="15">
        <v>50.64546663569742</v>
      </c>
      <c r="W33" s="15">
        <v>50.28416703318898</v>
      </c>
      <c r="X33" s="15">
        <v>50.45337780210585</v>
      </c>
      <c r="Y33" s="15">
        <v>51.07668144882734</v>
      </c>
      <c r="Z33" s="15">
        <v>51.37750310505167</v>
      </c>
      <c r="AA33" s="15">
        <v>53.3026865708836</v>
      </c>
      <c r="AB33" s="15">
        <v>54.84200040719651</v>
      </c>
      <c r="AC33" s="15">
        <v>56.30360515258208</v>
      </c>
      <c r="AD33" s="15">
        <v>57.37590998152932</v>
      </c>
      <c r="AE33" s="15">
        <v>58.719974394088844</v>
      </c>
      <c r="AF33" s="15">
        <v>58.988451945941485</v>
      </c>
      <c r="AG33" s="15">
        <v>59.2172444468412</v>
      </c>
      <c r="AH33" s="15">
        <v>62.108988736620816</v>
      </c>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row>
    <row x14ac:dyDescent="0.25" r="34" customHeight="1" ht="18.75">
      <c r="A34" s="16" t="s">
        <v>64</v>
      </c>
      <c r="B34" s="17" t="s">
        <v>65</v>
      </c>
      <c r="C34" s="18">
        <v>55.72089246234528</v>
      </c>
      <c r="D34" s="18">
        <v>56.85407417591587</v>
      </c>
      <c r="E34" s="18">
        <v>55.825532947361566</v>
      </c>
      <c r="F34" s="18">
        <v>54.609663104092895</v>
      </c>
      <c r="G34" s="18">
        <v>53.00545758975079</v>
      </c>
      <c r="H34" s="18">
        <v>53.140965549288126</v>
      </c>
      <c r="I34" s="18">
        <v>53.55036028801088</v>
      </c>
      <c r="J34" s="18">
        <v>53.781210750055855</v>
      </c>
      <c r="K34" s="18">
        <v>55.48465036337908</v>
      </c>
      <c r="L34" s="18">
        <v>56.3257854240228</v>
      </c>
      <c r="M34" s="18">
        <v>57.11572192967981</v>
      </c>
      <c r="N34" s="18">
        <v>57.62478105907337</v>
      </c>
      <c r="O34" s="18">
        <v>57.68597228667674</v>
      </c>
      <c r="P34" s="18">
        <v>57.18581863253231</v>
      </c>
      <c r="Q34" s="18">
        <v>57.30034302883128</v>
      </c>
      <c r="R34" s="18">
        <v>57.4434861508822</v>
      </c>
      <c r="S34" s="18">
        <v>57.84733231306264</v>
      </c>
      <c r="T34" s="18">
        <v>57.68436780877081</v>
      </c>
      <c r="U34" s="18">
        <v>58.23574631862603</v>
      </c>
      <c r="V34" s="18">
        <v>57.26464268343726</v>
      </c>
      <c r="W34" s="18">
        <v>57.06162249101235</v>
      </c>
      <c r="X34" s="18">
        <v>55.36047907436752</v>
      </c>
      <c r="Y34" s="18">
        <v>54.00940514218057</v>
      </c>
      <c r="Z34" s="18">
        <v>54.274920894139484</v>
      </c>
      <c r="AA34" s="18">
        <v>57.238133674397226</v>
      </c>
      <c r="AB34" s="18">
        <v>58.43064827442028</v>
      </c>
      <c r="AC34" s="18">
        <v>59.908643320571876</v>
      </c>
      <c r="AD34" s="18">
        <v>62.20456503126618</v>
      </c>
      <c r="AE34" s="18">
        <v>64.58558635382985</v>
      </c>
      <c r="AF34" s="18">
        <v>65.27099936439919</v>
      </c>
      <c r="AG34" s="18">
        <v>64.21957245701019</v>
      </c>
      <c r="AH34" s="18">
        <v>66.55513034570211</v>
      </c>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row>
    <row x14ac:dyDescent="0.25" r="35" customHeight="1" ht="18.75">
      <c r="A35" s="13" t="s">
        <v>66</v>
      </c>
      <c r="B35" s="14" t="s">
        <v>67</v>
      </c>
      <c r="C35" s="15" t="s">
        <v>7</v>
      </c>
      <c r="D35" s="15" t="s">
        <v>7</v>
      </c>
      <c r="E35" s="15" t="s">
        <v>7</v>
      </c>
      <c r="F35" s="15" t="s">
        <v>7</v>
      </c>
      <c r="G35" s="15">
        <v>53.81561589385418</v>
      </c>
      <c r="H35" s="15">
        <v>54.57123605975041</v>
      </c>
      <c r="I35" s="15">
        <v>56.2390130749171</v>
      </c>
      <c r="J35" s="15">
        <v>56.04364609026659</v>
      </c>
      <c r="K35" s="15">
        <v>55.41740721839093</v>
      </c>
      <c r="L35" s="15">
        <v>54.14578511368425</v>
      </c>
      <c r="M35" s="15">
        <v>53.37785049936258</v>
      </c>
      <c r="N35" s="15">
        <v>53.40274911363239</v>
      </c>
      <c r="O35" s="15">
        <v>52.34937607701262</v>
      </c>
      <c r="P35" s="15">
        <v>51.54794294855502</v>
      </c>
      <c r="Q35" s="15">
        <v>50.08302197168586</v>
      </c>
      <c r="R35" s="15">
        <v>50.38476136218478</v>
      </c>
      <c r="S35" s="15">
        <v>51.50689513591989</v>
      </c>
      <c r="T35" s="15">
        <v>52.45633779047802</v>
      </c>
      <c r="U35" s="15">
        <v>54.04025586952626</v>
      </c>
      <c r="V35" s="15">
        <v>52.23806708706726</v>
      </c>
      <c r="W35" s="15">
        <v>51.592780517913766</v>
      </c>
      <c r="X35" s="15">
        <v>51.60412845821943</v>
      </c>
      <c r="Y35" s="15">
        <v>52.11028518712342</v>
      </c>
      <c r="Z35" s="15">
        <v>52.5899955978936</v>
      </c>
      <c r="AA35" s="15">
        <v>53.17228697822478</v>
      </c>
      <c r="AB35" s="15">
        <v>54.38626705738096</v>
      </c>
      <c r="AC35" s="15">
        <v>56.56792524744698</v>
      </c>
      <c r="AD35" s="15">
        <v>58.11414530736556</v>
      </c>
      <c r="AE35" s="15">
        <v>59.288069252896</v>
      </c>
      <c r="AF35" s="15">
        <v>60.63133734745203</v>
      </c>
      <c r="AG35" s="15">
        <v>59.64726488075163</v>
      </c>
      <c r="AH35" s="15">
        <v>63.201081810314804</v>
      </c>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row>
    <row x14ac:dyDescent="0.25" r="36" customHeight="1" ht="18.75">
      <c r="A36" s="16" t="s">
        <v>68</v>
      </c>
      <c r="B36" s="17" t="s">
        <v>69</v>
      </c>
      <c r="C36" s="18" t="s">
        <v>7</v>
      </c>
      <c r="D36" s="18" t="s">
        <v>7</v>
      </c>
      <c r="E36" s="18" t="s">
        <v>7</v>
      </c>
      <c r="F36" s="18" t="s">
        <v>7</v>
      </c>
      <c r="G36" s="18" t="s">
        <v>7</v>
      </c>
      <c r="H36" s="18" t="s">
        <v>7</v>
      </c>
      <c r="I36" s="18" t="s">
        <v>7</v>
      </c>
      <c r="J36" s="18" t="s">
        <v>7</v>
      </c>
      <c r="K36" s="18" t="s">
        <v>7</v>
      </c>
      <c r="L36" s="18" t="s">
        <v>7</v>
      </c>
      <c r="M36" s="18">
        <v>59.311789813459065</v>
      </c>
      <c r="N36" s="18">
        <v>59.94286053817804</v>
      </c>
      <c r="O36" s="18">
        <v>59.09023233554019</v>
      </c>
      <c r="P36" s="18">
        <v>57.6581636053773</v>
      </c>
      <c r="Q36" s="18">
        <v>59.81096404188567</v>
      </c>
      <c r="R36" s="18">
        <v>60.57030596078978</v>
      </c>
      <c r="S36" s="18">
        <v>60.599314614763024</v>
      </c>
      <c r="T36" s="18">
        <v>61.433334943867614</v>
      </c>
      <c r="U36" s="18">
        <v>62.97131604538013</v>
      </c>
      <c r="V36" s="18">
        <v>61.72981757371091</v>
      </c>
      <c r="W36" s="18">
        <v>59.73386392566397</v>
      </c>
      <c r="X36" s="18">
        <v>58.49358814542391</v>
      </c>
      <c r="Y36" s="18">
        <v>58.44249996334723</v>
      </c>
      <c r="Z36" s="18">
        <v>56.869104130838444</v>
      </c>
      <c r="AA36" s="18">
        <v>57.27092054423194</v>
      </c>
      <c r="AB36" s="18">
        <v>58.12480548007661</v>
      </c>
      <c r="AC36" s="18">
        <v>59.69134310643712</v>
      </c>
      <c r="AD36" s="18">
        <v>62.298027333082516</v>
      </c>
      <c r="AE36" s="18">
        <v>63.97004478441111</v>
      </c>
      <c r="AF36" s="18">
        <v>65.73106154081138</v>
      </c>
      <c r="AG36" s="18">
        <v>65.17365785031315</v>
      </c>
      <c r="AH36" s="18">
        <v>65.6421882607552</v>
      </c>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row>
    <row x14ac:dyDescent="0.25" r="37" customHeight="1" ht="18.75">
      <c r="A37" s="13" t="s">
        <v>70</v>
      </c>
      <c r="B37" s="14" t="s">
        <v>71</v>
      </c>
      <c r="C37" s="15">
        <v>30.49113527978854</v>
      </c>
      <c r="D37" s="15">
        <v>31.310253983668737</v>
      </c>
      <c r="E37" s="15">
        <v>30.874247521907883</v>
      </c>
      <c r="F37" s="15">
        <v>29.79624174570629</v>
      </c>
      <c r="G37" s="15">
        <v>29.610374550603844</v>
      </c>
      <c r="H37" s="15">
        <v>30.310926073063673</v>
      </c>
      <c r="I37" s="15">
        <v>31.269649352877536</v>
      </c>
      <c r="J37" s="15">
        <v>32.49108940307129</v>
      </c>
      <c r="K37" s="15">
        <v>33.713813448052186</v>
      </c>
      <c r="L37" s="15">
        <v>35.91571172000204</v>
      </c>
      <c r="M37" s="15">
        <v>38.72018976652383</v>
      </c>
      <c r="N37" s="15">
        <v>40.23771358050736</v>
      </c>
      <c r="O37" s="15">
        <v>42.19713486173926</v>
      </c>
      <c r="P37" s="15">
        <v>43.63669059854454</v>
      </c>
      <c r="Q37" s="15">
        <v>45.2533966925076</v>
      </c>
      <c r="R37" s="15">
        <v>46.85164423334122</v>
      </c>
      <c r="S37" s="15">
        <v>48.68593882847036</v>
      </c>
      <c r="T37" s="15">
        <v>50.057129168228876</v>
      </c>
      <c r="U37" s="15">
        <v>50.05626052954378</v>
      </c>
      <c r="V37" s="15">
        <v>47.9075121613235</v>
      </c>
      <c r="W37" s="15">
        <v>47.299753526370964</v>
      </c>
      <c r="X37" s="15">
        <v>46.9903213996832</v>
      </c>
      <c r="Y37" s="15">
        <v>45.289465907742084</v>
      </c>
      <c r="Z37" s="15">
        <v>44.33223448227217</v>
      </c>
      <c r="AA37" s="15">
        <v>44.95206089478596</v>
      </c>
      <c r="AB37" s="15">
        <v>46.25788736473554</v>
      </c>
      <c r="AC37" s="15">
        <v>47.867725002869804</v>
      </c>
      <c r="AD37" s="15">
        <v>49.0093408141234</v>
      </c>
      <c r="AE37" s="15">
        <v>50.17953644370571</v>
      </c>
      <c r="AF37" s="15">
        <v>50.926131124289974</v>
      </c>
      <c r="AG37" s="15">
        <v>49.25921785325157</v>
      </c>
      <c r="AH37" s="15">
        <v>51.09662632123918</v>
      </c>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row>
    <row x14ac:dyDescent="0.25" r="38" customHeight="1" ht="18.75">
      <c r="A38" s="16" t="s">
        <v>72</v>
      </c>
      <c r="B38" s="17" t="s">
        <v>73</v>
      </c>
      <c r="C38" s="18" t="s">
        <v>7</v>
      </c>
      <c r="D38" s="18" t="s">
        <v>7</v>
      </c>
      <c r="E38" s="18" t="s">
        <v>7</v>
      </c>
      <c r="F38" s="18" t="s">
        <v>7</v>
      </c>
      <c r="G38" s="18" t="s">
        <v>7</v>
      </c>
      <c r="H38" s="18" t="s">
        <v>7</v>
      </c>
      <c r="I38" s="18" t="s">
        <v>7</v>
      </c>
      <c r="J38" s="18" t="s">
        <v>7</v>
      </c>
      <c r="K38" s="18" t="s">
        <v>7</v>
      </c>
      <c r="L38" s="18" t="s">
        <v>7</v>
      </c>
      <c r="M38" s="18" t="s">
        <v>7</v>
      </c>
      <c r="N38" s="18" t="s">
        <v>7</v>
      </c>
      <c r="O38" s="18">
        <v>62.99459868437712</v>
      </c>
      <c r="P38" s="18">
        <v>62.42420356219715</v>
      </c>
      <c r="Q38" s="18">
        <v>61.378448363637084</v>
      </c>
      <c r="R38" s="18">
        <v>61.38065349719329</v>
      </c>
      <c r="S38" s="18">
        <v>61.61517129128606</v>
      </c>
      <c r="T38" s="18">
        <v>61.13353308699262</v>
      </c>
      <c r="U38" s="18">
        <v>61.12574459975377</v>
      </c>
      <c r="V38" s="18">
        <v>59.773153324253826</v>
      </c>
      <c r="W38" s="18">
        <v>59.502937474946876</v>
      </c>
      <c r="X38" s="18">
        <v>61.12183584833264</v>
      </c>
      <c r="Y38" s="18">
        <v>61.8479063639983</v>
      </c>
      <c r="Z38" s="18">
        <v>62.50986754368847</v>
      </c>
      <c r="AA38" s="18">
        <v>63.246748299086924</v>
      </c>
      <c r="AB38" s="18">
        <v>64.12603626557038</v>
      </c>
      <c r="AC38" s="18">
        <v>64.95344779979612</v>
      </c>
      <c r="AD38" s="18">
        <v>65.65247641243218</v>
      </c>
      <c r="AE38" s="18">
        <v>66.26242738170143</v>
      </c>
      <c r="AF38" s="18">
        <v>65.99821038805737</v>
      </c>
      <c r="AG38" s="18">
        <v>64.3091752481282</v>
      </c>
      <c r="AH38" s="18">
        <v>66.90540710708163</v>
      </c>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row>
    <row x14ac:dyDescent="0.25" r="39" customHeight="1" ht="18.75">
      <c r="A39" s="13" t="s">
        <v>74</v>
      </c>
      <c r="B39" s="14" t="s">
        <v>75</v>
      </c>
      <c r="C39" s="15" t="s">
        <v>7</v>
      </c>
      <c r="D39" s="15">
        <v>49.06707530636607</v>
      </c>
      <c r="E39" s="15">
        <v>48.356222817007755</v>
      </c>
      <c r="F39" s="15">
        <v>47.28047208300721</v>
      </c>
      <c r="G39" s="15">
        <v>46.94895749520818</v>
      </c>
      <c r="H39" s="15">
        <v>47.64027434043716</v>
      </c>
      <c r="I39" s="15">
        <v>50.49248311991889</v>
      </c>
      <c r="J39" s="15">
        <v>50.57933660380317</v>
      </c>
      <c r="K39" s="15">
        <v>51.53423015994582</v>
      </c>
      <c r="L39" s="15">
        <v>51.226265644203636</v>
      </c>
      <c r="M39" s="15">
        <v>51.778192998673454</v>
      </c>
      <c r="N39" s="15">
        <v>50.75501502471417</v>
      </c>
      <c r="O39" s="15">
        <v>51.47905397180104</v>
      </c>
      <c r="P39" s="15">
        <v>50.28070494348144</v>
      </c>
      <c r="Q39" s="15">
        <v>50.30076960966614</v>
      </c>
      <c r="R39" s="15">
        <v>50.462366628188065</v>
      </c>
      <c r="S39" s="15">
        <v>50.88157327086196</v>
      </c>
      <c r="T39" s="15">
        <v>51.35085367415172</v>
      </c>
      <c r="U39" s="15">
        <v>52.66553416553019</v>
      </c>
      <c r="V39" s="15">
        <v>52.0798232706057</v>
      </c>
      <c r="W39" s="15">
        <v>51.889893442332585</v>
      </c>
      <c r="X39" s="15">
        <v>53.10208751639192</v>
      </c>
      <c r="Y39" s="15">
        <v>53.43450099700634</v>
      </c>
      <c r="Z39" s="15">
        <v>53.705609205315305</v>
      </c>
      <c r="AA39" s="15">
        <v>54.315749565970236</v>
      </c>
      <c r="AB39" s="15">
        <v>55.16858138225744</v>
      </c>
      <c r="AC39" s="15">
        <v>56.084087629429334</v>
      </c>
      <c r="AD39" s="15">
        <v>56.099689551632444</v>
      </c>
      <c r="AE39" s="15">
        <v>56.51334506385708</v>
      </c>
      <c r="AF39" s="15">
        <v>56.74008414559188</v>
      </c>
      <c r="AG39" s="15">
        <v>56.81383925709535</v>
      </c>
      <c r="AH39" s="15">
        <v>58.373965527900396</v>
      </c>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row>
    <row x14ac:dyDescent="0.25" r="40" customHeight="1" ht="18.75">
      <c r="A40" s="16" t="s">
        <v>76</v>
      </c>
      <c r="B40" s="17" t="s">
        <v>77</v>
      </c>
      <c r="C40" s="18" t="s">
        <v>7</v>
      </c>
      <c r="D40" s="18" t="s">
        <v>7</v>
      </c>
      <c r="E40" s="18" t="s">
        <v>7</v>
      </c>
      <c r="F40" s="18" t="s">
        <v>7</v>
      </c>
      <c r="G40" s="18" t="s">
        <v>7</v>
      </c>
      <c r="H40" s="18" t="s">
        <v>7</v>
      </c>
      <c r="I40" s="18" t="s">
        <v>7</v>
      </c>
      <c r="J40" s="18" t="s">
        <v>7</v>
      </c>
      <c r="K40" s="18" t="s">
        <v>7</v>
      </c>
      <c r="L40" s="18" t="s">
        <v>7</v>
      </c>
      <c r="M40" s="18" t="s">
        <v>7</v>
      </c>
      <c r="N40" s="18" t="s">
        <v>7</v>
      </c>
      <c r="O40" s="18" t="s">
        <v>7</v>
      </c>
      <c r="P40" s="18" t="s">
        <v>7</v>
      </c>
      <c r="Q40" s="18" t="s">
        <v>7</v>
      </c>
      <c r="R40" s="18" t="s">
        <v>7</v>
      </c>
      <c r="S40" s="18">
        <v>25.50029307839379</v>
      </c>
      <c r="T40" s="18">
        <v>24.84217899242914</v>
      </c>
      <c r="U40" s="18">
        <v>25.42822106286659</v>
      </c>
      <c r="V40" s="18">
        <v>25.296055190680427</v>
      </c>
      <c r="W40" s="18">
        <v>27.451678111995562</v>
      </c>
      <c r="X40" s="18">
        <v>28.903889939512585</v>
      </c>
      <c r="Y40" s="18">
        <v>29.781029437657423</v>
      </c>
      <c r="Z40" s="18">
        <v>30.38899628478766</v>
      </c>
      <c r="AA40" s="18">
        <v>30.61768010479646</v>
      </c>
      <c r="AB40" s="18">
        <v>31.87303950479245</v>
      </c>
      <c r="AC40" s="18">
        <v>32.38738240168247</v>
      </c>
      <c r="AD40" s="18">
        <v>33.194445045234986</v>
      </c>
      <c r="AE40" s="18">
        <v>33.64280629498121</v>
      </c>
      <c r="AF40" s="18">
        <v>33.09180599633988</v>
      </c>
      <c r="AG40" s="18">
        <v>30.102514439857792</v>
      </c>
      <c r="AH40" s="18" t="s">
        <v>7</v>
      </c>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row>
    <row x14ac:dyDescent="0.25" r="41" customHeight="1" ht="18.75">
      <c r="A41" s="13" t="s">
        <v>78</v>
      </c>
      <c r="B41" s="14" t="s">
        <v>79</v>
      </c>
      <c r="C41" s="15">
        <v>48.5771905360636</v>
      </c>
      <c r="D41" s="15">
        <v>47.82798789516015</v>
      </c>
      <c r="E41" s="15">
        <v>47.42213755802628</v>
      </c>
      <c r="F41" s="15">
        <v>47.242660609334365</v>
      </c>
      <c r="G41" s="15">
        <v>47.6722756229727</v>
      </c>
      <c r="H41" s="15">
        <v>48.15330914144601</v>
      </c>
      <c r="I41" s="15">
        <v>48.59007915771105</v>
      </c>
      <c r="J41" s="15">
        <v>49.632417071663696</v>
      </c>
      <c r="K41" s="15">
        <v>49.630684149742656</v>
      </c>
      <c r="L41" s="15">
        <v>50.44266793490992</v>
      </c>
      <c r="M41" s="15">
        <v>50.94996815823066</v>
      </c>
      <c r="N41" s="15">
        <v>51.847410074964024</v>
      </c>
      <c r="O41" s="15">
        <v>51.959510916155054</v>
      </c>
      <c r="P41" s="15">
        <v>51.64262557643825</v>
      </c>
      <c r="Q41" s="15">
        <v>51.49925862350638</v>
      </c>
      <c r="R41" s="15">
        <v>52.28375607346938</v>
      </c>
      <c r="S41" s="15">
        <v>52.20329513619955</v>
      </c>
      <c r="T41" s="15">
        <v>52.32639843287145</v>
      </c>
      <c r="U41" s="15">
        <v>52.51578664890661</v>
      </c>
      <c r="V41" s="15">
        <v>51.50601840431106</v>
      </c>
      <c r="W41" s="15">
        <v>50.97914555149469</v>
      </c>
      <c r="X41" s="15">
        <v>50.65928261761601</v>
      </c>
      <c r="Y41" s="15">
        <v>51.30348234269409</v>
      </c>
      <c r="Z41" s="15">
        <v>52.35848574219081</v>
      </c>
      <c r="AA41" s="15">
        <v>53.665805883726726</v>
      </c>
      <c r="AB41" s="15">
        <v>54.7836411551721</v>
      </c>
      <c r="AC41" s="15">
        <v>55.17927045851992</v>
      </c>
      <c r="AD41" s="15">
        <v>56.12575167342673</v>
      </c>
      <c r="AE41" s="15">
        <v>56.57364138712794</v>
      </c>
      <c r="AF41" s="15">
        <v>57.90303162398366</v>
      </c>
      <c r="AG41" s="15">
        <v>58.4779198228095</v>
      </c>
      <c r="AH41" s="15" t="s">
        <v>7</v>
      </c>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row>
    <row x14ac:dyDescent="0.25" r="42" customHeight="1" ht="18.75">
      <c r="A42" s="20" t="s">
        <v>80</v>
      </c>
      <c r="B42" s="21" t="s">
        <v>81</v>
      </c>
      <c r="C42" s="22">
        <v>56.989358774397374</v>
      </c>
      <c r="D42" s="22">
        <v>56.10227602449315</v>
      </c>
      <c r="E42" s="22">
        <v>56.50841657117883</v>
      </c>
      <c r="F42" s="22">
        <v>57.012205796558604</v>
      </c>
      <c r="G42" s="22">
        <v>58.451947047784834</v>
      </c>
      <c r="H42" s="22">
        <v>59.02700212533095</v>
      </c>
      <c r="I42" s="22">
        <v>59.601929455491096</v>
      </c>
      <c r="J42" s="22">
        <v>60.65751674765043</v>
      </c>
      <c r="K42" s="22">
        <v>61.09876853333223</v>
      </c>
      <c r="L42" s="22">
        <v>61.346575527221226</v>
      </c>
      <c r="M42" s="22">
        <v>61.90662632056145</v>
      </c>
      <c r="N42" s="22">
        <v>61.08826990509381</v>
      </c>
      <c r="O42" s="22">
        <v>59.928651720487984</v>
      </c>
      <c r="P42" s="22">
        <v>59.37597614036294</v>
      </c>
      <c r="Q42" s="22">
        <v>59.22817361062837</v>
      </c>
      <c r="R42" s="22">
        <v>59.5725107637773</v>
      </c>
      <c r="S42" s="22">
        <v>60.24675274885885</v>
      </c>
      <c r="T42" s="22">
        <v>60.01871485018755</v>
      </c>
      <c r="U42" s="22">
        <v>59.64052090641081</v>
      </c>
      <c r="V42" s="22">
        <v>57.10709823567025</v>
      </c>
      <c r="W42" s="22">
        <v>56.2023402529814</v>
      </c>
      <c r="X42" s="22">
        <v>55.914596252015926</v>
      </c>
      <c r="Y42" s="22">
        <v>56.15810617545547</v>
      </c>
      <c r="Z42" s="22">
        <v>56.59637051228729</v>
      </c>
      <c r="AA42" s="22">
        <v>57.22668713907272</v>
      </c>
      <c r="AB42" s="22">
        <v>57.78035664679665</v>
      </c>
      <c r="AC42" s="22">
        <v>58.35389690891824</v>
      </c>
      <c r="AD42" s="22">
        <v>59.35183843167209</v>
      </c>
      <c r="AE42" s="22">
        <v>60.13107271155752</v>
      </c>
      <c r="AF42" s="22">
        <v>61.02648895707607</v>
      </c>
      <c r="AG42" s="22">
        <v>57.50964880434816</v>
      </c>
      <c r="AH42" s="22">
        <v>59.8833864923994</v>
      </c>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row>
    <row x14ac:dyDescent="0.25" r="43" customHeight="1" ht="18.75">
      <c r="A43" s="13" t="s">
        <v>82</v>
      </c>
      <c r="B43" s="14" t="s">
        <v>83</v>
      </c>
      <c r="C43" s="15" t="s">
        <v>7</v>
      </c>
      <c r="D43" s="15" t="s">
        <v>7</v>
      </c>
      <c r="E43" s="15" t="s">
        <v>7</v>
      </c>
      <c r="F43" s="15" t="s">
        <v>7</v>
      </c>
      <c r="G43" s="15" t="s">
        <v>7</v>
      </c>
      <c r="H43" s="15" t="s">
        <v>7</v>
      </c>
      <c r="I43" s="15" t="s">
        <v>7</v>
      </c>
      <c r="J43" s="15" t="s">
        <v>7</v>
      </c>
      <c r="K43" s="15" t="s">
        <v>7</v>
      </c>
      <c r="L43" s="15" t="s">
        <v>7</v>
      </c>
      <c r="M43" s="15" t="s">
        <v>7</v>
      </c>
      <c r="N43" s="15">
        <v>46.343363080849265</v>
      </c>
      <c r="O43" s="15">
        <v>47.22363520278295</v>
      </c>
      <c r="P43" s="15">
        <v>47.08226544840739</v>
      </c>
      <c r="Q43" s="15">
        <v>48.36176618114523</v>
      </c>
      <c r="R43" s="15">
        <v>48.54748971857616</v>
      </c>
      <c r="S43" s="15">
        <v>49.069139474575174</v>
      </c>
      <c r="T43" s="15">
        <v>49.47524159686748</v>
      </c>
      <c r="U43" s="15">
        <v>50.61319445929861</v>
      </c>
      <c r="V43" s="15">
        <v>50.32015808394539</v>
      </c>
      <c r="W43" s="15" t="s">
        <v>7</v>
      </c>
      <c r="X43" s="15">
        <v>50.057862880045036</v>
      </c>
      <c r="Y43" s="15">
        <v>48.44902812064155</v>
      </c>
      <c r="Z43" s="15">
        <v>48.95085530522489</v>
      </c>
      <c r="AA43" s="15">
        <v>49.13312832412685</v>
      </c>
      <c r="AB43" s="15">
        <v>48.182435975869666</v>
      </c>
      <c r="AC43" s="15">
        <v>47.61464936085211</v>
      </c>
      <c r="AD43" s="15">
        <v>47.18757887124277</v>
      </c>
      <c r="AE43" s="15">
        <v>47.92641774689989</v>
      </c>
      <c r="AF43" s="15">
        <v>48.72856498723875</v>
      </c>
      <c r="AG43" s="15">
        <v>43.455097693967616</v>
      </c>
      <c r="AH43" s="15">
        <v>44.24272116298976</v>
      </c>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row>
    <row x14ac:dyDescent="0.25" r="44" customHeight="1" ht="18.75">
      <c r="A44" s="16" t="s">
        <v>84</v>
      </c>
      <c r="B44" s="17" t="s">
        <v>85</v>
      </c>
      <c r="C44" s="18" t="s">
        <v>7</v>
      </c>
      <c r="D44" s="18" t="s">
        <v>7</v>
      </c>
      <c r="E44" s="18" t="s">
        <v>7</v>
      </c>
      <c r="F44" s="18" t="s">
        <v>7</v>
      </c>
      <c r="G44" s="18" t="s">
        <v>7</v>
      </c>
      <c r="H44" s="18" t="s">
        <v>7</v>
      </c>
      <c r="I44" s="18" t="s">
        <v>7</v>
      </c>
      <c r="J44" s="18" t="s">
        <v>7</v>
      </c>
      <c r="K44" s="18" t="s">
        <v>7</v>
      </c>
      <c r="L44" s="18" t="s">
        <v>7</v>
      </c>
      <c r="M44" s="18" t="s">
        <v>7</v>
      </c>
      <c r="N44" s="18" t="s">
        <v>7</v>
      </c>
      <c r="O44" s="18" t="s">
        <v>7</v>
      </c>
      <c r="P44" s="18" t="s">
        <v>7</v>
      </c>
      <c r="Q44" s="18" t="s">
        <v>7</v>
      </c>
      <c r="R44" s="18" t="s">
        <v>7</v>
      </c>
      <c r="S44" s="18" t="s">
        <v>7</v>
      </c>
      <c r="T44" s="18" t="s">
        <v>7</v>
      </c>
      <c r="U44" s="18" t="s">
        <v>7</v>
      </c>
      <c r="V44" s="18" t="s">
        <v>7</v>
      </c>
      <c r="W44" s="18" t="s">
        <v>7</v>
      </c>
      <c r="X44" s="18" t="s">
        <v>7</v>
      </c>
      <c r="Y44" s="18" t="s">
        <v>7</v>
      </c>
      <c r="Z44" s="18" t="s">
        <v>7</v>
      </c>
      <c r="AA44" s="18" t="s">
        <v>7</v>
      </c>
      <c r="AB44" s="18" t="s">
        <v>7</v>
      </c>
      <c r="AC44" s="18" t="s">
        <v>7</v>
      </c>
      <c r="AD44" s="18" t="s">
        <v>7</v>
      </c>
      <c r="AE44" s="18" t="s">
        <v>7</v>
      </c>
      <c r="AF44" s="18" t="s">
        <v>7</v>
      </c>
      <c r="AG44" s="18" t="s">
        <v>7</v>
      </c>
      <c r="AH44" s="18" t="s">
        <v>7</v>
      </c>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row>
    <row x14ac:dyDescent="0.25" r="45" customHeight="1" ht="18.75">
      <c r="A45" s="13" t="s">
        <v>86</v>
      </c>
      <c r="B45" s="14" t="s">
        <v>87</v>
      </c>
      <c r="C45" s="15" t="s">
        <v>7</v>
      </c>
      <c r="D45" s="15" t="s">
        <v>7</v>
      </c>
      <c r="E45" s="15" t="s">
        <v>7</v>
      </c>
      <c r="F45" s="15" t="s">
        <v>7</v>
      </c>
      <c r="G45" s="15" t="s">
        <v>7</v>
      </c>
      <c r="H45" s="15" t="s">
        <v>7</v>
      </c>
      <c r="I45" s="15" t="s">
        <v>7</v>
      </c>
      <c r="J45" s="15" t="s">
        <v>7</v>
      </c>
      <c r="K45" s="15" t="s">
        <v>7</v>
      </c>
      <c r="L45" s="15" t="s">
        <v>7</v>
      </c>
      <c r="M45" s="15" t="s">
        <v>7</v>
      </c>
      <c r="N45" s="15" t="s">
        <v>7</v>
      </c>
      <c r="O45" s="15" t="s">
        <v>7</v>
      </c>
      <c r="P45" s="15" t="s">
        <v>7</v>
      </c>
      <c r="Q45" s="15" t="s">
        <v>7</v>
      </c>
      <c r="R45" s="15" t="s">
        <v>7</v>
      </c>
      <c r="S45" s="15" t="s">
        <v>7</v>
      </c>
      <c r="T45" s="15" t="s">
        <v>7</v>
      </c>
      <c r="U45" s="15" t="s">
        <v>7</v>
      </c>
      <c r="V45" s="15" t="s">
        <v>7</v>
      </c>
      <c r="W45" s="15" t="s">
        <v>7</v>
      </c>
      <c r="X45" s="15" t="s">
        <v>7</v>
      </c>
      <c r="Y45" s="15" t="s">
        <v>7</v>
      </c>
      <c r="Z45" s="15" t="s">
        <v>7</v>
      </c>
      <c r="AA45" s="15" t="s">
        <v>7</v>
      </c>
      <c r="AB45" s="15" t="s">
        <v>7</v>
      </c>
      <c r="AC45" s="15" t="s">
        <v>7</v>
      </c>
      <c r="AD45" s="15" t="s">
        <v>7</v>
      </c>
      <c r="AE45" s="15" t="s">
        <v>7</v>
      </c>
      <c r="AF45" s="15" t="s">
        <v>7</v>
      </c>
      <c r="AG45" s="15" t="s">
        <v>7</v>
      </c>
      <c r="AH45" s="15" t="s">
        <v>7</v>
      </c>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row>
    <row x14ac:dyDescent="0.25" r="46" customHeight="1" ht="18.75">
      <c r="A46" s="16" t="s">
        <v>88</v>
      </c>
      <c r="B46" s="17" t="s">
        <v>89</v>
      </c>
      <c r="C46" s="18" t="s">
        <v>7</v>
      </c>
      <c r="D46" s="18" t="s">
        <v>7</v>
      </c>
      <c r="E46" s="18" t="s">
        <v>7</v>
      </c>
      <c r="F46" s="18" t="s">
        <v>7</v>
      </c>
      <c r="G46" s="18" t="s">
        <v>7</v>
      </c>
      <c r="H46" s="18" t="s">
        <v>7</v>
      </c>
      <c r="I46" s="18" t="s">
        <v>7</v>
      </c>
      <c r="J46" s="18" t="s">
        <v>7</v>
      </c>
      <c r="K46" s="18" t="s">
        <v>7</v>
      </c>
      <c r="L46" s="18" t="s">
        <v>7</v>
      </c>
      <c r="M46" s="18" t="s">
        <v>7</v>
      </c>
      <c r="N46" s="18" t="s">
        <v>7</v>
      </c>
      <c r="O46" s="18" t="s">
        <v>7</v>
      </c>
      <c r="P46" s="18" t="s">
        <v>7</v>
      </c>
      <c r="Q46" s="18" t="s">
        <v>7</v>
      </c>
      <c r="R46" s="18" t="s">
        <v>7</v>
      </c>
      <c r="S46" s="18" t="s">
        <v>7</v>
      </c>
      <c r="T46" s="18" t="s">
        <v>7</v>
      </c>
      <c r="U46" s="18" t="s">
        <v>7</v>
      </c>
      <c r="V46" s="18" t="s">
        <v>7</v>
      </c>
      <c r="W46" s="18" t="s">
        <v>7</v>
      </c>
      <c r="X46" s="18" t="s">
        <v>7</v>
      </c>
      <c r="Y46" s="18" t="s">
        <v>7</v>
      </c>
      <c r="Z46" s="18" t="s">
        <v>7</v>
      </c>
      <c r="AA46" s="18" t="s">
        <v>7</v>
      </c>
      <c r="AB46" s="18" t="s">
        <v>7</v>
      </c>
      <c r="AC46" s="18" t="s">
        <v>7</v>
      </c>
      <c r="AD46" s="18" t="s">
        <v>7</v>
      </c>
      <c r="AE46" s="18" t="s">
        <v>7</v>
      </c>
      <c r="AF46" s="18" t="s">
        <v>7</v>
      </c>
      <c r="AG46" s="18" t="s">
        <v>7</v>
      </c>
      <c r="AH46" s="18" t="s">
        <v>7</v>
      </c>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row>
    <row x14ac:dyDescent="0.25" r="47" customHeight="1" ht="18.75">
      <c r="A47" s="13" t="s">
        <v>90</v>
      </c>
      <c r="B47" s="14" t="s">
        <v>91</v>
      </c>
      <c r="C47" s="15" t="s">
        <v>7</v>
      </c>
      <c r="D47" s="15" t="s">
        <v>7</v>
      </c>
      <c r="E47" s="15" t="s">
        <v>7</v>
      </c>
      <c r="F47" s="15" t="s">
        <v>7</v>
      </c>
      <c r="G47" s="15" t="s">
        <v>7</v>
      </c>
      <c r="H47" s="15" t="s">
        <v>7</v>
      </c>
      <c r="I47" s="15" t="s">
        <v>7</v>
      </c>
      <c r="J47" s="15" t="s">
        <v>7</v>
      </c>
      <c r="K47" s="15" t="s">
        <v>7</v>
      </c>
      <c r="L47" s="15" t="s">
        <v>7</v>
      </c>
      <c r="M47" s="15" t="s">
        <v>7</v>
      </c>
      <c r="N47" s="15" t="s">
        <v>7</v>
      </c>
      <c r="O47" s="15" t="s">
        <v>7</v>
      </c>
      <c r="P47" s="15" t="s">
        <v>7</v>
      </c>
      <c r="Q47" s="15" t="s">
        <v>7</v>
      </c>
      <c r="R47" s="15" t="s">
        <v>7</v>
      </c>
      <c r="S47" s="15" t="s">
        <v>7</v>
      </c>
      <c r="T47" s="15" t="s">
        <v>7</v>
      </c>
      <c r="U47" s="15" t="s">
        <v>7</v>
      </c>
      <c r="V47" s="15" t="s">
        <v>7</v>
      </c>
      <c r="W47" s="15" t="s">
        <v>7</v>
      </c>
      <c r="X47" s="15" t="s">
        <v>7</v>
      </c>
      <c r="Y47" s="15" t="s">
        <v>7</v>
      </c>
      <c r="Z47" s="15" t="s">
        <v>7</v>
      </c>
      <c r="AA47" s="15" t="s">
        <v>7</v>
      </c>
      <c r="AB47" s="15" t="s">
        <v>7</v>
      </c>
      <c r="AC47" s="15" t="s">
        <v>7</v>
      </c>
      <c r="AD47" s="15" t="s">
        <v>7</v>
      </c>
      <c r="AE47" s="15" t="s">
        <v>7</v>
      </c>
      <c r="AF47" s="15" t="s">
        <v>7</v>
      </c>
      <c r="AG47" s="15" t="s">
        <v>7</v>
      </c>
      <c r="AH47" s="15" t="s">
        <v>7</v>
      </c>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row>
    <row x14ac:dyDescent="0.25" r="48" customHeight="1" ht="18.75">
      <c r="A48" s="20" t="s">
        <v>92</v>
      </c>
      <c r="B48" s="21" t="s">
        <v>93</v>
      </c>
      <c r="C48" s="22" t="s">
        <v>7</v>
      </c>
      <c r="D48" s="22" t="s">
        <v>7</v>
      </c>
      <c r="E48" s="22" t="s">
        <v>7</v>
      </c>
      <c r="F48" s="22" t="s">
        <v>7</v>
      </c>
      <c r="G48" s="22" t="s">
        <v>7</v>
      </c>
      <c r="H48" s="22" t="s">
        <v>7</v>
      </c>
      <c r="I48" s="22" t="s">
        <v>7</v>
      </c>
      <c r="J48" s="22" t="s">
        <v>7</v>
      </c>
      <c r="K48" s="22" t="s">
        <v>7</v>
      </c>
      <c r="L48" s="22" t="s">
        <v>7</v>
      </c>
      <c r="M48" s="22" t="s">
        <v>7</v>
      </c>
      <c r="N48" s="22" t="s">
        <v>7</v>
      </c>
      <c r="O48" s="22" t="s">
        <v>7</v>
      </c>
      <c r="P48" s="22" t="s">
        <v>7</v>
      </c>
      <c r="Q48" s="22" t="s">
        <v>7</v>
      </c>
      <c r="R48" s="22" t="s">
        <v>7</v>
      </c>
      <c r="S48" s="22" t="s">
        <v>7</v>
      </c>
      <c r="T48" s="22" t="s">
        <v>7</v>
      </c>
      <c r="U48" s="22" t="s">
        <v>7</v>
      </c>
      <c r="V48" s="22" t="s">
        <v>7</v>
      </c>
      <c r="W48" s="22" t="s">
        <v>7</v>
      </c>
      <c r="X48" s="22" t="s">
        <v>7</v>
      </c>
      <c r="Y48" s="22" t="s">
        <v>7</v>
      </c>
      <c r="Z48" s="22" t="s">
        <v>7</v>
      </c>
      <c r="AA48" s="22" t="s">
        <v>7</v>
      </c>
      <c r="AB48" s="22" t="s">
        <v>7</v>
      </c>
      <c r="AC48" s="22" t="s">
        <v>7</v>
      </c>
      <c r="AD48" s="22" t="s">
        <v>7</v>
      </c>
      <c r="AE48" s="22" t="s">
        <v>7</v>
      </c>
      <c r="AF48" s="22" t="s">
        <v>7</v>
      </c>
      <c r="AG48" s="22" t="s">
        <v>7</v>
      </c>
      <c r="AH48" s="22" t="s">
        <v>7</v>
      </c>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row>
    <row x14ac:dyDescent="0.25" r="49" customHeight="1" ht="18.75">
      <c r="A49" s="13" t="s">
        <v>94</v>
      </c>
      <c r="B49" s="14" t="s">
        <v>95</v>
      </c>
      <c r="C49" s="15" t="s">
        <v>7</v>
      </c>
      <c r="D49" s="15" t="s">
        <v>7</v>
      </c>
      <c r="E49" s="15" t="s">
        <v>7</v>
      </c>
      <c r="F49" s="15" t="s">
        <v>7</v>
      </c>
      <c r="G49" s="15" t="s">
        <v>7</v>
      </c>
      <c r="H49" s="15" t="s">
        <v>7</v>
      </c>
      <c r="I49" s="15" t="s">
        <v>7</v>
      </c>
      <c r="J49" s="15" t="s">
        <v>7</v>
      </c>
      <c r="K49" s="15" t="s">
        <v>7</v>
      </c>
      <c r="L49" s="15" t="s">
        <v>7</v>
      </c>
      <c r="M49" s="15">
        <v>46.34191186470244</v>
      </c>
      <c r="N49" s="15">
        <v>47.324519817801914</v>
      </c>
      <c r="O49" s="15">
        <v>48.06118021411676</v>
      </c>
      <c r="P49" s="15">
        <v>49.48061127216003</v>
      </c>
      <c r="Q49" s="15">
        <v>51.34206368751239</v>
      </c>
      <c r="R49" s="15">
        <v>52.46654577346826</v>
      </c>
      <c r="S49" s="15">
        <v>55.767812605904055</v>
      </c>
      <c r="T49" s="15">
        <v>59.032904521793014</v>
      </c>
      <c r="U49" s="15">
        <v>61.075435229758114</v>
      </c>
      <c r="V49" s="15">
        <v>59.64947488182854</v>
      </c>
      <c r="W49" s="15">
        <v>57.357166086925005</v>
      </c>
      <c r="X49" s="15">
        <v>56.3852466069845</v>
      </c>
      <c r="Y49" s="15">
        <v>56.84963803994285</v>
      </c>
      <c r="Z49" s="15">
        <v>57.35850301671316</v>
      </c>
      <c r="AA49" s="15">
        <v>58.87424649754682</v>
      </c>
      <c r="AB49" s="15">
        <v>60.54472381522771</v>
      </c>
      <c r="AC49" s="15">
        <v>60.750734538783945</v>
      </c>
      <c r="AD49" s="15">
        <v>63.759406383499766</v>
      </c>
      <c r="AE49" s="15">
        <v>64.47277624965304</v>
      </c>
      <c r="AF49" s="15">
        <v>66.34348936603018</v>
      </c>
      <c r="AG49" s="15">
        <v>64.47522432557831</v>
      </c>
      <c r="AH49" s="15">
        <v>64.42763135594487</v>
      </c>
      <c r="AI49" s="3"/>
      <c r="AJ49" s="3"/>
      <c r="AK49" s="3"/>
      <c r="AL49" s="5"/>
      <c r="AM49" s="5"/>
      <c r="AN49" s="5"/>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row>
    <row x14ac:dyDescent="0.25" r="50" customHeight="1" ht="18.75">
      <c r="A50" s="16" t="s">
        <v>96</v>
      </c>
      <c r="B50" s="17" t="s">
        <v>97</v>
      </c>
      <c r="C50" s="18" t="s">
        <v>7</v>
      </c>
      <c r="D50" s="18" t="s">
        <v>7</v>
      </c>
      <c r="E50" s="18" t="s">
        <v>7</v>
      </c>
      <c r="F50" s="18" t="s">
        <v>7</v>
      </c>
      <c r="G50" s="18" t="s">
        <v>7</v>
      </c>
      <c r="H50" s="18" t="s">
        <v>7</v>
      </c>
      <c r="I50" s="18" t="s">
        <v>7</v>
      </c>
      <c r="J50" s="18" t="s">
        <v>7</v>
      </c>
      <c r="K50" s="18" t="s">
        <v>7</v>
      </c>
      <c r="L50" s="18" t="s">
        <v>7</v>
      </c>
      <c r="M50" s="18">
        <v>0</v>
      </c>
      <c r="N50" s="18">
        <v>0</v>
      </c>
      <c r="O50" s="18">
        <v>46.55534133776409</v>
      </c>
      <c r="P50" s="18">
        <v>46.33410517459601</v>
      </c>
      <c r="Q50" s="18">
        <v>47.53313843223317</v>
      </c>
      <c r="R50" s="18">
        <v>47.72699638508577</v>
      </c>
      <c r="S50" s="18">
        <v>48.42971151246018</v>
      </c>
      <c r="T50" s="18">
        <v>50.79088369319613</v>
      </c>
      <c r="U50" s="18">
        <v>51.947502131341516</v>
      </c>
      <c r="V50" s="18">
        <v>52.91096870055304</v>
      </c>
      <c r="W50" s="18">
        <v>51.09301640458647</v>
      </c>
      <c r="X50" s="18">
        <v>48.360527186197054</v>
      </c>
      <c r="Y50" s="18">
        <v>47.642136368279694</v>
      </c>
      <c r="Z50" s="18">
        <v>47.50585683911101</v>
      </c>
      <c r="AA50" s="18">
        <v>49.02135514973084</v>
      </c>
      <c r="AB50" s="18">
        <v>49.97199162740621</v>
      </c>
      <c r="AC50" s="18">
        <v>50.60284344392644</v>
      </c>
      <c r="AD50" s="18">
        <v>52.65249776726064</v>
      </c>
      <c r="AE50" s="18">
        <v>54.59981432336082</v>
      </c>
      <c r="AF50" s="18">
        <v>55.67780496668122</v>
      </c>
      <c r="AG50" s="18">
        <v>55.43161867630084</v>
      </c>
      <c r="AH50" s="18">
        <v>57.24933671241754</v>
      </c>
      <c r="AI50" s="3"/>
      <c r="AJ50" s="3"/>
      <c r="AK50" s="3"/>
      <c r="AL50" s="5"/>
      <c r="AM50" s="5"/>
      <c r="AN50" s="5"/>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row>
    <row x14ac:dyDescent="0.25" r="51" customHeight="1" ht="18.75">
      <c r="A51" s="13" t="s">
        <v>98</v>
      </c>
      <c r="B51" s="14" t="s">
        <v>99</v>
      </c>
      <c r="C51" s="15" t="s">
        <v>7</v>
      </c>
      <c r="D51" s="15" t="s">
        <v>7</v>
      </c>
      <c r="E51" s="15" t="s">
        <v>7</v>
      </c>
      <c r="F51" s="15" t="s">
        <v>7</v>
      </c>
      <c r="G51" s="15" t="s">
        <v>7</v>
      </c>
      <c r="H51" s="15" t="s">
        <v>7</v>
      </c>
      <c r="I51" s="15" t="s">
        <v>7</v>
      </c>
      <c r="J51" s="15" t="s">
        <v>7</v>
      </c>
      <c r="K51" s="15" t="s">
        <v>7</v>
      </c>
      <c r="L51" s="15" t="s">
        <v>7</v>
      </c>
      <c r="M51" s="15">
        <v>50.19910326820784</v>
      </c>
      <c r="N51" s="15">
        <v>53.96244351859591</v>
      </c>
      <c r="O51" s="15">
        <v>55.99381317317913</v>
      </c>
      <c r="P51" s="15">
        <v>56.78439574528376</v>
      </c>
      <c r="Q51" s="15">
        <v>55.82653216119367</v>
      </c>
      <c r="R51" s="15">
        <v>54.8276084135213</v>
      </c>
      <c r="S51" s="15">
        <v>56.8177291590704</v>
      </c>
      <c r="T51" s="15">
        <v>59.2104697956308</v>
      </c>
      <c r="U51" s="15">
        <v>59.62187992364314</v>
      </c>
      <c r="V51" s="15">
        <v>59.06919431545382</v>
      </c>
      <c r="W51" s="15">
        <v>60.01007574924192</v>
      </c>
      <c r="X51" s="15">
        <v>59.15194638742376</v>
      </c>
      <c r="Y51" s="15">
        <v>56.62001627056806</v>
      </c>
      <c r="Z51" s="15">
        <v>53.9596665582519</v>
      </c>
      <c r="AA51" s="15">
        <v>54.83595088474217</v>
      </c>
      <c r="AB51" s="15">
        <v>55.32725250488086</v>
      </c>
      <c r="AC51" s="15">
        <v>55.460298092299524</v>
      </c>
      <c r="AD51" s="15">
        <v>57.309608668705415</v>
      </c>
      <c r="AE51" s="15">
        <v>60.20718145315326</v>
      </c>
      <c r="AF51" s="15">
        <v>61.076213962520754</v>
      </c>
      <c r="AG51" s="15">
        <v>60.00990387841104</v>
      </c>
      <c r="AH51" s="15">
        <v>61.2670547470654</v>
      </c>
      <c r="AI51" s="3"/>
      <c r="AJ51" s="3"/>
      <c r="AK51" s="3"/>
      <c r="AL51" s="5"/>
      <c r="AM51" s="5"/>
      <c r="AN51" s="5"/>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row>
    <row x14ac:dyDescent="0.25" r="52" customHeight="1" ht="18.75">
      <c r="A52" s="16" t="s">
        <v>100</v>
      </c>
      <c r="B52" s="17" t="s">
        <v>101</v>
      </c>
      <c r="C52" s="18" t="s">
        <v>7</v>
      </c>
      <c r="D52" s="18" t="s">
        <v>7</v>
      </c>
      <c r="E52" s="18" t="s">
        <v>7</v>
      </c>
      <c r="F52" s="18" t="s">
        <v>7</v>
      </c>
      <c r="G52" s="18" t="s">
        <v>7</v>
      </c>
      <c r="H52" s="18" t="s">
        <v>7</v>
      </c>
      <c r="I52" s="18" t="s">
        <v>7</v>
      </c>
      <c r="J52" s="18" t="s">
        <v>7</v>
      </c>
      <c r="K52" s="18" t="s">
        <v>7</v>
      </c>
      <c r="L52" s="18" t="s">
        <v>7</v>
      </c>
      <c r="M52" s="18">
        <v>31.133246551785355</v>
      </c>
      <c r="N52" s="18">
        <v>28.878651586444818</v>
      </c>
      <c r="O52" s="18">
        <v>30.320101368359104</v>
      </c>
      <c r="P52" s="18">
        <v>29.752532676474903</v>
      </c>
      <c r="Q52" s="18">
        <v>28.95662486788221</v>
      </c>
      <c r="R52" s="18">
        <v>29.349031869652357</v>
      </c>
      <c r="S52" s="18">
        <v>29.869660511530657</v>
      </c>
      <c r="T52" s="18">
        <v>31.18376523829027</v>
      </c>
      <c r="U52" s="18">
        <v>32.78839556161051</v>
      </c>
      <c r="V52" s="18">
        <v>33.36809080668312</v>
      </c>
      <c r="W52" s="18">
        <v>34.402613285137264</v>
      </c>
      <c r="X52" s="18">
        <v>35.94234283794198</v>
      </c>
      <c r="Y52" s="18">
        <v>39.444123804100975</v>
      </c>
      <c r="Z52" s="18">
        <v>42.200174153839555</v>
      </c>
      <c r="AA52" s="18">
        <v>43.918544515272075</v>
      </c>
      <c r="AB52" s="18">
        <v>45.351877346123594</v>
      </c>
      <c r="AC52" s="18">
        <v>48.638551779643194</v>
      </c>
      <c r="AD52" s="18">
        <v>51.35386509581302</v>
      </c>
      <c r="AE52" s="18">
        <v>55.39774728852657</v>
      </c>
      <c r="AF52" s="18">
        <v>57.828751028787465</v>
      </c>
      <c r="AG52" s="18">
        <v>60.09731345034843</v>
      </c>
      <c r="AH52" s="18">
        <v>62.103607589853084</v>
      </c>
      <c r="AI52" s="3"/>
      <c r="AJ52" s="3"/>
      <c r="AK52" s="3"/>
      <c r="AL52" s="8"/>
      <c r="AM52" s="8"/>
      <c r="AN52" s="8"/>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row>
    <row x14ac:dyDescent="0.25" r="53" customHeight="1" ht="18.75">
      <c r="A53" s="23" t="s">
        <v>102</v>
      </c>
      <c r="B53" s="24" t="s">
        <v>103</v>
      </c>
      <c r="C53" s="25" t="s">
        <v>7</v>
      </c>
      <c r="D53" s="25" t="s">
        <v>7</v>
      </c>
      <c r="E53" s="25" t="s">
        <v>7</v>
      </c>
      <c r="F53" s="25" t="s">
        <v>7</v>
      </c>
      <c r="G53" s="25" t="s">
        <v>7</v>
      </c>
      <c r="H53" s="25" t="s">
        <v>7</v>
      </c>
      <c r="I53" s="25" t="s">
        <v>7</v>
      </c>
      <c r="J53" s="25" t="s">
        <v>7</v>
      </c>
      <c r="K53" s="25" t="s">
        <v>7</v>
      </c>
      <c r="L53" s="25" t="s">
        <v>7</v>
      </c>
      <c r="M53" s="25">
        <v>58.83225740066773</v>
      </c>
      <c r="N53" s="25">
        <v>58.53198350766358</v>
      </c>
      <c r="O53" s="25">
        <v>53.57860126892007</v>
      </c>
      <c r="P53" s="25">
        <v>53.23113425976161</v>
      </c>
      <c r="Q53" s="25">
        <v>53.67396334547067</v>
      </c>
      <c r="R53" s="25">
        <v>52.9404431552685</v>
      </c>
      <c r="S53" s="25">
        <v>54.11817366779032</v>
      </c>
      <c r="T53" s="25">
        <v>53.95010678084558</v>
      </c>
      <c r="U53" s="25">
        <v>53.62280426790661</v>
      </c>
      <c r="V53" s="25">
        <v>52.88323894104756</v>
      </c>
      <c r="W53" s="25">
        <v>53.39905899022493</v>
      </c>
      <c r="X53" s="25">
        <v>52.99355668175307</v>
      </c>
      <c r="Y53" s="25">
        <v>53.46950129349197</v>
      </c>
      <c r="Z53" s="25">
        <v>53.23595498145154</v>
      </c>
      <c r="AA53" s="25">
        <v>53.99958514845425</v>
      </c>
      <c r="AB53" s="25">
        <v>53.686922158587734</v>
      </c>
      <c r="AC53" s="25">
        <v>53.73475647673979</v>
      </c>
      <c r="AD53" s="25">
        <v>56.201531781195584</v>
      </c>
      <c r="AE53" s="25">
        <v>56.58318132830419</v>
      </c>
      <c r="AF53" s="25">
        <v>57.264302394651146</v>
      </c>
      <c r="AG53" s="25">
        <v>56.793225671947276</v>
      </c>
      <c r="AH53" s="25">
        <v>52.635071160599736</v>
      </c>
      <c r="AI53" s="3"/>
      <c r="AJ53" s="3"/>
      <c r="AK53" s="3"/>
      <c r="AL53" s="8"/>
      <c r="AM53" s="8"/>
      <c r="AN53" s="8"/>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row>
    <row x14ac:dyDescent="0.25" r="54" customHeight="1" ht="18.75">
      <c r="A54" s="62" t="s">
        <v>171</v>
      </c>
      <c r="B54" s="17"/>
      <c r="C54" s="18"/>
      <c r="D54" s="18"/>
      <c r="E54" s="18"/>
      <c r="F54" s="18"/>
      <c r="G54" s="18"/>
      <c r="H54" s="18"/>
      <c r="I54" s="18"/>
      <c r="J54" s="18"/>
      <c r="K54" s="18"/>
      <c r="L54" s="18"/>
      <c r="M54" s="112">
        <f>AVERAGE(N5,M6:M7,M9,N10,W11,O12,M13:M14,N15,M16:M23,M25:M37,O38,M39,S40,M41:M42)</f>
      </c>
      <c r="N54" s="112">
        <f>AVERAGE(N5,N6:N7,N9,N10,W11,O12,N13:N14,N15,N16:N23,N25:N37,O38,N39,S40,N41:N42)</f>
      </c>
      <c r="O54" s="112">
        <f>AVERAGE(O5,O6:O7,O9,O10,W11,O12,O13:O14,O15,O16:O23,O25:O37,O38,O39,S40,O41:O42)</f>
      </c>
      <c r="P54" s="112">
        <f>AVERAGE(P5,P6:P7,P9,P10,W11,P12,P13:P14,P15,P16:P23,P25:P37,P38,P39,S40,P41:P42)</f>
      </c>
      <c r="Q54" s="112">
        <f>AVERAGE(Q5,Q6:Q7,Q9,Q10,W11,Q12,Q13:Q14,Q15,Q16:Q23,Q25:Q37,Q38,Q39,S40,Q41:Q42)</f>
      </c>
      <c r="R54" s="112">
        <f>AVERAGE(R5,R6:R7,R9,R10,W11,R12,R13:R14,R15,R16:R23,R25:R37,R38,R39,S40,R41:R42)</f>
      </c>
      <c r="S54" s="112">
        <f>AVERAGE(S5,S6:S7,S9,S10,$W11,S12,S13:S14,S15,S16:S23,S25:S37,S38,S39,S40,S41:S42)</f>
      </c>
      <c r="T54" s="112">
        <f>AVERAGE(T5,T6:T7,T9,T10,$W11,T12,T13:T14,T15,T16:T23,T25:T37,T38,T39,T40,T41:T42)</f>
      </c>
      <c r="U54" s="112">
        <f>AVERAGE(U5,U6:U7,U9,U10,$W11,U12,U13:U14,U15,U16:U23,U25:U37,U38,U39,U40,U41:U42)</f>
      </c>
      <c r="V54" s="112">
        <f>AVERAGE(V5,V6:V7,V9,V10,$W11,V12,V13:V14,V15,V16:V23,V25:V37,V38,V39,V40,V41:V42)</f>
      </c>
      <c r="W54" s="112">
        <f>AVERAGE(W5,W6:W7,W9,W10,W11,W12,W13:W14,W15,W16:W23,W25:W37,W38,W39,W40,W41:W42)</f>
      </c>
      <c r="X54" s="112">
        <f>AVERAGE(X5,X6:X7,X9,X10,X11,X12,X13:X14,X15,X16:X23,X25:X37,X38,X39,X40,X41:X42)</f>
      </c>
      <c r="Y54" s="112">
        <f>AVERAGE(Y5,Y6:Y7,Y9,Y10,Y11,Y12,Y13:Y14,Y15,Y16:Y23,Y25:Y37,Y38,Y39,Y40,Y41:Y42)</f>
      </c>
      <c r="Z54" s="112">
        <f>AVERAGE(Z5,Z6:Z7,Z9,Z10,Z11,Z12,Z13:Z14,Z15,Z16:Z23,Z25:Z37,Z38,Z39,Z40,Z41:Z42)</f>
      </c>
      <c r="AA54" s="112">
        <f>AVERAGE(AA5,AA6:AA7,AA9,AA10,AA11,AA12,AA13:AA14,AA15,AA16:AA23,AA25:AA37,AA38,AA39,AA40,AA41:AA42)</f>
      </c>
      <c r="AB54" s="112">
        <f>AVERAGE(AB5,AB6:AB7,AB9,AB10,AB11,AB12,AB13:AB14,AB15,AB16:AB23,AB25:AB37,AB38,AB39,AB40,AB41:AB42)</f>
      </c>
      <c r="AC54" s="112">
        <f>AVERAGE(AC5,AC6:AC7,AC9,AC10,AC11,AC12,AC13:AC14,AC15,AC16:AC23,AC25:AC37,AC38,AC39,AC40,AC41:AC42)</f>
      </c>
      <c r="AD54" s="112">
        <f>AVERAGE(AD5,AD6:AD7,AD9,AD10,AD11,AD12,AD13:AD14,AD15,AD16:AD23,AD25:AD37,AD38,AD39,AD40,AD41:AD42)</f>
      </c>
      <c r="AE54" s="112">
        <f>AVERAGE(AE5,AE6:AE7,AE9,AE10,AE11,AE12,AE13:AE14,AE15,AE16:AE23,AE25:AE37,AE38,AE39,AE40,AE41:AE42)</f>
      </c>
      <c r="AF54" s="112">
        <f>AVERAGE(AE5,AF6:AF7,AF9,AF10:AF11,AF12,AF13:AF14,AF15,AF16:AF23,AF25:AF37,AF38,AF39:AF40,AF41:AF42)</f>
      </c>
      <c r="AG54" s="112">
        <f>AVERAGE(AE5,AG6:AG7,AG9,AG10:AG11,AG12,AG13:AG14,AG15,AG16:AG23,AG25:AG37,AG38,AG39:AG40,AG41:AG42)</f>
      </c>
      <c r="AH54" s="112">
        <f>AVERAGE(AE5,AH6:AH7,AH9,AH10:AH11,AH12,AH13:AH14,AH15,AH16:AH23,AH25:AH37,AH38,AH39,AG40:AG41,AH42)</f>
      </c>
      <c r="AI54" s="3"/>
      <c r="AJ54" s="19"/>
      <c r="AK54" s="3"/>
      <c r="AL54" s="8"/>
      <c r="AM54" s="8"/>
      <c r="AN54" s="8"/>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row>
    <row x14ac:dyDescent="0.25" r="55" customHeight="1" ht="18.75">
      <c r="A55" s="113"/>
      <c r="B55" s="5"/>
      <c r="C55" s="19"/>
      <c r="D55" s="19"/>
      <c r="E55" s="19"/>
      <c r="F55" s="19"/>
      <c r="G55" s="19"/>
      <c r="H55" s="19"/>
      <c r="I55" s="19"/>
      <c r="J55" s="19"/>
      <c r="K55" s="19"/>
      <c r="L55" s="19"/>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8"/>
      <c r="AJ55" s="19"/>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4"/>
    </row>
    <row x14ac:dyDescent="0.25" r="56" customHeight="1" ht="18.75">
      <c r="A56" s="17" t="s">
        <v>104</v>
      </c>
      <c r="B56" s="17"/>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3"/>
    </row>
    <row x14ac:dyDescent="0.25" r="57" customHeight="1" ht="12.949999999999998">
      <c r="A57" s="114" t="s">
        <v>172</v>
      </c>
      <c r="B57" s="115"/>
      <c r="C57" s="116"/>
      <c r="D57" s="116"/>
      <c r="E57" s="116"/>
      <c r="F57" s="116"/>
      <c r="G57" s="116"/>
      <c r="H57" s="116"/>
      <c r="I57" s="116"/>
      <c r="J57" s="116"/>
      <c r="K57" s="116"/>
      <c r="L57" s="116"/>
      <c r="M57" s="116"/>
      <c r="N57" s="116"/>
      <c r="O57" s="116"/>
      <c r="P57" s="116"/>
      <c r="Q57" s="116"/>
      <c r="R57" s="116"/>
      <c r="S57" s="116"/>
      <c r="T57" s="116"/>
      <c r="U57" s="116"/>
      <c r="V57" s="116"/>
      <c r="W57" s="116"/>
      <c r="X57" s="116"/>
      <c r="Y57" s="116"/>
      <c r="Z57" s="116"/>
      <c r="AA57" s="116"/>
      <c r="AB57" s="116"/>
      <c r="AC57" s="116"/>
      <c r="AD57" s="116"/>
      <c r="AE57" s="30"/>
      <c r="AF57" s="30"/>
      <c r="AG57" s="30"/>
      <c r="AH57" s="30"/>
      <c r="AI57" s="31"/>
      <c r="AJ57" s="31"/>
      <c r="AK57" s="31"/>
      <c r="AL57" s="8"/>
      <c r="AM57" s="8"/>
      <c r="AN57" s="8"/>
      <c r="AO57" s="31"/>
      <c r="AP57" s="31"/>
      <c r="AQ57" s="31"/>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3"/>
    </row>
    <row x14ac:dyDescent="0.25" r="58" customHeight="1" ht="18.75">
      <c r="A58" s="115"/>
      <c r="B58" s="115"/>
      <c r="C58" s="116"/>
      <c r="D58" s="116"/>
      <c r="E58" s="116"/>
      <c r="F58" s="116"/>
      <c r="G58" s="116"/>
      <c r="H58" s="116"/>
      <c r="I58" s="116"/>
      <c r="J58" s="116"/>
      <c r="K58" s="116"/>
      <c r="L58" s="116"/>
      <c r="M58" s="116"/>
      <c r="N58" s="116"/>
      <c r="O58" s="116"/>
      <c r="P58" s="116"/>
      <c r="Q58" s="116"/>
      <c r="R58" s="116"/>
      <c r="S58" s="116"/>
      <c r="T58" s="116"/>
      <c r="U58" s="116"/>
      <c r="V58" s="116"/>
      <c r="W58" s="116"/>
      <c r="X58" s="116"/>
      <c r="Y58" s="116"/>
      <c r="Z58" s="116"/>
      <c r="AA58" s="116"/>
      <c r="AB58" s="116"/>
      <c r="AC58" s="116"/>
      <c r="AD58" s="116"/>
      <c r="AE58" s="39"/>
      <c r="AF58" s="39"/>
      <c r="AG58" s="39"/>
      <c r="AH58" s="39"/>
      <c r="AI58" s="31"/>
      <c r="AJ58" s="31"/>
      <c r="AK58" s="31"/>
      <c r="AL58" s="31"/>
      <c r="AM58" s="31"/>
      <c r="AN58" s="31"/>
      <c r="AO58" s="31"/>
      <c r="AP58" s="31"/>
      <c r="AQ58" s="31"/>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3"/>
    </row>
    <row x14ac:dyDescent="0.25" r="59" customHeight="1" ht="12.949999999999998" customFormat="1" s="108">
      <c r="A59" s="27" t="s">
        <v>105</v>
      </c>
      <c r="B59" s="28"/>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117"/>
      <c r="AF59" s="117"/>
      <c r="AG59" s="117"/>
      <c r="AH59" s="117"/>
      <c r="AI59" s="110"/>
      <c r="AJ59" s="110"/>
      <c r="AK59" s="110"/>
      <c r="AL59" s="110"/>
      <c r="AM59" s="110"/>
      <c r="AN59" s="110"/>
      <c r="AO59" s="110"/>
      <c r="AP59" s="110"/>
      <c r="AQ59" s="110"/>
      <c r="AR59" s="110"/>
      <c r="AS59" s="110"/>
      <c r="AT59" s="110"/>
      <c r="AU59" s="110"/>
      <c r="AV59" s="110"/>
      <c r="AW59" s="110"/>
      <c r="AX59" s="110"/>
      <c r="AY59" s="110"/>
      <c r="AZ59" s="110"/>
      <c r="BA59" s="110"/>
      <c r="BB59" s="110"/>
      <c r="BC59" s="110"/>
      <c r="BD59" s="110"/>
      <c r="BE59" s="110"/>
      <c r="BF59" s="110"/>
      <c r="BG59" s="110"/>
      <c r="BH59" s="110"/>
      <c r="BI59" s="110"/>
      <c r="BJ59" s="110"/>
      <c r="BK59" s="110"/>
      <c r="BL59" s="110"/>
      <c r="BM59" s="110"/>
      <c r="BN59" s="110"/>
      <c r="BO59" s="110"/>
      <c r="BP59" s="110"/>
      <c r="BQ59" s="110"/>
      <c r="BR59" s="110"/>
      <c r="BS59" s="110"/>
      <c r="BT59" s="110"/>
      <c r="BU59" s="110"/>
      <c r="BV59" s="110"/>
      <c r="BW59" s="110"/>
      <c r="BX59" s="110"/>
      <c r="BY59" s="110"/>
      <c r="BZ59" s="110"/>
    </row>
    <row x14ac:dyDescent="0.25" r="60" customHeight="1" ht="18.75" customFormat="1" s="108">
      <c r="A60" s="28"/>
      <c r="B60" s="28"/>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117"/>
      <c r="AF60" s="117"/>
      <c r="AG60" s="117"/>
      <c r="AH60" s="117"/>
      <c r="AI60" s="110"/>
      <c r="AJ60" s="110"/>
      <c r="AK60" s="110"/>
      <c r="AL60" s="110"/>
      <c r="AM60" s="110"/>
      <c r="AN60" s="110"/>
      <c r="AO60" s="110"/>
      <c r="AP60" s="110"/>
      <c r="AQ60" s="110"/>
      <c r="AR60" s="110"/>
      <c r="AS60" s="110"/>
      <c r="AT60" s="110"/>
      <c r="AU60" s="110"/>
      <c r="AV60" s="110"/>
      <c r="AW60" s="110"/>
      <c r="AX60" s="110"/>
      <c r="AY60" s="110"/>
      <c r="AZ60" s="110"/>
      <c r="BA60" s="110"/>
      <c r="BB60" s="110"/>
      <c r="BC60" s="110"/>
      <c r="BD60" s="110"/>
      <c r="BE60" s="110"/>
      <c r="BF60" s="110"/>
      <c r="BG60" s="110"/>
      <c r="BH60" s="110"/>
      <c r="BI60" s="110"/>
      <c r="BJ60" s="110"/>
      <c r="BK60" s="110"/>
      <c r="BL60" s="110"/>
      <c r="BM60" s="110"/>
      <c r="BN60" s="110"/>
      <c r="BO60" s="110"/>
      <c r="BP60" s="110"/>
      <c r="BQ60" s="110"/>
      <c r="BR60" s="110"/>
      <c r="BS60" s="110"/>
      <c r="BT60" s="110"/>
      <c r="BU60" s="110"/>
      <c r="BV60" s="110"/>
      <c r="BW60" s="110"/>
      <c r="BX60" s="110"/>
      <c r="BY60" s="110"/>
      <c r="BZ60" s="110"/>
    </row>
    <row x14ac:dyDescent="0.25" r="61" customHeight="1" ht="12.949999999999998" customFormat="1" s="108">
      <c r="A61" s="27" t="s">
        <v>106</v>
      </c>
      <c r="B61" s="28"/>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117"/>
      <c r="AF61" s="117"/>
      <c r="AG61" s="117"/>
      <c r="AH61" s="117"/>
      <c r="AI61" s="110"/>
      <c r="AJ61" s="110"/>
      <c r="AK61" s="110"/>
      <c r="AL61" s="110"/>
      <c r="AM61" s="110"/>
      <c r="AN61" s="110"/>
      <c r="AO61" s="110"/>
      <c r="AP61" s="110"/>
      <c r="AQ61" s="110"/>
      <c r="AR61" s="110"/>
      <c r="AS61" s="110"/>
      <c r="AT61" s="110"/>
      <c r="AU61" s="110"/>
      <c r="AV61" s="110"/>
      <c r="AW61" s="110"/>
      <c r="AX61" s="110"/>
      <c r="AY61" s="110"/>
      <c r="AZ61" s="110"/>
      <c r="BA61" s="110"/>
      <c r="BB61" s="110"/>
      <c r="BC61" s="110"/>
      <c r="BD61" s="110"/>
      <c r="BE61" s="110"/>
      <c r="BF61" s="110"/>
      <c r="BG61" s="110"/>
      <c r="BH61" s="110"/>
      <c r="BI61" s="110"/>
      <c r="BJ61" s="110"/>
      <c r="BK61" s="110"/>
      <c r="BL61" s="110"/>
      <c r="BM61" s="110"/>
      <c r="BN61" s="110"/>
      <c r="BO61" s="110"/>
      <c r="BP61" s="110"/>
      <c r="BQ61" s="110"/>
      <c r="BR61" s="110"/>
      <c r="BS61" s="110"/>
      <c r="BT61" s="110"/>
      <c r="BU61" s="110"/>
      <c r="BV61" s="110"/>
      <c r="BW61" s="110"/>
      <c r="BX61" s="110"/>
      <c r="BY61" s="110"/>
      <c r="BZ61" s="110"/>
    </row>
    <row x14ac:dyDescent="0.25" r="62" customHeight="1" ht="18.75" customFormat="1" s="108">
      <c r="A62" s="28"/>
      <c r="B62" s="28"/>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117"/>
      <c r="AF62" s="117"/>
      <c r="AG62" s="117"/>
      <c r="AH62" s="117"/>
      <c r="AI62" s="110"/>
      <c r="AJ62" s="110"/>
      <c r="AK62" s="110"/>
      <c r="AL62" s="110"/>
      <c r="AM62" s="110"/>
      <c r="AN62" s="110"/>
      <c r="AO62" s="110"/>
      <c r="AP62" s="110"/>
      <c r="AQ62" s="110"/>
      <c r="AR62" s="110"/>
      <c r="AS62" s="110"/>
      <c r="AT62" s="110"/>
      <c r="AU62" s="110"/>
      <c r="AV62" s="110"/>
      <c r="AW62" s="110"/>
      <c r="AX62" s="110"/>
      <c r="AY62" s="110"/>
      <c r="AZ62" s="110"/>
      <c r="BA62" s="110"/>
      <c r="BB62" s="110"/>
      <c r="BC62" s="110"/>
      <c r="BD62" s="110"/>
      <c r="BE62" s="110"/>
      <c r="BF62" s="110"/>
      <c r="BG62" s="110"/>
      <c r="BH62" s="110"/>
      <c r="BI62" s="110"/>
      <c r="BJ62" s="110"/>
      <c r="BK62" s="110"/>
      <c r="BL62" s="110"/>
      <c r="BM62" s="110"/>
      <c r="BN62" s="110"/>
      <c r="BO62" s="110"/>
      <c r="BP62" s="110"/>
      <c r="BQ62" s="110"/>
      <c r="BR62" s="110"/>
      <c r="BS62" s="110"/>
      <c r="BT62" s="110"/>
      <c r="BU62" s="110"/>
      <c r="BV62" s="110"/>
      <c r="BW62" s="110"/>
      <c r="BX62" s="110"/>
      <c r="BY62" s="110"/>
      <c r="BZ62" s="110"/>
    </row>
    <row x14ac:dyDescent="0.25" r="63" customHeight="1" ht="12.949999999999998" customFormat="1" s="108">
      <c r="A63" s="27" t="s">
        <v>107</v>
      </c>
      <c r="B63" s="28"/>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117"/>
      <c r="AF63" s="117"/>
      <c r="AG63" s="117"/>
      <c r="AH63" s="117"/>
      <c r="AI63" s="110"/>
      <c r="AJ63" s="110"/>
      <c r="AK63" s="110"/>
      <c r="AL63" s="110"/>
      <c r="AM63" s="110"/>
      <c r="AN63" s="110"/>
      <c r="AO63" s="110"/>
      <c r="AP63" s="110"/>
      <c r="AQ63" s="110"/>
      <c r="AR63" s="110"/>
      <c r="AS63" s="110"/>
      <c r="AT63" s="110"/>
      <c r="AU63" s="110"/>
      <c r="AV63" s="110"/>
      <c r="AW63" s="110"/>
      <c r="AX63" s="110"/>
      <c r="AY63" s="110"/>
      <c r="AZ63" s="110"/>
      <c r="BA63" s="110"/>
      <c r="BB63" s="110"/>
      <c r="BC63" s="110"/>
      <c r="BD63" s="110"/>
      <c r="BE63" s="110"/>
      <c r="BF63" s="110"/>
      <c r="BG63" s="110"/>
      <c r="BH63" s="110"/>
      <c r="BI63" s="110"/>
      <c r="BJ63" s="110"/>
      <c r="BK63" s="110"/>
      <c r="BL63" s="110"/>
      <c r="BM63" s="110"/>
      <c r="BN63" s="110"/>
      <c r="BO63" s="110"/>
      <c r="BP63" s="110"/>
      <c r="BQ63" s="110"/>
      <c r="BR63" s="110"/>
      <c r="BS63" s="110"/>
      <c r="BT63" s="110"/>
      <c r="BU63" s="110"/>
      <c r="BV63" s="110"/>
      <c r="BW63" s="110"/>
      <c r="BX63" s="110"/>
      <c r="BY63" s="110"/>
      <c r="BZ63" s="110"/>
    </row>
    <row x14ac:dyDescent="0.25" r="64" customHeight="1" ht="18.75" customFormat="1" s="108">
      <c r="A64" s="28"/>
      <c r="B64" s="28"/>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117"/>
      <c r="AF64" s="117"/>
      <c r="AG64" s="117"/>
      <c r="AH64" s="117"/>
      <c r="AI64" s="110"/>
      <c r="AJ64" s="110"/>
      <c r="AK64" s="110"/>
      <c r="AL64" s="110"/>
      <c r="AM64" s="110"/>
      <c r="AN64" s="110"/>
      <c r="AO64" s="110"/>
      <c r="AP64" s="110"/>
      <c r="AQ64" s="110"/>
      <c r="AR64" s="110"/>
      <c r="AS64" s="110"/>
      <c r="AT64" s="110"/>
      <c r="AU64" s="110"/>
      <c r="AV64" s="110"/>
      <c r="AW64" s="110"/>
      <c r="AX64" s="110"/>
      <c r="AY64" s="110"/>
      <c r="AZ64" s="110"/>
      <c r="BA64" s="110"/>
      <c r="BB64" s="110"/>
      <c r="BC64" s="110"/>
      <c r="BD64" s="110"/>
      <c r="BE64" s="110"/>
      <c r="BF64" s="110"/>
      <c r="BG64" s="110"/>
      <c r="BH64" s="110"/>
      <c r="BI64" s="110"/>
      <c r="BJ64" s="110"/>
      <c r="BK64" s="110"/>
      <c r="BL64" s="110"/>
      <c r="BM64" s="110"/>
      <c r="BN64" s="110"/>
      <c r="BO64" s="110"/>
      <c r="BP64" s="110"/>
      <c r="BQ64" s="110"/>
      <c r="BR64" s="110"/>
      <c r="BS64" s="110"/>
      <c r="BT64" s="110"/>
      <c r="BU64" s="110"/>
      <c r="BV64" s="110"/>
      <c r="BW64" s="110"/>
      <c r="BX64" s="110"/>
      <c r="BY64" s="110"/>
      <c r="BZ64" s="110"/>
    </row>
    <row x14ac:dyDescent="0.25" r="65" customHeight="1" ht="18.75">
      <c r="A65" s="32" t="s">
        <v>108</v>
      </c>
      <c r="B65" s="17"/>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row>
  </sheetData>
  <mergeCells count="7">
    <mergeCell ref="A1:AH1"/>
    <mergeCell ref="A2:AH2"/>
    <mergeCell ref="A3:AH3"/>
    <mergeCell ref="A57:AD58"/>
    <mergeCell ref="A59:AD60"/>
    <mergeCell ref="A61:AD62"/>
    <mergeCell ref="A63:AD6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S51"/>
  <sheetViews>
    <sheetView workbookViewId="0"/>
  </sheetViews>
  <sheetFormatPr defaultRowHeight="15" x14ac:dyDescent="0.25"/>
  <cols>
    <col min="1" max="1" style="40" width="15.862142857142858" customWidth="1" bestFit="1"/>
    <col min="2" max="2" style="40" width="8.862142857142858" customWidth="1" bestFit="1"/>
    <col min="3" max="3" style="40" width="8.862142857142858" customWidth="1" bestFit="1"/>
    <col min="4" max="4" style="40" width="8.862142857142858" customWidth="1" bestFit="1"/>
    <col min="5" max="5" style="40" width="8.862142857142858" customWidth="1" bestFit="1"/>
    <col min="6" max="6" style="40" width="8.862142857142858" customWidth="1" bestFit="1"/>
    <col min="7" max="7" style="40" width="8.862142857142858" customWidth="1" bestFit="1"/>
    <col min="8" max="8" style="40" width="8.862142857142858" customWidth="1" bestFit="1"/>
    <col min="9" max="9" style="40" width="8.862142857142858" customWidth="1" bestFit="1"/>
    <col min="10" max="10" style="40" width="8.862142857142858" customWidth="1" bestFit="1"/>
    <col min="11" max="11" style="40" width="8.862142857142858" customWidth="1" bestFit="1"/>
    <col min="12" max="12" style="40" width="15.719285714285713" customWidth="1" bestFit="1"/>
    <col min="13" max="13" style="101" width="16.433571428571426" customWidth="1" bestFit="1"/>
    <col min="14" max="14" style="101" width="16.433571428571426" customWidth="1" bestFit="1"/>
    <col min="15" max="15" style="35" width="13.576428571428572" customWidth="1" bestFit="1"/>
    <col min="16" max="16" style="35" width="13.576428571428572" customWidth="1" bestFit="1"/>
    <col min="17" max="17" style="35" width="13.576428571428572" customWidth="1" bestFit="1"/>
    <col min="18" max="18" style="35" width="13.576428571428572" customWidth="1" bestFit="1"/>
    <col min="19" max="19" style="35" width="13.576428571428572" customWidth="1" bestFit="1"/>
  </cols>
  <sheetData>
    <row x14ac:dyDescent="0.25" r="1" customHeight="1" ht="18.75">
      <c r="A1" s="41" t="s">
        <v>163</v>
      </c>
      <c r="B1" s="41"/>
      <c r="C1" s="41"/>
      <c r="D1" s="41"/>
      <c r="E1" s="41"/>
      <c r="F1" s="41"/>
      <c r="G1" s="41"/>
      <c r="H1" s="41"/>
      <c r="I1" s="41"/>
      <c r="J1" s="42"/>
      <c r="K1" s="43"/>
      <c r="L1" s="44"/>
      <c r="M1" s="45"/>
      <c r="N1" s="45"/>
      <c r="O1" s="43"/>
      <c r="P1" s="3"/>
      <c r="Q1" s="3"/>
      <c r="R1" s="3"/>
      <c r="S1" s="3"/>
    </row>
    <row x14ac:dyDescent="0.25" r="2" customHeight="1" ht="18.75">
      <c r="A2" s="28" t="s">
        <v>164</v>
      </c>
      <c r="B2" s="28"/>
      <c r="C2" s="28"/>
      <c r="D2" s="28"/>
      <c r="E2" s="28"/>
      <c r="F2" s="28"/>
      <c r="G2" s="28"/>
      <c r="H2" s="28"/>
      <c r="I2" s="28"/>
      <c r="J2" s="42"/>
      <c r="K2" s="43"/>
      <c r="L2" s="44"/>
      <c r="M2" s="45"/>
      <c r="N2" s="45"/>
      <c r="O2" s="43"/>
      <c r="P2" s="3"/>
      <c r="Q2" s="3"/>
      <c r="R2" s="3"/>
      <c r="S2" s="3"/>
    </row>
    <row x14ac:dyDescent="0.25" r="3" customHeight="1" ht="14.25">
      <c r="A3" s="46"/>
      <c r="B3" s="46"/>
      <c r="C3" s="46"/>
      <c r="D3" s="46"/>
      <c r="E3" s="46"/>
      <c r="F3" s="46"/>
      <c r="G3" s="46"/>
      <c r="H3" s="46"/>
      <c r="I3" s="46"/>
      <c r="J3" s="43"/>
      <c r="K3" s="43"/>
      <c r="L3" s="47"/>
      <c r="M3" s="29"/>
      <c r="N3" s="29"/>
      <c r="O3" s="43"/>
      <c r="P3" s="3"/>
      <c r="Q3" s="3"/>
      <c r="R3" s="3"/>
      <c r="S3" s="3"/>
    </row>
    <row x14ac:dyDescent="0.25" r="4" customHeight="1" ht="14.25">
      <c r="A4" s="46"/>
      <c r="B4" s="46"/>
      <c r="C4" s="46"/>
      <c r="D4" s="46"/>
      <c r="E4" s="46"/>
      <c r="F4" s="46"/>
      <c r="G4" s="46"/>
      <c r="H4" s="46"/>
      <c r="I4" s="46"/>
      <c r="J4" s="43"/>
      <c r="K4" s="43"/>
      <c r="L4" s="21"/>
      <c r="M4" s="22" t="s">
        <v>113</v>
      </c>
      <c r="N4" s="49" t="s">
        <v>114</v>
      </c>
      <c r="O4" s="43"/>
      <c r="P4" s="3"/>
      <c r="Q4" s="3"/>
      <c r="R4" s="3"/>
      <c r="S4" s="3"/>
    </row>
    <row x14ac:dyDescent="0.25" r="5" customHeight="1" ht="11.25">
      <c r="A5" s="43"/>
      <c r="B5" s="43"/>
      <c r="C5" s="43"/>
      <c r="D5" s="43"/>
      <c r="E5" s="43"/>
      <c r="F5" s="43"/>
      <c r="G5" s="43"/>
      <c r="H5" s="43"/>
      <c r="I5" s="43"/>
      <c r="J5" s="43"/>
      <c r="K5" s="43"/>
      <c r="L5" s="14" t="s">
        <v>94</v>
      </c>
      <c r="M5" s="15">
        <v>0.7076167291715508</v>
      </c>
      <c r="N5" s="15">
        <v>1.6221026379005847</v>
      </c>
      <c r="O5" s="43"/>
      <c r="P5" s="3"/>
      <c r="Q5" s="3"/>
      <c r="R5" s="3"/>
      <c r="S5" s="3"/>
    </row>
    <row x14ac:dyDescent="0.25" r="6" customHeight="1" ht="14.25">
      <c r="A6" s="43"/>
      <c r="B6" s="43"/>
      <c r="C6" s="43"/>
      <c r="D6" s="43"/>
      <c r="E6" s="43"/>
      <c r="F6" s="43"/>
      <c r="G6" s="43"/>
      <c r="H6" s="43"/>
      <c r="I6" s="43"/>
      <c r="J6" s="43"/>
      <c r="K6" s="43"/>
      <c r="L6" s="17" t="s">
        <v>102</v>
      </c>
      <c r="M6" s="18">
        <v>1.5896616796664262</v>
      </c>
      <c r="N6" s="18">
        <v>2.37186893129767</v>
      </c>
      <c r="O6" s="75"/>
      <c r="P6" s="3"/>
      <c r="Q6" s="3"/>
      <c r="R6" s="3"/>
      <c r="S6" s="3"/>
    </row>
    <row x14ac:dyDescent="0.25" r="7" customHeight="1" ht="12.75">
      <c r="A7" s="17"/>
      <c r="B7" s="17"/>
      <c r="C7" s="17"/>
      <c r="D7" s="17"/>
      <c r="E7" s="17"/>
      <c r="F7" s="17"/>
      <c r="G7" s="17"/>
      <c r="H7" s="17"/>
      <c r="I7" s="17"/>
      <c r="J7" s="17"/>
      <c r="K7" s="17"/>
      <c r="L7" s="14" t="s">
        <v>66</v>
      </c>
      <c r="M7" s="15">
        <v>1.9623611489019197</v>
      </c>
      <c r="N7" s="15">
        <v>4.467056295040485</v>
      </c>
      <c r="O7" s="75"/>
      <c r="P7" s="3"/>
      <c r="Q7" s="3"/>
      <c r="R7" s="3"/>
      <c r="S7" s="72"/>
    </row>
    <row x14ac:dyDescent="0.25" r="8" customHeight="1" ht="12.75">
      <c r="A8" s="17"/>
      <c r="B8" s="17"/>
      <c r="C8" s="17"/>
      <c r="D8" s="17"/>
      <c r="E8" s="17"/>
      <c r="F8" s="17"/>
      <c r="G8" s="17"/>
      <c r="H8" s="17"/>
      <c r="I8" s="17"/>
      <c r="J8" s="17"/>
      <c r="K8" s="17"/>
      <c r="L8" s="17" t="s">
        <v>96</v>
      </c>
      <c r="M8" s="18">
        <v>3.7372833300615196</v>
      </c>
      <c r="N8" s="18">
        <v>5.248325107667921</v>
      </c>
      <c r="O8" s="75"/>
      <c r="P8" s="3"/>
      <c r="Q8" s="3"/>
      <c r="R8" s="3"/>
      <c r="S8" s="72"/>
    </row>
    <row x14ac:dyDescent="0.25" r="9" customHeight="1" ht="12.75">
      <c r="A9" s="17"/>
      <c r="B9" s="17"/>
      <c r="C9" s="17"/>
      <c r="D9" s="17"/>
      <c r="E9" s="17"/>
      <c r="F9" s="17"/>
      <c r="G9" s="17"/>
      <c r="H9" s="17"/>
      <c r="I9" s="17"/>
      <c r="J9" s="17"/>
      <c r="K9" s="17"/>
      <c r="L9" s="14" t="s">
        <v>50</v>
      </c>
      <c r="M9" s="15">
        <v>2.6681419359092553</v>
      </c>
      <c r="N9" s="15">
        <v>5.976743678895198</v>
      </c>
      <c r="O9" s="75"/>
      <c r="P9" s="3"/>
      <c r="Q9" s="3"/>
      <c r="R9" s="3"/>
      <c r="S9" s="72"/>
    </row>
    <row x14ac:dyDescent="0.25" r="10" customHeight="1" ht="12.75">
      <c r="A10" s="17"/>
      <c r="B10" s="17"/>
      <c r="C10" s="17"/>
      <c r="D10" s="17"/>
      <c r="E10" s="17"/>
      <c r="F10" s="17"/>
      <c r="G10" s="17"/>
      <c r="H10" s="17"/>
      <c r="I10" s="17"/>
      <c r="J10" s="17"/>
      <c r="K10" s="17"/>
      <c r="L10" s="17" t="s">
        <v>34</v>
      </c>
      <c r="M10" s="18">
        <v>2.736630664330655</v>
      </c>
      <c r="N10" s="18">
        <v>6.007729005504646</v>
      </c>
      <c r="O10" s="75"/>
      <c r="P10" s="3"/>
      <c r="Q10" s="3"/>
      <c r="R10" s="3"/>
      <c r="S10" s="72"/>
    </row>
    <row x14ac:dyDescent="0.25" r="11" customHeight="1" ht="12.75">
      <c r="A11" s="17"/>
      <c r="B11" s="17"/>
      <c r="C11" s="17"/>
      <c r="D11" s="17"/>
      <c r="E11" s="17"/>
      <c r="F11" s="17"/>
      <c r="G11" s="17"/>
      <c r="H11" s="17"/>
      <c r="I11" s="17"/>
      <c r="J11" s="17"/>
      <c r="K11" s="17"/>
      <c r="L11" s="14" t="s">
        <v>64</v>
      </c>
      <c r="M11" s="15">
        <v>2.474756362844091</v>
      </c>
      <c r="N11" s="15">
        <v>7.335229433311894</v>
      </c>
      <c r="O11" s="53"/>
      <c r="P11" s="3"/>
      <c r="Q11" s="3"/>
      <c r="R11" s="3"/>
      <c r="S11" s="72"/>
    </row>
    <row x14ac:dyDescent="0.25" r="12" customHeight="1" ht="12.75">
      <c r="A12" s="17"/>
      <c r="B12" s="17"/>
      <c r="C12" s="17"/>
      <c r="D12" s="17"/>
      <c r="E12" s="17"/>
      <c r="F12" s="17"/>
      <c r="G12" s="17"/>
      <c r="H12" s="17"/>
      <c r="I12" s="17"/>
      <c r="J12" s="17"/>
      <c r="K12" s="17"/>
      <c r="L12" s="17" t="s">
        <v>62</v>
      </c>
      <c r="M12" s="18">
        <v>2.90834661323244</v>
      </c>
      <c r="N12" s="18">
        <v>7.379035467778466</v>
      </c>
      <c r="O12" s="84"/>
      <c r="P12" s="3"/>
      <c r="Q12" s="3"/>
      <c r="R12" s="3"/>
      <c r="S12" s="72"/>
    </row>
    <row x14ac:dyDescent="0.25" r="13" customHeight="1" ht="12.75">
      <c r="A13" s="17"/>
      <c r="B13" s="17"/>
      <c r="C13" s="17"/>
      <c r="D13" s="17"/>
      <c r="E13" s="17"/>
      <c r="F13" s="17"/>
      <c r="G13" s="17"/>
      <c r="H13" s="17"/>
      <c r="I13" s="17"/>
      <c r="J13" s="17"/>
      <c r="K13" s="17"/>
      <c r="L13" s="14" t="s">
        <v>20</v>
      </c>
      <c r="M13" s="15">
        <v>2.992291905328118</v>
      </c>
      <c r="N13" s="15">
        <v>7.846726238654338</v>
      </c>
      <c r="O13" s="53"/>
      <c r="P13" s="3"/>
      <c r="Q13" s="3"/>
      <c r="R13" s="3"/>
      <c r="S13" s="72"/>
    </row>
    <row x14ac:dyDescent="0.25" r="14" customHeight="1" ht="12.75">
      <c r="A14" s="17"/>
      <c r="B14" s="17"/>
      <c r="C14" s="17"/>
      <c r="D14" s="17"/>
      <c r="E14" s="17"/>
      <c r="F14" s="17"/>
      <c r="G14" s="17"/>
      <c r="H14" s="17"/>
      <c r="I14" s="17"/>
      <c r="J14" s="17"/>
      <c r="K14" s="17"/>
      <c r="L14" s="17" t="s">
        <v>48</v>
      </c>
      <c r="M14" s="18">
        <v>4.469663232633522</v>
      </c>
      <c r="N14" s="18">
        <v>8.778520971912656</v>
      </c>
      <c r="O14" s="53"/>
      <c r="P14" s="3"/>
      <c r="Q14" s="3"/>
      <c r="R14" s="3"/>
      <c r="S14" s="72"/>
    </row>
    <row x14ac:dyDescent="0.25" r="15" customHeight="1" ht="12.75">
      <c r="A15" s="17"/>
      <c r="B15" s="17"/>
      <c r="C15" s="17"/>
      <c r="D15" s="17"/>
      <c r="E15" s="17"/>
      <c r="F15" s="17"/>
      <c r="G15" s="17"/>
      <c r="H15" s="17"/>
      <c r="I15" s="17"/>
      <c r="J15" s="17"/>
      <c r="K15" s="17"/>
      <c r="L15" s="14" t="s">
        <v>68</v>
      </c>
      <c r="M15" s="15">
        <v>5.037599720598037</v>
      </c>
      <c r="N15" s="15">
        <v>9.093593071373231</v>
      </c>
      <c r="O15" s="3"/>
      <c r="P15" s="3"/>
      <c r="Q15" s="3"/>
      <c r="R15" s="3"/>
      <c r="S15" s="72"/>
    </row>
    <row x14ac:dyDescent="0.25" r="16" customHeight="1" ht="12.75">
      <c r="A16" s="17"/>
      <c r="B16" s="17"/>
      <c r="C16" s="17"/>
      <c r="D16" s="17"/>
      <c r="E16" s="17"/>
      <c r="F16" s="17"/>
      <c r="G16" s="17"/>
      <c r="H16" s="17"/>
      <c r="I16" s="17"/>
      <c r="J16" s="17"/>
      <c r="K16" s="17"/>
      <c r="L16" s="17" t="s">
        <v>100</v>
      </c>
      <c r="M16" s="18">
        <v>4.469033025536164</v>
      </c>
      <c r="N16" s="18">
        <v>11.91780153498391</v>
      </c>
      <c r="O16" s="3"/>
      <c r="P16" s="3"/>
      <c r="Q16" s="3"/>
      <c r="R16" s="3"/>
      <c r="S16" s="72"/>
    </row>
    <row x14ac:dyDescent="0.25" r="17" customHeight="1" ht="12.75">
      <c r="A17" s="17"/>
      <c r="B17" s="17"/>
      <c r="C17" s="17"/>
      <c r="D17" s="17"/>
      <c r="E17" s="17"/>
      <c r="F17" s="17"/>
      <c r="G17" s="17"/>
      <c r="H17" s="17"/>
      <c r="I17" s="17"/>
      <c r="J17" s="17"/>
      <c r="K17" s="17"/>
      <c r="L17" s="14" t="s">
        <v>98</v>
      </c>
      <c r="M17" s="15">
        <v>8.7869804978219</v>
      </c>
      <c r="N17" s="15">
        <v>12.089644386812356</v>
      </c>
      <c r="O17" s="3"/>
      <c r="P17" s="3"/>
      <c r="Q17" s="3"/>
      <c r="R17" s="3"/>
      <c r="S17" s="72"/>
    </row>
    <row x14ac:dyDescent="0.25" r="18" customHeight="1" ht="12.75">
      <c r="A18" s="17"/>
      <c r="B18" s="17"/>
      <c r="C18" s="17"/>
      <c r="D18" s="17"/>
      <c r="E18" s="17"/>
      <c r="F18" s="17"/>
      <c r="G18" s="17"/>
      <c r="H18" s="17"/>
      <c r="I18" s="17"/>
      <c r="J18" s="17"/>
      <c r="K18" s="17"/>
      <c r="L18" s="17" t="s">
        <v>92</v>
      </c>
      <c r="M18" s="18">
        <v>7.417517208639924</v>
      </c>
      <c r="N18" s="18">
        <v>13.885014721834805</v>
      </c>
      <c r="O18" s="3"/>
      <c r="P18" s="3"/>
      <c r="Q18" s="3"/>
      <c r="R18" s="3"/>
      <c r="S18" s="72"/>
    </row>
    <row x14ac:dyDescent="0.25" r="19" customHeight="1" ht="12.75">
      <c r="A19" s="17"/>
      <c r="B19" s="17"/>
      <c r="C19" s="17"/>
      <c r="D19" s="17"/>
      <c r="E19" s="17"/>
      <c r="F19" s="17"/>
      <c r="G19" s="17"/>
      <c r="H19" s="17"/>
      <c r="I19" s="17"/>
      <c r="J19" s="17"/>
      <c r="K19" s="17"/>
      <c r="L19" s="14" t="s">
        <v>24</v>
      </c>
      <c r="M19" s="15">
        <v>6.482926172228852</v>
      </c>
      <c r="N19" s="15">
        <v>14.151935645706873</v>
      </c>
      <c r="O19" s="3"/>
      <c r="P19" s="3"/>
      <c r="Q19" s="3"/>
      <c r="R19" s="3"/>
      <c r="S19" s="72"/>
    </row>
    <row x14ac:dyDescent="0.25" r="20" customHeight="1" ht="12.75">
      <c r="A20" s="105" t="s">
        <v>165</v>
      </c>
      <c r="B20" s="50"/>
      <c r="C20" s="50"/>
      <c r="D20" s="50"/>
      <c r="E20" s="50"/>
      <c r="F20" s="50"/>
      <c r="G20" s="50"/>
      <c r="H20" s="50"/>
      <c r="I20" s="50"/>
      <c r="J20" s="17"/>
      <c r="K20" s="17"/>
      <c r="L20" s="17" t="s">
        <v>32</v>
      </c>
      <c r="M20" s="18">
        <v>5.141685207281344</v>
      </c>
      <c r="N20" s="18">
        <v>14.42200754571405</v>
      </c>
      <c r="O20" s="3"/>
      <c r="P20" s="3"/>
      <c r="Q20" s="3"/>
      <c r="R20" s="3"/>
      <c r="S20" s="72"/>
    </row>
    <row x14ac:dyDescent="0.25" r="21" customHeight="1" ht="12.75">
      <c r="A21" s="50"/>
      <c r="B21" s="50"/>
      <c r="C21" s="50"/>
      <c r="D21" s="50"/>
      <c r="E21" s="50"/>
      <c r="F21" s="50"/>
      <c r="G21" s="50"/>
      <c r="H21" s="50"/>
      <c r="I21" s="50"/>
      <c r="J21" s="43"/>
      <c r="K21" s="43"/>
      <c r="L21" s="14" t="s">
        <v>76</v>
      </c>
      <c r="M21" s="15">
        <v>6.174523773432368</v>
      </c>
      <c r="N21" s="15">
        <v>15.294901699433522</v>
      </c>
      <c r="O21" s="56"/>
      <c r="P21" s="3"/>
      <c r="Q21" s="3"/>
      <c r="R21" s="3"/>
      <c r="S21" s="3"/>
    </row>
    <row x14ac:dyDescent="0.25" r="22" customHeight="1" ht="12.75">
      <c r="A22" s="50"/>
      <c r="B22" s="50"/>
      <c r="C22" s="50"/>
      <c r="D22" s="50"/>
      <c r="E22" s="50"/>
      <c r="F22" s="50"/>
      <c r="G22" s="50"/>
      <c r="H22" s="50"/>
      <c r="I22" s="50"/>
      <c r="J22" s="17"/>
      <c r="K22" s="17"/>
      <c r="L22" s="17" t="s">
        <v>72</v>
      </c>
      <c r="M22" s="18">
        <v>9.459355544704344</v>
      </c>
      <c r="N22" s="18">
        <v>15.572126321644118</v>
      </c>
      <c r="O22" s="3"/>
      <c r="P22" s="3"/>
      <c r="Q22" s="3"/>
      <c r="R22" s="3"/>
      <c r="S22" s="72"/>
    </row>
    <row x14ac:dyDescent="0.25" r="23" customHeight="1" ht="12.75">
      <c r="A23" s="50"/>
      <c r="B23" s="50"/>
      <c r="C23" s="50"/>
      <c r="D23" s="50"/>
      <c r="E23" s="50"/>
      <c r="F23" s="50"/>
      <c r="G23" s="50"/>
      <c r="H23" s="50"/>
      <c r="I23" s="50"/>
      <c r="J23" s="17"/>
      <c r="K23" s="17"/>
      <c r="L23" s="14" t="s">
        <v>80</v>
      </c>
      <c r="M23" s="15">
        <v>7.90669508676118</v>
      </c>
      <c r="N23" s="15">
        <v>15.7356653467297</v>
      </c>
      <c r="O23" s="3"/>
      <c r="P23" s="3"/>
      <c r="Q23" s="3"/>
      <c r="R23" s="3"/>
      <c r="S23" s="72"/>
    </row>
    <row x14ac:dyDescent="0.25" r="24" customHeight="1" ht="12.75">
      <c r="A24" s="50" t="s">
        <v>166</v>
      </c>
      <c r="B24" s="50"/>
      <c r="C24" s="50"/>
      <c r="D24" s="50"/>
      <c r="E24" s="50"/>
      <c r="F24" s="50"/>
      <c r="G24" s="50"/>
      <c r="H24" s="50"/>
      <c r="I24" s="50"/>
      <c r="J24" s="17"/>
      <c r="K24" s="17"/>
      <c r="L24" s="17" t="s">
        <v>52</v>
      </c>
      <c r="M24" s="18">
        <v>6.5278039573565</v>
      </c>
      <c r="N24" s="18">
        <v>20.08244549680381</v>
      </c>
      <c r="O24" s="3"/>
      <c r="P24" s="3"/>
      <c r="Q24" s="3"/>
      <c r="R24" s="3"/>
      <c r="S24" s="72"/>
    </row>
    <row x14ac:dyDescent="0.25" r="25" customHeight="1" ht="12.75">
      <c r="A25" s="50" t="s">
        <v>167</v>
      </c>
      <c r="B25" s="50"/>
      <c r="C25" s="50"/>
      <c r="D25" s="50"/>
      <c r="E25" s="50"/>
      <c r="F25" s="50"/>
      <c r="G25" s="50"/>
      <c r="H25" s="50"/>
      <c r="I25" s="50"/>
      <c r="J25" s="29"/>
      <c r="K25" s="17"/>
      <c r="L25" s="14" t="s">
        <v>28</v>
      </c>
      <c r="M25" s="15">
        <v>7.31906156146827</v>
      </c>
      <c r="N25" s="15">
        <v>20.523489762229882</v>
      </c>
      <c r="O25" s="3"/>
      <c r="P25" s="3"/>
      <c r="Q25" s="3"/>
      <c r="R25" s="3"/>
      <c r="S25" s="72"/>
    </row>
    <row x14ac:dyDescent="0.25" r="26" customHeight="1" ht="12.75">
      <c r="A26" s="50" t="s">
        <v>168</v>
      </c>
      <c r="B26" s="50"/>
      <c r="C26" s="50"/>
      <c r="D26" s="50"/>
      <c r="E26" s="50"/>
      <c r="F26" s="50"/>
      <c r="G26" s="50"/>
      <c r="H26" s="50"/>
      <c r="I26" s="50"/>
      <c r="J26" s="29"/>
      <c r="K26" s="17"/>
      <c r="L26" s="17" t="s">
        <v>70</v>
      </c>
      <c r="M26" s="18">
        <v>6.43101213745949</v>
      </c>
      <c r="N26" s="18">
        <v>20.653874859302974</v>
      </c>
      <c r="O26" s="3"/>
      <c r="P26" s="3"/>
      <c r="Q26" s="3"/>
      <c r="R26" s="3"/>
      <c r="S26" s="72"/>
    </row>
    <row x14ac:dyDescent="0.25" r="27" customHeight="1" ht="12.75">
      <c r="A27" s="51" t="s">
        <v>108</v>
      </c>
      <c r="B27" s="51"/>
      <c r="C27" s="51"/>
      <c r="D27" s="51"/>
      <c r="E27" s="51"/>
      <c r="F27" s="51"/>
      <c r="G27" s="51"/>
      <c r="H27" s="51"/>
      <c r="I27" s="51"/>
      <c r="J27" s="29"/>
      <c r="K27" s="17"/>
      <c r="L27" s="14" t="s">
        <v>82</v>
      </c>
      <c r="M27" s="15">
        <v>9.582324805898129</v>
      </c>
      <c r="N27" s="15">
        <v>20.70289744323654</v>
      </c>
      <c r="O27" s="3"/>
      <c r="P27" s="3"/>
      <c r="Q27" s="3"/>
      <c r="R27" s="3"/>
      <c r="S27" s="72"/>
    </row>
    <row x14ac:dyDescent="0.25" r="28" customHeight="1" ht="12.75">
      <c r="A28" s="17"/>
      <c r="B28" s="52"/>
      <c r="C28" s="52"/>
      <c r="D28" s="52"/>
      <c r="E28" s="52"/>
      <c r="F28" s="52"/>
      <c r="G28" s="52"/>
      <c r="H28" s="52"/>
      <c r="I28" s="52"/>
      <c r="J28" s="17"/>
      <c r="K28" s="17"/>
      <c r="L28" s="17" t="s">
        <v>40</v>
      </c>
      <c r="M28" s="18">
        <v>8.852022007571822</v>
      </c>
      <c r="N28" s="18">
        <v>20.725063575946727</v>
      </c>
      <c r="O28" s="3"/>
      <c r="P28" s="3"/>
      <c r="Q28" s="3"/>
      <c r="R28" s="3"/>
      <c r="S28" s="72"/>
    </row>
    <row x14ac:dyDescent="0.25" r="29" customHeight="1" ht="12.75">
      <c r="A29" s="53"/>
      <c r="B29" s="52"/>
      <c r="C29" s="52"/>
      <c r="D29" s="52"/>
      <c r="E29" s="52"/>
      <c r="F29" s="52"/>
      <c r="G29" s="52"/>
      <c r="H29" s="52"/>
      <c r="I29" s="52"/>
      <c r="J29" s="17"/>
      <c r="K29" s="17"/>
      <c r="L29" s="14" t="s">
        <v>26</v>
      </c>
      <c r="M29" s="15">
        <v>13.34634911674752</v>
      </c>
      <c r="N29" s="15">
        <v>21.128675756116923</v>
      </c>
      <c r="O29" s="3"/>
      <c r="P29" s="3"/>
      <c r="Q29" s="3"/>
      <c r="R29" s="3"/>
      <c r="S29" s="72"/>
    </row>
    <row x14ac:dyDescent="0.25" r="30" customHeight="1" ht="12.75">
      <c r="A30" s="53"/>
      <c r="B30" s="17"/>
      <c r="C30" s="17"/>
      <c r="D30" s="17"/>
      <c r="E30" s="17"/>
      <c r="F30" s="17"/>
      <c r="G30" s="17"/>
      <c r="H30" s="17"/>
      <c r="I30" s="17"/>
      <c r="J30" s="17"/>
      <c r="K30" s="17"/>
      <c r="L30" s="17" t="s">
        <v>22</v>
      </c>
      <c r="M30" s="18">
        <v>12.539734079301647</v>
      </c>
      <c r="N30" s="18">
        <v>21.210902594040398</v>
      </c>
      <c r="O30" s="3"/>
      <c r="P30" s="3"/>
      <c r="Q30" s="3"/>
      <c r="R30" s="3"/>
      <c r="S30" s="72"/>
    </row>
    <row x14ac:dyDescent="0.25" r="31" customHeight="1" ht="12.75">
      <c r="A31" s="53"/>
      <c r="B31" s="53"/>
      <c r="C31" s="53"/>
      <c r="D31" s="53"/>
      <c r="E31" s="53"/>
      <c r="F31" s="53"/>
      <c r="G31" s="53"/>
      <c r="H31" s="53"/>
      <c r="I31" s="53"/>
      <c r="J31" s="17"/>
      <c r="K31" s="17"/>
      <c r="L31" s="14" t="s">
        <v>14</v>
      </c>
      <c r="M31" s="15">
        <v>12.444891767431427</v>
      </c>
      <c r="N31" s="15">
        <v>22.47316990009641</v>
      </c>
      <c r="O31" s="3"/>
      <c r="P31" s="3"/>
      <c r="Q31" s="3"/>
      <c r="R31" s="3"/>
      <c r="S31" s="72"/>
    </row>
    <row x14ac:dyDescent="0.25" r="32" customHeight="1" ht="12.75">
      <c r="A32" s="17"/>
      <c r="B32" s="17"/>
      <c r="C32" s="17"/>
      <c r="D32" s="17"/>
      <c r="E32" s="17"/>
      <c r="F32" s="17"/>
      <c r="G32" s="17"/>
      <c r="H32" s="17"/>
      <c r="I32" s="17"/>
      <c r="J32" s="17"/>
      <c r="K32" s="17"/>
      <c r="L32" s="43" t="s">
        <v>118</v>
      </c>
      <c r="M32" s="2">
        <v>8.824781964014898</v>
      </c>
      <c r="N32" s="2">
        <v>22.474233031071122</v>
      </c>
      <c r="O32" s="3"/>
      <c r="P32" s="3"/>
      <c r="Q32" s="3"/>
      <c r="R32" s="3"/>
      <c r="S32" s="72"/>
    </row>
    <row x14ac:dyDescent="0.25" r="33" customHeight="1" ht="12.75">
      <c r="A33" s="17"/>
      <c r="B33" s="17"/>
      <c r="C33" s="17"/>
      <c r="D33" s="17"/>
      <c r="E33" s="17"/>
      <c r="F33" s="17"/>
      <c r="G33" s="17"/>
      <c r="H33" s="17"/>
      <c r="I33" s="17"/>
      <c r="J33" s="17"/>
      <c r="K33" s="17"/>
      <c r="L33" s="14" t="s">
        <v>46</v>
      </c>
      <c r="M33" s="15">
        <v>10.729753613809217</v>
      </c>
      <c r="N33" s="15">
        <v>23.210122510314335</v>
      </c>
      <c r="O33" s="3"/>
      <c r="P33" s="3"/>
      <c r="Q33" s="3"/>
      <c r="R33" s="3"/>
      <c r="S33" s="72"/>
    </row>
    <row x14ac:dyDescent="0.25" r="34" customHeight="1" ht="12.75">
      <c r="A34" s="17"/>
      <c r="B34" s="17"/>
      <c r="C34" s="17"/>
      <c r="D34" s="17"/>
      <c r="E34" s="17"/>
      <c r="F34" s="17"/>
      <c r="G34" s="17"/>
      <c r="H34" s="17"/>
      <c r="I34" s="17"/>
      <c r="J34" s="17"/>
      <c r="K34" s="17"/>
      <c r="L34" s="17" t="s">
        <v>16</v>
      </c>
      <c r="M34" s="18">
        <v>8.194885617780406</v>
      </c>
      <c r="N34" s="18">
        <v>23.668617418833815</v>
      </c>
      <c r="O34" s="3"/>
      <c r="P34" s="3"/>
      <c r="Q34" s="3"/>
      <c r="R34" s="3"/>
      <c r="S34" s="72"/>
    </row>
    <row x14ac:dyDescent="0.25" r="35" customHeight="1" ht="12.75">
      <c r="A35" s="17"/>
      <c r="B35" s="17"/>
      <c r="C35" s="17"/>
      <c r="D35" s="17"/>
      <c r="E35" s="17"/>
      <c r="F35" s="17"/>
      <c r="G35" s="17"/>
      <c r="H35" s="17"/>
      <c r="I35" s="17"/>
      <c r="J35" s="17"/>
      <c r="K35" s="17"/>
      <c r="L35" s="14" t="s">
        <v>12</v>
      </c>
      <c r="M35" s="15">
        <v>13.050474088255344</v>
      </c>
      <c r="N35" s="15">
        <v>24.385209035707458</v>
      </c>
      <c r="O35" s="3"/>
      <c r="P35" s="3"/>
      <c r="Q35" s="3"/>
      <c r="R35" s="3"/>
      <c r="S35" s="72"/>
    </row>
    <row x14ac:dyDescent="0.25" r="36" customHeight="1" ht="12.75">
      <c r="A36" s="17"/>
      <c r="B36" s="17"/>
      <c r="C36" s="17"/>
      <c r="D36" s="17"/>
      <c r="E36" s="17"/>
      <c r="F36" s="17"/>
      <c r="G36" s="17"/>
      <c r="H36" s="17"/>
      <c r="I36" s="17"/>
      <c r="J36" s="17"/>
      <c r="K36" s="17"/>
      <c r="L36" s="17" t="s">
        <v>36</v>
      </c>
      <c r="M36" s="18">
        <v>10.391525840330932</v>
      </c>
      <c r="N36" s="18">
        <v>24.730275287706984</v>
      </c>
      <c r="O36" s="3"/>
      <c r="P36" s="3"/>
      <c r="Q36" s="3"/>
      <c r="R36" s="3"/>
      <c r="S36" s="72"/>
    </row>
    <row x14ac:dyDescent="0.25" r="37" customHeight="1" ht="12.75">
      <c r="A37" s="17"/>
      <c r="B37" s="17"/>
      <c r="C37" s="17"/>
      <c r="D37" s="17"/>
      <c r="E37" s="17"/>
      <c r="F37" s="17"/>
      <c r="G37" s="17"/>
      <c r="H37" s="17"/>
      <c r="I37" s="17"/>
      <c r="J37" s="17"/>
      <c r="K37" s="17"/>
      <c r="L37" s="14" t="s">
        <v>54</v>
      </c>
      <c r="M37" s="15">
        <v>12.488581031459594</v>
      </c>
      <c r="N37" s="15">
        <v>26.363126335306028</v>
      </c>
      <c r="O37" s="3"/>
      <c r="P37" s="3"/>
      <c r="Q37" s="3"/>
      <c r="R37" s="3"/>
      <c r="S37" s="72"/>
    </row>
    <row x14ac:dyDescent="0.25" r="38" customHeight="1" ht="12.75">
      <c r="A38" s="17"/>
      <c r="B38" s="17"/>
      <c r="C38" s="17"/>
      <c r="D38" s="17"/>
      <c r="E38" s="17"/>
      <c r="F38" s="17"/>
      <c r="G38" s="17"/>
      <c r="H38" s="17"/>
      <c r="I38" s="17"/>
      <c r="J38" s="17"/>
      <c r="K38" s="17"/>
      <c r="L38" s="17" t="s">
        <v>10</v>
      </c>
      <c r="M38" s="18">
        <v>8.264130448613852</v>
      </c>
      <c r="N38" s="18">
        <v>27.613415711695012</v>
      </c>
      <c r="O38" s="3"/>
      <c r="P38" s="3"/>
      <c r="Q38" s="3"/>
      <c r="R38" s="3"/>
      <c r="S38" s="72"/>
    </row>
    <row x14ac:dyDescent="0.25" r="39" customHeight="1" ht="12.75">
      <c r="A39" s="17"/>
      <c r="B39" s="17"/>
      <c r="C39" s="17"/>
      <c r="D39" s="17"/>
      <c r="E39" s="17"/>
      <c r="F39" s="17"/>
      <c r="G39" s="17"/>
      <c r="H39" s="17"/>
      <c r="I39" s="17"/>
      <c r="J39" s="17"/>
      <c r="K39" s="17"/>
      <c r="L39" s="14" t="s">
        <v>60</v>
      </c>
      <c r="M39" s="15">
        <v>13.60662285344307</v>
      </c>
      <c r="N39" s="15">
        <v>27.862749124815192</v>
      </c>
      <c r="O39" s="3"/>
      <c r="P39" s="3"/>
      <c r="Q39" s="3"/>
      <c r="R39" s="3"/>
      <c r="S39" s="72"/>
    </row>
    <row x14ac:dyDescent="0.25" r="40" customHeight="1" ht="12.75">
      <c r="A40" s="17"/>
      <c r="B40" s="17"/>
      <c r="C40" s="17"/>
      <c r="D40" s="17"/>
      <c r="E40" s="17"/>
      <c r="F40" s="17"/>
      <c r="G40" s="17"/>
      <c r="H40" s="17"/>
      <c r="I40" s="17"/>
      <c r="J40" s="17"/>
      <c r="K40" s="17"/>
      <c r="L40" s="17" t="s">
        <v>18</v>
      </c>
      <c r="M40" s="18">
        <v>11.124168077479931</v>
      </c>
      <c r="N40" s="18">
        <v>28.745711250997868</v>
      </c>
      <c r="O40" s="3"/>
      <c r="P40" s="3"/>
      <c r="Q40" s="3"/>
      <c r="R40" s="3"/>
      <c r="S40" s="72"/>
    </row>
    <row x14ac:dyDescent="0.25" r="41" customHeight="1" ht="12.75">
      <c r="A41" s="17"/>
      <c r="B41" s="17"/>
      <c r="C41" s="17"/>
      <c r="D41" s="17"/>
      <c r="E41" s="17"/>
      <c r="F41" s="17"/>
      <c r="G41" s="17"/>
      <c r="H41" s="17"/>
      <c r="I41" s="17"/>
      <c r="J41" s="17"/>
      <c r="K41" s="17"/>
      <c r="L41" s="14" t="s">
        <v>58</v>
      </c>
      <c r="M41" s="15">
        <v>11.547375546420817</v>
      </c>
      <c r="N41" s="15">
        <v>29.398799208084636</v>
      </c>
      <c r="O41" s="3"/>
      <c r="P41" s="3"/>
      <c r="Q41" s="3"/>
      <c r="R41" s="3"/>
      <c r="S41" s="72"/>
    </row>
    <row x14ac:dyDescent="0.25" r="42" customHeight="1" ht="12.75">
      <c r="A42" s="17"/>
      <c r="B42" s="17"/>
      <c r="C42" s="17"/>
      <c r="D42" s="17"/>
      <c r="E42" s="17"/>
      <c r="F42" s="17"/>
      <c r="G42" s="17"/>
      <c r="H42" s="17"/>
      <c r="I42" s="17"/>
      <c r="J42" s="17"/>
      <c r="K42" s="17"/>
      <c r="L42" s="17" t="s">
        <v>42</v>
      </c>
      <c r="M42" s="18">
        <v>7.9392564901976055</v>
      </c>
      <c r="N42" s="18">
        <v>29.48341235161982</v>
      </c>
      <c r="O42" s="3"/>
      <c r="P42" s="3"/>
      <c r="Q42" s="3"/>
      <c r="R42" s="3"/>
      <c r="S42" s="72"/>
    </row>
    <row x14ac:dyDescent="0.25" r="43" customHeight="1" ht="12.75">
      <c r="A43" s="17"/>
      <c r="B43" s="17"/>
      <c r="C43" s="17"/>
      <c r="D43" s="17"/>
      <c r="E43" s="17"/>
      <c r="F43" s="17"/>
      <c r="G43" s="17"/>
      <c r="H43" s="17"/>
      <c r="I43" s="17"/>
      <c r="J43" s="17"/>
      <c r="K43" s="17"/>
      <c r="L43" s="14" t="s">
        <v>38</v>
      </c>
      <c r="M43" s="15">
        <v>9.835067024578562</v>
      </c>
      <c r="N43" s="15">
        <v>31.075259816306705</v>
      </c>
      <c r="O43" s="3"/>
      <c r="P43" s="3"/>
      <c r="Q43" s="3"/>
      <c r="R43" s="3"/>
      <c r="S43" s="72"/>
    </row>
    <row x14ac:dyDescent="0.25" r="44" customHeight="1" ht="12.75">
      <c r="A44" s="17"/>
      <c r="B44" s="17"/>
      <c r="C44" s="17"/>
      <c r="D44" s="17"/>
      <c r="E44" s="17"/>
      <c r="F44" s="17"/>
      <c r="G44" s="17"/>
      <c r="H44" s="17"/>
      <c r="I44" s="17"/>
      <c r="J44" s="17"/>
      <c r="K44" s="17"/>
      <c r="L44" s="17" t="s">
        <v>78</v>
      </c>
      <c r="M44" s="18">
        <v>11.376464139715015</v>
      </c>
      <c r="N44" s="18">
        <v>34.48248836672185</v>
      </c>
      <c r="O44" s="3"/>
      <c r="P44" s="3"/>
      <c r="Q44" s="3"/>
      <c r="R44" s="3"/>
      <c r="S44" s="72"/>
    </row>
    <row x14ac:dyDescent="0.25" r="45" customHeight="1" ht="12.75">
      <c r="A45" s="17"/>
      <c r="B45" s="17"/>
      <c r="C45" s="17"/>
      <c r="D45" s="17"/>
      <c r="E45" s="17"/>
      <c r="F45" s="17"/>
      <c r="G45" s="17"/>
      <c r="H45" s="17"/>
      <c r="I45" s="17"/>
      <c r="J45" s="17"/>
      <c r="K45" s="17"/>
      <c r="L45" s="14" t="s">
        <v>8</v>
      </c>
      <c r="M45" s="15">
        <v>8.461504257044062</v>
      </c>
      <c r="N45" s="15">
        <v>35.563455093321195</v>
      </c>
      <c r="O45" s="3"/>
      <c r="P45" s="3"/>
      <c r="Q45" s="3"/>
      <c r="R45" s="3"/>
      <c r="S45" s="72"/>
    </row>
    <row x14ac:dyDescent="0.25" r="46" customHeight="1" ht="12.75">
      <c r="A46" s="17"/>
      <c r="B46" s="17"/>
      <c r="C46" s="17"/>
      <c r="D46" s="17"/>
      <c r="E46" s="17"/>
      <c r="F46" s="17"/>
      <c r="G46" s="17"/>
      <c r="H46" s="17"/>
      <c r="I46" s="17"/>
      <c r="J46" s="17"/>
      <c r="K46" s="17"/>
      <c r="L46" s="17" t="s">
        <v>30</v>
      </c>
      <c r="M46" s="18">
        <v>10.035635526849035</v>
      </c>
      <c r="N46" s="18">
        <v>35.985194135571895</v>
      </c>
      <c r="O46" s="3"/>
      <c r="P46" s="3"/>
      <c r="Q46" s="3"/>
      <c r="R46" s="3"/>
      <c r="S46" s="72"/>
    </row>
    <row x14ac:dyDescent="0.25" r="47" customHeight="1" ht="12.75">
      <c r="A47" s="17"/>
      <c r="B47" s="17"/>
      <c r="C47" s="17"/>
      <c r="D47" s="17"/>
      <c r="E47" s="17"/>
      <c r="F47" s="17"/>
      <c r="G47" s="17"/>
      <c r="H47" s="17"/>
      <c r="I47" s="17"/>
      <c r="J47" s="17"/>
      <c r="K47" s="17"/>
      <c r="L47" s="14" t="s">
        <v>5</v>
      </c>
      <c r="M47" s="15">
        <v>15.289809809166757</v>
      </c>
      <c r="N47" s="15">
        <v>37.0570654329463</v>
      </c>
      <c r="O47" s="3"/>
      <c r="P47" s="3"/>
      <c r="Q47" s="3"/>
      <c r="R47" s="3"/>
      <c r="S47" s="72"/>
    </row>
    <row x14ac:dyDescent="0.25" r="48" customHeight="1" ht="12.75">
      <c r="A48" s="17"/>
      <c r="B48" s="17"/>
      <c r="C48" s="17"/>
      <c r="D48" s="17"/>
      <c r="E48" s="17"/>
      <c r="F48" s="17"/>
      <c r="G48" s="17"/>
      <c r="H48" s="17"/>
      <c r="I48" s="17"/>
      <c r="J48" s="17"/>
      <c r="K48" s="17"/>
      <c r="L48" s="17" t="s">
        <v>44</v>
      </c>
      <c r="M48" s="18">
        <v>14.976250349259569</v>
      </c>
      <c r="N48" s="18">
        <v>39.01581722319859</v>
      </c>
      <c r="O48" s="3"/>
      <c r="P48" s="3"/>
      <c r="Q48" s="3"/>
      <c r="R48" s="3"/>
      <c r="S48" s="72"/>
    </row>
    <row x14ac:dyDescent="0.25" r="49" customHeight="1" ht="12.75">
      <c r="A49" s="17"/>
      <c r="B49" s="17"/>
      <c r="C49" s="17"/>
      <c r="D49" s="17"/>
      <c r="E49" s="17"/>
      <c r="F49" s="17"/>
      <c r="G49" s="17"/>
      <c r="H49" s="17"/>
      <c r="I49" s="17"/>
      <c r="J49" s="17"/>
      <c r="K49" s="17"/>
      <c r="L49" s="14" t="s">
        <v>74</v>
      </c>
      <c r="M49" s="15">
        <v>10.844630839859326</v>
      </c>
      <c r="N49" s="15">
        <v>41.86869906993009</v>
      </c>
      <c r="O49" s="3"/>
      <c r="P49" s="3"/>
      <c r="Q49" s="3"/>
      <c r="R49" s="3"/>
      <c r="S49" s="72"/>
    </row>
    <row x14ac:dyDescent="0.25" r="50" customHeight="1" ht="12.75">
      <c r="A50" s="17"/>
      <c r="B50" s="17"/>
      <c r="C50" s="17"/>
      <c r="D50" s="17"/>
      <c r="E50" s="17"/>
      <c r="F50" s="17"/>
      <c r="G50" s="17"/>
      <c r="H50" s="17"/>
      <c r="I50" s="17"/>
      <c r="J50" s="17"/>
      <c r="K50" s="17"/>
      <c r="L50" s="21" t="s">
        <v>56</v>
      </c>
      <c r="M50" s="22">
        <v>19.30972708278017</v>
      </c>
      <c r="N50" s="22">
        <v>54.6525451413884</v>
      </c>
      <c r="O50" s="3"/>
      <c r="P50" s="3"/>
      <c r="Q50" s="3"/>
      <c r="R50" s="3"/>
      <c r="S50" s="72"/>
    </row>
    <row x14ac:dyDescent="0.25" r="51" customHeight="1" ht="12.75">
      <c r="A51" s="17"/>
      <c r="B51" s="17"/>
      <c r="C51" s="17"/>
      <c r="D51" s="17"/>
      <c r="E51" s="17"/>
      <c r="F51" s="17"/>
      <c r="G51" s="17"/>
      <c r="H51" s="17"/>
      <c r="I51" s="17"/>
      <c r="J51" s="17"/>
      <c r="K51" s="17"/>
      <c r="L51" s="17"/>
      <c r="M51" s="67"/>
      <c r="N51" s="67"/>
      <c r="O51" s="3"/>
      <c r="P51" s="3"/>
      <c r="Q51" s="3"/>
      <c r="R51" s="3"/>
      <c r="S51" s="3"/>
    </row>
  </sheetData>
  <mergeCells count="8">
    <mergeCell ref="A1:I1"/>
    <mergeCell ref="A2:I2"/>
    <mergeCell ref="A3:I3"/>
    <mergeCell ref="A20:I23"/>
    <mergeCell ref="A24:I24"/>
    <mergeCell ref="A25:I25"/>
    <mergeCell ref="A26:I26"/>
    <mergeCell ref="A27:I2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Z67"/>
  <sheetViews>
    <sheetView workbookViewId="0">
      <pane state="frozen" activePane="bottomLeft" topLeftCell="A5" ySplit="4" xSplit="0"/>
    </sheetView>
  </sheetViews>
  <sheetFormatPr defaultRowHeight="15" x14ac:dyDescent="0.25"/>
  <cols>
    <col min="1" max="1" style="35" width="16.862142857142857" customWidth="1" bestFit="1"/>
    <col min="2" max="2" style="35" width="4.2907142857142855" customWidth="1" bestFit="1"/>
    <col min="3" max="3" style="36" width="5.005" customWidth="1" bestFit="1"/>
    <col min="4" max="4" style="36" width="5.005" customWidth="1" bestFit="1"/>
    <col min="5" max="5" style="36" width="5.005" customWidth="1" bestFit="1"/>
    <col min="6" max="6" style="36" width="5.005" customWidth="1" bestFit="1"/>
    <col min="7" max="7" style="36" width="5.005" customWidth="1" bestFit="1"/>
    <col min="8" max="8" style="36" width="5.005" customWidth="1" bestFit="1"/>
    <col min="9" max="9" style="36" width="5.005" customWidth="1" bestFit="1"/>
    <col min="10" max="10" style="36" width="5.005" customWidth="1" bestFit="1"/>
    <col min="11" max="11" style="36" width="5.005" customWidth="1" bestFit="1"/>
    <col min="12" max="12" style="36" width="5.005" customWidth="1" bestFit="1"/>
    <col min="13" max="13" style="36" width="5.005" customWidth="1" bestFit="1"/>
    <col min="14" max="14" style="36" width="6.862142857142857" customWidth="1" bestFit="1"/>
    <col min="15" max="15" style="36" width="5.005" customWidth="1" bestFit="1"/>
    <col min="16" max="16" style="36" width="5.005" customWidth="1" bestFit="1"/>
    <col min="17" max="17" style="36" width="5.005" customWidth="1" bestFit="1"/>
    <col min="18" max="18" style="36" width="5.005" customWidth="1" bestFit="1"/>
    <col min="19" max="19" style="36" width="5.005" customWidth="1" bestFit="1"/>
    <col min="20" max="20" style="36" width="5.005" customWidth="1" bestFit="1"/>
    <col min="21" max="21" style="36" width="5.005" customWidth="1" bestFit="1"/>
    <col min="22" max="22" style="36" width="5.005" customWidth="1" bestFit="1"/>
    <col min="23" max="23" style="36" width="5.005" customWidth="1" bestFit="1"/>
    <col min="24" max="24" style="36" width="5.005" customWidth="1" bestFit="1"/>
    <col min="25" max="25" style="36" width="5.005" customWidth="1" bestFit="1"/>
    <col min="26" max="26" style="36" width="5.005" customWidth="1" bestFit="1"/>
    <col min="27" max="27" style="36" width="5.005" customWidth="1" bestFit="1"/>
    <col min="28" max="28" style="36" width="5.005" customWidth="1" bestFit="1"/>
    <col min="29" max="29" style="36" width="5.005" customWidth="1" bestFit="1"/>
    <col min="30" max="30" style="37" width="5.005" customWidth="1" bestFit="1"/>
    <col min="31" max="31" style="37" width="5.005" customWidth="1" bestFit="1"/>
    <col min="32" max="32" style="37" width="5.005" customWidth="1" bestFit="1"/>
    <col min="33" max="33" style="37" width="5.005" customWidth="1" bestFit="1"/>
    <col min="34" max="34" style="37" width="5.005" customWidth="1" bestFit="1"/>
    <col min="35" max="35" style="35" width="5.005" customWidth="1" bestFit="1"/>
    <col min="36" max="36" style="35" width="5.005" customWidth="1" bestFit="1"/>
    <col min="37" max="37" style="35" width="5.005" customWidth="1" bestFit="1"/>
    <col min="38" max="38" style="35" width="5.005" customWidth="1" bestFit="1"/>
    <col min="39" max="39" style="35" width="5.005" customWidth="1" bestFit="1"/>
    <col min="40" max="40" style="35" width="5.005" customWidth="1" bestFit="1"/>
    <col min="41" max="41" style="35" width="5.005" customWidth="1" bestFit="1"/>
    <col min="42" max="42" style="35" width="5.005" customWidth="1" bestFit="1"/>
    <col min="43" max="43" style="35" width="5.005" customWidth="1" bestFit="1"/>
    <col min="44" max="44" style="35" width="5.005" customWidth="1" bestFit="1"/>
    <col min="45" max="45" style="35" width="5.005" customWidth="1" bestFit="1"/>
    <col min="46" max="46" style="35" width="5.005" customWidth="1" bestFit="1"/>
    <col min="47" max="47" style="35" width="5.005" customWidth="1" bestFit="1"/>
    <col min="48" max="48" style="35" width="5.005" customWidth="1" bestFit="1"/>
    <col min="49" max="49" style="35" width="5.005" customWidth="1" bestFit="1"/>
    <col min="50" max="50" style="35" width="5.005" customWidth="1" bestFit="1"/>
    <col min="51" max="51" style="35" width="5.005" customWidth="1" bestFit="1"/>
    <col min="52" max="52" style="35" width="5.005" customWidth="1" bestFit="1"/>
    <col min="53" max="53" style="35" width="5.005" customWidth="1" bestFit="1"/>
    <col min="54" max="54" style="35" width="5.005" customWidth="1" bestFit="1"/>
    <col min="55" max="55" style="35" width="5.005" customWidth="1" bestFit="1"/>
    <col min="56" max="56" style="35" width="5.005" customWidth="1" bestFit="1"/>
    <col min="57" max="57" style="35" width="5.005" customWidth="1" bestFit="1"/>
    <col min="58" max="58" style="35" width="5.005" customWidth="1" bestFit="1"/>
    <col min="59" max="59" style="35" width="5.005" customWidth="1" bestFit="1"/>
    <col min="60" max="60" style="35" width="5.005" customWidth="1" bestFit="1"/>
    <col min="61" max="61" style="35" width="5.005" customWidth="1" bestFit="1"/>
    <col min="62" max="62" style="35" width="5.005" customWidth="1" bestFit="1"/>
    <col min="63" max="63" style="35" width="5.005" customWidth="1" bestFit="1"/>
    <col min="64" max="64" style="35" width="5.005" customWidth="1" bestFit="1"/>
    <col min="65" max="65" style="35" width="5.005" customWidth="1" bestFit="1"/>
    <col min="66" max="66" style="35" width="5.005" customWidth="1" bestFit="1"/>
    <col min="67" max="67" style="35" width="5.005" customWidth="1" bestFit="1"/>
    <col min="68" max="68" style="35" width="5.005" customWidth="1" bestFit="1"/>
    <col min="69" max="69" style="35" width="5.005" customWidth="1" bestFit="1"/>
    <col min="70" max="70" style="35" width="5.005" customWidth="1" bestFit="1"/>
    <col min="71" max="71" style="35" width="5.005" customWidth="1" bestFit="1"/>
    <col min="72" max="72" style="35" width="5.005" customWidth="1" bestFit="1"/>
    <col min="73" max="73" style="35" width="5.005" customWidth="1" bestFit="1"/>
    <col min="74" max="74" style="35" width="5.005" customWidth="1" bestFit="1"/>
    <col min="75" max="75" style="35" width="5.005" customWidth="1" bestFit="1"/>
    <col min="76" max="76" style="35" width="5.005" customWidth="1" bestFit="1"/>
    <col min="77" max="77" style="35" width="5.005" customWidth="1" bestFit="1"/>
    <col min="78" max="78" style="35" width="10.005" customWidth="1" bestFit="1"/>
  </cols>
  <sheetData>
    <row x14ac:dyDescent="0.25" r="1" customHeight="1" ht="18.75">
      <c r="A1" s="1" t="s">
        <v>161</v>
      </c>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4"/>
      <c r="BP1" s="5"/>
      <c r="BQ1" s="5"/>
      <c r="BR1" s="5"/>
      <c r="BS1" s="5"/>
      <c r="BT1" s="5"/>
      <c r="BU1" s="5"/>
      <c r="BV1" s="5"/>
      <c r="BW1" s="5"/>
      <c r="BX1" s="5"/>
      <c r="BY1" s="5"/>
      <c r="BZ1" s="5"/>
    </row>
    <row x14ac:dyDescent="0.25" r="2" customHeight="1" ht="18.75">
      <c r="A2" s="6" t="s">
        <v>162</v>
      </c>
      <c r="B2" s="6"/>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8"/>
    </row>
    <row x14ac:dyDescent="0.25" r="3" customHeight="1" ht="18.75">
      <c r="A3" s="1" t="s">
        <v>2</v>
      </c>
      <c r="B3" s="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row>
    <row x14ac:dyDescent="0.25" r="4" customHeight="1" ht="12.75">
      <c r="A4" s="11" t="s">
        <v>3</v>
      </c>
      <c r="B4" s="11" t="s">
        <v>4</v>
      </c>
      <c r="C4" s="12">
        <v>1990</v>
      </c>
      <c r="D4" s="12">
        <v>1991</v>
      </c>
      <c r="E4" s="12">
        <v>1992</v>
      </c>
      <c r="F4" s="12">
        <v>1993</v>
      </c>
      <c r="G4" s="12">
        <v>1994</v>
      </c>
      <c r="H4" s="12">
        <v>1995</v>
      </c>
      <c r="I4" s="12">
        <v>1996</v>
      </c>
      <c r="J4" s="12">
        <v>1997</v>
      </c>
      <c r="K4" s="12">
        <v>1998</v>
      </c>
      <c r="L4" s="12">
        <v>1999</v>
      </c>
      <c r="M4" s="12">
        <v>2000</v>
      </c>
      <c r="N4" s="12">
        <v>2001</v>
      </c>
      <c r="O4" s="12">
        <v>2002</v>
      </c>
      <c r="P4" s="12">
        <v>2003</v>
      </c>
      <c r="Q4" s="12">
        <v>2004</v>
      </c>
      <c r="R4" s="12">
        <v>2005</v>
      </c>
      <c r="S4" s="12">
        <v>2006</v>
      </c>
      <c r="T4" s="12">
        <v>2007</v>
      </c>
      <c r="U4" s="12">
        <v>2008</v>
      </c>
      <c r="V4" s="12">
        <v>2009</v>
      </c>
      <c r="W4" s="12">
        <v>2010</v>
      </c>
      <c r="X4" s="12">
        <v>2011</v>
      </c>
      <c r="Y4" s="12">
        <v>2012</v>
      </c>
      <c r="Z4" s="12">
        <v>2013</v>
      </c>
      <c r="AA4" s="12">
        <v>2014</v>
      </c>
      <c r="AB4" s="12">
        <v>2015</v>
      </c>
      <c r="AC4" s="12">
        <v>2016</v>
      </c>
      <c r="AD4" s="12">
        <v>2017</v>
      </c>
      <c r="AE4" s="12">
        <v>2018</v>
      </c>
      <c r="AF4" s="12">
        <v>2019</v>
      </c>
      <c r="AG4" s="12">
        <v>2020</v>
      </c>
      <c r="AH4" s="12">
        <v>2021</v>
      </c>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row>
    <row x14ac:dyDescent="0.25" r="5" customHeight="1" ht="18.75">
      <c r="A5" s="13" t="s">
        <v>5</v>
      </c>
      <c r="B5" s="14" t="s">
        <v>6</v>
      </c>
      <c r="C5" s="15" t="s">
        <v>7</v>
      </c>
      <c r="D5" s="15" t="s">
        <v>7</v>
      </c>
      <c r="E5" s="15" t="s">
        <v>7</v>
      </c>
      <c r="F5" s="15" t="s">
        <v>7</v>
      </c>
      <c r="G5" s="15" t="s">
        <v>7</v>
      </c>
      <c r="H5" s="15" t="s">
        <v>7</v>
      </c>
      <c r="I5" s="15" t="s">
        <v>7</v>
      </c>
      <c r="J5" s="15" t="s">
        <v>7</v>
      </c>
      <c r="K5" s="15" t="s">
        <v>7</v>
      </c>
      <c r="L5" s="15" t="s">
        <v>7</v>
      </c>
      <c r="M5" s="15" t="s">
        <v>7</v>
      </c>
      <c r="N5" s="15">
        <v>11.675834296617433</v>
      </c>
      <c r="O5" s="15">
        <v>11.98050006584089</v>
      </c>
      <c r="P5" s="15">
        <v>12.156438226823145</v>
      </c>
      <c r="Q5" s="15">
        <v>12.021178489615036</v>
      </c>
      <c r="R5" s="15">
        <v>12.021049863769546</v>
      </c>
      <c r="S5" s="15">
        <v>12.181837900701796</v>
      </c>
      <c r="T5" s="15">
        <v>12.30227542661371</v>
      </c>
      <c r="U5" s="15">
        <v>12.28427342166856</v>
      </c>
      <c r="V5" s="15">
        <v>13.186919418621244</v>
      </c>
      <c r="W5" s="15">
        <v>13.46341513511999</v>
      </c>
      <c r="X5" s="15">
        <v>13.203246309327419</v>
      </c>
      <c r="Y5" s="15">
        <v>13.083343099724374</v>
      </c>
      <c r="Z5" s="15">
        <v>13.645451320101422</v>
      </c>
      <c r="AA5" s="15">
        <v>14.027288551735793</v>
      </c>
      <c r="AB5" s="15">
        <v>14.288171223190433</v>
      </c>
      <c r="AC5" s="15">
        <v>15.063540827999299</v>
      </c>
      <c r="AD5" s="15">
        <v>14.972209761633788</v>
      </c>
      <c r="AE5" s="15">
        <v>15.044063459891337</v>
      </c>
      <c r="AF5" s="15">
        <v>15.289809809166757</v>
      </c>
      <c r="AG5" s="15" t="s">
        <v>7</v>
      </c>
      <c r="AH5" s="15" t="s">
        <v>7</v>
      </c>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row>
    <row x14ac:dyDescent="0.25" r="6" customHeight="1" ht="18.75">
      <c r="A6" s="16" t="s">
        <v>8</v>
      </c>
      <c r="B6" s="17" t="s">
        <v>9</v>
      </c>
      <c r="C6" s="18" t="s">
        <v>7</v>
      </c>
      <c r="D6" s="18" t="s">
        <v>7</v>
      </c>
      <c r="E6" s="18" t="s">
        <v>7</v>
      </c>
      <c r="F6" s="18" t="s">
        <v>7</v>
      </c>
      <c r="G6" s="18" t="s">
        <v>7</v>
      </c>
      <c r="H6" s="18">
        <v>3.0804627142674845</v>
      </c>
      <c r="I6" s="18">
        <v>2.6236541193114977</v>
      </c>
      <c r="J6" s="18">
        <v>2.6121326601508783</v>
      </c>
      <c r="K6" s="18">
        <v>2.690310623726655</v>
      </c>
      <c r="L6" s="18">
        <v>2.809474905667603</v>
      </c>
      <c r="M6" s="18">
        <v>2.3706543050226556</v>
      </c>
      <c r="N6" s="18">
        <v>2.7565619200967046</v>
      </c>
      <c r="O6" s="18">
        <v>2.8652420895220865</v>
      </c>
      <c r="P6" s="18">
        <v>3.1095804059179843</v>
      </c>
      <c r="Q6" s="18">
        <v>3.8194548924096563</v>
      </c>
      <c r="R6" s="18">
        <v>4.8833368480920045</v>
      </c>
      <c r="S6" s="18">
        <v>5.095804622721559</v>
      </c>
      <c r="T6" s="18">
        <v>5.610058836236849</v>
      </c>
      <c r="U6" s="18">
        <v>6.424782344268979</v>
      </c>
      <c r="V6" s="18">
        <v>6.818869274806541</v>
      </c>
      <c r="W6" s="18">
        <v>7.150950867068624</v>
      </c>
      <c r="X6" s="18">
        <v>6.954891803113436</v>
      </c>
      <c r="Y6" s="18">
        <v>7.089118495418791</v>
      </c>
      <c r="Z6" s="18">
        <v>7.899872424383168</v>
      </c>
      <c r="AA6" s="18">
        <v>8.474067101784152</v>
      </c>
      <c r="AB6" s="18">
        <v>8.582129540010067</v>
      </c>
      <c r="AC6" s="18">
        <v>8.59420289201261</v>
      </c>
      <c r="AD6" s="18">
        <v>8.646816316833947</v>
      </c>
      <c r="AE6" s="18">
        <v>8.028513338370157</v>
      </c>
      <c r="AF6" s="18">
        <v>7.659167013052688</v>
      </c>
      <c r="AG6" s="18">
        <v>7.7222087291946355</v>
      </c>
      <c r="AH6" s="18">
        <v>8.461504257044062</v>
      </c>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row>
    <row x14ac:dyDescent="0.25" r="7" customHeight="1" ht="18.75">
      <c r="A7" s="13" t="s">
        <v>10</v>
      </c>
      <c r="B7" s="14" t="s">
        <v>11</v>
      </c>
      <c r="C7" s="15">
        <v>4.366418690020386</v>
      </c>
      <c r="D7" s="15">
        <v>4.723329070467984</v>
      </c>
      <c r="E7" s="15">
        <v>3.896480807796093</v>
      </c>
      <c r="F7" s="15">
        <v>4.306819265061786</v>
      </c>
      <c r="G7" s="15">
        <v>4.426610957965397</v>
      </c>
      <c r="H7" s="15">
        <v>4.338771908472884</v>
      </c>
      <c r="I7" s="15">
        <v>4.407142749185232</v>
      </c>
      <c r="J7" s="15">
        <v>4.427945241920868</v>
      </c>
      <c r="K7" s="15">
        <v>4.6641019339863</v>
      </c>
      <c r="L7" s="15">
        <v>7.330914583566056</v>
      </c>
      <c r="M7" s="15">
        <v>6.931219900110481</v>
      </c>
      <c r="N7" s="15">
        <v>5.538403569764612</v>
      </c>
      <c r="O7" s="15">
        <v>5.7509690957244795</v>
      </c>
      <c r="P7" s="15">
        <v>6.176038478503253</v>
      </c>
      <c r="Q7" s="15">
        <v>6.373537209507462</v>
      </c>
      <c r="R7" s="15">
        <v>6.719431108313644</v>
      </c>
      <c r="S7" s="15">
        <v>6.1923138662373</v>
      </c>
      <c r="T7" s="15">
        <v>6.394812732734066</v>
      </c>
      <c r="U7" s="15">
        <v>6.31887260348811</v>
      </c>
      <c r="V7" s="15">
        <v>6.577858893130295</v>
      </c>
      <c r="W7" s="15">
        <v>6.713106861707998</v>
      </c>
      <c r="X7" s="15">
        <v>7.037329876855648</v>
      </c>
      <c r="Y7" s="15">
        <v>7.050817275776298</v>
      </c>
      <c r="Z7" s="15">
        <v>6.587701650170992</v>
      </c>
      <c r="AA7" s="15">
        <v>7.153188875153682</v>
      </c>
      <c r="AB7" s="15">
        <v>7.26763152814385</v>
      </c>
      <c r="AC7" s="15">
        <v>7.00088716846443</v>
      </c>
      <c r="AD7" s="15">
        <v>6.623358852941111</v>
      </c>
      <c r="AE7" s="15">
        <v>6.609853439342731</v>
      </c>
      <c r="AF7" s="15">
        <v>6.473082108929405</v>
      </c>
      <c r="AG7" s="15">
        <v>6.866170872780903</v>
      </c>
      <c r="AH7" s="15">
        <v>8.264130448613852</v>
      </c>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row>
    <row x14ac:dyDescent="0.25" r="8" customHeight="1" ht="18.75">
      <c r="A8" s="16" t="s">
        <v>12</v>
      </c>
      <c r="B8" s="17" t="s">
        <v>13</v>
      </c>
      <c r="C8" s="18">
        <v>9.176632208615326</v>
      </c>
      <c r="D8" s="18">
        <v>10.11692428700362</v>
      </c>
      <c r="E8" s="18">
        <v>10.531989732495909</v>
      </c>
      <c r="F8" s="18">
        <v>11.147822281959112</v>
      </c>
      <c r="G8" s="18">
        <v>10.783929196628858</v>
      </c>
      <c r="H8" s="18">
        <v>10.750317065081434</v>
      </c>
      <c r="I8" s="18">
        <v>10.812806817797187</v>
      </c>
      <c r="J8" s="18">
        <v>10.533149634124397</v>
      </c>
      <c r="K8" s="18">
        <v>10.528735524354614</v>
      </c>
      <c r="L8" s="18">
        <v>10.335396331165015</v>
      </c>
      <c r="M8" s="18">
        <v>10.329899124639706</v>
      </c>
      <c r="N8" s="18">
        <v>10.46917467781044</v>
      </c>
      <c r="O8" s="18">
        <v>10.964386285696047</v>
      </c>
      <c r="P8" s="18">
        <v>11.094988615457392</v>
      </c>
      <c r="Q8" s="18">
        <v>10.890304840345307</v>
      </c>
      <c r="R8" s="18">
        <v>10.904999529859818</v>
      </c>
      <c r="S8" s="18">
        <v>10.980256695936912</v>
      </c>
      <c r="T8" s="18">
        <v>11.163411675729636</v>
      </c>
      <c r="U8" s="18">
        <v>11.39154321668459</v>
      </c>
      <c r="V8" s="18">
        <v>12.084654638026224</v>
      </c>
      <c r="W8" s="18">
        <v>12.196721394172139</v>
      </c>
      <c r="X8" s="18">
        <v>12.327688419600692</v>
      </c>
      <c r="Y8" s="18">
        <v>11.929092845721803</v>
      </c>
      <c r="Z8" s="18">
        <v>12.208646062321773</v>
      </c>
      <c r="AA8" s="18">
        <v>12.366859445673976</v>
      </c>
      <c r="AB8" s="18">
        <v>12.186835629139358</v>
      </c>
      <c r="AC8" s="18">
        <v>12.688982624216091</v>
      </c>
      <c r="AD8" s="18">
        <v>12.901344491979886</v>
      </c>
      <c r="AE8" s="18">
        <v>12.40405409532741</v>
      </c>
      <c r="AF8" s="18">
        <v>13.019840761513946</v>
      </c>
      <c r="AG8" s="18">
        <v>12.335990997256582</v>
      </c>
      <c r="AH8" s="18">
        <v>13.050474088255344</v>
      </c>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row>
    <row x14ac:dyDescent="0.25" r="9" customHeight="1" ht="18.75">
      <c r="A9" s="13" t="s">
        <v>14</v>
      </c>
      <c r="B9" s="14" t="s">
        <v>15</v>
      </c>
      <c r="C9" s="15" t="s">
        <v>7</v>
      </c>
      <c r="D9" s="15" t="s">
        <v>7</v>
      </c>
      <c r="E9" s="15" t="s">
        <v>7</v>
      </c>
      <c r="F9" s="15" t="s">
        <v>7</v>
      </c>
      <c r="G9" s="15" t="s">
        <v>7</v>
      </c>
      <c r="H9" s="15" t="s">
        <v>7</v>
      </c>
      <c r="I9" s="15">
        <v>2.662549311292753</v>
      </c>
      <c r="J9" s="15">
        <v>2.7643939009436878</v>
      </c>
      <c r="K9" s="15">
        <v>2.2519527308691454</v>
      </c>
      <c r="L9" s="15">
        <v>2.95204754901334</v>
      </c>
      <c r="M9" s="15">
        <v>3.084036996827082</v>
      </c>
      <c r="N9" s="15">
        <v>3.805257953076379</v>
      </c>
      <c r="O9" s="15">
        <v>3.636641763683199</v>
      </c>
      <c r="P9" s="15">
        <v>3.84581127997931</v>
      </c>
      <c r="Q9" s="15">
        <v>4.243327481352564</v>
      </c>
      <c r="R9" s="15">
        <v>4.835497892370171</v>
      </c>
      <c r="S9" s="15">
        <v>5.010830799677336</v>
      </c>
      <c r="T9" s="15">
        <v>5.166989462245795</v>
      </c>
      <c r="U9" s="15">
        <v>6.017275589429848</v>
      </c>
      <c r="V9" s="15">
        <v>7.06484426095278</v>
      </c>
      <c r="W9" s="15">
        <v>11.625839475475964</v>
      </c>
      <c r="X9" s="15">
        <v>11.27234524219776</v>
      </c>
      <c r="Y9" s="15">
        <v>10.717092579194166</v>
      </c>
      <c r="Z9" s="15">
        <v>10.736708432716554</v>
      </c>
      <c r="AA9" s="15">
        <v>10.919441541128936</v>
      </c>
      <c r="AB9" s="15">
        <v>10.884890975952244</v>
      </c>
      <c r="AC9" s="15">
        <v>11.613524529746078</v>
      </c>
      <c r="AD9" s="15">
        <v>11.714857728085873</v>
      </c>
      <c r="AE9" s="15">
        <v>11.950981777883952</v>
      </c>
      <c r="AF9" s="15">
        <v>12.363138103707737</v>
      </c>
      <c r="AG9" s="15">
        <v>11.902172274517213</v>
      </c>
      <c r="AH9" s="15">
        <v>12.444891767431427</v>
      </c>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row>
    <row x14ac:dyDescent="0.25" r="10" customHeight="1" ht="18.75">
      <c r="A10" s="16" t="s">
        <v>16</v>
      </c>
      <c r="B10" s="17" t="s">
        <v>17</v>
      </c>
      <c r="C10" s="18" t="s">
        <v>7</v>
      </c>
      <c r="D10" s="18" t="s">
        <v>7</v>
      </c>
      <c r="E10" s="18" t="s">
        <v>7</v>
      </c>
      <c r="F10" s="18" t="s">
        <v>7</v>
      </c>
      <c r="G10" s="18" t="s">
        <v>7</v>
      </c>
      <c r="H10" s="18" t="s">
        <v>7</v>
      </c>
      <c r="I10" s="18" t="s">
        <v>7</v>
      </c>
      <c r="J10" s="18" t="s">
        <v>7</v>
      </c>
      <c r="K10" s="18" t="s">
        <v>7</v>
      </c>
      <c r="L10" s="18" t="s">
        <v>7</v>
      </c>
      <c r="M10" s="18" t="s">
        <v>7</v>
      </c>
      <c r="N10" s="18">
        <v>11.379723928026722</v>
      </c>
      <c r="O10" s="18">
        <v>12.084789338902965</v>
      </c>
      <c r="P10" s="18">
        <v>10.606699486424684</v>
      </c>
      <c r="Q10" s="18">
        <v>10.483590934988475</v>
      </c>
      <c r="R10" s="18">
        <v>10.027535956820019</v>
      </c>
      <c r="S10" s="18" t="s">
        <v>7</v>
      </c>
      <c r="T10" s="18">
        <v>9.20515802124232</v>
      </c>
      <c r="U10" s="18">
        <v>8.131278805385257</v>
      </c>
      <c r="V10" s="18">
        <v>8.62131324164903</v>
      </c>
      <c r="W10" s="18">
        <v>9.435129178210898</v>
      </c>
      <c r="X10" s="18">
        <v>9.710890495013915</v>
      </c>
      <c r="Y10" s="18">
        <v>10.441249744173687</v>
      </c>
      <c r="Z10" s="18">
        <v>10.213491192118452</v>
      </c>
      <c r="AA10" s="18">
        <v>9.208177691553244</v>
      </c>
      <c r="AB10" s="18">
        <v>9.065021773273054</v>
      </c>
      <c r="AC10" s="18">
        <v>8.480223757979314</v>
      </c>
      <c r="AD10" s="18">
        <v>8.542220506916374</v>
      </c>
      <c r="AE10" s="18">
        <v>8.331275440493899</v>
      </c>
      <c r="AF10" s="18">
        <v>9.012545576238265</v>
      </c>
      <c r="AG10" s="18">
        <v>8.494552993623088</v>
      </c>
      <c r="AH10" s="18">
        <v>8.194885617780406</v>
      </c>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row>
    <row x14ac:dyDescent="0.25" r="11" customHeight="1" ht="18.75">
      <c r="A11" s="13" t="s">
        <v>18</v>
      </c>
      <c r="B11" s="14" t="s">
        <v>19</v>
      </c>
      <c r="C11" s="15" t="s">
        <v>7</v>
      </c>
      <c r="D11" s="15" t="s">
        <v>7</v>
      </c>
      <c r="E11" s="15" t="s">
        <v>7</v>
      </c>
      <c r="F11" s="15" t="s">
        <v>7</v>
      </c>
      <c r="G11" s="15" t="s">
        <v>7</v>
      </c>
      <c r="H11" s="15" t="s">
        <v>7</v>
      </c>
      <c r="I11" s="15" t="s">
        <v>7</v>
      </c>
      <c r="J11" s="15" t="s">
        <v>7</v>
      </c>
      <c r="K11" s="15" t="s">
        <v>7</v>
      </c>
      <c r="L11" s="15" t="s">
        <v>7</v>
      </c>
      <c r="M11" s="15" t="s">
        <v>7</v>
      </c>
      <c r="N11" s="15" t="s">
        <v>7</v>
      </c>
      <c r="O11" s="15" t="s">
        <v>7</v>
      </c>
      <c r="P11" s="15" t="s">
        <v>7</v>
      </c>
      <c r="Q11" s="15" t="s">
        <v>7</v>
      </c>
      <c r="R11" s="15" t="s">
        <v>7</v>
      </c>
      <c r="S11" s="15" t="s">
        <v>7</v>
      </c>
      <c r="T11" s="15" t="s">
        <v>7</v>
      </c>
      <c r="U11" s="15" t="s">
        <v>7</v>
      </c>
      <c r="V11" s="15" t="s">
        <v>7</v>
      </c>
      <c r="W11" s="15">
        <v>8.626440109716153</v>
      </c>
      <c r="X11" s="15">
        <v>6.945260505211273</v>
      </c>
      <c r="Y11" s="15">
        <v>8.885349070915217</v>
      </c>
      <c r="Z11" s="15">
        <v>10.735886962940397</v>
      </c>
      <c r="AA11" s="15">
        <v>11.798934069573765</v>
      </c>
      <c r="AB11" s="15">
        <v>11.103766470857927</v>
      </c>
      <c r="AC11" s="15">
        <v>9.724513515581366</v>
      </c>
      <c r="AD11" s="15">
        <v>10.127231611992011</v>
      </c>
      <c r="AE11" s="15">
        <v>10.185775459189983</v>
      </c>
      <c r="AF11" s="15">
        <v>11.358549252189242</v>
      </c>
      <c r="AG11" s="15">
        <v>11.556809244478808</v>
      </c>
      <c r="AH11" s="15">
        <v>11.124168077479931</v>
      </c>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row>
    <row x14ac:dyDescent="0.25" r="12" customHeight="1" ht="18.75">
      <c r="A12" s="16" t="s">
        <v>20</v>
      </c>
      <c r="B12" s="17" t="s">
        <v>21</v>
      </c>
      <c r="C12" s="18" t="s">
        <v>7</v>
      </c>
      <c r="D12" s="18" t="s">
        <v>7</v>
      </c>
      <c r="E12" s="18" t="s">
        <v>7</v>
      </c>
      <c r="F12" s="18">
        <v>1.9974134441393365</v>
      </c>
      <c r="G12" s="18">
        <v>2.0555870751532908</v>
      </c>
      <c r="H12" s="18">
        <v>1.8123341831304525</v>
      </c>
      <c r="I12" s="18">
        <v>1.9601063450191796</v>
      </c>
      <c r="J12" s="18">
        <v>1.8531223081277206</v>
      </c>
      <c r="K12" s="18">
        <v>1.7371475303793078</v>
      </c>
      <c r="L12" s="18">
        <v>1.7303672066967535</v>
      </c>
      <c r="M12" s="18">
        <v>1.561649042341793</v>
      </c>
      <c r="N12" s="18">
        <v>1.5906250671908193</v>
      </c>
      <c r="O12" s="18">
        <v>1.3688300179704365</v>
      </c>
      <c r="P12" s="18">
        <v>1.5713262195008064</v>
      </c>
      <c r="Q12" s="18">
        <v>1.4733660748016624</v>
      </c>
      <c r="R12" s="18">
        <v>1.5639958145023043</v>
      </c>
      <c r="S12" s="18">
        <v>1.5910404307147614</v>
      </c>
      <c r="T12" s="18">
        <v>1.6966935647503614</v>
      </c>
      <c r="U12" s="18">
        <v>1.6938743711764987</v>
      </c>
      <c r="V12" s="18">
        <v>2.1248331431384355</v>
      </c>
      <c r="W12" s="18">
        <v>2.3228305425381097</v>
      </c>
      <c r="X12" s="18">
        <v>1.8561374457375208</v>
      </c>
      <c r="Y12" s="18">
        <v>2.3129902126660804</v>
      </c>
      <c r="Z12" s="18">
        <v>2.491894900579517</v>
      </c>
      <c r="AA12" s="18">
        <v>2.4802389800152946</v>
      </c>
      <c r="AB12" s="18">
        <v>2.5425055106153924</v>
      </c>
      <c r="AC12" s="18">
        <v>2.5722778422666823</v>
      </c>
      <c r="AD12" s="18">
        <v>2.740761116113947</v>
      </c>
      <c r="AE12" s="18">
        <v>2.81117252372564</v>
      </c>
      <c r="AF12" s="18">
        <v>3.0056490813483596</v>
      </c>
      <c r="AG12" s="18">
        <v>2.710710930862085</v>
      </c>
      <c r="AH12" s="18">
        <v>2.992291905328118</v>
      </c>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row>
    <row x14ac:dyDescent="0.25" r="13" customHeight="1" ht="18.75">
      <c r="A13" s="13" t="s">
        <v>22</v>
      </c>
      <c r="B13" s="14" t="s">
        <v>23</v>
      </c>
      <c r="C13" s="15">
        <v>10.22953346385306</v>
      </c>
      <c r="D13" s="15">
        <v>10.072044037672232</v>
      </c>
      <c r="E13" s="15">
        <v>10.210521048243496</v>
      </c>
      <c r="F13" s="15">
        <v>10.611730541421228</v>
      </c>
      <c r="G13" s="15">
        <v>9.771714203640409</v>
      </c>
      <c r="H13" s="15">
        <v>9.736335915223993</v>
      </c>
      <c r="I13" s="15">
        <v>10.219658887443178</v>
      </c>
      <c r="J13" s="15">
        <v>11.125667604289182</v>
      </c>
      <c r="K13" s="15">
        <v>9.947730122974278</v>
      </c>
      <c r="L13" s="15">
        <v>8.926158330929015</v>
      </c>
      <c r="M13" s="15">
        <v>9.093586106134573</v>
      </c>
      <c r="N13" s="15">
        <v>9.230504950294561</v>
      </c>
      <c r="O13" s="15">
        <v>10.328974800216276</v>
      </c>
      <c r="P13" s="15">
        <v>10.518607355937714</v>
      </c>
      <c r="Q13" s="15">
        <v>11.141619247899408</v>
      </c>
      <c r="R13" s="15">
        <v>11.662078086560554</v>
      </c>
      <c r="S13" s="15">
        <v>11.958570907760217</v>
      </c>
      <c r="T13" s="15">
        <v>11.904825361105102</v>
      </c>
      <c r="U13" s="15">
        <v>12.960465221817888</v>
      </c>
      <c r="V13" s="15">
        <v>13.578727188317627</v>
      </c>
      <c r="W13" s="15">
        <v>13.498116857648167</v>
      </c>
      <c r="X13" s="15">
        <v>13.83139569421208</v>
      </c>
      <c r="Y13" s="15">
        <v>14.438070703967997</v>
      </c>
      <c r="Z13" s="15">
        <v>14.227742703621232</v>
      </c>
      <c r="AA13" s="15">
        <v>14.555560496143196</v>
      </c>
      <c r="AB13" s="15">
        <v>14.965327278636531</v>
      </c>
      <c r="AC13" s="15">
        <v>14.976471208420461</v>
      </c>
      <c r="AD13" s="15">
        <v>14.905487603190684</v>
      </c>
      <c r="AE13" s="15">
        <v>14.260939213062994</v>
      </c>
      <c r="AF13" s="15">
        <v>13.98410325079842</v>
      </c>
      <c r="AG13" s="15">
        <v>13.755756714607298</v>
      </c>
      <c r="AH13" s="15">
        <v>12.539734079301647</v>
      </c>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row>
    <row x14ac:dyDescent="0.25" r="14" customHeight="1" ht="18.75">
      <c r="A14" s="16" t="s">
        <v>24</v>
      </c>
      <c r="B14" s="17" t="s">
        <v>25</v>
      </c>
      <c r="C14" s="18" t="s">
        <v>7</v>
      </c>
      <c r="D14" s="18" t="s">
        <v>7</v>
      </c>
      <c r="E14" s="18" t="s">
        <v>7</v>
      </c>
      <c r="F14" s="18" t="s">
        <v>7</v>
      </c>
      <c r="G14" s="18" t="s">
        <v>7</v>
      </c>
      <c r="H14" s="18" t="s">
        <v>7</v>
      </c>
      <c r="I14" s="18" t="s">
        <v>7</v>
      </c>
      <c r="J14" s="18" t="s">
        <v>7</v>
      </c>
      <c r="K14" s="18" t="s">
        <v>7</v>
      </c>
      <c r="L14" s="18" t="s">
        <v>7</v>
      </c>
      <c r="M14" s="18">
        <v>4.587594836264938</v>
      </c>
      <c r="N14" s="18">
        <v>4.835315818841583</v>
      </c>
      <c r="O14" s="18">
        <v>4.574805682349391</v>
      </c>
      <c r="P14" s="18">
        <v>5.028496527093865</v>
      </c>
      <c r="Q14" s="18">
        <v>4.9696990009159006</v>
      </c>
      <c r="R14" s="18">
        <v>4.205721009505875</v>
      </c>
      <c r="S14" s="18">
        <v>3.3290264903543587</v>
      </c>
      <c r="T14" s="18">
        <v>3.5878109080371416</v>
      </c>
      <c r="U14" s="18">
        <v>3.6477310076898166</v>
      </c>
      <c r="V14" s="18">
        <v>5.617124910606049</v>
      </c>
      <c r="W14" s="18">
        <v>5.79084082770765</v>
      </c>
      <c r="X14" s="18">
        <v>5.037608668698345</v>
      </c>
      <c r="Y14" s="18">
        <v>4.640744694388317</v>
      </c>
      <c r="Z14" s="18">
        <v>4.864820219767398</v>
      </c>
      <c r="AA14" s="18">
        <v>5.038745141826953</v>
      </c>
      <c r="AB14" s="18">
        <v>5.050862335128493</v>
      </c>
      <c r="AC14" s="18">
        <v>5.556500026065332</v>
      </c>
      <c r="AD14" s="18">
        <v>5.016401468653291</v>
      </c>
      <c r="AE14" s="18">
        <v>5.770073144498335</v>
      </c>
      <c r="AF14" s="18">
        <v>5.930915360456479</v>
      </c>
      <c r="AG14" s="18">
        <v>6.339357988945925</v>
      </c>
      <c r="AH14" s="18">
        <v>6.482926172228852</v>
      </c>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row>
    <row x14ac:dyDescent="0.25" r="15" customHeight="1" ht="18.75">
      <c r="A15" s="13" t="s">
        <v>26</v>
      </c>
      <c r="B15" s="14" t="s">
        <v>27</v>
      </c>
      <c r="C15" s="15">
        <v>4.798761609907121</v>
      </c>
      <c r="D15" s="15">
        <v>5.555555555555555</v>
      </c>
      <c r="E15" s="15">
        <v>5.776173285198556</v>
      </c>
      <c r="F15" s="15">
        <v>6.525911708253359</v>
      </c>
      <c r="G15" s="15">
        <v>6.479690522243713</v>
      </c>
      <c r="H15" s="15">
        <v>5.932203389830509</v>
      </c>
      <c r="I15" s="15">
        <v>5.8171745152354575</v>
      </c>
      <c r="J15" s="15">
        <v>6.448763250883393</v>
      </c>
      <c r="K15" s="15">
        <v>6.678082191780821</v>
      </c>
      <c r="L15" s="15">
        <v>6.605351170568562</v>
      </c>
      <c r="M15" s="15">
        <v>7.148726376335251</v>
      </c>
      <c r="N15" s="15">
        <v>7.328990228013029</v>
      </c>
      <c r="O15" s="15">
        <v>7.547169811320755</v>
      </c>
      <c r="P15" s="15">
        <v>7.957342083675144</v>
      </c>
      <c r="Q15" s="15">
        <v>7.952691680261012</v>
      </c>
      <c r="R15" s="15">
        <v>7.884151246983105</v>
      </c>
      <c r="S15" s="15">
        <v>8.148734177215191</v>
      </c>
      <c r="T15" s="15">
        <v>8.209538702111024</v>
      </c>
      <c r="U15" s="15">
        <v>8.180428134556575</v>
      </c>
      <c r="V15" s="15">
        <v>8.716551834641884</v>
      </c>
      <c r="W15" s="15">
        <v>9.18098282061526</v>
      </c>
      <c r="X15" s="15">
        <v>9.588286231598834</v>
      </c>
      <c r="Y15" s="15">
        <v>9.669291338582678</v>
      </c>
      <c r="Z15" s="15">
        <v>9.597893709044124</v>
      </c>
      <c r="AA15" s="15">
        <v>10.041740238298212</v>
      </c>
      <c r="AB15" s="15">
        <v>10.588709669642569</v>
      </c>
      <c r="AC15" s="15">
        <v>10.616816770536033</v>
      </c>
      <c r="AD15" s="15">
        <v>10.883178146955693</v>
      </c>
      <c r="AE15" s="15">
        <v>10.65029265331197</v>
      </c>
      <c r="AF15" s="15">
        <v>10.744052075209302</v>
      </c>
      <c r="AG15" s="15">
        <v>11.283659638780962</v>
      </c>
      <c r="AH15" s="15">
        <v>13.34634911674752</v>
      </c>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row>
    <row x14ac:dyDescent="0.25" r="16" customHeight="1" ht="18.75">
      <c r="A16" s="16" t="s">
        <v>28</v>
      </c>
      <c r="B16" s="17" t="s">
        <v>29</v>
      </c>
      <c r="C16" s="18">
        <v>4.52048501669515</v>
      </c>
      <c r="D16" s="18">
        <v>4.508025012337255</v>
      </c>
      <c r="E16" s="18">
        <v>4.713260503353948</v>
      </c>
      <c r="F16" s="18">
        <v>4.945608840073233</v>
      </c>
      <c r="G16" s="18">
        <v>5.2905508172806535</v>
      </c>
      <c r="H16" s="18">
        <v>5.615804350429095</v>
      </c>
      <c r="I16" s="18">
        <v>5.733947902874386</v>
      </c>
      <c r="J16" s="18">
        <v>5.879709297015656</v>
      </c>
      <c r="K16" s="18">
        <v>5.889474467467773</v>
      </c>
      <c r="L16" s="18">
        <v>5.765487768088021</v>
      </c>
      <c r="M16" s="18">
        <v>5.333829622395968</v>
      </c>
      <c r="N16" s="18">
        <v>5.0632771980212725</v>
      </c>
      <c r="O16" s="18">
        <v>5.091170416524715</v>
      </c>
      <c r="P16" s="18">
        <v>4.635470664494428</v>
      </c>
      <c r="Q16" s="18">
        <v>4.818449113126047</v>
      </c>
      <c r="R16" s="18">
        <v>5.044066288889375</v>
      </c>
      <c r="S16" s="18">
        <v>4.998440399884491</v>
      </c>
      <c r="T16" s="18">
        <v>4.892819371131729</v>
      </c>
      <c r="U16" s="18">
        <v>4.943711701826448</v>
      </c>
      <c r="V16" s="18">
        <v>5.130699606901727</v>
      </c>
      <c r="W16" s="18">
        <v>5.686960098277747</v>
      </c>
      <c r="X16" s="18">
        <v>5.870454888386451</v>
      </c>
      <c r="Y16" s="18">
        <v>5.959476967258899</v>
      </c>
      <c r="Z16" s="18">
        <v>6.196057395722541</v>
      </c>
      <c r="AA16" s="18">
        <v>6.737574054229236</v>
      </c>
      <c r="AB16" s="18">
        <v>6.894655676779475</v>
      </c>
      <c r="AC16" s="18">
        <v>7.001592626488304</v>
      </c>
      <c r="AD16" s="18">
        <v>7.018574076261194</v>
      </c>
      <c r="AE16" s="18">
        <v>7.095631927221421</v>
      </c>
      <c r="AF16" s="18">
        <v>6.910173940026062</v>
      </c>
      <c r="AG16" s="18">
        <v>6.852073386824614</v>
      </c>
      <c r="AH16" s="18">
        <v>7.31906156146827</v>
      </c>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row>
    <row x14ac:dyDescent="0.25" r="17" customHeight="1" ht="18.75">
      <c r="A17" s="13" t="s">
        <v>30</v>
      </c>
      <c r="B17" s="14" t="s">
        <v>31</v>
      </c>
      <c r="C17" s="15">
        <v>2.32962889578709</v>
      </c>
      <c r="D17" s="15">
        <v>2.1672149364132784</v>
      </c>
      <c r="E17" s="15">
        <v>2.353363159469449</v>
      </c>
      <c r="F17" s="15">
        <v>2.525534881626259</v>
      </c>
      <c r="G17" s="15">
        <v>3.0046137601878606</v>
      </c>
      <c r="H17" s="15">
        <v>3.3682556211663344</v>
      </c>
      <c r="I17" s="15">
        <v>3.7037728745945504</v>
      </c>
      <c r="J17" s="15">
        <v>4.119682113077991</v>
      </c>
      <c r="K17" s="15">
        <v>4.647589930741886</v>
      </c>
      <c r="L17" s="15">
        <v>4.815109788568514</v>
      </c>
      <c r="M17" s="15">
        <v>4.8466334370418185</v>
      </c>
      <c r="N17" s="15">
        <v>5.055837109896707</v>
      </c>
      <c r="O17" s="15">
        <v>5.530620477929519</v>
      </c>
      <c r="P17" s="15">
        <v>5.9391849138459225</v>
      </c>
      <c r="Q17" s="15">
        <v>6.2724172335855775</v>
      </c>
      <c r="R17" s="15">
        <v>7.251895545706894</v>
      </c>
      <c r="S17" s="15">
        <v>7.607030022833206</v>
      </c>
      <c r="T17" s="15">
        <v>7.761565125354303</v>
      </c>
      <c r="U17" s="15">
        <v>7.864184775436294</v>
      </c>
      <c r="V17" s="15">
        <v>7.9366401721909945</v>
      </c>
      <c r="W17" s="15">
        <v>7.777937197501827</v>
      </c>
      <c r="X17" s="15">
        <v>8.430801755177399</v>
      </c>
      <c r="Y17" s="15">
        <v>8.619029113399174</v>
      </c>
      <c r="Z17" s="15">
        <v>9.03181673473957</v>
      </c>
      <c r="AA17" s="15">
        <v>9.143885396307727</v>
      </c>
      <c r="AB17" s="15">
        <v>9.276295872921061</v>
      </c>
      <c r="AC17" s="15">
        <v>9.095028963824552</v>
      </c>
      <c r="AD17" s="15">
        <v>9.363999585224668</v>
      </c>
      <c r="AE17" s="15">
        <v>9.340454932569255</v>
      </c>
      <c r="AF17" s="15">
        <v>9.52874156695653</v>
      </c>
      <c r="AG17" s="15">
        <v>9.982139515061016</v>
      </c>
      <c r="AH17" s="15">
        <v>10.035635526849035</v>
      </c>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row>
    <row x14ac:dyDescent="0.25" r="18" customHeight="1" ht="18.75">
      <c r="A18" s="16" t="s">
        <v>32</v>
      </c>
      <c r="B18" s="17" t="s">
        <v>33</v>
      </c>
      <c r="C18" s="18">
        <v>4.049780380786739</v>
      </c>
      <c r="D18" s="18">
        <v>4.209614293117742</v>
      </c>
      <c r="E18" s="18">
        <v>4.482979306981989</v>
      </c>
      <c r="F18" s="18">
        <v>4.355256133784682</v>
      </c>
      <c r="G18" s="18">
        <v>4.953963801267014</v>
      </c>
      <c r="H18" s="18">
        <v>4.703814683477413</v>
      </c>
      <c r="I18" s="18">
        <v>4.701617003874323</v>
      </c>
      <c r="J18" s="18">
        <v>4.9172379602722165</v>
      </c>
      <c r="K18" s="18">
        <v>5.308129969694504</v>
      </c>
      <c r="L18" s="18">
        <v>4.592571414749361</v>
      </c>
      <c r="M18" s="18">
        <v>2.9734889651636793</v>
      </c>
      <c r="N18" s="18">
        <v>2.497363829337495</v>
      </c>
      <c r="O18" s="18">
        <v>2.778631948983056</v>
      </c>
      <c r="P18" s="18">
        <v>2.868285585451779</v>
      </c>
      <c r="Q18" s="18">
        <v>3.0168888609880944</v>
      </c>
      <c r="R18" s="18">
        <v>3.2493657622073893</v>
      </c>
      <c r="S18" s="18">
        <v>4.02070091923576</v>
      </c>
      <c r="T18" s="18">
        <v>4.084817404798543</v>
      </c>
      <c r="U18" s="18">
        <v>4.243985529485358</v>
      </c>
      <c r="V18" s="18">
        <v>4.550728911299989</v>
      </c>
      <c r="W18" s="18">
        <v>5.066602710643902</v>
      </c>
      <c r="X18" s="18">
        <v>5.6442354504182495</v>
      </c>
      <c r="Y18" s="18">
        <v>6.058460232019106</v>
      </c>
      <c r="Z18" s="18">
        <v>6.62155909985972</v>
      </c>
      <c r="AA18" s="18">
        <v>7.533543149525048</v>
      </c>
      <c r="AB18" s="18">
        <v>7.339792487734012</v>
      </c>
      <c r="AC18" s="18">
        <v>7.250463741307654</v>
      </c>
      <c r="AD18" s="18">
        <v>7.162237185526805</v>
      </c>
      <c r="AE18" s="18">
        <v>6.844168418387754</v>
      </c>
      <c r="AF18" s="18">
        <v>6.635292728648942</v>
      </c>
      <c r="AG18" s="18">
        <v>6.0598864576740175</v>
      </c>
      <c r="AH18" s="18">
        <v>5.141685207281344</v>
      </c>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row>
    <row x14ac:dyDescent="0.25" r="19" customHeight="1" ht="18.75">
      <c r="A19" s="13" t="s">
        <v>34</v>
      </c>
      <c r="B19" s="14" t="s">
        <v>35</v>
      </c>
      <c r="C19" s="15" t="s">
        <v>7</v>
      </c>
      <c r="D19" s="15" t="s">
        <v>7</v>
      </c>
      <c r="E19" s="15" t="s">
        <v>7</v>
      </c>
      <c r="F19" s="15" t="s">
        <v>7</v>
      </c>
      <c r="G19" s="15" t="s">
        <v>7</v>
      </c>
      <c r="H19" s="15">
        <v>1.9403501369648053</v>
      </c>
      <c r="I19" s="15">
        <v>1.7951301593360998</v>
      </c>
      <c r="J19" s="15">
        <v>1.7689846344834803</v>
      </c>
      <c r="K19" s="15">
        <v>1.9930034834489796</v>
      </c>
      <c r="L19" s="15">
        <v>2.1066441886717127</v>
      </c>
      <c r="M19" s="15">
        <v>1.7487811452371196</v>
      </c>
      <c r="N19" s="15">
        <v>1.67877574425296</v>
      </c>
      <c r="O19" s="15">
        <v>1.654149439268341</v>
      </c>
      <c r="P19" s="15">
        <v>2.0951553442626296</v>
      </c>
      <c r="Q19" s="15">
        <v>2.2062863724869155</v>
      </c>
      <c r="R19" s="15">
        <v>2.021980432747619</v>
      </c>
      <c r="S19" s="15">
        <v>1.6461066786378182</v>
      </c>
      <c r="T19" s="15">
        <v>1.8235284381618666</v>
      </c>
      <c r="U19" s="15">
        <v>2.2542051021359146</v>
      </c>
      <c r="V19" s="15">
        <v>2.5964808881247667</v>
      </c>
      <c r="W19" s="15">
        <v>2.644601215868311</v>
      </c>
      <c r="X19" s="15">
        <v>3.868157720137172</v>
      </c>
      <c r="Y19" s="15">
        <v>3.4547087714149427</v>
      </c>
      <c r="Z19" s="15">
        <v>3.466608982441257</v>
      </c>
      <c r="AA19" s="15">
        <v>3.153406184929852</v>
      </c>
      <c r="AB19" s="15">
        <v>2.997980208708635</v>
      </c>
      <c r="AC19" s="15">
        <v>2.605936365469664</v>
      </c>
      <c r="AD19" s="15">
        <v>2.342341531340797</v>
      </c>
      <c r="AE19" s="15">
        <v>2.3558204469963595</v>
      </c>
      <c r="AF19" s="15">
        <v>2.545229258340272</v>
      </c>
      <c r="AG19" s="15">
        <v>2.71655963718034</v>
      </c>
      <c r="AH19" s="15">
        <v>2.736630664330655</v>
      </c>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row>
    <row x14ac:dyDescent="0.25" r="20" customHeight="1" ht="18.75">
      <c r="A20" s="16" t="s">
        <v>36</v>
      </c>
      <c r="B20" s="17" t="s">
        <v>37</v>
      </c>
      <c r="C20" s="18" t="s">
        <v>7</v>
      </c>
      <c r="D20" s="18">
        <v>7.494129486749412</v>
      </c>
      <c r="E20" s="18">
        <v>7.524173781883805</v>
      </c>
      <c r="F20" s="18">
        <v>8.488005782317565</v>
      </c>
      <c r="G20" s="18">
        <v>9.192382559928125</v>
      </c>
      <c r="H20" s="18">
        <v>9.29207421082178</v>
      </c>
      <c r="I20" s="18">
        <v>7.839351061834405</v>
      </c>
      <c r="J20" s="18">
        <v>10.267423707063706</v>
      </c>
      <c r="K20" s="18">
        <v>9.631194207763057</v>
      </c>
      <c r="L20" s="18">
        <v>9.566210907054623</v>
      </c>
      <c r="M20" s="18">
        <v>9.076739405645176</v>
      </c>
      <c r="N20" s="18">
        <v>8.833741840395275</v>
      </c>
      <c r="O20" s="18">
        <v>10.622252800129328</v>
      </c>
      <c r="P20" s="18">
        <v>7.662599150749433</v>
      </c>
      <c r="Q20" s="18">
        <v>7.700907258205247</v>
      </c>
      <c r="R20" s="18">
        <v>7.154637191317503</v>
      </c>
      <c r="S20" s="18">
        <v>7.386145932165452</v>
      </c>
      <c r="T20" s="18">
        <v>7.855571756924511</v>
      </c>
      <c r="U20" s="18">
        <v>7.874730321877656</v>
      </c>
      <c r="V20" s="18">
        <v>9.866406410735703</v>
      </c>
      <c r="W20" s="18">
        <v>11.276428393630239</v>
      </c>
      <c r="X20" s="18">
        <v>10.339820385720628</v>
      </c>
      <c r="Y20" s="18">
        <v>11.243117252497417</v>
      </c>
      <c r="Z20" s="18">
        <v>10.845398392951623</v>
      </c>
      <c r="AA20" s="18">
        <v>10.818804783269046</v>
      </c>
      <c r="AB20" s="18">
        <v>11.315633611763024</v>
      </c>
      <c r="AC20" s="18">
        <v>11.58190138982454</v>
      </c>
      <c r="AD20" s="18">
        <v>11.444833713826439</v>
      </c>
      <c r="AE20" s="18">
        <v>10.84712246517028</v>
      </c>
      <c r="AF20" s="18">
        <v>9.719425681114865</v>
      </c>
      <c r="AG20" s="18">
        <v>10.806994111471171</v>
      </c>
      <c r="AH20" s="18">
        <v>10.391525840330932</v>
      </c>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row>
    <row x14ac:dyDescent="0.25" r="21" customHeight="1" ht="18.75">
      <c r="A21" s="13" t="s">
        <v>38</v>
      </c>
      <c r="B21" s="14" t="s">
        <v>39</v>
      </c>
      <c r="C21" s="15">
        <v>4.444818424235313</v>
      </c>
      <c r="D21" s="15">
        <v>4.751525392190399</v>
      </c>
      <c r="E21" s="15">
        <v>4.979813938392995</v>
      </c>
      <c r="F21" s="15">
        <v>5.966905784445519</v>
      </c>
      <c r="G21" s="15">
        <v>6.368820319767465</v>
      </c>
      <c r="H21" s="15">
        <v>6.7033530259973455</v>
      </c>
      <c r="I21" s="15">
        <v>6.410460419504275</v>
      </c>
      <c r="J21" s="15">
        <v>6.933897624901259</v>
      </c>
      <c r="K21" s="15">
        <v>8.207450930778526</v>
      </c>
      <c r="L21" s="15">
        <v>7.785504204648963</v>
      </c>
      <c r="M21" s="15">
        <v>7.326305839010002</v>
      </c>
      <c r="N21" s="15">
        <v>6.90489984707526</v>
      </c>
      <c r="O21" s="15">
        <v>6.917144431781393</v>
      </c>
      <c r="P21" s="15">
        <v>7.174258278620847</v>
      </c>
      <c r="Q21" s="15">
        <v>6.660356263010124</v>
      </c>
      <c r="R21" s="15">
        <v>6.867783286150362</v>
      </c>
      <c r="S21" s="15">
        <v>7.192304125248768</v>
      </c>
      <c r="T21" s="15">
        <v>7.3584939527050315</v>
      </c>
      <c r="U21" s="15">
        <v>8.29165120894931</v>
      </c>
      <c r="V21" s="15">
        <v>10.987439569691587</v>
      </c>
      <c r="W21" s="15">
        <v>12.121767167088427</v>
      </c>
      <c r="X21" s="15">
        <v>12.812451564717623</v>
      </c>
      <c r="Y21" s="15">
        <v>13.082669604556004</v>
      </c>
      <c r="Z21" s="15">
        <v>13.122722088063705</v>
      </c>
      <c r="AA21" s="15">
        <v>12.47040716101658</v>
      </c>
      <c r="AB21" s="15">
        <v>12.32224979095496</v>
      </c>
      <c r="AC21" s="15">
        <v>12.146450682485792</v>
      </c>
      <c r="AD21" s="15">
        <v>11.096602751345392</v>
      </c>
      <c r="AE21" s="15">
        <v>10.226669347791638</v>
      </c>
      <c r="AF21" s="15">
        <v>8.98869166208318</v>
      </c>
      <c r="AG21" s="15">
        <v>8.284761832248721</v>
      </c>
      <c r="AH21" s="15">
        <v>9.835067024578562</v>
      </c>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row>
    <row x14ac:dyDescent="0.25" r="22" customHeight="1" ht="18.75">
      <c r="A22" s="16" t="s">
        <v>40</v>
      </c>
      <c r="B22" s="17" t="s">
        <v>41</v>
      </c>
      <c r="C22" s="18" t="s">
        <v>7</v>
      </c>
      <c r="D22" s="18" t="s">
        <v>7</v>
      </c>
      <c r="E22" s="18" t="s">
        <v>7</v>
      </c>
      <c r="F22" s="18" t="s">
        <v>7</v>
      </c>
      <c r="G22" s="18" t="s">
        <v>7</v>
      </c>
      <c r="H22" s="18">
        <v>6.889165589174636</v>
      </c>
      <c r="I22" s="18">
        <v>7.221215031965141</v>
      </c>
      <c r="J22" s="18">
        <v>6.542513486907624</v>
      </c>
      <c r="K22" s="18">
        <v>7.117607252241611</v>
      </c>
      <c r="L22" s="18">
        <v>7.708535558063958</v>
      </c>
      <c r="M22" s="18">
        <v>7.353444566999861</v>
      </c>
      <c r="N22" s="18">
        <v>7.872849616676597</v>
      </c>
      <c r="O22" s="18">
        <v>8.092340474961336</v>
      </c>
      <c r="P22" s="18">
        <v>8.36094685633742</v>
      </c>
      <c r="Q22" s="18">
        <v>8.709566827400828</v>
      </c>
      <c r="R22" s="18">
        <v>8.041335077014452</v>
      </c>
      <c r="S22" s="18">
        <v>8.178777292067839</v>
      </c>
      <c r="T22" s="18">
        <v>8.058332907951497</v>
      </c>
      <c r="U22" s="18">
        <v>8.357929666914917</v>
      </c>
      <c r="V22" s="18">
        <v>8.431566392496574</v>
      </c>
      <c r="W22" s="18">
        <v>7.914995351602662</v>
      </c>
      <c r="X22" s="18">
        <v>7.983609453304694</v>
      </c>
      <c r="Y22" s="18">
        <v>9.622670257007831</v>
      </c>
      <c r="Z22" s="18">
        <v>9.395005481396366</v>
      </c>
      <c r="AA22" s="18">
        <v>9.417420003615362</v>
      </c>
      <c r="AB22" s="18">
        <v>9.387081837418751</v>
      </c>
      <c r="AC22" s="18">
        <v>9.120599669487179</v>
      </c>
      <c r="AD22" s="18">
        <v>8.981831161585287</v>
      </c>
      <c r="AE22" s="18">
        <v>9.209576717382319</v>
      </c>
      <c r="AF22" s="18">
        <v>9.109605860133513</v>
      </c>
      <c r="AG22" s="18">
        <v>8.53359809302455</v>
      </c>
      <c r="AH22" s="18">
        <v>8.852022007571822</v>
      </c>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row>
    <row x14ac:dyDescent="0.25" r="23" customHeight="1" ht="18.75">
      <c r="A23" s="13" t="s">
        <v>42</v>
      </c>
      <c r="B23" s="14" t="s">
        <v>43</v>
      </c>
      <c r="C23" s="15">
        <v>3.971900267705839</v>
      </c>
      <c r="D23" s="15">
        <v>3.979086466491881</v>
      </c>
      <c r="E23" s="15">
        <v>4.724092494513603</v>
      </c>
      <c r="F23" s="15">
        <v>4.461021386366562</v>
      </c>
      <c r="G23" s="15">
        <v>4.242185884226344</v>
      </c>
      <c r="H23" s="15">
        <v>4.765290570780695</v>
      </c>
      <c r="I23" s="15">
        <v>4.6682132757125485</v>
      </c>
      <c r="J23" s="15">
        <v>5.10309858358017</v>
      </c>
      <c r="K23" s="15">
        <v>4.9056233461866645</v>
      </c>
      <c r="L23" s="15">
        <v>5.286054108389521</v>
      </c>
      <c r="M23" s="15">
        <v>5.389136526882823</v>
      </c>
      <c r="N23" s="15">
        <v>5.237739171136303</v>
      </c>
      <c r="O23" s="15">
        <v>4.861305717694397</v>
      </c>
      <c r="P23" s="15">
        <v>4.767154357661101</v>
      </c>
      <c r="Q23" s="15">
        <v>5.523885386925531</v>
      </c>
      <c r="R23" s="15">
        <v>5.286684364926418</v>
      </c>
      <c r="S23" s="15">
        <v>5.548333884200614</v>
      </c>
      <c r="T23" s="15">
        <v>5.547416843407007</v>
      </c>
      <c r="U23" s="15">
        <v>6.12627938783888</v>
      </c>
      <c r="V23" s="15">
        <v>5.959055617526935</v>
      </c>
      <c r="W23" s="15">
        <v>6.326519016004992</v>
      </c>
      <c r="X23" s="15">
        <v>6.530542037319037</v>
      </c>
      <c r="Y23" s="15">
        <v>7.526273904514589</v>
      </c>
      <c r="Z23" s="15">
        <v>8.252158288071378</v>
      </c>
      <c r="AA23" s="15">
        <v>8.630940994837182</v>
      </c>
      <c r="AB23" s="15">
        <v>8.495733342862097</v>
      </c>
      <c r="AC23" s="15">
        <v>8.505014553024733</v>
      </c>
      <c r="AD23" s="15">
        <v>8.296764530557514</v>
      </c>
      <c r="AE23" s="15">
        <v>7.822732072927613</v>
      </c>
      <c r="AF23" s="15">
        <v>7.825541565036813</v>
      </c>
      <c r="AG23" s="15">
        <v>8.022022954634176</v>
      </c>
      <c r="AH23" s="15">
        <v>7.9392564901976055</v>
      </c>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row>
    <row x14ac:dyDescent="0.25" r="24" customHeight="1" ht="18.75">
      <c r="A24" s="16" t="s">
        <v>44</v>
      </c>
      <c r="B24" s="17" t="s">
        <v>45</v>
      </c>
      <c r="C24" s="18">
        <v>5.855184815570116</v>
      </c>
      <c r="D24" s="18">
        <v>6.215131875697363</v>
      </c>
      <c r="E24" s="18">
        <v>6.499810070484954</v>
      </c>
      <c r="F24" s="18">
        <v>7.019870631485876</v>
      </c>
      <c r="G24" s="18">
        <v>7.164556844245325</v>
      </c>
      <c r="H24" s="18">
        <v>6.166383101367622</v>
      </c>
      <c r="I24" s="18">
        <v>7.168608261276541</v>
      </c>
      <c r="J24" s="18">
        <v>7.9406631762652715</v>
      </c>
      <c r="K24" s="18">
        <v>7.943469785575048</v>
      </c>
      <c r="L24" s="18">
        <v>8.257995187702946</v>
      </c>
      <c r="M24" s="18">
        <v>7.112122446495208</v>
      </c>
      <c r="N24" s="18">
        <v>8.421431548634004</v>
      </c>
      <c r="O24" s="18">
        <v>8.608909538125172</v>
      </c>
      <c r="P24" s="18">
        <v>8.928571428571429</v>
      </c>
      <c r="Q24" s="18">
        <v>8.808147536471237</v>
      </c>
      <c r="R24" s="18">
        <v>8.763736263736265</v>
      </c>
      <c r="S24" s="18">
        <v>8.470394736842104</v>
      </c>
      <c r="T24" s="18">
        <v>9.177559912854031</v>
      </c>
      <c r="U24" s="18">
        <v>9.893121403124143</v>
      </c>
      <c r="V24" s="18">
        <v>10.483417650365375</v>
      </c>
      <c r="W24" s="18">
        <v>10.358453288173864</v>
      </c>
      <c r="X24" s="18">
        <v>10.269310446877773</v>
      </c>
      <c r="Y24" s="18">
        <v>10.322398190045249</v>
      </c>
      <c r="Z24" s="18">
        <v>11.322360953461974</v>
      </c>
      <c r="AA24" s="18">
        <v>11.9863984131482</v>
      </c>
      <c r="AB24" s="18">
        <v>11.99319535015594</v>
      </c>
      <c r="AC24" s="18">
        <v>11.91549295774648</v>
      </c>
      <c r="AD24" s="18">
        <v>11.501954215522055</v>
      </c>
      <c r="AE24" s="18">
        <v>12.741312741312742</v>
      </c>
      <c r="AF24" s="18">
        <v>14.151982378854626</v>
      </c>
      <c r="AG24" s="18">
        <v>15.009801176141137</v>
      </c>
      <c r="AH24" s="18">
        <v>14.976250349259569</v>
      </c>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row>
    <row x14ac:dyDescent="0.25" r="25" customHeight="1" ht="18.75">
      <c r="A25" s="13" t="s">
        <v>46</v>
      </c>
      <c r="B25" s="14" t="s">
        <v>47</v>
      </c>
      <c r="C25" s="15">
        <v>3.1367468880934224</v>
      </c>
      <c r="D25" s="15">
        <v>3.00504869907961</v>
      </c>
      <c r="E25" s="15">
        <v>3.037216408097471</v>
      </c>
      <c r="F25" s="15">
        <v>2.8945371176972707</v>
      </c>
      <c r="G25" s="15">
        <v>2.915400053940048</v>
      </c>
      <c r="H25" s="15">
        <v>2.7985221417846105</v>
      </c>
      <c r="I25" s="15">
        <v>2.636944439917206</v>
      </c>
      <c r="J25" s="15">
        <v>3.163331546277218</v>
      </c>
      <c r="K25" s="15">
        <v>5.06966083182776</v>
      </c>
      <c r="L25" s="15">
        <v>5.793017740974169</v>
      </c>
      <c r="M25" s="15">
        <v>5.080083296973617</v>
      </c>
      <c r="N25" s="15">
        <v>5.200849058542555</v>
      </c>
      <c r="O25" s="15">
        <v>5.418642608319171</v>
      </c>
      <c r="P25" s="15">
        <v>5.341152285181499</v>
      </c>
      <c r="Q25" s="15">
        <v>5.877598303331812</v>
      </c>
      <c r="R25" s="15">
        <v>6.444816332705932</v>
      </c>
      <c r="S25" s="15">
        <v>6.222823043208975</v>
      </c>
      <c r="T25" s="15">
        <v>6.174342166431035</v>
      </c>
      <c r="U25" s="15">
        <v>6.502263483396286</v>
      </c>
      <c r="V25" s="15">
        <v>6.911896027953927</v>
      </c>
      <c r="W25" s="15">
        <v>7.184713782384476</v>
      </c>
      <c r="X25" s="15">
        <v>9.96587133143322</v>
      </c>
      <c r="Y25" s="15">
        <v>6.715231178390902</v>
      </c>
      <c r="Z25" s="15">
        <v>7.427979681377737</v>
      </c>
      <c r="AA25" s="15">
        <v>6.684082626117859</v>
      </c>
      <c r="AB25" s="15">
        <v>6.774326856671366</v>
      </c>
      <c r="AC25" s="15">
        <v>6.764764463536083</v>
      </c>
      <c r="AD25" s="15">
        <v>7.341298455715197</v>
      </c>
      <c r="AE25" s="15">
        <v>7.8055161139045275</v>
      </c>
      <c r="AF25" s="15">
        <v>8.902963553736752</v>
      </c>
      <c r="AG25" s="15">
        <v>10.43514093298435</v>
      </c>
      <c r="AH25" s="15">
        <v>10.729753613809217</v>
      </c>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row>
    <row x14ac:dyDescent="0.25" r="26" customHeight="1" ht="18.75">
      <c r="A26" s="4" t="s">
        <v>48</v>
      </c>
      <c r="B26" s="17" t="s">
        <v>49</v>
      </c>
      <c r="C26" s="19" t="s">
        <v>7</v>
      </c>
      <c r="D26" s="19" t="s">
        <v>7</v>
      </c>
      <c r="E26" s="19" t="s">
        <v>7</v>
      </c>
      <c r="F26" s="19" t="s">
        <v>7</v>
      </c>
      <c r="G26" s="19" t="s">
        <v>7</v>
      </c>
      <c r="H26" s="19" t="s">
        <v>7</v>
      </c>
      <c r="I26" s="19" t="s">
        <v>7</v>
      </c>
      <c r="J26" s="19" t="s">
        <v>7</v>
      </c>
      <c r="K26" s="19" t="s">
        <v>7</v>
      </c>
      <c r="L26" s="19" t="s">
        <v>7</v>
      </c>
      <c r="M26" s="19">
        <v>6.258685485324317</v>
      </c>
      <c r="N26" s="19">
        <v>6.323295086393029</v>
      </c>
      <c r="O26" s="19">
        <v>5.44689608823026</v>
      </c>
      <c r="P26" s="19">
        <v>4.853454396359022</v>
      </c>
      <c r="Q26" s="19">
        <v>5.317313204867714</v>
      </c>
      <c r="R26" s="19">
        <v>4.166247151475233</v>
      </c>
      <c r="S26" s="19">
        <v>3.4000626833222904</v>
      </c>
      <c r="T26" s="19">
        <v>3.440975921992208</v>
      </c>
      <c r="U26" s="19">
        <v>3.8423797490106155</v>
      </c>
      <c r="V26" s="19">
        <v>5.529235128581792</v>
      </c>
      <c r="W26" s="19">
        <v>6.073335899107618</v>
      </c>
      <c r="X26" s="19">
        <v>6.0520332776057435</v>
      </c>
      <c r="Y26" s="19">
        <v>5.877354884639713</v>
      </c>
      <c r="Z26" s="19">
        <v>5.362472750372445</v>
      </c>
      <c r="AA26" s="19">
        <v>4.085907912001872</v>
      </c>
      <c r="AB26" s="19">
        <v>4.193078883619159</v>
      </c>
      <c r="AC26" s="19">
        <v>5.229555931906175</v>
      </c>
      <c r="AD26" s="19">
        <v>4.351862038615986</v>
      </c>
      <c r="AE26" s="19">
        <v>4.1696156220392675</v>
      </c>
      <c r="AF26" s="19">
        <v>5.026566212102749</v>
      </c>
      <c r="AG26" s="19">
        <v>5.008935249680173</v>
      </c>
      <c r="AH26" s="19">
        <v>4.469663232633522</v>
      </c>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row>
    <row x14ac:dyDescent="0.25" r="27" customHeight="1" ht="18.75">
      <c r="A27" s="13" t="s">
        <v>50</v>
      </c>
      <c r="B27" s="14" t="s">
        <v>51</v>
      </c>
      <c r="C27" s="15" t="s">
        <v>7</v>
      </c>
      <c r="D27" s="15" t="s">
        <v>7</v>
      </c>
      <c r="E27" s="15" t="s">
        <v>7</v>
      </c>
      <c r="F27" s="15" t="s">
        <v>7</v>
      </c>
      <c r="G27" s="15" t="s">
        <v>7</v>
      </c>
      <c r="H27" s="15" t="s">
        <v>7</v>
      </c>
      <c r="I27" s="15" t="s">
        <v>7</v>
      </c>
      <c r="J27" s="15" t="s">
        <v>7</v>
      </c>
      <c r="K27" s="15">
        <v>8.905407272438124</v>
      </c>
      <c r="L27" s="15">
        <v>10.073047847091505</v>
      </c>
      <c r="M27" s="15">
        <v>7.684143845769501</v>
      </c>
      <c r="N27" s="15">
        <v>7.233285593895553</v>
      </c>
      <c r="O27" s="15">
        <v>8.433453790944068</v>
      </c>
      <c r="P27" s="15">
        <v>6.001799834719106</v>
      </c>
      <c r="Q27" s="15">
        <v>5.246329830198989</v>
      </c>
      <c r="R27" s="15">
        <v>3.9182812944769707</v>
      </c>
      <c r="S27" s="15">
        <v>3.821498346290958</v>
      </c>
      <c r="T27" s="15">
        <v>3.5900831350553415</v>
      </c>
      <c r="U27" s="15">
        <v>2.4201707171454903</v>
      </c>
      <c r="V27" s="15">
        <v>3.3005958891155633</v>
      </c>
      <c r="W27" s="15">
        <v>4.321183616182945</v>
      </c>
      <c r="X27" s="15">
        <v>5.379192251054119</v>
      </c>
      <c r="Y27" s="15">
        <v>5.363011838470671</v>
      </c>
      <c r="Z27" s="15">
        <v>4.739909404626218</v>
      </c>
      <c r="AA27" s="15">
        <v>4.806271855192784</v>
      </c>
      <c r="AB27" s="15">
        <v>4.139925479537812</v>
      </c>
      <c r="AC27" s="15">
        <v>4.543679747229475</v>
      </c>
      <c r="AD27" s="15">
        <v>4.728763239493112</v>
      </c>
      <c r="AE27" s="15">
        <v>4.478325741685759</v>
      </c>
      <c r="AF27" s="15">
        <v>3.37417785642322</v>
      </c>
      <c r="AG27" s="15">
        <v>3.10611179361213</v>
      </c>
      <c r="AH27" s="15">
        <v>2.6681419359092553</v>
      </c>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row>
    <row x14ac:dyDescent="0.25" r="28" customHeight="1" ht="18.75">
      <c r="A28" s="16" t="s">
        <v>52</v>
      </c>
      <c r="B28" s="17" t="s">
        <v>53</v>
      </c>
      <c r="C28" s="18">
        <v>1.5581748478117468</v>
      </c>
      <c r="D28" s="18">
        <v>1.3752049779522237</v>
      </c>
      <c r="E28" s="18">
        <v>2.1292635532278297</v>
      </c>
      <c r="F28" s="18">
        <v>1.94376283417591</v>
      </c>
      <c r="G28" s="18">
        <v>1.9302839404799654</v>
      </c>
      <c r="H28" s="18">
        <v>1.9276139482075196</v>
      </c>
      <c r="I28" s="18">
        <v>2.183933264342808</v>
      </c>
      <c r="J28" s="18">
        <v>1.974616489498214</v>
      </c>
      <c r="K28" s="18">
        <v>2.6743169413269716</v>
      </c>
      <c r="L28" s="18">
        <v>1.7280636104071103</v>
      </c>
      <c r="M28" s="18">
        <v>2.0889561689046006</v>
      </c>
      <c r="N28" s="18">
        <v>1.838218188148943</v>
      </c>
      <c r="O28" s="18">
        <v>2.1553808849091447</v>
      </c>
      <c r="P28" s="18">
        <v>1.7401272692310823</v>
      </c>
      <c r="Q28" s="18">
        <v>1.8179979110700684</v>
      </c>
      <c r="R28" s="18">
        <v>1.632793862799847</v>
      </c>
      <c r="S28" s="18">
        <v>1.5452138152900625</v>
      </c>
      <c r="T28" s="18">
        <v>1.4339087412967804</v>
      </c>
      <c r="U28" s="18">
        <v>1.7422438088586045</v>
      </c>
      <c r="V28" s="18">
        <v>5.400636843106627</v>
      </c>
      <c r="W28" s="18">
        <v>4.555958205953226</v>
      </c>
      <c r="X28" s="18">
        <v>5.046731242639173</v>
      </c>
      <c r="Y28" s="18">
        <v>5.41210619497763</v>
      </c>
      <c r="Z28" s="18">
        <v>5.3921232899962925</v>
      </c>
      <c r="AA28" s="18">
        <v>5.57537957369773</v>
      </c>
      <c r="AB28" s="18">
        <v>5.223203261809359</v>
      </c>
      <c r="AC28" s="18">
        <v>5.25255667457324</v>
      </c>
      <c r="AD28" s="18">
        <v>4.702272727272727</v>
      </c>
      <c r="AE28" s="18">
        <v>4.581898977496144</v>
      </c>
      <c r="AF28" s="18">
        <v>4.3611076971431695</v>
      </c>
      <c r="AG28" s="18">
        <v>5.287608042516103</v>
      </c>
      <c r="AH28" s="18">
        <v>6.5278039573565</v>
      </c>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row>
    <row x14ac:dyDescent="0.25" r="29" customHeight="1" ht="18.75">
      <c r="A29" s="13" t="s">
        <v>54</v>
      </c>
      <c r="B29" s="14" t="s">
        <v>55</v>
      </c>
      <c r="C29" s="15" t="s">
        <v>7</v>
      </c>
      <c r="D29" s="15" t="s">
        <v>7</v>
      </c>
      <c r="E29" s="15" t="s">
        <v>7</v>
      </c>
      <c r="F29" s="15" t="s">
        <v>7</v>
      </c>
      <c r="G29" s="15" t="s">
        <v>7</v>
      </c>
      <c r="H29" s="15">
        <v>9.54855392378151</v>
      </c>
      <c r="I29" s="15">
        <v>8.346537032025484</v>
      </c>
      <c r="J29" s="15">
        <v>8.458308999587212</v>
      </c>
      <c r="K29" s="15">
        <v>8.197836188778714</v>
      </c>
      <c r="L29" s="15">
        <v>7.136857173165851</v>
      </c>
      <c r="M29" s="15">
        <v>7.131733465517698</v>
      </c>
      <c r="N29" s="15">
        <v>7.544888725242549</v>
      </c>
      <c r="O29" s="15">
        <v>7.110585352955334</v>
      </c>
      <c r="P29" s="15">
        <v>7.034395948643465</v>
      </c>
      <c r="Q29" s="15">
        <v>8.143442334400378</v>
      </c>
      <c r="R29" s="15">
        <v>10.077492913750307</v>
      </c>
      <c r="S29" s="15">
        <v>10.681825779209387</v>
      </c>
      <c r="T29" s="15">
        <v>11.439871826947195</v>
      </c>
      <c r="U29" s="15">
        <v>11.589969675771409</v>
      </c>
      <c r="V29" s="15">
        <v>12.236425067999445</v>
      </c>
      <c r="W29" s="15">
        <v>12.238625350757564</v>
      </c>
      <c r="X29" s="15">
        <v>12.518474697449694</v>
      </c>
      <c r="Y29" s="15">
        <v>13.004098863258935</v>
      </c>
      <c r="Z29" s="15">
        <v>12.756051409175667</v>
      </c>
      <c r="AA29" s="15">
        <v>12.438972658218706</v>
      </c>
      <c r="AB29" s="15">
        <v>12.347180372698821</v>
      </c>
      <c r="AC29" s="15">
        <v>12.026064481546154</v>
      </c>
      <c r="AD29" s="15">
        <v>11.536379206649022</v>
      </c>
      <c r="AE29" s="15">
        <v>11.345382675146508</v>
      </c>
      <c r="AF29" s="15">
        <v>11.689216132148294</v>
      </c>
      <c r="AG29" s="15">
        <v>12.377104434720549</v>
      </c>
      <c r="AH29" s="15">
        <v>12.488581031459594</v>
      </c>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row>
    <row x14ac:dyDescent="0.25" r="30" customHeight="1" ht="18.75">
      <c r="A30" s="16" t="s">
        <v>56</v>
      </c>
      <c r="B30" s="17" t="s">
        <v>57</v>
      </c>
      <c r="C30" s="18">
        <v>13.383811384940234</v>
      </c>
      <c r="D30" s="18">
        <v>13.671241329668593</v>
      </c>
      <c r="E30" s="18">
        <v>11.077150114624137</v>
      </c>
      <c r="F30" s="18">
        <v>10.933978986268883</v>
      </c>
      <c r="G30" s="18">
        <v>11.29100096106093</v>
      </c>
      <c r="H30" s="18">
        <v>11.806265157588617</v>
      </c>
      <c r="I30" s="18">
        <v>11.285283580169999</v>
      </c>
      <c r="J30" s="18">
        <v>11.09977073664508</v>
      </c>
      <c r="K30" s="18">
        <v>12.427514075059785</v>
      </c>
      <c r="L30" s="18">
        <v>11.925655110081124</v>
      </c>
      <c r="M30" s="18">
        <v>13.100545377023161</v>
      </c>
      <c r="N30" s="18">
        <v>13.586027177325066</v>
      </c>
      <c r="O30" s="18">
        <v>14.37082583610085</v>
      </c>
      <c r="P30" s="18">
        <v>14.76474652374073</v>
      </c>
      <c r="Q30" s="18">
        <v>15.024602159048504</v>
      </c>
      <c r="R30" s="18">
        <v>15.271599555272433</v>
      </c>
      <c r="S30" s="18">
        <v>15.458483276875745</v>
      </c>
      <c r="T30" s="18">
        <v>16.061950963510178</v>
      </c>
      <c r="U30" s="18">
        <v>16.18123816316248</v>
      </c>
      <c r="V30" s="18">
        <v>16.978144511999844</v>
      </c>
      <c r="W30" s="18">
        <v>17.200948469034117</v>
      </c>
      <c r="X30" s="18">
        <v>16.879832442067475</v>
      </c>
      <c r="Y30" s="18">
        <v>17.770976362897528</v>
      </c>
      <c r="Z30" s="18">
        <v>19.15335640251346</v>
      </c>
      <c r="AA30" s="18">
        <v>19.397192935384222</v>
      </c>
      <c r="AB30" s="18">
        <v>19.50062389656581</v>
      </c>
      <c r="AC30" s="18">
        <v>18.691261120991513</v>
      </c>
      <c r="AD30" s="18">
        <v>18.895807208369266</v>
      </c>
      <c r="AE30" s="18">
        <v>19.22881843273526</v>
      </c>
      <c r="AF30" s="18">
        <v>19.408539808396018</v>
      </c>
      <c r="AG30" s="18">
        <v>19.37824108862117</v>
      </c>
      <c r="AH30" s="18">
        <v>19.30972708278017</v>
      </c>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row>
    <row x14ac:dyDescent="0.25" r="31" customHeight="1" ht="18.75">
      <c r="A31" s="13" t="s">
        <v>58</v>
      </c>
      <c r="B31" s="14" t="s">
        <v>59</v>
      </c>
      <c r="C31" s="15">
        <v>7.879354722370542</v>
      </c>
      <c r="D31" s="15">
        <v>9.22138490449762</v>
      </c>
      <c r="E31" s="15">
        <v>9.624132087025025</v>
      </c>
      <c r="F31" s="15">
        <v>9.228971992448185</v>
      </c>
      <c r="G31" s="15">
        <v>9.064360360218675</v>
      </c>
      <c r="H31" s="15">
        <v>9.48405061640357</v>
      </c>
      <c r="I31" s="15">
        <v>9.849277736785758</v>
      </c>
      <c r="J31" s="15">
        <v>10.322850346131252</v>
      </c>
      <c r="K31" s="15">
        <v>10.557495009330097</v>
      </c>
      <c r="L31" s="15">
        <v>11.108766709965376</v>
      </c>
      <c r="M31" s="15">
        <v>10.884424164850381</v>
      </c>
      <c r="N31" s="15">
        <v>10.886485461681996</v>
      </c>
      <c r="O31" s="15">
        <v>11.245607243800828</v>
      </c>
      <c r="P31" s="15">
        <v>10.745383185910576</v>
      </c>
      <c r="Q31" s="15">
        <v>10.54852318672731</v>
      </c>
      <c r="R31" s="15">
        <v>9.965913095599571</v>
      </c>
      <c r="S31" s="15">
        <v>9.945142472012384</v>
      </c>
      <c r="T31" s="15">
        <v>10.963484346983417</v>
      </c>
      <c r="U31" s="15">
        <v>11.245336755773833</v>
      </c>
      <c r="V31" s="15">
        <v>11.785940010621223</v>
      </c>
      <c r="W31" s="15">
        <v>11.334173620066734</v>
      </c>
      <c r="X31" s="15">
        <v>11.12102815189688</v>
      </c>
      <c r="Y31" s="15">
        <v>10.99613056714912</v>
      </c>
      <c r="Z31" s="15">
        <v>11.14158393668266</v>
      </c>
      <c r="AA31" s="15">
        <v>11.509014547073487</v>
      </c>
      <c r="AB31" s="15">
        <v>11.144842984708092</v>
      </c>
      <c r="AC31" s="15">
        <v>11.405714290140114</v>
      </c>
      <c r="AD31" s="15">
        <v>11.451495274067408</v>
      </c>
      <c r="AE31" s="15">
        <v>11.180124183592971</v>
      </c>
      <c r="AF31" s="15">
        <v>10.59453354570418</v>
      </c>
      <c r="AG31" s="15">
        <v>11.187167272595486</v>
      </c>
      <c r="AH31" s="15">
        <v>11.547375546420817</v>
      </c>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row>
    <row x14ac:dyDescent="0.25" r="32" customHeight="1" ht="18.75">
      <c r="A32" s="16" t="s">
        <v>60</v>
      </c>
      <c r="B32" s="17" t="s">
        <v>61</v>
      </c>
      <c r="C32" s="18">
        <v>6.887052341597796</v>
      </c>
      <c r="D32" s="18">
        <v>7.262569832402234</v>
      </c>
      <c r="E32" s="18">
        <v>7.749766573295985</v>
      </c>
      <c r="F32" s="18">
        <v>7.835820895522389</v>
      </c>
      <c r="G32" s="18">
        <v>7.7134986225895315</v>
      </c>
      <c r="H32" s="18">
        <v>7.63016157989228</v>
      </c>
      <c r="I32" s="18">
        <v>8.108108108108109</v>
      </c>
      <c r="J32" s="18">
        <v>7.718405428329092</v>
      </c>
      <c r="K32" s="18">
        <v>7.8903654485049834</v>
      </c>
      <c r="L32" s="18">
        <v>8.222591362126247</v>
      </c>
      <c r="M32" s="18">
        <v>8.699254349627175</v>
      </c>
      <c r="N32" s="18">
        <v>9.053156146179402</v>
      </c>
      <c r="O32" s="18">
        <v>9.234608985024957</v>
      </c>
      <c r="P32" s="18">
        <v>9.873417721518987</v>
      </c>
      <c r="Q32" s="18">
        <v>10.310142497904444</v>
      </c>
      <c r="R32" s="18">
        <v>9.980761895285008</v>
      </c>
      <c r="S32" s="18">
        <v>10.796301635806126</v>
      </c>
      <c r="T32" s="18">
        <v>10.782946981648804</v>
      </c>
      <c r="U32" s="18">
        <v>11.155298358671935</v>
      </c>
      <c r="V32" s="18">
        <v>11.474501304415458</v>
      </c>
      <c r="W32" s="18">
        <v>11.51068377585188</v>
      </c>
      <c r="X32" s="18">
        <v>11.285551894680976</v>
      </c>
      <c r="Y32" s="18">
        <v>11.79286559919891</v>
      </c>
      <c r="Z32" s="18">
        <v>11.947373915140743</v>
      </c>
      <c r="AA32" s="18">
        <v>11.50973117191828</v>
      </c>
      <c r="AB32" s="18">
        <v>12.28774889057528</v>
      </c>
      <c r="AC32" s="18">
        <v>12.19363715236909</v>
      </c>
      <c r="AD32" s="18">
        <v>11.839047977256222</v>
      </c>
      <c r="AE32" s="18">
        <v>11.734950958569101</v>
      </c>
      <c r="AF32" s="18">
        <v>12.569595427343105</v>
      </c>
      <c r="AG32" s="18">
        <v>12.987368046935382</v>
      </c>
      <c r="AH32" s="18">
        <v>13.60662285344307</v>
      </c>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row>
    <row x14ac:dyDescent="0.25" r="33" customHeight="1" ht="18.75">
      <c r="A33" s="13" t="s">
        <v>62</v>
      </c>
      <c r="B33" s="14" t="s">
        <v>63</v>
      </c>
      <c r="C33" s="15" t="s">
        <v>7</v>
      </c>
      <c r="D33" s="15" t="s">
        <v>7</v>
      </c>
      <c r="E33" s="15" t="s">
        <v>7</v>
      </c>
      <c r="F33" s="15" t="s">
        <v>7</v>
      </c>
      <c r="G33" s="15" t="s">
        <v>7</v>
      </c>
      <c r="H33" s="15" t="s">
        <v>7</v>
      </c>
      <c r="I33" s="15" t="s">
        <v>7</v>
      </c>
      <c r="J33" s="15">
        <v>8.235102327447832</v>
      </c>
      <c r="K33" s="15">
        <v>7.9997520609929955</v>
      </c>
      <c r="L33" s="15">
        <v>9.763221837357186</v>
      </c>
      <c r="M33" s="15">
        <v>8.825446486768348</v>
      </c>
      <c r="N33" s="15">
        <v>7.447559176342291</v>
      </c>
      <c r="O33" s="15">
        <v>7.481068154643284</v>
      </c>
      <c r="P33" s="15">
        <v>7.124305265849358</v>
      </c>
      <c r="Q33" s="15">
        <v>7.531530102324107</v>
      </c>
      <c r="R33" s="15">
        <v>7.0992278437247895</v>
      </c>
      <c r="S33" s="15">
        <v>6.469219535137008</v>
      </c>
      <c r="T33" s="15">
        <v>6.022920658344144</v>
      </c>
      <c r="U33" s="15">
        <v>5.3491946955444405</v>
      </c>
      <c r="V33" s="15">
        <v>4.983087771598922</v>
      </c>
      <c r="W33" s="15">
        <v>5.209208928738209</v>
      </c>
      <c r="X33" s="15">
        <v>4.953277513068417</v>
      </c>
      <c r="Y33" s="15">
        <v>4.69364161849711</v>
      </c>
      <c r="Z33" s="15">
        <v>4.467282348429918</v>
      </c>
      <c r="AA33" s="15">
        <v>4.226571585031398</v>
      </c>
      <c r="AB33" s="15">
        <v>3.8374475643616917</v>
      </c>
      <c r="AC33" s="15">
        <v>3.4750307736626156</v>
      </c>
      <c r="AD33" s="15">
        <v>3.3893534227474555</v>
      </c>
      <c r="AE33" s="15">
        <v>3.473021694930599</v>
      </c>
      <c r="AF33" s="15">
        <v>3.282045834815716</v>
      </c>
      <c r="AG33" s="15">
        <v>3.2791787202564766</v>
      </c>
      <c r="AH33" s="15">
        <v>2.90834661323244</v>
      </c>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row>
    <row x14ac:dyDescent="0.25" r="34" customHeight="1" ht="18.75">
      <c r="A34" s="16" t="s">
        <v>64</v>
      </c>
      <c r="B34" s="17" t="s">
        <v>65</v>
      </c>
      <c r="C34" s="18">
        <v>3.89916743136517</v>
      </c>
      <c r="D34" s="18">
        <v>4.507484808286923</v>
      </c>
      <c r="E34" s="18">
        <v>4.239878141452772</v>
      </c>
      <c r="F34" s="18">
        <v>4.328329643853594</v>
      </c>
      <c r="G34" s="18">
        <v>4.909450882435086</v>
      </c>
      <c r="H34" s="18">
        <v>3.8400934536001192</v>
      </c>
      <c r="I34" s="18">
        <v>4.510205086567901</v>
      </c>
      <c r="J34" s="18">
        <v>5.087174053720057</v>
      </c>
      <c r="K34" s="18">
        <v>5.226496984040957</v>
      </c>
      <c r="L34" s="18">
        <v>5.054724290759749</v>
      </c>
      <c r="M34" s="18">
        <v>4.945053090146527</v>
      </c>
      <c r="N34" s="18">
        <v>5.188513829687447</v>
      </c>
      <c r="O34" s="18">
        <v>5.701283616945328</v>
      </c>
      <c r="P34" s="18">
        <v>5.947115791178685</v>
      </c>
      <c r="Q34" s="18">
        <v>5.928727674711473</v>
      </c>
      <c r="R34" s="18">
        <v>5.6336450652290635</v>
      </c>
      <c r="S34" s="18">
        <v>5.941673077162745</v>
      </c>
      <c r="T34" s="18">
        <v>6.256072075228034</v>
      </c>
      <c r="U34" s="18">
        <v>5.9030133386001244</v>
      </c>
      <c r="V34" s="18">
        <v>5.994810499508302</v>
      </c>
      <c r="W34" s="18">
        <v>6.267779247344853</v>
      </c>
      <c r="X34" s="18">
        <v>9.06084498430849</v>
      </c>
      <c r="Y34" s="18">
        <v>10.122356768606217</v>
      </c>
      <c r="Z34" s="18">
        <v>9.92221977711395</v>
      </c>
      <c r="AA34" s="18">
        <v>9.124573301808255</v>
      </c>
      <c r="AB34" s="18">
        <v>8.4883192476656</v>
      </c>
      <c r="AC34" s="18">
        <v>5.930441237770521</v>
      </c>
      <c r="AD34" s="18">
        <v>5.1163939288858575</v>
      </c>
      <c r="AE34" s="18">
        <v>4.522353586970934</v>
      </c>
      <c r="AF34" s="18">
        <v>3.6539176215551423</v>
      </c>
      <c r="AG34" s="18">
        <v>3.829012564749851</v>
      </c>
      <c r="AH34" s="18">
        <v>2.474756362844091</v>
      </c>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row>
    <row x14ac:dyDescent="0.25" r="35" customHeight="1" ht="18.75">
      <c r="A35" s="13" t="s">
        <v>66</v>
      </c>
      <c r="B35" s="14" t="s">
        <v>67</v>
      </c>
      <c r="C35" s="15" t="s">
        <v>7</v>
      </c>
      <c r="D35" s="15" t="s">
        <v>7</v>
      </c>
      <c r="E35" s="15" t="s">
        <v>7</v>
      </c>
      <c r="F35" s="15" t="s">
        <v>7</v>
      </c>
      <c r="G35" s="15">
        <v>1.3379369874838154</v>
      </c>
      <c r="H35" s="15">
        <v>1.133863597901506</v>
      </c>
      <c r="I35" s="15">
        <v>1.0620915032679736</v>
      </c>
      <c r="J35" s="15">
        <v>0.9348887234218581</v>
      </c>
      <c r="K35" s="15">
        <v>1.015904738113082</v>
      </c>
      <c r="L35" s="15">
        <v>0.8845720232416964</v>
      </c>
      <c r="M35" s="15">
        <v>1.0019507004788082</v>
      </c>
      <c r="N35" s="15">
        <v>1.1153069289540705</v>
      </c>
      <c r="O35" s="15">
        <v>0.9892322507222268</v>
      </c>
      <c r="P35" s="15">
        <v>1.2126387702818104</v>
      </c>
      <c r="Q35" s="15">
        <v>1.4474459311621641</v>
      </c>
      <c r="R35" s="15">
        <v>1.318681318681319</v>
      </c>
      <c r="S35" s="15">
        <v>1.2648405369752462</v>
      </c>
      <c r="T35" s="15">
        <v>1.1059768199378837</v>
      </c>
      <c r="U35" s="15">
        <v>1.5208287414591137</v>
      </c>
      <c r="V35" s="15">
        <v>2.1467986998261392</v>
      </c>
      <c r="W35" s="15">
        <v>2.7183252616778635</v>
      </c>
      <c r="X35" s="15">
        <v>2.73940705954647</v>
      </c>
      <c r="Y35" s="15">
        <v>2.734134335208586</v>
      </c>
      <c r="Z35" s="15">
        <v>3.2548046973227547</v>
      </c>
      <c r="AA35" s="15">
        <v>3.6574215088014754</v>
      </c>
      <c r="AB35" s="15">
        <v>4.104699587916206</v>
      </c>
      <c r="AC35" s="15">
        <v>4.245113898121499</v>
      </c>
      <c r="AD35" s="15">
        <v>4.090222958102059</v>
      </c>
      <c r="AE35" s="15">
        <v>3.4310241160444632</v>
      </c>
      <c r="AF35" s="15">
        <v>3.2678578836324963</v>
      </c>
      <c r="AG35" s="15">
        <v>2.8155240681023557</v>
      </c>
      <c r="AH35" s="15">
        <v>1.9623611489019197</v>
      </c>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row>
    <row x14ac:dyDescent="0.25" r="36" customHeight="1" ht="18.75">
      <c r="A36" s="16" t="s">
        <v>68</v>
      </c>
      <c r="B36" s="17" t="s">
        <v>69</v>
      </c>
      <c r="C36" s="18" t="s">
        <v>7</v>
      </c>
      <c r="D36" s="18" t="s">
        <v>7</v>
      </c>
      <c r="E36" s="18" t="s">
        <v>7</v>
      </c>
      <c r="F36" s="18" t="s">
        <v>7</v>
      </c>
      <c r="G36" s="18" t="s">
        <v>7</v>
      </c>
      <c r="H36" s="18" t="s">
        <v>7</v>
      </c>
      <c r="I36" s="18" t="s">
        <v>7</v>
      </c>
      <c r="J36" s="18" t="s">
        <v>7</v>
      </c>
      <c r="K36" s="18" t="s">
        <v>7</v>
      </c>
      <c r="L36" s="18" t="s">
        <v>7</v>
      </c>
      <c r="M36" s="18">
        <v>3.9469500614414055</v>
      </c>
      <c r="N36" s="18">
        <v>3.8457354582498717</v>
      </c>
      <c r="O36" s="18">
        <v>3.931752602271392</v>
      </c>
      <c r="P36" s="18">
        <v>4.039754161503339</v>
      </c>
      <c r="Q36" s="18">
        <v>6.400003231537723</v>
      </c>
      <c r="R36" s="18">
        <v>5.781070430919984</v>
      </c>
      <c r="S36" s="18">
        <v>6.139412543481484</v>
      </c>
      <c r="T36" s="18">
        <v>6.257183048583209</v>
      </c>
      <c r="U36" s="18">
        <v>5.740350505610272</v>
      </c>
      <c r="V36" s="18">
        <v>6.578327411437304</v>
      </c>
      <c r="W36" s="18">
        <v>7.242145250627355</v>
      </c>
      <c r="X36" s="18">
        <v>6.6966290797305525</v>
      </c>
      <c r="Y36" s="18">
        <v>5.929530442141811</v>
      </c>
      <c r="Z36" s="18">
        <v>6.429884851954025</v>
      </c>
      <c r="AA36" s="18">
        <v>7.129064532216776</v>
      </c>
      <c r="AB36" s="18">
        <v>6.745223880538261</v>
      </c>
      <c r="AC36" s="18">
        <v>5.408486150917109</v>
      </c>
      <c r="AD36" s="18">
        <v>6.27537182809558</v>
      </c>
      <c r="AE36" s="18">
        <v>5.624379824116226</v>
      </c>
      <c r="AF36" s="18">
        <v>4.607940724784357</v>
      </c>
      <c r="AG36" s="18">
        <v>4.836339123949913</v>
      </c>
      <c r="AH36" s="18">
        <v>5.037599720598037</v>
      </c>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row>
    <row x14ac:dyDescent="0.25" r="37" customHeight="1" ht="18.75">
      <c r="A37" s="13" t="s">
        <v>70</v>
      </c>
      <c r="B37" s="14" t="s">
        <v>71</v>
      </c>
      <c r="C37" s="15">
        <v>1.4159133642844257</v>
      </c>
      <c r="D37" s="15">
        <v>1.4124578811475974</v>
      </c>
      <c r="E37" s="15">
        <v>1.7172856011535311</v>
      </c>
      <c r="F37" s="15">
        <v>2.0842874956660946</v>
      </c>
      <c r="G37" s="15">
        <v>2.3686066911431416</v>
      </c>
      <c r="H37" s="15">
        <v>2.418340099605748</v>
      </c>
      <c r="I37" s="15">
        <v>2.8730846529958405</v>
      </c>
      <c r="J37" s="15">
        <v>3.0115465054717756</v>
      </c>
      <c r="K37" s="15">
        <v>2.8635884269687804</v>
      </c>
      <c r="L37" s="15">
        <v>2.826368625483994</v>
      </c>
      <c r="M37" s="15">
        <v>2.5859006377405183</v>
      </c>
      <c r="N37" s="15">
        <v>2.5754604057638804</v>
      </c>
      <c r="O37" s="15">
        <v>2.4655579076270553</v>
      </c>
      <c r="P37" s="15">
        <v>2.4941651083119716</v>
      </c>
      <c r="Q37" s="15">
        <v>2.7105129550576126</v>
      </c>
      <c r="R37" s="15">
        <v>3.8791439555633302</v>
      </c>
      <c r="S37" s="15">
        <v>3.820806657861453</v>
      </c>
      <c r="T37" s="15">
        <v>3.6210854078643333</v>
      </c>
      <c r="U37" s="15">
        <v>3.7759626430580546</v>
      </c>
      <c r="V37" s="15">
        <v>4.419731501481841</v>
      </c>
      <c r="W37" s="15">
        <v>4.868628847253904</v>
      </c>
      <c r="X37" s="15">
        <v>5.449996988510898</v>
      </c>
      <c r="Y37" s="15">
        <v>6.043729785211833</v>
      </c>
      <c r="Z37" s="15">
        <v>7.269462153337595</v>
      </c>
      <c r="AA37" s="15">
        <v>7.109660802587366</v>
      </c>
      <c r="AB37" s="15">
        <v>7.150335542079228</v>
      </c>
      <c r="AC37" s="15">
        <v>7.1401731446983066</v>
      </c>
      <c r="AD37" s="15">
        <v>6.693899424263944</v>
      </c>
      <c r="AE37" s="15">
        <v>6.152917605718469</v>
      </c>
      <c r="AF37" s="15">
        <v>5.801351585182158</v>
      </c>
      <c r="AG37" s="15">
        <v>5.555133074660358</v>
      </c>
      <c r="AH37" s="15">
        <v>6.43101213745949</v>
      </c>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row>
    <row x14ac:dyDescent="0.25" r="38" customHeight="1" ht="18.75">
      <c r="A38" s="16" t="s">
        <v>72</v>
      </c>
      <c r="B38" s="17" t="s">
        <v>73</v>
      </c>
      <c r="C38" s="18">
        <v>5.252776467561426</v>
      </c>
      <c r="D38" s="18">
        <v>5.51409254543858</v>
      </c>
      <c r="E38" s="18">
        <v>6.082455167313737</v>
      </c>
      <c r="F38" s="18">
        <v>6.631443808018961</v>
      </c>
      <c r="G38" s="18">
        <v>7.130452041879621</v>
      </c>
      <c r="H38" s="18">
        <v>6.783858592725682</v>
      </c>
      <c r="I38" s="18">
        <v>6.689369982972512</v>
      </c>
      <c r="J38" s="18">
        <v>6.468394189242246</v>
      </c>
      <c r="K38" s="18">
        <v>5.631473379168205</v>
      </c>
      <c r="L38" s="18">
        <v>7.2972055662405255</v>
      </c>
      <c r="M38" s="18">
        <v>7.301293900184843</v>
      </c>
      <c r="N38" s="18">
        <v>7.283318849410555</v>
      </c>
      <c r="O38" s="18">
        <v>7.513792002917979</v>
      </c>
      <c r="P38" s="18">
        <v>7.913142857142859</v>
      </c>
      <c r="Q38" s="18">
        <v>8.494066981261739</v>
      </c>
      <c r="R38" s="18">
        <v>8.521970106248872</v>
      </c>
      <c r="S38" s="18">
        <v>8.391331160250196</v>
      </c>
      <c r="T38" s="18">
        <v>9.537482982879956</v>
      </c>
      <c r="U38" s="18">
        <v>9.645122304747018</v>
      </c>
      <c r="V38" s="18">
        <v>9.996943260730943</v>
      </c>
      <c r="W38" s="18">
        <v>10.128458498023715</v>
      </c>
      <c r="X38" s="18">
        <v>10.139794048274558</v>
      </c>
      <c r="Y38" s="18">
        <v>10.320603043943917</v>
      </c>
      <c r="Z38" s="18">
        <v>10.56907257985201</v>
      </c>
      <c r="AA38" s="18">
        <v>10.541853795085437</v>
      </c>
      <c r="AB38" s="18">
        <v>10.615844865599726</v>
      </c>
      <c r="AC38" s="18">
        <v>10.111563204890984</v>
      </c>
      <c r="AD38" s="18">
        <v>10.442917252921905</v>
      </c>
      <c r="AE38" s="18">
        <v>10.228042521106884</v>
      </c>
      <c r="AF38" s="18">
        <v>10.500260589503366</v>
      </c>
      <c r="AG38" s="18">
        <v>11.404791350267608</v>
      </c>
      <c r="AH38" s="18">
        <v>9.459355544704344</v>
      </c>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row>
    <row x14ac:dyDescent="0.25" r="39" customHeight="1" ht="18.75">
      <c r="A39" s="13" t="s">
        <v>74</v>
      </c>
      <c r="B39" s="14" t="s">
        <v>75</v>
      </c>
      <c r="C39" s="15" t="s">
        <v>7</v>
      </c>
      <c r="D39" s="15">
        <v>7.58415761051825</v>
      </c>
      <c r="E39" s="15">
        <v>7.690834740677182</v>
      </c>
      <c r="F39" s="15">
        <v>7.961086649759014</v>
      </c>
      <c r="G39" s="15">
        <v>7.365614002570295</v>
      </c>
      <c r="H39" s="15">
        <v>7.096401272718875</v>
      </c>
      <c r="I39" s="15">
        <v>8.512862775022446</v>
      </c>
      <c r="J39" s="15">
        <v>8.001415744970204</v>
      </c>
      <c r="K39" s="15">
        <v>8.32070797206965</v>
      </c>
      <c r="L39" s="15">
        <v>8.777133679219547</v>
      </c>
      <c r="M39" s="15">
        <v>8.375651169864955</v>
      </c>
      <c r="N39" s="15">
        <v>9.880491580113105</v>
      </c>
      <c r="O39" s="15">
        <v>9.239787038073676</v>
      </c>
      <c r="P39" s="15">
        <v>9.372531576336453</v>
      </c>
      <c r="Q39" s="15">
        <v>9.33700323149393</v>
      </c>
      <c r="R39" s="15">
        <v>9.203335264161915</v>
      </c>
      <c r="S39" s="15">
        <v>10.060527601588225</v>
      </c>
      <c r="T39" s="15">
        <v>10.058041195707267</v>
      </c>
      <c r="U39" s="15">
        <v>10.408465959651728</v>
      </c>
      <c r="V39" s="15">
        <v>10.532246573588191</v>
      </c>
      <c r="W39" s="15">
        <v>9.394705290989739</v>
      </c>
      <c r="X39" s="15">
        <v>9.405497306600939</v>
      </c>
      <c r="Y39" s="15">
        <v>9.587203746303484</v>
      </c>
      <c r="Z39" s="15">
        <v>9.759522224156452</v>
      </c>
      <c r="AA39" s="15">
        <v>10.767711784076909</v>
      </c>
      <c r="AB39" s="15">
        <v>10.861609036267645</v>
      </c>
      <c r="AC39" s="15">
        <v>10.825024449952945</v>
      </c>
      <c r="AD39" s="15">
        <v>11.25170479761081</v>
      </c>
      <c r="AE39" s="15">
        <v>11.144251364498523</v>
      </c>
      <c r="AF39" s="15">
        <v>11.023057579571732</v>
      </c>
      <c r="AG39" s="15">
        <v>11.130503025709912</v>
      </c>
      <c r="AH39" s="15">
        <v>10.844630839859326</v>
      </c>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row>
    <row x14ac:dyDescent="0.25" r="40" customHeight="1" ht="18.75">
      <c r="A40" s="16" t="s">
        <v>76</v>
      </c>
      <c r="B40" s="17" t="s">
        <v>77</v>
      </c>
      <c r="C40" s="18">
        <v>5.115089514066496</v>
      </c>
      <c r="D40" s="18">
        <v>4.696483237512133</v>
      </c>
      <c r="E40" s="18">
        <v>5.956078488690759</v>
      </c>
      <c r="F40" s="18">
        <v>5.360005830053928</v>
      </c>
      <c r="G40" s="18">
        <v>4.85200845665962</v>
      </c>
      <c r="H40" s="18">
        <v>3.7087677320116224</v>
      </c>
      <c r="I40" s="18">
        <v>2.8579964150567614</v>
      </c>
      <c r="J40" s="18">
        <v>3.5064935064935066</v>
      </c>
      <c r="K40" s="18">
        <v>3.2419509085113165</v>
      </c>
      <c r="L40" s="18">
        <v>4.0476038948641255</v>
      </c>
      <c r="M40" s="18">
        <v>5.704145012042084</v>
      </c>
      <c r="N40" s="18">
        <v>3.2463358189766005</v>
      </c>
      <c r="O40" s="18">
        <v>3.8277197820235047</v>
      </c>
      <c r="P40" s="18">
        <v>3.5981124655918206</v>
      </c>
      <c r="Q40" s="18">
        <v>3.414466918066507</v>
      </c>
      <c r="R40" s="18">
        <v>3.0282772912627847</v>
      </c>
      <c r="S40" s="18">
        <v>4.239467264455726</v>
      </c>
      <c r="T40" s="18">
        <v>4.388816644993498</v>
      </c>
      <c r="U40" s="18">
        <v>4.795486600846262</v>
      </c>
      <c r="V40" s="18">
        <v>6.393612878099441</v>
      </c>
      <c r="W40" s="18">
        <v>6.728925722060733</v>
      </c>
      <c r="X40" s="18">
        <v>6.616874781188003</v>
      </c>
      <c r="Y40" s="18">
        <v>6.7085355409648875</v>
      </c>
      <c r="Z40" s="18">
        <v>7.007046191701152</v>
      </c>
      <c r="AA40" s="18">
        <v>6.385311044121677</v>
      </c>
      <c r="AB40" s="18">
        <v>5.920379249043797</v>
      </c>
      <c r="AC40" s="18">
        <v>5.796410989360012</v>
      </c>
      <c r="AD40" s="18">
        <v>5.889305719718382</v>
      </c>
      <c r="AE40" s="18">
        <v>6.4354176175262445</v>
      </c>
      <c r="AF40" s="18">
        <v>6.389976507439311</v>
      </c>
      <c r="AG40" s="18">
        <v>8.425205361003027</v>
      </c>
      <c r="AH40" s="18">
        <v>6.174523773432368</v>
      </c>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row>
    <row x14ac:dyDescent="0.25" r="41" customHeight="1" ht="18.75">
      <c r="A41" s="13" t="s">
        <v>78</v>
      </c>
      <c r="B41" s="14" t="s">
        <v>79</v>
      </c>
      <c r="C41" s="15">
        <v>5.281361277868927</v>
      </c>
      <c r="D41" s="15">
        <v>5.475069594643621</v>
      </c>
      <c r="E41" s="15">
        <v>6.150053065131945</v>
      </c>
      <c r="F41" s="15">
        <v>6.652691059354382</v>
      </c>
      <c r="G41" s="15">
        <v>7.021925058660643</v>
      </c>
      <c r="H41" s="15">
        <v>7.384829875057126</v>
      </c>
      <c r="I41" s="15">
        <v>7.781038543210013</v>
      </c>
      <c r="J41" s="15">
        <v>8.201745739529317</v>
      </c>
      <c r="K41" s="15">
        <v>8.210550567762093</v>
      </c>
      <c r="L41" s="15">
        <v>8.572651048882259</v>
      </c>
      <c r="M41" s="15">
        <v>8.530521579429719</v>
      </c>
      <c r="N41" s="15">
        <v>8.2272810168975</v>
      </c>
      <c r="O41" s="15">
        <v>8.85125528413121</v>
      </c>
      <c r="P41" s="15">
        <v>9.300030455212053</v>
      </c>
      <c r="Q41" s="15">
        <v>9.366390406042068</v>
      </c>
      <c r="R41" s="15">
        <v>9.491347597634935</v>
      </c>
      <c r="S41" s="15">
        <v>9.677897244059503</v>
      </c>
      <c r="T41" s="15">
        <v>9.707126420150267</v>
      </c>
      <c r="U41" s="15">
        <v>10.183048077895196</v>
      </c>
      <c r="V41" s="15">
        <v>10.825736117406798</v>
      </c>
      <c r="W41" s="15">
        <v>11.60861804014581</v>
      </c>
      <c r="X41" s="15">
        <v>11.701404979733065</v>
      </c>
      <c r="Y41" s="15">
        <v>12.25562687885709</v>
      </c>
      <c r="Z41" s="15">
        <v>12.157687927089489</v>
      </c>
      <c r="AA41" s="15">
        <v>11.740164252365561</v>
      </c>
      <c r="AB41" s="15">
        <v>11.863855587852854</v>
      </c>
      <c r="AC41" s="15">
        <v>12.024465156159032</v>
      </c>
      <c r="AD41" s="15">
        <v>11.770183257502584</v>
      </c>
      <c r="AE41" s="15">
        <v>11.670379470081187</v>
      </c>
      <c r="AF41" s="15">
        <v>11.825448593977493</v>
      </c>
      <c r="AG41" s="15">
        <v>11.376464139715015</v>
      </c>
      <c r="AH41" s="15" t="s">
        <v>7</v>
      </c>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row>
    <row x14ac:dyDescent="0.25" r="42" customHeight="1" ht="18.75">
      <c r="A42" s="20" t="s">
        <v>80</v>
      </c>
      <c r="B42" s="21" t="s">
        <v>81</v>
      </c>
      <c r="C42" s="22">
        <v>8.59769857699696</v>
      </c>
      <c r="D42" s="22">
        <v>9.10987218872075</v>
      </c>
      <c r="E42" s="22">
        <v>9.33949801849406</v>
      </c>
      <c r="F42" s="22">
        <v>9.37464915235208</v>
      </c>
      <c r="G42" s="22">
        <v>8.54090008491367</v>
      </c>
      <c r="H42" s="22">
        <v>8.34605774569683</v>
      </c>
      <c r="I42" s="22">
        <v>8.28769936340612</v>
      </c>
      <c r="J42" s="22">
        <v>8.20121747274065</v>
      </c>
      <c r="K42" s="22">
        <v>8.14581384279548</v>
      </c>
      <c r="L42" s="22">
        <v>8.06462035541196</v>
      </c>
      <c r="M42" s="22">
        <v>7.72168010182435</v>
      </c>
      <c r="N42" s="22">
        <v>7.9678707284102</v>
      </c>
      <c r="O42" s="22">
        <v>7.97526607942056</v>
      </c>
      <c r="P42" s="22">
        <v>7.97316965133203</v>
      </c>
      <c r="Q42" s="22">
        <v>8.08066629234512</v>
      </c>
      <c r="R42" s="22">
        <v>7.78186929882195</v>
      </c>
      <c r="S42" s="22">
        <v>7.75358629570842</v>
      </c>
      <c r="T42" s="22">
        <v>7.643491541005</v>
      </c>
      <c r="U42" s="22">
        <v>8.0168776371308</v>
      </c>
      <c r="V42" s="22">
        <v>9.24978351570495</v>
      </c>
      <c r="W42" s="22">
        <v>9.30866141732283</v>
      </c>
      <c r="X42" s="22">
        <v>9.48477208395849</v>
      </c>
      <c r="Y42" s="22">
        <v>9.21096572452108</v>
      </c>
      <c r="Z42" s="22">
        <v>9.25920378635833</v>
      </c>
      <c r="AA42" s="22">
        <v>8.9481577322316</v>
      </c>
      <c r="AB42" s="22">
        <v>8.83393246423261</v>
      </c>
      <c r="AC42" s="22">
        <v>8.84082824303066</v>
      </c>
      <c r="AD42" s="22">
        <v>8.54170750147005</v>
      </c>
      <c r="AE42" s="22">
        <v>8.42331423534597</v>
      </c>
      <c r="AF42" s="22">
        <v>8.28332151235747</v>
      </c>
      <c r="AG42" s="22">
        <v>7.99860235561314</v>
      </c>
      <c r="AH42" s="22">
        <v>7.90669508676118</v>
      </c>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row>
    <row x14ac:dyDescent="0.25" r="43" customHeight="1" ht="18.75">
      <c r="A43" s="13" t="s">
        <v>82</v>
      </c>
      <c r="B43" s="14" t="s">
        <v>83</v>
      </c>
      <c r="C43" s="15" t="s">
        <v>7</v>
      </c>
      <c r="D43" s="15" t="s">
        <v>7</v>
      </c>
      <c r="E43" s="15" t="s">
        <v>7</v>
      </c>
      <c r="F43" s="15" t="s">
        <v>7</v>
      </c>
      <c r="G43" s="15" t="s">
        <v>7</v>
      </c>
      <c r="H43" s="15" t="s">
        <v>7</v>
      </c>
      <c r="I43" s="15" t="s">
        <v>7</v>
      </c>
      <c r="J43" s="15" t="s">
        <v>7</v>
      </c>
      <c r="K43" s="15" t="s">
        <v>7</v>
      </c>
      <c r="L43" s="15" t="s">
        <v>7</v>
      </c>
      <c r="M43" s="15" t="s">
        <v>7</v>
      </c>
      <c r="N43" s="15">
        <v>8.794037940379404</v>
      </c>
      <c r="O43" s="15">
        <v>9.326504594012398</v>
      </c>
      <c r="P43" s="15">
        <v>9.662097683699141</v>
      </c>
      <c r="Q43" s="15">
        <v>9.905056759545923</v>
      </c>
      <c r="R43" s="15">
        <v>10.300299086573439</v>
      </c>
      <c r="S43" s="15">
        <v>10.69063949569837</v>
      </c>
      <c r="T43" s="15">
        <v>10.274386087904812</v>
      </c>
      <c r="U43" s="15">
        <v>10.06670824120793</v>
      </c>
      <c r="V43" s="15">
        <v>10.086047477072876</v>
      </c>
      <c r="W43" s="15" t="s">
        <v>7</v>
      </c>
      <c r="X43" s="15">
        <v>9.657430357737413</v>
      </c>
      <c r="Y43" s="15">
        <v>9.961644966521131</v>
      </c>
      <c r="Z43" s="15">
        <v>10.085005704043283</v>
      </c>
      <c r="AA43" s="15">
        <v>9.985633281428228</v>
      </c>
      <c r="AB43" s="15">
        <v>10.430182238918178</v>
      </c>
      <c r="AC43" s="15">
        <v>9.325571918798751</v>
      </c>
      <c r="AD43" s="15">
        <v>10.299253453570493</v>
      </c>
      <c r="AE43" s="15">
        <v>10.663469053185242</v>
      </c>
      <c r="AF43" s="15">
        <v>10.738878443768067</v>
      </c>
      <c r="AG43" s="15">
        <v>9.368481951905213</v>
      </c>
      <c r="AH43" s="15">
        <v>9.582324805898129</v>
      </c>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row>
    <row x14ac:dyDescent="0.25" r="44" customHeight="1" ht="18.75">
      <c r="A44" s="16" t="s">
        <v>84</v>
      </c>
      <c r="B44" s="17" t="s">
        <v>85</v>
      </c>
      <c r="C44" s="18" t="s">
        <v>7</v>
      </c>
      <c r="D44" s="18" t="s">
        <v>7</v>
      </c>
      <c r="E44" s="18" t="s">
        <v>7</v>
      </c>
      <c r="F44" s="18" t="s">
        <v>7</v>
      </c>
      <c r="G44" s="18" t="s">
        <v>7</v>
      </c>
      <c r="H44" s="18" t="s">
        <v>7</v>
      </c>
      <c r="I44" s="18" t="s">
        <v>7</v>
      </c>
      <c r="J44" s="18" t="s">
        <v>7</v>
      </c>
      <c r="K44" s="18" t="s">
        <v>7</v>
      </c>
      <c r="L44" s="18" t="s">
        <v>7</v>
      </c>
      <c r="M44" s="18" t="s">
        <v>7</v>
      </c>
      <c r="N44" s="18" t="s">
        <v>7</v>
      </c>
      <c r="O44" s="18" t="s">
        <v>7</v>
      </c>
      <c r="P44" s="18" t="s">
        <v>7</v>
      </c>
      <c r="Q44" s="18" t="s">
        <v>7</v>
      </c>
      <c r="R44" s="18" t="s">
        <v>7</v>
      </c>
      <c r="S44" s="18" t="s">
        <v>7</v>
      </c>
      <c r="T44" s="18" t="s">
        <v>7</v>
      </c>
      <c r="U44" s="18" t="s">
        <v>7</v>
      </c>
      <c r="V44" s="18" t="s">
        <v>7</v>
      </c>
      <c r="W44" s="18" t="s">
        <v>7</v>
      </c>
      <c r="X44" s="18" t="s">
        <v>7</v>
      </c>
      <c r="Y44" s="18" t="s">
        <v>7</v>
      </c>
      <c r="Z44" s="18" t="s">
        <v>7</v>
      </c>
      <c r="AA44" s="18" t="s">
        <v>7</v>
      </c>
      <c r="AB44" s="18" t="s">
        <v>7</v>
      </c>
      <c r="AC44" s="18" t="s">
        <v>7</v>
      </c>
      <c r="AD44" s="18" t="s">
        <v>7</v>
      </c>
      <c r="AE44" s="18" t="s">
        <v>7</v>
      </c>
      <c r="AF44" s="18" t="s">
        <v>7</v>
      </c>
      <c r="AG44" s="18" t="s">
        <v>7</v>
      </c>
      <c r="AH44" s="18" t="s">
        <v>7</v>
      </c>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row>
    <row x14ac:dyDescent="0.25" r="45" customHeight="1" ht="18.75">
      <c r="A45" s="13" t="s">
        <v>86</v>
      </c>
      <c r="B45" s="14" t="s">
        <v>87</v>
      </c>
      <c r="C45" s="15" t="s">
        <v>7</v>
      </c>
      <c r="D45" s="15" t="s">
        <v>7</v>
      </c>
      <c r="E45" s="15" t="s">
        <v>7</v>
      </c>
      <c r="F45" s="15" t="s">
        <v>7</v>
      </c>
      <c r="G45" s="15" t="s">
        <v>7</v>
      </c>
      <c r="H45" s="15" t="s">
        <v>7</v>
      </c>
      <c r="I45" s="15" t="s">
        <v>7</v>
      </c>
      <c r="J45" s="15" t="s">
        <v>7</v>
      </c>
      <c r="K45" s="15" t="s">
        <v>7</v>
      </c>
      <c r="L45" s="15" t="s">
        <v>7</v>
      </c>
      <c r="M45" s="15" t="s">
        <v>7</v>
      </c>
      <c r="N45" s="15" t="s">
        <v>7</v>
      </c>
      <c r="O45" s="15" t="s">
        <v>7</v>
      </c>
      <c r="P45" s="15" t="s">
        <v>7</v>
      </c>
      <c r="Q45" s="15" t="s">
        <v>7</v>
      </c>
      <c r="R45" s="15" t="s">
        <v>7</v>
      </c>
      <c r="S45" s="15" t="s">
        <v>7</v>
      </c>
      <c r="T45" s="15" t="s">
        <v>7</v>
      </c>
      <c r="U45" s="15" t="s">
        <v>7</v>
      </c>
      <c r="V45" s="15" t="s">
        <v>7</v>
      </c>
      <c r="W45" s="15" t="s">
        <v>7</v>
      </c>
      <c r="X45" s="15" t="s">
        <v>7</v>
      </c>
      <c r="Y45" s="15" t="s">
        <v>7</v>
      </c>
      <c r="Z45" s="15" t="s">
        <v>7</v>
      </c>
      <c r="AA45" s="15" t="s">
        <v>7</v>
      </c>
      <c r="AB45" s="15" t="s">
        <v>7</v>
      </c>
      <c r="AC45" s="15" t="s">
        <v>7</v>
      </c>
      <c r="AD45" s="15" t="s">
        <v>7</v>
      </c>
      <c r="AE45" s="15" t="s">
        <v>7</v>
      </c>
      <c r="AF45" s="15" t="s">
        <v>7</v>
      </c>
      <c r="AG45" s="15" t="s">
        <v>7</v>
      </c>
      <c r="AH45" s="15" t="s">
        <v>7</v>
      </c>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row>
    <row x14ac:dyDescent="0.25" r="46" customHeight="1" ht="18.75">
      <c r="A46" s="16" t="s">
        <v>88</v>
      </c>
      <c r="B46" s="17" t="s">
        <v>89</v>
      </c>
      <c r="C46" s="18" t="s">
        <v>7</v>
      </c>
      <c r="D46" s="18" t="s">
        <v>7</v>
      </c>
      <c r="E46" s="18" t="s">
        <v>7</v>
      </c>
      <c r="F46" s="18" t="s">
        <v>7</v>
      </c>
      <c r="G46" s="18" t="s">
        <v>7</v>
      </c>
      <c r="H46" s="18" t="s">
        <v>7</v>
      </c>
      <c r="I46" s="18" t="s">
        <v>7</v>
      </c>
      <c r="J46" s="18" t="s">
        <v>7</v>
      </c>
      <c r="K46" s="18" t="s">
        <v>7</v>
      </c>
      <c r="L46" s="18" t="s">
        <v>7</v>
      </c>
      <c r="M46" s="18">
        <v>18.833776888766884</v>
      </c>
      <c r="N46" s="18">
        <v>18.31517998439085</v>
      </c>
      <c r="O46" s="18">
        <v>18.55600721765333</v>
      </c>
      <c r="P46" s="18">
        <v>18.536922654525128</v>
      </c>
      <c r="Q46" s="18" t="s">
        <v>7</v>
      </c>
      <c r="R46" s="18">
        <v>18.23938235502261</v>
      </c>
      <c r="S46" s="18">
        <v>19.175079631707465</v>
      </c>
      <c r="T46" s="18">
        <v>19.912306857205795</v>
      </c>
      <c r="U46" s="18">
        <v>20.801588972398527</v>
      </c>
      <c r="V46" s="18">
        <v>20.956514783760944</v>
      </c>
      <c r="W46" s="18">
        <v>20.56286286005063</v>
      </c>
      <c r="X46" s="18">
        <v>21.744374011941254</v>
      </c>
      <c r="Y46" s="18">
        <v>22.046911537545068</v>
      </c>
      <c r="Z46" s="18">
        <v>26.78970962777333</v>
      </c>
      <c r="AA46" s="18">
        <v>22.036365863007365</v>
      </c>
      <c r="AB46" s="18">
        <v>20.15529522964976</v>
      </c>
      <c r="AC46" s="18">
        <v>19.579374155489525</v>
      </c>
      <c r="AD46" s="18">
        <v>20.409948889657997</v>
      </c>
      <c r="AE46" s="18" t="s">
        <v>7</v>
      </c>
      <c r="AF46" s="18" t="s">
        <v>7</v>
      </c>
      <c r="AG46" s="18" t="s">
        <v>7</v>
      </c>
      <c r="AH46" s="18" t="s">
        <v>7</v>
      </c>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row>
    <row x14ac:dyDescent="0.25" r="47" customHeight="1" ht="18.75">
      <c r="A47" s="13" t="s">
        <v>153</v>
      </c>
      <c r="B47" s="14" t="s">
        <v>91</v>
      </c>
      <c r="C47" s="15" t="s">
        <v>7</v>
      </c>
      <c r="D47" s="15" t="s">
        <v>7</v>
      </c>
      <c r="E47" s="15">
        <v>3.0284277391373093</v>
      </c>
      <c r="F47" s="15">
        <v>2.4299735981016695</v>
      </c>
      <c r="G47" s="15">
        <v>2.5615415418888783</v>
      </c>
      <c r="H47" s="15">
        <v>2.157080434849065</v>
      </c>
      <c r="I47" s="15">
        <v>2.078159768242417</v>
      </c>
      <c r="J47" s="15">
        <v>2.1772828135051516</v>
      </c>
      <c r="K47" s="15">
        <v>2.289406162165595</v>
      </c>
      <c r="L47" s="15">
        <v>5.3497182523107885</v>
      </c>
      <c r="M47" s="15">
        <v>4.858859851866218</v>
      </c>
      <c r="N47" s="15">
        <v>3.2576398563474074</v>
      </c>
      <c r="O47" s="15">
        <v>2.294500453547019</v>
      </c>
      <c r="P47" s="15">
        <v>3.4698978237927562</v>
      </c>
      <c r="Q47" s="15">
        <v>3.647409533815054</v>
      </c>
      <c r="R47" s="15">
        <v>3.8676686127232833</v>
      </c>
      <c r="S47" s="15">
        <v>3.751659793731471</v>
      </c>
      <c r="T47" s="15">
        <v>3.547214446050615</v>
      </c>
      <c r="U47" s="15">
        <v>3.4611396185228367</v>
      </c>
      <c r="V47" s="15">
        <v>3.2631452797844203</v>
      </c>
      <c r="W47" s="15">
        <v>2.981696575367213</v>
      </c>
      <c r="X47" s="15">
        <v>2.764717616891199</v>
      </c>
      <c r="Y47" s="15">
        <v>2.860913342366757</v>
      </c>
      <c r="Z47" s="15">
        <v>2.906747002430003</v>
      </c>
      <c r="AA47" s="15">
        <v>2.740518312092209</v>
      </c>
      <c r="AB47" s="15">
        <v>2.886440668162383</v>
      </c>
      <c r="AC47" s="15">
        <v>3.101860490048863</v>
      </c>
      <c r="AD47" s="15">
        <v>2.505863486982635</v>
      </c>
      <c r="AE47" s="15">
        <v>2.6862011827846497</v>
      </c>
      <c r="AF47" s="15">
        <v>2.9550892967940037</v>
      </c>
      <c r="AG47" s="15">
        <v>3.0713523972542127</v>
      </c>
      <c r="AH47" s="15" t="s">
        <v>7</v>
      </c>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row>
    <row x14ac:dyDescent="0.25" r="48" customHeight="1" ht="18.75">
      <c r="A48" s="20" t="s">
        <v>92</v>
      </c>
      <c r="B48" s="21" t="s">
        <v>93</v>
      </c>
      <c r="C48" s="22" t="s">
        <v>7</v>
      </c>
      <c r="D48" s="22" t="s">
        <v>7</v>
      </c>
      <c r="E48" s="22" t="s">
        <v>7</v>
      </c>
      <c r="F48" s="22" t="s">
        <v>7</v>
      </c>
      <c r="G48" s="22" t="s">
        <v>7</v>
      </c>
      <c r="H48" s="22" t="s">
        <v>7</v>
      </c>
      <c r="I48" s="22" t="s">
        <v>7</v>
      </c>
      <c r="J48" s="22" t="s">
        <v>7</v>
      </c>
      <c r="K48" s="22" t="s">
        <v>7</v>
      </c>
      <c r="L48" s="22" t="s">
        <v>7</v>
      </c>
      <c r="M48" s="22" t="s">
        <v>7</v>
      </c>
      <c r="N48" s="22" t="s">
        <v>7</v>
      </c>
      <c r="O48" s="22" t="s">
        <v>7</v>
      </c>
      <c r="P48" s="22" t="s">
        <v>7</v>
      </c>
      <c r="Q48" s="22" t="s">
        <v>7</v>
      </c>
      <c r="R48" s="22" t="s">
        <v>7</v>
      </c>
      <c r="S48" s="22" t="s">
        <v>7</v>
      </c>
      <c r="T48" s="22" t="s">
        <v>7</v>
      </c>
      <c r="U48" s="22">
        <v>4.819311658974743</v>
      </c>
      <c r="V48" s="22">
        <v>4.8805700246445</v>
      </c>
      <c r="W48" s="22">
        <v>4.8604901203611375</v>
      </c>
      <c r="X48" s="22">
        <v>4.79680366799739</v>
      </c>
      <c r="Y48" s="22">
        <v>4.697395884013575</v>
      </c>
      <c r="Z48" s="22">
        <v>5.191615269453018</v>
      </c>
      <c r="AA48" s="22">
        <v>5.03630886658008</v>
      </c>
      <c r="AB48" s="22">
        <v>5.530776092774309</v>
      </c>
      <c r="AC48" s="22">
        <v>5.625878455768945</v>
      </c>
      <c r="AD48" s="22">
        <v>5.920191888355865</v>
      </c>
      <c r="AE48" s="22">
        <v>6.0834049871023215</v>
      </c>
      <c r="AF48" s="22">
        <v>6.40416441318636</v>
      </c>
      <c r="AG48" s="22">
        <v>7.48219913622038</v>
      </c>
      <c r="AH48" s="22">
        <v>7.417517208639924</v>
      </c>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row>
    <row x14ac:dyDescent="0.25" r="49" customHeight="1" ht="18.75">
      <c r="A49" s="13" t="s">
        <v>94</v>
      </c>
      <c r="B49" s="14" t="s">
        <v>95</v>
      </c>
      <c r="C49" s="15" t="s">
        <v>7</v>
      </c>
      <c r="D49" s="15" t="s">
        <v>7</v>
      </c>
      <c r="E49" s="15" t="s">
        <v>7</v>
      </c>
      <c r="F49" s="15" t="s">
        <v>7</v>
      </c>
      <c r="G49" s="15" t="s">
        <v>7</v>
      </c>
      <c r="H49" s="15" t="s">
        <v>7</v>
      </c>
      <c r="I49" s="15" t="s">
        <v>7</v>
      </c>
      <c r="J49" s="15" t="s">
        <v>7</v>
      </c>
      <c r="K49" s="15" t="s">
        <v>7</v>
      </c>
      <c r="L49" s="15" t="s">
        <v>7</v>
      </c>
      <c r="M49" s="15">
        <v>1.6370503981226112</v>
      </c>
      <c r="N49" s="15">
        <v>2.458206661393187</v>
      </c>
      <c r="O49" s="15">
        <v>1.9416430810857532</v>
      </c>
      <c r="P49" s="15">
        <v>2.3260752896469583</v>
      </c>
      <c r="Q49" s="15">
        <v>2.196685895438654</v>
      </c>
      <c r="R49" s="15">
        <v>1.5974282925948524</v>
      </c>
      <c r="S49" s="15">
        <v>1.3480198226193592</v>
      </c>
      <c r="T49" s="15">
        <v>1.1239272984585964</v>
      </c>
      <c r="U49" s="15">
        <v>1.0095073072795966</v>
      </c>
      <c r="V49" s="15">
        <v>1.069249021918671</v>
      </c>
      <c r="W49" s="15">
        <v>1.3490989537222438</v>
      </c>
      <c r="X49" s="15">
        <v>1.3915414618712834</v>
      </c>
      <c r="Y49" s="15">
        <v>1.4746069373592228</v>
      </c>
      <c r="Z49" s="15">
        <v>1.5311502815821068</v>
      </c>
      <c r="AA49" s="15">
        <v>1.565352119854417</v>
      </c>
      <c r="AB49" s="15">
        <v>1.339345649640278</v>
      </c>
      <c r="AC49" s="15">
        <v>1.362621280473283</v>
      </c>
      <c r="AD49" s="15">
        <v>1.3905812591584952</v>
      </c>
      <c r="AE49" s="15">
        <v>1.1454362733739565</v>
      </c>
      <c r="AF49" s="15">
        <v>1.1679863870464637</v>
      </c>
      <c r="AG49" s="15">
        <v>1.05397206775979</v>
      </c>
      <c r="AH49" s="15">
        <v>0.7076167291715508</v>
      </c>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row>
    <row x14ac:dyDescent="0.25" r="50" customHeight="1" ht="18.75">
      <c r="A50" s="16" t="s">
        <v>96</v>
      </c>
      <c r="B50" s="17" t="s">
        <v>97</v>
      </c>
      <c r="C50" s="18" t="s">
        <v>7</v>
      </c>
      <c r="D50" s="18" t="s">
        <v>7</v>
      </c>
      <c r="E50" s="18" t="s">
        <v>7</v>
      </c>
      <c r="F50" s="18" t="s">
        <v>7</v>
      </c>
      <c r="G50" s="18" t="s">
        <v>7</v>
      </c>
      <c r="H50" s="18" t="s">
        <v>7</v>
      </c>
      <c r="I50" s="18" t="s">
        <v>7</v>
      </c>
      <c r="J50" s="18" t="s">
        <v>7</v>
      </c>
      <c r="K50" s="18" t="s">
        <v>7</v>
      </c>
      <c r="L50" s="18" t="s">
        <v>7</v>
      </c>
      <c r="M50" s="18" t="s">
        <v>7</v>
      </c>
      <c r="N50" s="18" t="s">
        <v>7</v>
      </c>
      <c r="O50" s="18">
        <v>4.611125128287176</v>
      </c>
      <c r="P50" s="18">
        <v>3.8214016254841248</v>
      </c>
      <c r="Q50" s="18">
        <v>4.0582672582291055</v>
      </c>
      <c r="R50" s="18">
        <v>5.0128118782245785</v>
      </c>
      <c r="S50" s="18">
        <v>5.159039501931482</v>
      </c>
      <c r="T50" s="18">
        <v>4.216953249731505</v>
      </c>
      <c r="U50" s="18">
        <v>4.13686763863991</v>
      </c>
      <c r="V50" s="18">
        <v>4.2303102062133</v>
      </c>
      <c r="W50" s="18">
        <v>4.229662775020343</v>
      </c>
      <c r="X50" s="18">
        <v>4.820698292708953</v>
      </c>
      <c r="Y50" s="18">
        <v>4.026242229080181</v>
      </c>
      <c r="Z50" s="18">
        <v>4.049565623336499</v>
      </c>
      <c r="AA50" s="18">
        <v>3.4777288555193056</v>
      </c>
      <c r="AB50" s="18">
        <v>4.464290374933531</v>
      </c>
      <c r="AC50" s="18">
        <v>4.081980474946973</v>
      </c>
      <c r="AD50" s="18">
        <v>3.4703306397704483</v>
      </c>
      <c r="AE50" s="18">
        <v>3.366530377764114</v>
      </c>
      <c r="AF50" s="18">
        <v>2.9412651911109347</v>
      </c>
      <c r="AG50" s="18">
        <v>3.1328283009253326</v>
      </c>
      <c r="AH50" s="18">
        <v>3.7372833300615196</v>
      </c>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row>
    <row x14ac:dyDescent="0.25" r="51" customHeight="1" ht="18.75">
      <c r="A51" s="13" t="s">
        <v>98</v>
      </c>
      <c r="B51" s="14" t="s">
        <v>99</v>
      </c>
      <c r="C51" s="15" t="s">
        <v>7</v>
      </c>
      <c r="D51" s="15" t="s">
        <v>7</v>
      </c>
      <c r="E51" s="15" t="s">
        <v>7</v>
      </c>
      <c r="F51" s="15" t="s">
        <v>7</v>
      </c>
      <c r="G51" s="15" t="s">
        <v>7</v>
      </c>
      <c r="H51" s="15" t="s">
        <v>7</v>
      </c>
      <c r="I51" s="15" t="s">
        <v>7</v>
      </c>
      <c r="J51" s="15" t="s">
        <v>7</v>
      </c>
      <c r="K51" s="15" t="s">
        <v>7</v>
      </c>
      <c r="L51" s="15" t="s">
        <v>7</v>
      </c>
      <c r="M51" s="15">
        <v>4.229639324666393</v>
      </c>
      <c r="N51" s="15">
        <v>4.724337140340274</v>
      </c>
      <c r="O51" s="15">
        <v>4.034620495520232</v>
      </c>
      <c r="P51" s="15">
        <v>5.556462468804541</v>
      </c>
      <c r="Q51" s="15">
        <v>4.033432272845575</v>
      </c>
      <c r="R51" s="15">
        <v>3.859577096990481</v>
      </c>
      <c r="S51" s="15">
        <v>3.4814741735577117</v>
      </c>
      <c r="T51" s="15">
        <v>3.755399093335036</v>
      </c>
      <c r="U51" s="15">
        <v>4.013244094227225</v>
      </c>
      <c r="V51" s="15">
        <v>4.383499382924378</v>
      </c>
      <c r="W51" s="15">
        <v>5.573558640877455</v>
      </c>
      <c r="X51" s="15">
        <v>6.365168799534341</v>
      </c>
      <c r="Y51" s="15">
        <v>6.3323288645688</v>
      </c>
      <c r="Z51" s="15">
        <v>6.981416019392739</v>
      </c>
      <c r="AA51" s="15">
        <v>8.172256696902304</v>
      </c>
      <c r="AB51" s="15">
        <v>7.959818357340278</v>
      </c>
      <c r="AC51" s="15">
        <v>8.783742963064674</v>
      </c>
      <c r="AD51" s="15">
        <v>7.599038798812635</v>
      </c>
      <c r="AE51" s="15">
        <v>6.654654122419643</v>
      </c>
      <c r="AF51" s="15">
        <v>5.776748490100376</v>
      </c>
      <c r="AG51" s="15">
        <v>6.166800739669168</v>
      </c>
      <c r="AH51" s="15">
        <v>8.7869804978219</v>
      </c>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row>
    <row x14ac:dyDescent="0.25" r="52" customHeight="1" ht="18.75">
      <c r="A52" s="16" t="s">
        <v>100</v>
      </c>
      <c r="B52" s="17" t="s">
        <v>101</v>
      </c>
      <c r="C52" s="18" t="s">
        <v>7</v>
      </c>
      <c r="D52" s="18" t="s">
        <v>7</v>
      </c>
      <c r="E52" s="18" t="s">
        <v>7</v>
      </c>
      <c r="F52" s="18" t="s">
        <v>7</v>
      </c>
      <c r="G52" s="18" t="s">
        <v>7</v>
      </c>
      <c r="H52" s="18" t="s">
        <v>7</v>
      </c>
      <c r="I52" s="18" t="s">
        <v>7</v>
      </c>
      <c r="J52" s="18" t="s">
        <v>7</v>
      </c>
      <c r="K52" s="18" t="s">
        <v>7</v>
      </c>
      <c r="L52" s="18" t="s">
        <v>7</v>
      </c>
      <c r="M52" s="18">
        <v>3.908052937357628</v>
      </c>
      <c r="N52" s="18">
        <v>4.48425218960103</v>
      </c>
      <c r="O52" s="18">
        <v>3.7979276478103454</v>
      </c>
      <c r="P52" s="18">
        <v>3.642341540555193</v>
      </c>
      <c r="Q52" s="18">
        <v>4.569407303948782</v>
      </c>
      <c r="R52" s="18">
        <v>4.497193465075538</v>
      </c>
      <c r="S52" s="18">
        <v>4.3048743639291995</v>
      </c>
      <c r="T52" s="18">
        <v>3.692657688802001</v>
      </c>
      <c r="U52" s="18">
        <v>3.4781299661496132</v>
      </c>
      <c r="V52" s="18">
        <v>4.2256122279779404</v>
      </c>
      <c r="W52" s="18">
        <v>4.80738394058286</v>
      </c>
      <c r="X52" s="18">
        <v>6.0630359984545015</v>
      </c>
      <c r="Y52" s="18">
        <v>5.796171086935392</v>
      </c>
      <c r="Z52" s="18">
        <v>6.4942711322686035</v>
      </c>
      <c r="AA52" s="18">
        <v>6.5713925051189275</v>
      </c>
      <c r="AB52" s="18">
        <v>5.862775990252717</v>
      </c>
      <c r="AC52" s="18">
        <v>5.553022485661491</v>
      </c>
      <c r="AD52" s="18">
        <v>5.060319928058101</v>
      </c>
      <c r="AE52" s="18">
        <v>5.291850337528483</v>
      </c>
      <c r="AF52" s="18">
        <v>5.283434845198862</v>
      </c>
      <c r="AG52" s="18">
        <v>4.665421639793216</v>
      </c>
      <c r="AH52" s="18">
        <v>4.469033025536164</v>
      </c>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row>
    <row x14ac:dyDescent="0.25" r="53" customHeight="1" ht="18.75">
      <c r="A53" s="23" t="s">
        <v>102</v>
      </c>
      <c r="B53" s="24" t="s">
        <v>103</v>
      </c>
      <c r="C53" s="25" t="s">
        <v>7</v>
      </c>
      <c r="D53" s="25" t="s">
        <v>7</v>
      </c>
      <c r="E53" s="25" t="s">
        <v>7</v>
      </c>
      <c r="F53" s="25" t="s">
        <v>7</v>
      </c>
      <c r="G53" s="25" t="s">
        <v>7</v>
      </c>
      <c r="H53" s="25" t="s">
        <v>7</v>
      </c>
      <c r="I53" s="25" t="s">
        <v>7</v>
      </c>
      <c r="J53" s="25" t="s">
        <v>7</v>
      </c>
      <c r="K53" s="25" t="s">
        <v>7</v>
      </c>
      <c r="L53" s="25" t="s">
        <v>7</v>
      </c>
      <c r="M53" s="25">
        <v>5.330336099720834</v>
      </c>
      <c r="N53" s="25">
        <v>5.425682350353992</v>
      </c>
      <c r="O53" s="25">
        <v>3.887889323054021</v>
      </c>
      <c r="P53" s="25">
        <v>3.9403272529268816</v>
      </c>
      <c r="Q53" s="25">
        <v>3.8576126041666368</v>
      </c>
      <c r="R53" s="25">
        <v>3.4659032532336203</v>
      </c>
      <c r="S53" s="25">
        <v>2.964167628571313</v>
      </c>
      <c r="T53" s="25">
        <v>2.925131547602665</v>
      </c>
      <c r="U53" s="25">
        <v>2.758553854939375</v>
      </c>
      <c r="V53" s="25">
        <v>3.0745158624240094</v>
      </c>
      <c r="W53" s="25">
        <v>3.486688708786906</v>
      </c>
      <c r="X53" s="25">
        <v>2.7104499694525273</v>
      </c>
      <c r="Y53" s="25">
        <v>2.927997311082144</v>
      </c>
      <c r="Z53" s="25">
        <v>2.950373499120826</v>
      </c>
      <c r="AA53" s="25">
        <v>2.605884783262978</v>
      </c>
      <c r="AB53" s="25">
        <v>3.1558895803625693</v>
      </c>
      <c r="AC53" s="25">
        <v>2.6942094861613</v>
      </c>
      <c r="AD53" s="25">
        <v>2.7840869624406244</v>
      </c>
      <c r="AE53" s="25">
        <v>2.630080965215198</v>
      </c>
      <c r="AF53" s="25">
        <v>2.177773953779314</v>
      </c>
      <c r="AG53" s="25">
        <v>2.0808207473097147</v>
      </c>
      <c r="AH53" s="25">
        <v>1.5896616796664262</v>
      </c>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row>
    <row x14ac:dyDescent="0.25" r="54" customHeight="1" ht="18.75">
      <c r="A54" s="62" t="s">
        <v>154</v>
      </c>
      <c r="B54" s="43"/>
      <c r="C54" s="2"/>
      <c r="D54" s="2"/>
      <c r="E54" s="2"/>
      <c r="F54" s="2"/>
      <c r="G54" s="2"/>
      <c r="H54" s="2"/>
      <c r="I54" s="2"/>
      <c r="J54" s="2"/>
      <c r="K54" s="2"/>
      <c r="L54" s="2"/>
      <c r="M54" s="2"/>
      <c r="N54" s="2"/>
      <c r="O54" s="2"/>
      <c r="P54" s="2"/>
      <c r="Q54" s="2"/>
      <c r="R54" s="2">
        <f>AVERAGE(R5:R10,$W11,R12:R42)</f>
      </c>
      <c r="S54" s="2">
        <f>AVERAGE(S5:S10,$W11,S12:S42)</f>
      </c>
      <c r="T54" s="2">
        <f>AVERAGE(T5:T10,$W11,T12:T42)</f>
      </c>
      <c r="U54" s="2">
        <f>AVERAGE(U5:U10,$W11,U12:U42)</f>
      </c>
      <c r="V54" s="2">
        <f>AVERAGE(V5:V10,$W11,V12:V42)</f>
      </c>
      <c r="W54" s="2">
        <f>AVERAGE(W5:W10,W11,W12:W42)</f>
      </c>
      <c r="X54" s="2">
        <f>AVERAGE(X5:X10,X11,X12:X42)</f>
      </c>
      <c r="Y54" s="2">
        <f>AVERAGE(Y5:Y10,Y11,Y12:Y42)</f>
      </c>
      <c r="Z54" s="2">
        <f>AVERAGE(Z5:Z10,Z11,Z12:Z42)</f>
      </c>
      <c r="AA54" s="107">
        <f>AVERAGE(AA5:AA10,AA11,AA12:AA42)</f>
      </c>
      <c r="AB54" s="107">
        <f>AVERAGE(AB5:AB10,AB11,AB12:AB42)</f>
      </c>
      <c r="AC54" s="2">
        <f>AVERAGE(AC5:AC10,AC11,AC12:AC42)</f>
      </c>
      <c r="AD54" s="2">
        <f>AVERAGE(AD5:AD10,AD11,AD12:AD42)</f>
      </c>
      <c r="AE54" s="2">
        <f>AVERAGE(AE5:AE10,AE11,AE12:AE42)</f>
      </c>
      <c r="AF54" s="2">
        <f>AVERAGE(AF5:AF10,AF11,AF12:AF42)</f>
      </c>
      <c r="AG54" s="2">
        <f>AVERAGE($AF5,AG6:AG10,AG11,AG12:AG42)</f>
      </c>
      <c r="AH54" s="2">
        <f>AVERAGE($AF5,AH6:AH10,AH11,AH12:AH40,AG41,AH42)</f>
      </c>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row>
    <row x14ac:dyDescent="0.25" r="55" customHeight="1" ht="18.75">
      <c r="A55" s="17"/>
      <c r="B55" s="17"/>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9"/>
      <c r="AG55" s="19"/>
      <c r="AH55" s="19"/>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3"/>
    </row>
    <row x14ac:dyDescent="0.25" r="56" customHeight="1" ht="18.75">
      <c r="A56" s="17" t="s">
        <v>104</v>
      </c>
      <c r="B56" s="17"/>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9"/>
      <c r="AG56" s="19"/>
      <c r="AH56" s="19"/>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3"/>
    </row>
    <row x14ac:dyDescent="0.25" r="57" customHeight="1" ht="18.75">
      <c r="A57" s="17" t="s">
        <v>156</v>
      </c>
      <c r="B57" s="17"/>
      <c r="C57" s="67"/>
      <c r="D57" s="67"/>
      <c r="E57" s="67"/>
      <c r="F57" s="67"/>
      <c r="G57" s="67"/>
      <c r="H57" s="67"/>
      <c r="I57" s="67"/>
      <c r="J57" s="67"/>
      <c r="K57" s="67"/>
      <c r="L57" s="67"/>
      <c r="M57" s="67"/>
      <c r="N57" s="67"/>
      <c r="O57" s="67"/>
      <c r="P57" s="67"/>
      <c r="Q57" s="67"/>
      <c r="R57" s="67"/>
      <c r="S57" s="67"/>
      <c r="T57" s="67"/>
      <c r="U57" s="67"/>
      <c r="V57" s="67"/>
      <c r="W57" s="67"/>
      <c r="X57" s="67"/>
      <c r="Y57" s="67"/>
      <c r="Z57" s="67"/>
      <c r="AA57" s="67"/>
      <c r="AB57" s="67"/>
      <c r="AC57" s="67"/>
      <c r="AD57" s="67"/>
      <c r="AE57" s="67"/>
      <c r="AF57" s="19"/>
      <c r="AG57" s="19"/>
      <c r="AH57" s="19"/>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3"/>
    </row>
    <row x14ac:dyDescent="0.25" r="58" customHeight="1" ht="14.25">
      <c r="A58" s="28" t="s">
        <v>157</v>
      </c>
      <c r="B58" s="28"/>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19"/>
      <c r="AE58" s="19"/>
      <c r="AF58" s="19"/>
      <c r="AG58" s="19"/>
      <c r="AH58" s="19"/>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3"/>
    </row>
    <row x14ac:dyDescent="0.25" r="59" customHeight="1" ht="18.75">
      <c r="A59" s="27" t="s">
        <v>158</v>
      </c>
      <c r="B59" s="28"/>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30"/>
      <c r="AG59" s="30"/>
      <c r="AH59" s="30"/>
      <c r="AI59" s="31"/>
      <c r="AJ59" s="31"/>
      <c r="AK59" s="31"/>
      <c r="AL59" s="31"/>
      <c r="AM59" s="31"/>
      <c r="AN59" s="31"/>
      <c r="AO59" s="31"/>
      <c r="AP59" s="31"/>
      <c r="AQ59" s="31"/>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3"/>
    </row>
    <row x14ac:dyDescent="0.25" r="60" customHeight="1" ht="18.75">
      <c r="A60" s="28"/>
      <c r="B60" s="28"/>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19"/>
      <c r="AG60" s="19"/>
      <c r="AH60" s="19"/>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3"/>
    </row>
    <row x14ac:dyDescent="0.25" r="61" customHeight="1" ht="18.75">
      <c r="A61" s="27" t="s">
        <v>159</v>
      </c>
      <c r="B61" s="28"/>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19"/>
      <c r="AG61" s="19"/>
      <c r="AH61" s="19"/>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3"/>
    </row>
    <row x14ac:dyDescent="0.25" r="62" customHeight="1" ht="18.75" customFormat="1" s="108">
      <c r="A62" s="28"/>
      <c r="B62" s="28"/>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109"/>
      <c r="AG62" s="109"/>
      <c r="AH62" s="109"/>
      <c r="AI62" s="110"/>
      <c r="AJ62" s="110"/>
      <c r="AK62" s="110"/>
      <c r="AL62" s="110"/>
      <c r="AM62" s="110"/>
      <c r="AN62" s="110"/>
      <c r="AO62" s="110"/>
      <c r="AP62" s="110"/>
      <c r="AQ62" s="110"/>
      <c r="AR62" s="110"/>
      <c r="AS62" s="110"/>
      <c r="AT62" s="110"/>
      <c r="AU62" s="110"/>
      <c r="AV62" s="110"/>
      <c r="AW62" s="110"/>
      <c r="AX62" s="110"/>
      <c r="AY62" s="110"/>
      <c r="AZ62" s="110"/>
      <c r="BA62" s="110"/>
      <c r="BB62" s="110"/>
      <c r="BC62" s="110"/>
      <c r="BD62" s="110"/>
      <c r="BE62" s="110"/>
      <c r="BF62" s="110"/>
      <c r="BG62" s="110"/>
      <c r="BH62" s="110"/>
      <c r="BI62" s="110"/>
      <c r="BJ62" s="110"/>
      <c r="BK62" s="110"/>
      <c r="BL62" s="110"/>
      <c r="BM62" s="110"/>
      <c r="BN62" s="110"/>
      <c r="BO62" s="110"/>
      <c r="BP62" s="110"/>
      <c r="BQ62" s="110"/>
      <c r="BR62" s="110"/>
      <c r="BS62" s="110"/>
      <c r="BT62" s="110"/>
      <c r="BU62" s="110"/>
      <c r="BV62" s="110"/>
      <c r="BW62" s="110"/>
      <c r="BX62" s="110"/>
      <c r="BY62" s="110"/>
      <c r="BZ62" s="110"/>
    </row>
    <row x14ac:dyDescent="0.25" r="63" customHeight="1" ht="18.75" customFormat="1" s="108">
      <c r="A63" s="27" t="s">
        <v>160</v>
      </c>
      <c r="B63" s="28"/>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109"/>
      <c r="AG63" s="109"/>
      <c r="AH63" s="109"/>
      <c r="AI63" s="110"/>
      <c r="AJ63" s="110"/>
      <c r="AK63" s="110"/>
      <c r="AL63" s="110"/>
      <c r="AM63" s="110"/>
      <c r="AN63" s="110"/>
      <c r="AO63" s="110"/>
      <c r="AP63" s="110"/>
      <c r="AQ63" s="110"/>
      <c r="AR63" s="110"/>
      <c r="AS63" s="110"/>
      <c r="AT63" s="110"/>
      <c r="AU63" s="110"/>
      <c r="AV63" s="110"/>
      <c r="AW63" s="110"/>
      <c r="AX63" s="110"/>
      <c r="AY63" s="110"/>
      <c r="AZ63" s="110"/>
      <c r="BA63" s="110"/>
      <c r="BB63" s="110"/>
      <c r="BC63" s="110"/>
      <c r="BD63" s="110"/>
      <c r="BE63" s="110"/>
      <c r="BF63" s="110"/>
      <c r="BG63" s="110"/>
      <c r="BH63" s="110"/>
      <c r="BI63" s="110"/>
      <c r="BJ63" s="110"/>
      <c r="BK63" s="110"/>
      <c r="BL63" s="110"/>
      <c r="BM63" s="110"/>
      <c r="BN63" s="110"/>
      <c r="BO63" s="110"/>
      <c r="BP63" s="110"/>
      <c r="BQ63" s="110"/>
      <c r="BR63" s="110"/>
      <c r="BS63" s="110"/>
      <c r="BT63" s="110"/>
      <c r="BU63" s="110"/>
      <c r="BV63" s="110"/>
      <c r="BW63" s="110"/>
      <c r="BX63" s="110"/>
      <c r="BY63" s="110"/>
      <c r="BZ63" s="110"/>
    </row>
    <row x14ac:dyDescent="0.25" r="64" customHeight="1" ht="18.75" customFormat="1" s="108">
      <c r="A64" s="28"/>
      <c r="B64" s="28"/>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109"/>
      <c r="AG64" s="109"/>
      <c r="AH64" s="109"/>
      <c r="AI64" s="110"/>
      <c r="AJ64" s="110"/>
      <c r="AK64" s="110"/>
      <c r="AL64" s="110"/>
      <c r="AM64" s="110"/>
      <c r="AN64" s="110"/>
      <c r="AO64" s="110"/>
      <c r="AP64" s="110"/>
      <c r="AQ64" s="110"/>
      <c r="AR64" s="110"/>
      <c r="AS64" s="110"/>
      <c r="AT64" s="110"/>
      <c r="AU64" s="110"/>
      <c r="AV64" s="110"/>
      <c r="AW64" s="110"/>
      <c r="AX64" s="110"/>
      <c r="AY64" s="110"/>
      <c r="AZ64" s="110"/>
      <c r="BA64" s="110"/>
      <c r="BB64" s="110"/>
      <c r="BC64" s="110"/>
      <c r="BD64" s="110"/>
      <c r="BE64" s="110"/>
      <c r="BF64" s="110"/>
      <c r="BG64" s="110"/>
      <c r="BH64" s="110"/>
      <c r="BI64" s="110"/>
      <c r="BJ64" s="110"/>
      <c r="BK64" s="110"/>
      <c r="BL64" s="110"/>
      <c r="BM64" s="110"/>
      <c r="BN64" s="110"/>
      <c r="BO64" s="110"/>
      <c r="BP64" s="110"/>
      <c r="BQ64" s="110"/>
      <c r="BR64" s="110"/>
      <c r="BS64" s="110"/>
      <c r="BT64" s="110"/>
      <c r="BU64" s="110"/>
      <c r="BV64" s="110"/>
      <c r="BW64" s="110"/>
      <c r="BX64" s="110"/>
      <c r="BY64" s="110"/>
      <c r="BZ64" s="110"/>
    </row>
    <row x14ac:dyDescent="0.25" r="65" customHeight="1" ht="18.75">
      <c r="A65" s="32" t="s">
        <v>108</v>
      </c>
      <c r="B65" s="17"/>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26"/>
      <c r="AG65" s="26"/>
      <c r="AH65" s="26"/>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row>
    <row x14ac:dyDescent="0.25" r="66" customHeight="1" ht="18.75">
      <c r="A66" s="3"/>
      <c r="B66" s="3"/>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26"/>
      <c r="AE66" s="26"/>
      <c r="AF66" s="26"/>
      <c r="AG66" s="26"/>
      <c r="AH66" s="26"/>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row>
    <row x14ac:dyDescent="0.25" r="67" customHeight="1" ht="18.75">
      <c r="A67" s="3"/>
      <c r="B67" s="3"/>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26"/>
      <c r="AE67" s="26"/>
      <c r="AF67" s="26"/>
      <c r="AG67" s="26"/>
      <c r="AH67" s="26"/>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row>
  </sheetData>
  <mergeCells count="8">
    <mergeCell ref="A1:AH1"/>
    <mergeCell ref="A2:AH2"/>
    <mergeCell ref="A3:AH3"/>
    <mergeCell ref="A57:AE57"/>
    <mergeCell ref="A58:AC58"/>
    <mergeCell ref="A59:AE60"/>
    <mergeCell ref="A61:AE62"/>
    <mergeCell ref="A63:AE6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Z66"/>
  <sheetViews>
    <sheetView workbookViewId="0">
      <pane state="frozen" activePane="bottomLeft" topLeftCell="A4" ySplit="3" xSplit="0"/>
    </sheetView>
  </sheetViews>
  <sheetFormatPr defaultRowHeight="15" x14ac:dyDescent="0.25"/>
  <cols>
    <col min="1" max="1" style="35" width="16.862142857142857" customWidth="1" bestFit="1"/>
    <col min="2" max="2" style="35" width="4.2907142857142855" customWidth="1" bestFit="1"/>
    <col min="3" max="3" style="36" width="5.005" customWidth="1" bestFit="1"/>
    <col min="4" max="4" style="36" width="5.005" customWidth="1" bestFit="1"/>
    <col min="5" max="5" style="36" width="5.005" customWidth="1" bestFit="1"/>
    <col min="6" max="6" style="36" width="5.005" customWidth="1" bestFit="1"/>
    <col min="7" max="7" style="36" width="5.005" customWidth="1" bestFit="1"/>
    <col min="8" max="8" style="36" width="5.005" customWidth="1" bestFit="1"/>
    <col min="9" max="9" style="36" width="5.005" customWidth="1" bestFit="1"/>
    <col min="10" max="10" style="36" width="5.005" customWidth="1" bestFit="1"/>
    <col min="11" max="11" style="36" width="5.005" customWidth="1" bestFit="1"/>
    <col min="12" max="12" style="36" width="5.005" customWidth="1" bestFit="1"/>
    <col min="13" max="13" style="36" width="5.005" customWidth="1" bestFit="1"/>
    <col min="14" max="14" style="36" width="5.005" customWidth="1" bestFit="1"/>
    <col min="15" max="15" style="36" width="5.005" customWidth="1" bestFit="1"/>
    <col min="16" max="16" style="36" width="5.005" customWidth="1" bestFit="1"/>
    <col min="17" max="17" style="36" width="5.005" customWidth="1" bestFit="1"/>
    <col min="18" max="18" style="36" width="5.005" customWidth="1" bestFit="1"/>
    <col min="19" max="19" style="36" width="5.005" customWidth="1" bestFit="1"/>
    <col min="20" max="20" style="36" width="5.005" customWidth="1" bestFit="1"/>
    <col min="21" max="21" style="36" width="5.005" customWidth="1" bestFit="1"/>
    <col min="22" max="22" style="36" width="5.005" customWidth="1" bestFit="1"/>
    <col min="23" max="23" style="36" width="5.005" customWidth="1" bestFit="1"/>
    <col min="24" max="24" style="36" width="5.005" customWidth="1" bestFit="1"/>
    <col min="25" max="25" style="36" width="5.005" customWidth="1" bestFit="1"/>
    <col min="26" max="26" style="36" width="5.005" customWidth="1" bestFit="1"/>
    <col min="27" max="27" style="36" width="5.005" customWidth="1" bestFit="1"/>
    <col min="28" max="28" style="36" width="5.005" customWidth="1" bestFit="1"/>
    <col min="29" max="29" style="36" width="5.005" customWidth="1" bestFit="1"/>
    <col min="30" max="30" style="37" width="5.005" customWidth="1" bestFit="1"/>
    <col min="31" max="31" style="37" width="5.005" customWidth="1" bestFit="1"/>
    <col min="32" max="32" style="37" width="5.005" customWidth="1" bestFit="1"/>
    <col min="33" max="33" style="37" width="5.005" customWidth="1" bestFit="1"/>
    <col min="34" max="34" style="37" width="5.005" customWidth="1" bestFit="1"/>
    <col min="35" max="35" style="35" width="5.005" customWidth="1" bestFit="1"/>
    <col min="36" max="36" style="35" width="5.005" customWidth="1" bestFit="1"/>
    <col min="37" max="37" style="35" width="5.005" customWidth="1" bestFit="1"/>
    <col min="38" max="38" style="35" width="5.005" customWidth="1" bestFit="1"/>
    <col min="39" max="39" style="35" width="5.005" customWidth="1" bestFit="1"/>
    <col min="40" max="40" style="35" width="5.005" customWidth="1" bestFit="1"/>
    <col min="41" max="41" style="35" width="5.005" customWidth="1" bestFit="1"/>
    <col min="42" max="42" style="35" width="5.005" customWidth="1" bestFit="1"/>
    <col min="43" max="43" style="35" width="5.005" customWidth="1" bestFit="1"/>
    <col min="44" max="44" style="35" width="5.005" customWidth="1" bestFit="1"/>
    <col min="45" max="45" style="35" width="5.005" customWidth="1" bestFit="1"/>
    <col min="46" max="46" style="35" width="5.005" customWidth="1" bestFit="1"/>
    <col min="47" max="47" style="35" width="5.005" customWidth="1" bestFit="1"/>
    <col min="48" max="48" style="35" width="5.005" customWidth="1" bestFit="1"/>
    <col min="49" max="49" style="35" width="5.005" customWidth="1" bestFit="1"/>
    <col min="50" max="50" style="35" width="5.005" customWidth="1" bestFit="1"/>
    <col min="51" max="51" style="35" width="5.005" customWidth="1" bestFit="1"/>
    <col min="52" max="52" style="35" width="5.005" customWidth="1" bestFit="1"/>
    <col min="53" max="53" style="35" width="5.005" customWidth="1" bestFit="1"/>
    <col min="54" max="54" style="35" width="5.005" customWidth="1" bestFit="1"/>
    <col min="55" max="55" style="35" width="5.005" customWidth="1" bestFit="1"/>
    <col min="56" max="56" style="35" width="5.005" customWidth="1" bestFit="1"/>
    <col min="57" max="57" style="35" width="5.005" customWidth="1" bestFit="1"/>
    <col min="58" max="58" style="35" width="5.005" customWidth="1" bestFit="1"/>
    <col min="59" max="59" style="35" width="5.005" customWidth="1" bestFit="1"/>
    <col min="60" max="60" style="35" width="5.005" customWidth="1" bestFit="1"/>
    <col min="61" max="61" style="35" width="5.005" customWidth="1" bestFit="1"/>
    <col min="62" max="62" style="35" width="5.005" customWidth="1" bestFit="1"/>
    <col min="63" max="63" style="35" width="5.005" customWidth="1" bestFit="1"/>
    <col min="64" max="64" style="35" width="5.005" customWidth="1" bestFit="1"/>
    <col min="65" max="65" style="35" width="5.005" customWidth="1" bestFit="1"/>
    <col min="66" max="66" style="35" width="5.005" customWidth="1" bestFit="1"/>
    <col min="67" max="67" style="35" width="5.005" customWidth="1" bestFit="1"/>
    <col min="68" max="68" style="35" width="5.005" customWidth="1" bestFit="1"/>
    <col min="69" max="69" style="35" width="5.005" customWidth="1" bestFit="1"/>
    <col min="70" max="70" style="35" width="5.005" customWidth="1" bestFit="1"/>
    <col min="71" max="71" style="35" width="5.005" customWidth="1" bestFit="1"/>
    <col min="72" max="72" style="35" width="5.005" customWidth="1" bestFit="1"/>
    <col min="73" max="73" style="35" width="5.005" customWidth="1" bestFit="1"/>
    <col min="74" max="74" style="35" width="5.005" customWidth="1" bestFit="1"/>
    <col min="75" max="75" style="35" width="5.005" customWidth="1" bestFit="1"/>
    <col min="76" max="76" style="35" width="5.005" customWidth="1" bestFit="1"/>
    <col min="77" max="77" style="35" width="5.005" customWidth="1" bestFit="1"/>
    <col min="78" max="78" style="35" width="10.005" customWidth="1" bestFit="1"/>
  </cols>
  <sheetData>
    <row x14ac:dyDescent="0.25" r="1" customHeight="1" ht="18.75">
      <c r="A1" s="1" t="s">
        <v>151</v>
      </c>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4"/>
      <c r="BP1" s="5"/>
      <c r="BQ1" s="5"/>
      <c r="BR1" s="5"/>
      <c r="BS1" s="5"/>
      <c r="BT1" s="5"/>
      <c r="BU1" s="5"/>
      <c r="BV1" s="5"/>
      <c r="BW1" s="5"/>
      <c r="BX1" s="5"/>
      <c r="BY1" s="5"/>
      <c r="BZ1" s="5"/>
    </row>
    <row x14ac:dyDescent="0.25" r="2" customHeight="1" ht="18.75">
      <c r="A2" s="6" t="s">
        <v>152</v>
      </c>
      <c r="B2" s="6"/>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8"/>
    </row>
    <row x14ac:dyDescent="0.25" r="3" customHeight="1" ht="18.75">
      <c r="A3" s="1" t="s">
        <v>2</v>
      </c>
      <c r="B3" s="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row>
    <row x14ac:dyDescent="0.25" r="4" customHeight="1" ht="12.75">
      <c r="A4" s="11" t="s">
        <v>3</v>
      </c>
      <c r="B4" s="11" t="s">
        <v>4</v>
      </c>
      <c r="C4" s="12">
        <v>1990</v>
      </c>
      <c r="D4" s="12">
        <v>1991</v>
      </c>
      <c r="E4" s="12">
        <v>1992</v>
      </c>
      <c r="F4" s="12">
        <v>1993</v>
      </c>
      <c r="G4" s="12">
        <v>1994</v>
      </c>
      <c r="H4" s="12">
        <v>1995</v>
      </c>
      <c r="I4" s="12">
        <v>1996</v>
      </c>
      <c r="J4" s="12">
        <v>1997</v>
      </c>
      <c r="K4" s="12">
        <v>1998</v>
      </c>
      <c r="L4" s="12">
        <v>1999</v>
      </c>
      <c r="M4" s="12">
        <v>2000</v>
      </c>
      <c r="N4" s="12">
        <v>2001</v>
      </c>
      <c r="O4" s="12">
        <v>2002</v>
      </c>
      <c r="P4" s="12">
        <v>2003</v>
      </c>
      <c r="Q4" s="12">
        <v>2004</v>
      </c>
      <c r="R4" s="12">
        <v>2005</v>
      </c>
      <c r="S4" s="12">
        <v>2006</v>
      </c>
      <c r="T4" s="12">
        <v>2007</v>
      </c>
      <c r="U4" s="12">
        <v>2008</v>
      </c>
      <c r="V4" s="12">
        <v>2009</v>
      </c>
      <c r="W4" s="12">
        <v>2010</v>
      </c>
      <c r="X4" s="12">
        <v>2011</v>
      </c>
      <c r="Y4" s="12">
        <v>2012</v>
      </c>
      <c r="Z4" s="12">
        <v>2013</v>
      </c>
      <c r="AA4" s="12">
        <v>2014</v>
      </c>
      <c r="AB4" s="12">
        <v>2015</v>
      </c>
      <c r="AC4" s="12">
        <v>2016</v>
      </c>
      <c r="AD4" s="12">
        <v>2017</v>
      </c>
      <c r="AE4" s="12">
        <v>2018</v>
      </c>
      <c r="AF4" s="12">
        <v>2019</v>
      </c>
      <c r="AG4" s="12">
        <v>2020</v>
      </c>
      <c r="AH4" s="12">
        <v>2021</v>
      </c>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row>
    <row x14ac:dyDescent="0.25" r="5" customHeight="1" ht="18.75">
      <c r="A5" s="13" t="s">
        <v>5</v>
      </c>
      <c r="B5" s="14" t="s">
        <v>6</v>
      </c>
      <c r="C5" s="15" t="s">
        <v>7</v>
      </c>
      <c r="D5" s="15" t="s">
        <v>7</v>
      </c>
      <c r="E5" s="15" t="s">
        <v>7</v>
      </c>
      <c r="F5" s="15" t="s">
        <v>7</v>
      </c>
      <c r="G5" s="15" t="s">
        <v>7</v>
      </c>
      <c r="H5" s="15" t="s">
        <v>7</v>
      </c>
      <c r="I5" s="15" t="s">
        <v>7</v>
      </c>
      <c r="J5" s="15" t="s">
        <v>7</v>
      </c>
      <c r="K5" s="15" t="s">
        <v>7</v>
      </c>
      <c r="L5" s="15" t="s">
        <v>7</v>
      </c>
      <c r="M5" s="15" t="s">
        <v>7</v>
      </c>
      <c r="N5" s="15">
        <v>38.833782224378716</v>
      </c>
      <c r="O5" s="15">
        <v>39.075844523810474</v>
      </c>
      <c r="P5" s="15">
        <v>39.35902911974475</v>
      </c>
      <c r="Q5" s="15">
        <v>38.39205971219704</v>
      </c>
      <c r="R5" s="15">
        <v>38.69683658076874</v>
      </c>
      <c r="S5" s="15">
        <v>38.25329054003627</v>
      </c>
      <c r="T5" s="15">
        <v>37.68405434458491</v>
      </c>
      <c r="U5" s="15">
        <v>37.68165168537406</v>
      </c>
      <c r="V5" s="15">
        <v>38.22317954679681</v>
      </c>
      <c r="W5" s="15">
        <v>38.55503552613971</v>
      </c>
      <c r="X5" s="15">
        <v>38.364717044966376</v>
      </c>
      <c r="Y5" s="15">
        <v>38.20482100383922</v>
      </c>
      <c r="Z5" s="15">
        <v>38.1389477876413</v>
      </c>
      <c r="AA5" s="15">
        <v>38.32933184119283</v>
      </c>
      <c r="AB5" s="15">
        <v>37.97461818282804</v>
      </c>
      <c r="AC5" s="15">
        <v>38.34999706082501</v>
      </c>
      <c r="AD5" s="15">
        <v>38.0160055748476</v>
      </c>
      <c r="AE5" s="15">
        <v>37.491939666069705</v>
      </c>
      <c r="AF5" s="15">
        <v>37.0570654329463</v>
      </c>
      <c r="AG5" s="15" t="s">
        <v>7</v>
      </c>
      <c r="AH5" s="15" t="s">
        <v>7</v>
      </c>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row>
    <row x14ac:dyDescent="0.25" r="6" customHeight="1" ht="18.75">
      <c r="A6" s="16" t="s">
        <v>8</v>
      </c>
      <c r="B6" s="17" t="s">
        <v>9</v>
      </c>
      <c r="C6" s="18" t="s">
        <v>7</v>
      </c>
      <c r="D6" s="18" t="s">
        <v>7</v>
      </c>
      <c r="E6" s="18" t="s">
        <v>7</v>
      </c>
      <c r="F6" s="18" t="s">
        <v>7</v>
      </c>
      <c r="G6" s="18" t="s">
        <v>7</v>
      </c>
      <c r="H6" s="18">
        <v>21.62241372218338</v>
      </c>
      <c r="I6" s="18">
        <v>21.67362271642991</v>
      </c>
      <c r="J6" s="18">
        <v>21.338794369223436</v>
      </c>
      <c r="K6" s="18">
        <v>22.775297984206887</v>
      </c>
      <c r="L6" s="18">
        <v>24.394897354085572</v>
      </c>
      <c r="M6" s="18">
        <v>23.858163171574645</v>
      </c>
      <c r="N6" s="18">
        <v>25.27146072990182</v>
      </c>
      <c r="O6" s="18">
        <v>26.09298522692661</v>
      </c>
      <c r="P6" s="18">
        <v>26.709145715425652</v>
      </c>
      <c r="Q6" s="18">
        <v>29.32648552114573</v>
      </c>
      <c r="R6" s="18">
        <v>30.27704877604908</v>
      </c>
      <c r="S6" s="18">
        <v>31.173737731010092</v>
      </c>
      <c r="T6" s="18">
        <v>31.405831306283527</v>
      </c>
      <c r="U6" s="18">
        <v>31.327241112336583</v>
      </c>
      <c r="V6" s="18">
        <v>32.393035447382495</v>
      </c>
      <c r="W6" s="18">
        <v>32.98687565820753</v>
      </c>
      <c r="X6" s="18">
        <v>32.808946721406734</v>
      </c>
      <c r="Y6" s="18">
        <v>33.45905905864595</v>
      </c>
      <c r="Z6" s="18">
        <v>33.41557246181716</v>
      </c>
      <c r="AA6" s="18">
        <v>34.9251767155855</v>
      </c>
      <c r="AB6" s="18">
        <v>34.98370364315184</v>
      </c>
      <c r="AC6" s="18">
        <v>34.68728070641436</v>
      </c>
      <c r="AD6" s="18">
        <v>34.72136980787889</v>
      </c>
      <c r="AE6" s="18">
        <v>34.32436850449881</v>
      </c>
      <c r="AF6" s="18">
        <v>33.881539166717914</v>
      </c>
      <c r="AG6" s="18">
        <v>33.10723077329373</v>
      </c>
      <c r="AH6" s="18">
        <v>35.563455093321195</v>
      </c>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row>
    <row x14ac:dyDescent="0.25" r="7" customHeight="1" ht="18.75">
      <c r="A7" s="13" t="s">
        <v>10</v>
      </c>
      <c r="B7" s="14" t="s">
        <v>11</v>
      </c>
      <c r="C7" s="15">
        <v>28.790415615790383</v>
      </c>
      <c r="D7" s="15">
        <v>30.484390491822072</v>
      </c>
      <c r="E7" s="15">
        <v>30.424536867554767</v>
      </c>
      <c r="F7" s="15">
        <v>30.232619716754094</v>
      </c>
      <c r="G7" s="15">
        <v>29.964789234821524</v>
      </c>
      <c r="H7" s="15">
        <v>29.85604482788897</v>
      </c>
      <c r="I7" s="15">
        <v>30.234488318045884</v>
      </c>
      <c r="J7" s="15">
        <v>30.52448682038592</v>
      </c>
      <c r="K7" s="15">
        <v>31.24145154777508</v>
      </c>
      <c r="L7" s="15">
        <v>36.58336000006872</v>
      </c>
      <c r="M7" s="15">
        <v>35.53971000833941</v>
      </c>
      <c r="N7" s="15">
        <v>33.46585862906524</v>
      </c>
      <c r="O7" s="15">
        <v>32.85803209903177</v>
      </c>
      <c r="P7" s="15">
        <v>33.7158013862905</v>
      </c>
      <c r="Q7" s="15">
        <v>33.91342840600838</v>
      </c>
      <c r="R7" s="15">
        <v>33.10382899398873</v>
      </c>
      <c r="S7" s="15">
        <v>33.82516642400844</v>
      </c>
      <c r="T7" s="15">
        <v>32.20298920323659</v>
      </c>
      <c r="U7" s="15">
        <v>32.47147046175256</v>
      </c>
      <c r="V7" s="15">
        <v>31.78788583964842</v>
      </c>
      <c r="W7" s="15">
        <v>31.738246061974902</v>
      </c>
      <c r="X7" s="15">
        <v>32.416494832899545</v>
      </c>
      <c r="Y7" s="15">
        <v>32.0746774313258</v>
      </c>
      <c r="Z7" s="15">
        <v>31.429773791355966</v>
      </c>
      <c r="AA7" s="15">
        <v>30.478118608336526</v>
      </c>
      <c r="AB7" s="15">
        <v>30.23114720928877</v>
      </c>
      <c r="AC7" s="15">
        <v>30.037094736969646</v>
      </c>
      <c r="AD7" s="15">
        <v>27.783390157606945</v>
      </c>
      <c r="AE7" s="15">
        <v>27.989925268090488</v>
      </c>
      <c r="AF7" s="15">
        <v>26.361752027866245</v>
      </c>
      <c r="AG7" s="15">
        <v>25.895636084767713</v>
      </c>
      <c r="AH7" s="15">
        <v>27.613415711695012</v>
      </c>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row>
    <row x14ac:dyDescent="0.25" r="8" customHeight="1" ht="18.75">
      <c r="A8" s="16" t="s">
        <v>12</v>
      </c>
      <c r="B8" s="17" t="s">
        <v>13</v>
      </c>
      <c r="C8" s="18">
        <v>26.74021741206604</v>
      </c>
      <c r="D8" s="18">
        <v>27.943998262955795</v>
      </c>
      <c r="E8" s="18">
        <v>28.250343007551827</v>
      </c>
      <c r="F8" s="18">
        <v>28.96532643876564</v>
      </c>
      <c r="G8" s="18">
        <v>28.79905250082494</v>
      </c>
      <c r="H8" s="18">
        <v>28.49485557758309</v>
      </c>
      <c r="I8" s="18">
        <v>29.02485007508794</v>
      </c>
      <c r="J8" s="18">
        <v>29.36064283158223</v>
      </c>
      <c r="K8" s="18">
        <v>28.63594609892514</v>
      </c>
      <c r="L8" s="18">
        <v>27.89919276594795</v>
      </c>
      <c r="M8" s="18">
        <v>27.239488044827706</v>
      </c>
      <c r="N8" s="18">
        <v>27.00089863152117</v>
      </c>
      <c r="O8" s="18">
        <v>27.7316950826108</v>
      </c>
      <c r="P8" s="18">
        <v>27.94393179060027</v>
      </c>
      <c r="Q8" s="18">
        <v>27.219387760842803</v>
      </c>
      <c r="R8" s="18">
        <v>26.96429502611386</v>
      </c>
      <c r="S8" s="18">
        <v>26.29495032765464</v>
      </c>
      <c r="T8" s="18">
        <v>26.25997020978762</v>
      </c>
      <c r="U8" s="18">
        <v>26.47198720830644</v>
      </c>
      <c r="V8" s="18">
        <v>27.108947524215044</v>
      </c>
      <c r="W8" s="18">
        <v>27.519962169981632</v>
      </c>
      <c r="X8" s="18">
        <v>26.908010319782214</v>
      </c>
      <c r="Y8" s="18">
        <v>26.574953672899507</v>
      </c>
      <c r="Z8" s="18">
        <v>26.542353404052484</v>
      </c>
      <c r="AA8" s="18">
        <v>26.858247183809024</v>
      </c>
      <c r="AB8" s="18">
        <v>26.262254646770728</v>
      </c>
      <c r="AC8" s="18">
        <v>26.391793828337825</v>
      </c>
      <c r="AD8" s="18">
        <v>26.177654306344817</v>
      </c>
      <c r="AE8" s="18">
        <v>25.80172279033445</v>
      </c>
      <c r="AF8" s="18">
        <v>25.644070999313783</v>
      </c>
      <c r="AG8" s="18">
        <v>24.462368564246244</v>
      </c>
      <c r="AH8" s="18">
        <v>24.385209035707458</v>
      </c>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row>
    <row x14ac:dyDescent="0.25" r="9" customHeight="1" ht="18.75">
      <c r="A9" s="13" t="s">
        <v>14</v>
      </c>
      <c r="B9" s="14" t="s">
        <v>15</v>
      </c>
      <c r="C9" s="15" t="s">
        <v>7</v>
      </c>
      <c r="D9" s="15" t="s">
        <v>7</v>
      </c>
      <c r="E9" s="15" t="s">
        <v>7</v>
      </c>
      <c r="F9" s="15" t="s">
        <v>7</v>
      </c>
      <c r="G9" s="15" t="s">
        <v>7</v>
      </c>
      <c r="H9" s="15" t="s">
        <v>7</v>
      </c>
      <c r="I9" s="15">
        <v>9.369224524249752</v>
      </c>
      <c r="J9" s="15">
        <v>9.552734491824465</v>
      </c>
      <c r="K9" s="15">
        <v>8.611421912972297</v>
      </c>
      <c r="L9" s="15">
        <v>8.670085081562519</v>
      </c>
      <c r="M9" s="15">
        <v>8.654865374504213</v>
      </c>
      <c r="N9" s="15">
        <v>9.761147382447268</v>
      </c>
      <c r="O9" s="15">
        <v>8.99381072204749</v>
      </c>
      <c r="P9" s="15">
        <v>9.89740805211612</v>
      </c>
      <c r="Q9" s="15">
        <v>11.738340031584093</v>
      </c>
      <c r="R9" s="15">
        <v>12.1386844082856</v>
      </c>
      <c r="S9" s="15">
        <v>13.258285966100482</v>
      </c>
      <c r="T9" s="15">
        <v>13.908393836811648</v>
      </c>
      <c r="U9" s="15">
        <v>15.232583263785438</v>
      </c>
      <c r="V9" s="15">
        <v>16.98059511382709</v>
      </c>
      <c r="W9" s="15">
        <v>24.147191027614003</v>
      </c>
      <c r="X9" s="15">
        <v>24.796539218916845</v>
      </c>
      <c r="Y9" s="15">
        <v>24.1932184124338</v>
      </c>
      <c r="Z9" s="15">
        <v>23.651853493462784</v>
      </c>
      <c r="AA9" s="15">
        <v>24.331680481263277</v>
      </c>
      <c r="AB9" s="15">
        <v>23.869445763339993</v>
      </c>
      <c r="AC9" s="15">
        <v>24.642114270441752</v>
      </c>
      <c r="AD9" s="15">
        <v>24.24541489061429</v>
      </c>
      <c r="AE9" s="15">
        <v>23.812111294530276</v>
      </c>
      <c r="AF9" s="15">
        <v>23.66388865450409</v>
      </c>
      <c r="AG9" s="15">
        <v>21.754205045178058</v>
      </c>
      <c r="AH9" s="15">
        <v>22.47316990009641</v>
      </c>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row>
    <row x14ac:dyDescent="0.25" r="10" customHeight="1" ht="18.75">
      <c r="A10" s="16" t="s">
        <v>16</v>
      </c>
      <c r="B10" s="17" t="s">
        <v>17</v>
      </c>
      <c r="C10" s="18" t="s">
        <v>7</v>
      </c>
      <c r="D10" s="18" t="s">
        <v>7</v>
      </c>
      <c r="E10" s="18" t="s">
        <v>7</v>
      </c>
      <c r="F10" s="18" t="s">
        <v>7</v>
      </c>
      <c r="G10" s="18" t="s">
        <v>7</v>
      </c>
      <c r="H10" s="18" t="s">
        <v>7</v>
      </c>
      <c r="I10" s="18" t="s">
        <v>7</v>
      </c>
      <c r="J10" s="18" t="s">
        <v>7</v>
      </c>
      <c r="K10" s="18" t="s">
        <v>7</v>
      </c>
      <c r="L10" s="18" t="s">
        <v>7</v>
      </c>
      <c r="M10" s="18" t="s">
        <v>7</v>
      </c>
      <c r="N10" s="18">
        <v>28.17426769317382</v>
      </c>
      <c r="O10" s="18">
        <v>29.55164250097726</v>
      </c>
      <c r="P10" s="18">
        <v>26.380928162532687</v>
      </c>
      <c r="Q10" s="18">
        <v>26.80461329587621</v>
      </c>
      <c r="R10" s="18">
        <v>24.26068484976128</v>
      </c>
      <c r="S10" s="18" t="s">
        <v>7</v>
      </c>
      <c r="T10" s="18">
        <v>22.831652893844335</v>
      </c>
      <c r="U10" s="18">
        <v>23.05880019495247</v>
      </c>
      <c r="V10" s="18">
        <v>24.823639658863712</v>
      </c>
      <c r="W10" s="18">
        <v>26.275033204297408</v>
      </c>
      <c r="X10" s="18">
        <v>27.337363692774595</v>
      </c>
      <c r="Y10" s="18">
        <v>28.60507342355996</v>
      </c>
      <c r="Z10" s="18">
        <v>28.394948664804883</v>
      </c>
      <c r="AA10" s="18">
        <v>26.627334988427293</v>
      </c>
      <c r="AB10" s="18">
        <v>26.97203019417534</v>
      </c>
      <c r="AC10" s="18">
        <v>26.102407948073356</v>
      </c>
      <c r="AD10" s="18">
        <v>26.060370374191987</v>
      </c>
      <c r="AE10" s="18">
        <v>25.604126743687896</v>
      </c>
      <c r="AF10" s="18">
        <v>26.488401536107556</v>
      </c>
      <c r="AG10" s="18">
        <v>23.91007495464843</v>
      </c>
      <c r="AH10" s="18">
        <v>23.668617418833815</v>
      </c>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row>
    <row x14ac:dyDescent="0.25" r="11" customHeight="1" ht="18.75">
      <c r="A11" s="13" t="s">
        <v>18</v>
      </c>
      <c r="B11" s="14" t="s">
        <v>19</v>
      </c>
      <c r="C11" s="15" t="s">
        <v>7</v>
      </c>
      <c r="D11" s="15" t="s">
        <v>7</v>
      </c>
      <c r="E11" s="15" t="s">
        <v>7</v>
      </c>
      <c r="F11" s="15" t="s">
        <v>7</v>
      </c>
      <c r="G11" s="15" t="s">
        <v>7</v>
      </c>
      <c r="H11" s="15" t="s">
        <v>7</v>
      </c>
      <c r="I11" s="15" t="s">
        <v>7</v>
      </c>
      <c r="J11" s="15" t="s">
        <v>7</v>
      </c>
      <c r="K11" s="15" t="s">
        <v>7</v>
      </c>
      <c r="L11" s="15" t="s">
        <v>7</v>
      </c>
      <c r="M11" s="15" t="s">
        <v>7</v>
      </c>
      <c r="N11" s="15" t="s">
        <v>7</v>
      </c>
      <c r="O11" s="15" t="s">
        <v>7</v>
      </c>
      <c r="P11" s="15" t="s">
        <v>7</v>
      </c>
      <c r="Q11" s="15" t="s">
        <v>7</v>
      </c>
      <c r="R11" s="15" t="s">
        <v>7</v>
      </c>
      <c r="S11" s="15" t="s">
        <v>7</v>
      </c>
      <c r="T11" s="15" t="s">
        <v>7</v>
      </c>
      <c r="U11" s="15" t="s">
        <v>7</v>
      </c>
      <c r="V11" s="15" t="s">
        <v>7</v>
      </c>
      <c r="W11" s="15">
        <v>27.08094855284404</v>
      </c>
      <c r="X11" s="15">
        <v>21.085146973977558</v>
      </c>
      <c r="Y11" s="15">
        <v>25.973048833099572</v>
      </c>
      <c r="Z11" s="15">
        <v>29.98430424172636</v>
      </c>
      <c r="AA11" s="15">
        <v>30.674019803852662</v>
      </c>
      <c r="AB11" s="15">
        <v>29.765532316360794</v>
      </c>
      <c r="AC11" s="15">
        <v>25.838152373011678</v>
      </c>
      <c r="AD11" s="15">
        <v>27.505183071913454</v>
      </c>
      <c r="AE11" s="15">
        <v>30.877964787264435</v>
      </c>
      <c r="AF11" s="15">
        <v>31.405910592159945</v>
      </c>
      <c r="AG11" s="15">
        <v>28.138133551270617</v>
      </c>
      <c r="AH11" s="15">
        <v>28.745711250997868</v>
      </c>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row>
    <row x14ac:dyDescent="0.25" r="12" customHeight="1" ht="18.75">
      <c r="A12" s="16" t="s">
        <v>20</v>
      </c>
      <c r="B12" s="17" t="s">
        <v>21</v>
      </c>
      <c r="C12" s="18" t="s">
        <v>7</v>
      </c>
      <c r="D12" s="18" t="s">
        <v>7</v>
      </c>
      <c r="E12" s="18" t="s">
        <v>7</v>
      </c>
      <c r="F12" s="18">
        <v>5.758233814602368</v>
      </c>
      <c r="G12" s="18">
        <v>5.6157467821110005</v>
      </c>
      <c r="H12" s="18">
        <v>5.59278636768746</v>
      </c>
      <c r="I12" s="18">
        <v>5.325038213671238</v>
      </c>
      <c r="J12" s="18">
        <v>5.4663460620427555</v>
      </c>
      <c r="K12" s="18">
        <v>5.393947415845498</v>
      </c>
      <c r="L12" s="18">
        <v>5.571433804182937</v>
      </c>
      <c r="M12" s="18">
        <v>5.4261488201385735</v>
      </c>
      <c r="N12" s="18">
        <v>5.410099568896969</v>
      </c>
      <c r="O12" s="18">
        <v>4.930928663301133</v>
      </c>
      <c r="P12" s="18">
        <v>5.2817707059982695</v>
      </c>
      <c r="Q12" s="18">
        <v>5.167322834645669</v>
      </c>
      <c r="R12" s="18">
        <v>5.500425842559924</v>
      </c>
      <c r="S12" s="18">
        <v>5.585360582118585</v>
      </c>
      <c r="T12" s="18">
        <v>5.8640508411799095</v>
      </c>
      <c r="U12" s="18">
        <v>5.843592134068159</v>
      </c>
      <c r="V12" s="18">
        <v>6.243446803573716</v>
      </c>
      <c r="W12" s="18">
        <v>6.99936886784526</v>
      </c>
      <c r="X12" s="18">
        <v>6.609374266679876</v>
      </c>
      <c r="Y12" s="18">
        <v>7.001229324724114</v>
      </c>
      <c r="Z12" s="18">
        <v>8.037878435868652</v>
      </c>
      <c r="AA12" s="18">
        <v>7.736530510812576</v>
      </c>
      <c r="AB12" s="18">
        <v>7.439830514978405</v>
      </c>
      <c r="AC12" s="18">
        <v>7.966304725899234</v>
      </c>
      <c r="AD12" s="18">
        <v>8.677666816890644</v>
      </c>
      <c r="AE12" s="18">
        <v>8.533792716088824</v>
      </c>
      <c r="AF12" s="18">
        <v>8.272103101322669</v>
      </c>
      <c r="AG12" s="18">
        <v>7.7284675295214225</v>
      </c>
      <c r="AH12" s="18">
        <v>7.846726238654338</v>
      </c>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row>
    <row x14ac:dyDescent="0.25" r="13" customHeight="1" ht="18.75">
      <c r="A13" s="13" t="s">
        <v>22</v>
      </c>
      <c r="B13" s="14" t="s">
        <v>23</v>
      </c>
      <c r="C13" s="15">
        <v>29.671971959016002</v>
      </c>
      <c r="D13" s="15">
        <v>28.798223324105592</v>
      </c>
      <c r="E13" s="15">
        <v>28.99304993004227</v>
      </c>
      <c r="F13" s="15">
        <v>28.522123562091743</v>
      </c>
      <c r="G13" s="15">
        <v>26.24600524981351</v>
      </c>
      <c r="H13" s="15">
        <v>25.763247356329153</v>
      </c>
      <c r="I13" s="15">
        <v>24.43608089225638</v>
      </c>
      <c r="J13" s="15">
        <v>24.451978454925143</v>
      </c>
      <c r="K13" s="15">
        <v>25.564095435149866</v>
      </c>
      <c r="L13" s="15">
        <v>22.722000118097338</v>
      </c>
      <c r="M13" s="15">
        <v>22.435630623474005</v>
      </c>
      <c r="N13" s="15">
        <v>21.291819387290715</v>
      </c>
      <c r="O13" s="15">
        <v>21.43190459722375</v>
      </c>
      <c r="P13" s="15">
        <v>22.73143237102164</v>
      </c>
      <c r="Q13" s="15">
        <v>23.839986140264863</v>
      </c>
      <c r="R13" s="15">
        <v>23.891213813626404</v>
      </c>
      <c r="S13" s="15">
        <v>24.643387803871693</v>
      </c>
      <c r="T13" s="15">
        <v>23.380490578542826</v>
      </c>
      <c r="U13" s="15">
        <v>23.339101423435462</v>
      </c>
      <c r="V13" s="15">
        <v>24.520147092055595</v>
      </c>
      <c r="W13" s="15">
        <v>25.350755523789427</v>
      </c>
      <c r="X13" s="15">
        <v>25.160234318046616</v>
      </c>
      <c r="Y13" s="15">
        <v>24.851069414237447</v>
      </c>
      <c r="Z13" s="15">
        <v>24.694204674333825</v>
      </c>
      <c r="AA13" s="15">
        <v>25.444677479480426</v>
      </c>
      <c r="AB13" s="15">
        <v>25.77237198518504</v>
      </c>
      <c r="AC13" s="15">
        <v>25.102651068551005</v>
      </c>
      <c r="AD13" s="15">
        <v>24.615390642138582</v>
      </c>
      <c r="AE13" s="15">
        <v>24.623049843217977</v>
      </c>
      <c r="AF13" s="15">
        <v>23.779228872730556</v>
      </c>
      <c r="AG13" s="15">
        <v>23.111921205424743</v>
      </c>
      <c r="AH13" s="15">
        <v>21.210902594040398</v>
      </c>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row>
    <row x14ac:dyDescent="0.25" r="14" customHeight="1" ht="18.75">
      <c r="A14" s="16" t="s">
        <v>24</v>
      </c>
      <c r="B14" s="17" t="s">
        <v>25</v>
      </c>
      <c r="C14" s="18" t="s">
        <v>7</v>
      </c>
      <c r="D14" s="18" t="s">
        <v>7</v>
      </c>
      <c r="E14" s="18" t="s">
        <v>7</v>
      </c>
      <c r="F14" s="18" t="s">
        <v>7</v>
      </c>
      <c r="G14" s="18" t="s">
        <v>7</v>
      </c>
      <c r="H14" s="18" t="s">
        <v>7</v>
      </c>
      <c r="I14" s="18" t="s">
        <v>7</v>
      </c>
      <c r="J14" s="18" t="s">
        <v>7</v>
      </c>
      <c r="K14" s="18" t="s">
        <v>7</v>
      </c>
      <c r="L14" s="18" t="s">
        <v>7</v>
      </c>
      <c r="M14" s="18">
        <v>9.989148929753178</v>
      </c>
      <c r="N14" s="18">
        <v>10.062845402170154</v>
      </c>
      <c r="O14" s="18">
        <v>9.954053884143606</v>
      </c>
      <c r="P14" s="18">
        <v>10.636532010800538</v>
      </c>
      <c r="Q14" s="18">
        <v>9.333116200462618</v>
      </c>
      <c r="R14" s="18">
        <v>9.471949484007357</v>
      </c>
      <c r="S14" s="18">
        <v>10.290692242364264</v>
      </c>
      <c r="T14" s="18">
        <v>10.149377583502304</v>
      </c>
      <c r="U14" s="18">
        <v>9.009583110236559</v>
      </c>
      <c r="V14" s="18">
        <v>11.257827359992893</v>
      </c>
      <c r="W14" s="18">
        <v>11.71633697964669</v>
      </c>
      <c r="X14" s="18">
        <v>12.883053713901713</v>
      </c>
      <c r="Y14" s="18">
        <v>11.887306237635602</v>
      </c>
      <c r="Z14" s="18">
        <v>11.2767977771784</v>
      </c>
      <c r="AA14" s="18">
        <v>10.326589748811587</v>
      </c>
      <c r="AB14" s="18">
        <v>12.21871428724517</v>
      </c>
      <c r="AC14" s="18">
        <v>11.907707299017027</v>
      </c>
      <c r="AD14" s="18">
        <v>11.400801723004367</v>
      </c>
      <c r="AE14" s="18">
        <v>12.819120769579792</v>
      </c>
      <c r="AF14" s="18">
        <v>13.503774318465677</v>
      </c>
      <c r="AG14" s="18">
        <v>12.996852150015773</v>
      </c>
      <c r="AH14" s="18">
        <v>14.151935645706873</v>
      </c>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row>
    <row x14ac:dyDescent="0.25" r="15" customHeight="1" ht="18.75">
      <c r="A15" s="13" t="s">
        <v>26</v>
      </c>
      <c r="B15" s="14" t="s">
        <v>27</v>
      </c>
      <c r="C15" s="15">
        <v>10.623946037099495</v>
      </c>
      <c r="D15" s="15">
        <v>10.46613896218118</v>
      </c>
      <c r="E15" s="15">
        <v>10.620300751879698</v>
      </c>
      <c r="F15" s="15">
        <v>11.468812877263582</v>
      </c>
      <c r="G15" s="15">
        <v>11.518858307849133</v>
      </c>
      <c r="H15" s="15">
        <v>11.663286004056795</v>
      </c>
      <c r="I15" s="15">
        <v>11.391129032258064</v>
      </c>
      <c r="J15" s="15">
        <v>12.512218963831867</v>
      </c>
      <c r="K15" s="15">
        <v>13.039309683604987</v>
      </c>
      <c r="L15" s="15">
        <v>13.481071098799632</v>
      </c>
      <c r="M15" s="15">
        <v>13.92174704276615</v>
      </c>
      <c r="N15" s="15">
        <v>13.965980304386749</v>
      </c>
      <c r="O15" s="15">
        <v>14.788732394366196</v>
      </c>
      <c r="P15" s="15">
        <v>14.955752212389381</v>
      </c>
      <c r="Q15" s="15">
        <v>14.955752212389381</v>
      </c>
      <c r="R15" s="15">
        <v>14.766839378238341</v>
      </c>
      <c r="S15" s="15">
        <v>14.919011082693947</v>
      </c>
      <c r="T15" s="15">
        <v>15.462184873949582</v>
      </c>
      <c r="U15" s="15">
        <v>15.091210613598673</v>
      </c>
      <c r="V15" s="15">
        <v>15.913079816130379</v>
      </c>
      <c r="W15" s="15">
        <v>15.98273965648532</v>
      </c>
      <c r="X15" s="15">
        <v>16.033294097864466</v>
      </c>
      <c r="Y15" s="15">
        <v>16.483333333333334</v>
      </c>
      <c r="Z15" s="15">
        <v>16.661059846513425</v>
      </c>
      <c r="AA15" s="15">
        <v>16.75794080124605</v>
      </c>
      <c r="AB15" s="15">
        <v>16.361633433371086</v>
      </c>
      <c r="AC15" s="15">
        <v>17.652374712604423</v>
      </c>
      <c r="AD15" s="15">
        <v>17.418310897830303</v>
      </c>
      <c r="AE15" s="15">
        <v>17.82777798823567</v>
      </c>
      <c r="AF15" s="15">
        <v>18.65659531379966</v>
      </c>
      <c r="AG15" s="15">
        <v>17.23166182325818</v>
      </c>
      <c r="AH15" s="15">
        <v>21.128675756116923</v>
      </c>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row>
    <row x14ac:dyDescent="0.25" r="16" customHeight="1" ht="18.75">
      <c r="A16" s="16" t="s">
        <v>28</v>
      </c>
      <c r="B16" s="17" t="s">
        <v>29</v>
      </c>
      <c r="C16" s="18">
        <v>22.531508849109684</v>
      </c>
      <c r="D16" s="18">
        <v>21.85436795865868</v>
      </c>
      <c r="E16" s="18">
        <v>22.72079389385894</v>
      </c>
      <c r="F16" s="18">
        <v>23.657967976856483</v>
      </c>
      <c r="G16" s="18">
        <v>24.493345293340948</v>
      </c>
      <c r="H16" s="18">
        <v>24.83785170246591</v>
      </c>
      <c r="I16" s="18">
        <v>24.390859746366377</v>
      </c>
      <c r="J16" s="18">
        <v>25.804507973389093</v>
      </c>
      <c r="K16" s="18">
        <v>25.5286943414467</v>
      </c>
      <c r="L16" s="18">
        <v>25.363924251161198</v>
      </c>
      <c r="M16" s="18">
        <v>24.321556309614525</v>
      </c>
      <c r="N16" s="18">
        <v>23.75842936555501</v>
      </c>
      <c r="O16" s="18">
        <v>23.63710002567798</v>
      </c>
      <c r="P16" s="18">
        <v>22.773888076429003</v>
      </c>
      <c r="Q16" s="18">
        <v>23.121412708665687</v>
      </c>
      <c r="R16" s="18">
        <v>22.57644827888965</v>
      </c>
      <c r="S16" s="18">
        <v>22.591709898844293</v>
      </c>
      <c r="T16" s="18">
        <v>22.756223651376068</v>
      </c>
      <c r="U16" s="18">
        <v>22.096542507404052</v>
      </c>
      <c r="V16" s="18">
        <v>22.713771623958536</v>
      </c>
      <c r="W16" s="18">
        <v>22.53869371958755</v>
      </c>
      <c r="X16" s="18">
        <v>22.30836227819087</v>
      </c>
      <c r="Y16" s="18">
        <v>22.574190263286354</v>
      </c>
      <c r="Z16" s="18">
        <v>22.535207619989276</v>
      </c>
      <c r="AA16" s="18">
        <v>22.4857977888756</v>
      </c>
      <c r="AB16" s="18">
        <v>22.345736983347738</v>
      </c>
      <c r="AC16" s="18">
        <v>22.00233023427488</v>
      </c>
      <c r="AD16" s="18">
        <v>22.11363462917901</v>
      </c>
      <c r="AE16" s="18">
        <v>21.40017610397144</v>
      </c>
      <c r="AF16" s="18">
        <v>20.364101619859</v>
      </c>
      <c r="AG16" s="18">
        <v>19.74949043767046</v>
      </c>
      <c r="AH16" s="18">
        <v>20.523489762229882</v>
      </c>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row>
    <row x14ac:dyDescent="0.25" r="17" customHeight="1" ht="18.75">
      <c r="A17" s="13" t="s">
        <v>30</v>
      </c>
      <c r="B17" s="14" t="s">
        <v>31</v>
      </c>
      <c r="C17" s="15">
        <v>29.793937006703135</v>
      </c>
      <c r="D17" s="15">
        <v>25.21168868972879</v>
      </c>
      <c r="E17" s="15">
        <v>26.076259339615465</v>
      </c>
      <c r="F17" s="15">
        <v>27.227822968799792</v>
      </c>
      <c r="G17" s="15">
        <v>28.021100543516575</v>
      </c>
      <c r="H17" s="15">
        <v>29.117286306019487</v>
      </c>
      <c r="I17" s="15">
        <v>29.874608078232193</v>
      </c>
      <c r="J17" s="15">
        <v>31.395386145954493</v>
      </c>
      <c r="K17" s="15">
        <v>32.372701092910205</v>
      </c>
      <c r="L17" s="15">
        <v>33.11658851893876</v>
      </c>
      <c r="M17" s="15">
        <v>33.93691834906318</v>
      </c>
      <c r="N17" s="15">
        <v>34.994506289096016</v>
      </c>
      <c r="O17" s="15">
        <v>35.25293897583764</v>
      </c>
      <c r="P17" s="15">
        <v>36.255994304523426</v>
      </c>
      <c r="Q17" s="15">
        <v>36.99934206733578</v>
      </c>
      <c r="R17" s="15">
        <v>38.76750000275187</v>
      </c>
      <c r="S17" s="15">
        <v>39.03639335579944</v>
      </c>
      <c r="T17" s="15">
        <v>39.08350307389653</v>
      </c>
      <c r="U17" s="15">
        <v>38.504406254465586</v>
      </c>
      <c r="V17" s="15">
        <v>38.271070130736774</v>
      </c>
      <c r="W17" s="15">
        <v>38.178349633373365</v>
      </c>
      <c r="X17" s="15">
        <v>38.26817893109485</v>
      </c>
      <c r="Y17" s="15">
        <v>38.04086061882034</v>
      </c>
      <c r="Z17" s="15">
        <v>38.13487161794864</v>
      </c>
      <c r="AA17" s="15">
        <v>37.45109382365587</v>
      </c>
      <c r="AB17" s="15">
        <v>37.41541886335422</v>
      </c>
      <c r="AC17" s="15">
        <v>36.94393794053157</v>
      </c>
      <c r="AD17" s="15">
        <v>36.8418164789025</v>
      </c>
      <c r="AE17" s="15">
        <v>36.55276941034349</v>
      </c>
      <c r="AF17" s="15">
        <v>36.32350622949067</v>
      </c>
      <c r="AG17" s="15">
        <v>36.73594689208929</v>
      </c>
      <c r="AH17" s="15">
        <v>35.985194135571895</v>
      </c>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row>
    <row x14ac:dyDescent="0.25" r="18" customHeight="1" ht="18.75">
      <c r="A18" s="16" t="s">
        <v>32</v>
      </c>
      <c r="B18" s="17" t="s">
        <v>33</v>
      </c>
      <c r="C18" s="18">
        <v>11.56579797547072</v>
      </c>
      <c r="D18" s="18">
        <v>12.107886250393584</v>
      </c>
      <c r="E18" s="18">
        <v>12.301451262712831</v>
      </c>
      <c r="F18" s="18">
        <v>12.290615302120264</v>
      </c>
      <c r="G18" s="18">
        <v>13.123631896603966</v>
      </c>
      <c r="H18" s="18">
        <v>13.296871918734375</v>
      </c>
      <c r="I18" s="18">
        <v>13.825485954765016</v>
      </c>
      <c r="J18" s="18">
        <v>14.172127837865611</v>
      </c>
      <c r="K18" s="18">
        <v>15.505266272003295</v>
      </c>
      <c r="L18" s="18">
        <v>13.61203232199252</v>
      </c>
      <c r="M18" s="18">
        <v>9.369769456833286</v>
      </c>
      <c r="N18" s="18">
        <v>8.467404520547785</v>
      </c>
      <c r="O18" s="18">
        <v>9.731629716174934</v>
      </c>
      <c r="P18" s="18">
        <v>10.099976260995247</v>
      </c>
      <c r="Q18" s="18">
        <v>10.543151832146616</v>
      </c>
      <c r="R18" s="18">
        <v>11.39458884358663</v>
      </c>
      <c r="S18" s="18">
        <v>12.770770199264465</v>
      </c>
      <c r="T18" s="18">
        <v>13.293147514575697</v>
      </c>
      <c r="U18" s="18">
        <v>13.565344156971703</v>
      </c>
      <c r="V18" s="18">
        <v>14.371704910639679</v>
      </c>
      <c r="W18" s="18">
        <v>14.4825339789004</v>
      </c>
      <c r="X18" s="18">
        <v>14.01863134180334</v>
      </c>
      <c r="Y18" s="18">
        <v>15.067722928234994</v>
      </c>
      <c r="Z18" s="18">
        <v>15.599148858415024</v>
      </c>
      <c r="AA18" s="18">
        <v>16.172661035193528</v>
      </c>
      <c r="AB18" s="18">
        <v>16.281369883969376</v>
      </c>
      <c r="AC18" s="18">
        <v>16.13682963991892</v>
      </c>
      <c r="AD18" s="18">
        <v>16.36706359208463</v>
      </c>
      <c r="AE18" s="18">
        <v>15.52644188333796</v>
      </c>
      <c r="AF18" s="18">
        <v>15.658166678384502</v>
      </c>
      <c r="AG18" s="18">
        <v>14.761247464432346</v>
      </c>
      <c r="AH18" s="18">
        <v>14.42200754571405</v>
      </c>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row>
    <row x14ac:dyDescent="0.25" r="19" customHeight="1" ht="18.75">
      <c r="A19" s="13" t="s">
        <v>34</v>
      </c>
      <c r="B19" s="14" t="s">
        <v>35</v>
      </c>
      <c r="C19" s="15" t="s">
        <v>7</v>
      </c>
      <c r="D19" s="15" t="s">
        <v>7</v>
      </c>
      <c r="E19" s="15" t="s">
        <v>7</v>
      </c>
      <c r="F19" s="15" t="s">
        <v>7</v>
      </c>
      <c r="G19" s="15" t="s">
        <v>7</v>
      </c>
      <c r="H19" s="15">
        <v>4.614280027211733</v>
      </c>
      <c r="I19" s="15">
        <v>4.600132364019643</v>
      </c>
      <c r="J19" s="15">
        <v>5.034918531912773</v>
      </c>
      <c r="K19" s="15">
        <v>5.227413131965856</v>
      </c>
      <c r="L19" s="15">
        <v>5.114440067933775</v>
      </c>
      <c r="M19" s="15">
        <v>4.729089091837296</v>
      </c>
      <c r="N19" s="15">
        <v>4.01323759897934</v>
      </c>
      <c r="O19" s="15">
        <v>4.265268145541917</v>
      </c>
      <c r="P19" s="15">
        <v>5.077712376549611</v>
      </c>
      <c r="Q19" s="15">
        <v>5.091847204401889</v>
      </c>
      <c r="R19" s="15">
        <v>5.26949784556449</v>
      </c>
      <c r="S19" s="15">
        <v>4.391353898652884</v>
      </c>
      <c r="T19" s="15">
        <v>4.462852870133499</v>
      </c>
      <c r="U19" s="15">
        <v>4.624132686867384</v>
      </c>
      <c r="V19" s="15">
        <v>5.204817454902978</v>
      </c>
      <c r="W19" s="15">
        <v>5.436048497467079</v>
      </c>
      <c r="X19" s="15">
        <v>6.674609003009931</v>
      </c>
      <c r="Y19" s="15">
        <v>7.015350266041279</v>
      </c>
      <c r="Z19" s="15">
        <v>6.529171721779216</v>
      </c>
      <c r="AA19" s="15">
        <v>6.02706707117748</v>
      </c>
      <c r="AB19" s="15">
        <v>5.954203250342403</v>
      </c>
      <c r="AC19" s="15">
        <v>5.4245639960565395</v>
      </c>
      <c r="AD19" s="15">
        <v>5.125973880723008</v>
      </c>
      <c r="AE19" s="15">
        <v>5.379071895192872</v>
      </c>
      <c r="AF19" s="15">
        <v>5.841379890723574</v>
      </c>
      <c r="AG19" s="15">
        <v>6.389233472272659</v>
      </c>
      <c r="AH19" s="15">
        <v>6.007729005504646</v>
      </c>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row>
    <row x14ac:dyDescent="0.25" r="20" customHeight="1" ht="18.75">
      <c r="A20" s="16" t="s">
        <v>36</v>
      </c>
      <c r="B20" s="17" t="s">
        <v>37</v>
      </c>
      <c r="C20" s="18" t="s">
        <v>7</v>
      </c>
      <c r="D20" s="18">
        <v>39.69973241896461</v>
      </c>
      <c r="E20" s="18">
        <v>39.43704697129355</v>
      </c>
      <c r="F20" s="18">
        <v>38.567162292413926</v>
      </c>
      <c r="G20" s="18">
        <v>37.88025033471371</v>
      </c>
      <c r="H20" s="18">
        <v>38.81173701188148</v>
      </c>
      <c r="I20" s="18">
        <v>36.46713082933913</v>
      </c>
      <c r="J20" s="18">
        <v>36.94333498081036</v>
      </c>
      <c r="K20" s="18">
        <v>39.23714379235145</v>
      </c>
      <c r="L20" s="18">
        <v>35.298280575428684</v>
      </c>
      <c r="M20" s="18">
        <v>32.756617465689736</v>
      </c>
      <c r="N20" s="18">
        <v>32.81679098210194</v>
      </c>
      <c r="O20" s="18">
        <v>31.29505598040145</v>
      </c>
      <c r="P20" s="18">
        <v>24.994450541897084</v>
      </c>
      <c r="Q20" s="18">
        <v>26.171661834879362</v>
      </c>
      <c r="R20" s="18">
        <v>26.46924994491855</v>
      </c>
      <c r="S20" s="18">
        <v>25.86520348140012</v>
      </c>
      <c r="T20" s="18">
        <v>25.3083675275381</v>
      </c>
      <c r="U20" s="18">
        <v>23.61100243829833</v>
      </c>
      <c r="V20" s="18">
        <v>25.848448327130345</v>
      </c>
      <c r="W20" s="18">
        <v>25.968647878584566</v>
      </c>
      <c r="X20" s="18">
        <v>23.89787927416208</v>
      </c>
      <c r="Y20" s="18">
        <v>23.701237832534755</v>
      </c>
      <c r="Z20" s="18">
        <v>24.522729089751568</v>
      </c>
      <c r="AA20" s="18">
        <v>23.165874981206127</v>
      </c>
      <c r="AB20" s="18">
        <v>23.704959902626264</v>
      </c>
      <c r="AC20" s="18">
        <v>24.62843648059508</v>
      </c>
      <c r="AD20" s="18">
        <v>24.77995234922158</v>
      </c>
      <c r="AE20" s="18">
        <v>23.842783721412047</v>
      </c>
      <c r="AF20" s="18">
        <v>22.45240276173803</v>
      </c>
      <c r="AG20" s="18">
        <v>24.096719296511417</v>
      </c>
      <c r="AH20" s="18">
        <v>24.730275287706984</v>
      </c>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row>
    <row x14ac:dyDescent="0.25" r="21" customHeight="1" ht="18.75">
      <c r="A21" s="13" t="s">
        <v>38</v>
      </c>
      <c r="B21" s="14" t="s">
        <v>39</v>
      </c>
      <c r="C21" s="15">
        <v>21.180500919431925</v>
      </c>
      <c r="D21" s="15">
        <v>21.534009922057628</v>
      </c>
      <c r="E21" s="15">
        <v>22.749306620238617</v>
      </c>
      <c r="F21" s="15">
        <v>25.494673090379983</v>
      </c>
      <c r="G21" s="15">
        <v>25.47494810661576</v>
      </c>
      <c r="H21" s="15">
        <v>27.02481246205607</v>
      </c>
      <c r="I21" s="15">
        <v>26.851368057857307</v>
      </c>
      <c r="J21" s="15">
        <v>27.612354756355252</v>
      </c>
      <c r="K21" s="15">
        <v>31.90515495972757</v>
      </c>
      <c r="L21" s="15">
        <v>32.737378783193385</v>
      </c>
      <c r="M21" s="15">
        <v>31.98538240603844</v>
      </c>
      <c r="N21" s="15">
        <v>32.574673250992525</v>
      </c>
      <c r="O21" s="15">
        <v>32.843577019454095</v>
      </c>
      <c r="P21" s="15">
        <v>33.3976811137529</v>
      </c>
      <c r="Q21" s="15">
        <v>33.99278259310263</v>
      </c>
      <c r="R21" s="15">
        <v>34.568093981910195</v>
      </c>
      <c r="S21" s="15">
        <v>34.27722434652497</v>
      </c>
      <c r="T21" s="15">
        <v>35.02838361392081</v>
      </c>
      <c r="U21" s="15">
        <v>35.54297027210002</v>
      </c>
      <c r="V21" s="15">
        <v>37.42019067704938</v>
      </c>
      <c r="W21" s="15">
        <v>38.18589609068091</v>
      </c>
      <c r="X21" s="15">
        <v>39.13269822806499</v>
      </c>
      <c r="Y21" s="15">
        <v>37.48616385077761</v>
      </c>
      <c r="Z21" s="15">
        <v>36.16806448175121</v>
      </c>
      <c r="AA21" s="15">
        <v>35.37660383935036</v>
      </c>
      <c r="AB21" s="15">
        <v>35.44763006471886</v>
      </c>
      <c r="AC21" s="15">
        <v>34.18360126956174</v>
      </c>
      <c r="AD21" s="15">
        <v>33.30849195475615</v>
      </c>
      <c r="AE21" s="15">
        <v>32.640567460810324</v>
      </c>
      <c r="AF21" s="15">
        <v>31.606597192334664</v>
      </c>
      <c r="AG21" s="15">
        <v>30.393271301866037</v>
      </c>
      <c r="AH21" s="15">
        <v>31.075259816306705</v>
      </c>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row>
    <row x14ac:dyDescent="0.25" r="22" customHeight="1" ht="18.75">
      <c r="A22" s="16" t="s">
        <v>40</v>
      </c>
      <c r="B22" s="17" t="s">
        <v>41</v>
      </c>
      <c r="C22" s="18" t="s">
        <v>7</v>
      </c>
      <c r="D22" s="18" t="s">
        <v>7</v>
      </c>
      <c r="E22" s="18" t="s">
        <v>7</v>
      </c>
      <c r="F22" s="18" t="s">
        <v>7</v>
      </c>
      <c r="G22" s="18" t="s">
        <v>7</v>
      </c>
      <c r="H22" s="18">
        <v>26.304269340639166</v>
      </c>
      <c r="I22" s="18">
        <v>25.465417839041237</v>
      </c>
      <c r="J22" s="18">
        <v>24.02129399666421</v>
      </c>
      <c r="K22" s="18">
        <v>25.600176462429083</v>
      </c>
      <c r="L22" s="18">
        <v>25.682142828198394</v>
      </c>
      <c r="M22" s="18">
        <v>25.386747165248583</v>
      </c>
      <c r="N22" s="18">
        <v>26.25522366971271</v>
      </c>
      <c r="O22" s="18">
        <v>26.13258391995608</v>
      </c>
      <c r="P22" s="18">
        <v>26.09837725367489</v>
      </c>
      <c r="Q22" s="18">
        <v>26.12263334657668</v>
      </c>
      <c r="R22" s="18">
        <v>26.94301025872595</v>
      </c>
      <c r="S22" s="18">
        <v>26.17110662037299</v>
      </c>
      <c r="T22" s="18">
        <v>25.28163360942236</v>
      </c>
      <c r="U22" s="18">
        <v>24.54827537541422</v>
      </c>
      <c r="V22" s="18">
        <v>24.455649714714717</v>
      </c>
      <c r="W22" s="18">
        <v>23.26258914884377</v>
      </c>
      <c r="X22" s="18">
        <v>22.50702321936067</v>
      </c>
      <c r="Y22" s="18">
        <v>23.568440647169965</v>
      </c>
      <c r="Z22" s="18">
        <v>23.365052118993273</v>
      </c>
      <c r="AA22" s="18">
        <v>23.491843319638765</v>
      </c>
      <c r="AB22" s="18">
        <v>23.302969622371307</v>
      </c>
      <c r="AC22" s="18">
        <v>22.774309272311406</v>
      </c>
      <c r="AD22" s="18">
        <v>22.35930282750448</v>
      </c>
      <c r="AE22" s="18">
        <v>22.162840856576274</v>
      </c>
      <c r="AF22" s="18">
        <v>21.467594731749454</v>
      </c>
      <c r="AG22" s="18">
        <v>20.460869737961815</v>
      </c>
      <c r="AH22" s="18">
        <v>20.725063575946727</v>
      </c>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row>
    <row x14ac:dyDescent="0.25" r="23" customHeight="1" ht="18.75">
      <c r="A23" s="13" t="s">
        <v>42</v>
      </c>
      <c r="B23" s="14" t="s">
        <v>43</v>
      </c>
      <c r="C23" s="15">
        <v>18.35648640764693</v>
      </c>
      <c r="D23" s="15">
        <v>18.485329436659043</v>
      </c>
      <c r="E23" s="15">
        <v>19.77296851727068</v>
      </c>
      <c r="F23" s="15">
        <v>20.45000210882714</v>
      </c>
      <c r="G23" s="15">
        <v>20.63981550995304</v>
      </c>
      <c r="H23" s="15">
        <v>21.05897853667893</v>
      </c>
      <c r="I23" s="15">
        <v>20.908394201546884</v>
      </c>
      <c r="J23" s="15">
        <v>22.19208330015958</v>
      </c>
      <c r="K23" s="15">
        <v>22.410882983295</v>
      </c>
      <c r="L23" s="15">
        <v>23.191910874280453</v>
      </c>
      <c r="M23" s="15">
        <v>22.5408859582666</v>
      </c>
      <c r="N23" s="15">
        <v>22.58886185886126</v>
      </c>
      <c r="O23" s="15">
        <v>22.74994150957786</v>
      </c>
      <c r="P23" s="15">
        <v>23.01334399382997</v>
      </c>
      <c r="Q23" s="15">
        <v>28.694208086526075</v>
      </c>
      <c r="R23" s="15">
        <v>28.83065042727686</v>
      </c>
      <c r="S23" s="15">
        <v>29.260324309644577</v>
      </c>
      <c r="T23" s="15">
        <v>29.815953111200898</v>
      </c>
      <c r="U23" s="15">
        <v>30.53737321155301</v>
      </c>
      <c r="V23" s="15">
        <v>30.508710617850255</v>
      </c>
      <c r="W23" s="15">
        <v>31.009988344831694</v>
      </c>
      <c r="X23" s="15">
        <v>31.238332591839043</v>
      </c>
      <c r="Y23" s="15">
        <v>32.20318611907909</v>
      </c>
      <c r="Z23" s="15">
        <v>32.77015624719153</v>
      </c>
      <c r="AA23" s="15">
        <v>32.91511474156642</v>
      </c>
      <c r="AB23" s="15">
        <v>32.77116250077784</v>
      </c>
      <c r="AC23" s="15">
        <v>32.63459602090176</v>
      </c>
      <c r="AD23" s="15">
        <v>32.444503898072995</v>
      </c>
      <c r="AE23" s="15">
        <v>31.859192806806423</v>
      </c>
      <c r="AF23" s="15">
        <v>31.709907374051486</v>
      </c>
      <c r="AG23" s="15">
        <v>31.430142399599468</v>
      </c>
      <c r="AH23" s="15">
        <v>29.48341235161982</v>
      </c>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row>
    <row x14ac:dyDescent="0.25" r="24" customHeight="1" ht="18.75">
      <c r="A24" s="16" t="s">
        <v>44</v>
      </c>
      <c r="B24" s="17" t="s">
        <v>45</v>
      </c>
      <c r="C24" s="18">
        <v>25.076347100893933</v>
      </c>
      <c r="D24" s="18">
        <v>25.71471071035396</v>
      </c>
      <c r="E24" s="18">
        <v>26.126518018906843</v>
      </c>
      <c r="F24" s="18">
        <v>26.43236319785712</v>
      </c>
      <c r="G24" s="18">
        <v>26.800761767930165</v>
      </c>
      <c r="H24" s="18">
        <v>26.15574231199287</v>
      </c>
      <c r="I24" s="18">
        <v>27.51759436980166</v>
      </c>
      <c r="J24" s="18">
        <v>28.774131727388518</v>
      </c>
      <c r="K24" s="18">
        <v>29.25257465997977</v>
      </c>
      <c r="L24" s="18">
        <v>29.774946251992077</v>
      </c>
      <c r="M24" s="18">
        <v>28.98324649334392</v>
      </c>
      <c r="N24" s="18">
        <v>30.771715429608967</v>
      </c>
      <c r="O24" s="18">
        <v>30.89687870406954</v>
      </c>
      <c r="P24" s="18">
        <v>31.41505715411904</v>
      </c>
      <c r="Q24" s="18">
        <v>31.323414252153487</v>
      </c>
      <c r="R24" s="18">
        <v>31.734892787524366</v>
      </c>
      <c r="S24" s="18">
        <v>31.346749226006192</v>
      </c>
      <c r="T24" s="18">
        <v>32.57429563874952</v>
      </c>
      <c r="U24" s="18">
        <v>33.166023166023166</v>
      </c>
      <c r="V24" s="18">
        <v>33.840749414519905</v>
      </c>
      <c r="W24" s="18">
        <v>33.93275996872556</v>
      </c>
      <c r="X24" s="18">
        <v>34.805725971370144</v>
      </c>
      <c r="Y24" s="18">
        <v>34.5404984423676</v>
      </c>
      <c r="Z24" s="18">
        <v>36.1579754601227</v>
      </c>
      <c r="AA24" s="18">
        <v>37.21904761904762</v>
      </c>
      <c r="AB24" s="18">
        <v>36.88184220460551</v>
      </c>
      <c r="AC24" s="18">
        <v>37.11952487008166</v>
      </c>
      <c r="AD24" s="18">
        <v>36.705624543462385</v>
      </c>
      <c r="AE24" s="18">
        <v>38.30088495575221</v>
      </c>
      <c r="AF24" s="18">
        <v>39.119804400978</v>
      </c>
      <c r="AG24" s="18">
        <v>39.514112182922474</v>
      </c>
      <c r="AH24" s="18">
        <v>39.01581722319859</v>
      </c>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row>
    <row x14ac:dyDescent="0.25" r="25" customHeight="1" ht="18.75">
      <c r="A25" s="13" t="s">
        <v>46</v>
      </c>
      <c r="B25" s="14" t="s">
        <v>47</v>
      </c>
      <c r="C25" s="15">
        <v>6.461059953599033</v>
      </c>
      <c r="D25" s="15">
        <v>6.740658359421576</v>
      </c>
      <c r="E25" s="15">
        <v>7.311309857760471</v>
      </c>
      <c r="F25" s="15">
        <v>6.853811878483937</v>
      </c>
      <c r="G25" s="15">
        <v>6.812519953644698</v>
      </c>
      <c r="H25" s="15">
        <v>6.598813918349876</v>
      </c>
      <c r="I25" s="15">
        <v>6.799761416040859</v>
      </c>
      <c r="J25" s="15">
        <v>7.674726707729867</v>
      </c>
      <c r="K25" s="15">
        <v>9.155486977626452</v>
      </c>
      <c r="L25" s="15">
        <v>10.386396024364602</v>
      </c>
      <c r="M25" s="15">
        <v>9.774955949130863</v>
      </c>
      <c r="N25" s="15">
        <v>10.355787176241627</v>
      </c>
      <c r="O25" s="15">
        <v>10.603404967774292</v>
      </c>
      <c r="P25" s="15">
        <v>11.156326566829172</v>
      </c>
      <c r="Q25" s="15">
        <v>11.917781645300646</v>
      </c>
      <c r="R25" s="15">
        <v>12.440789902226946</v>
      </c>
      <c r="S25" s="15">
        <v>12.216545615127107</v>
      </c>
      <c r="T25" s="15">
        <v>12.404262592401425</v>
      </c>
      <c r="U25" s="15">
        <v>13.123698770280386</v>
      </c>
      <c r="V25" s="15">
        <v>14.178022614181382</v>
      </c>
      <c r="W25" s="15">
        <v>15.50019940066692</v>
      </c>
      <c r="X25" s="15">
        <v>18.420364998122277</v>
      </c>
      <c r="Y25" s="15">
        <v>14.953999016795175</v>
      </c>
      <c r="Z25" s="15">
        <v>16.081723723655152</v>
      </c>
      <c r="AA25" s="15">
        <v>15.498754215941261</v>
      </c>
      <c r="AB25" s="15">
        <v>15.794358516067321</v>
      </c>
      <c r="AC25" s="15">
        <v>16.40556968856363</v>
      </c>
      <c r="AD25" s="15">
        <v>16.94658972040041</v>
      </c>
      <c r="AE25" s="15">
        <v>18.163483853388374</v>
      </c>
      <c r="AF25" s="15">
        <v>20.794463960817954</v>
      </c>
      <c r="AG25" s="15">
        <v>22.098856501807862</v>
      </c>
      <c r="AH25" s="15">
        <v>23.210122510314335</v>
      </c>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row>
    <row x14ac:dyDescent="0.25" r="26" customHeight="1" ht="18.75">
      <c r="A26" s="4" t="s">
        <v>48</v>
      </c>
      <c r="B26" s="17" t="s">
        <v>49</v>
      </c>
      <c r="C26" s="19" t="s">
        <v>7</v>
      </c>
      <c r="D26" s="19" t="s">
        <v>7</v>
      </c>
      <c r="E26" s="19" t="s">
        <v>7</v>
      </c>
      <c r="F26" s="19" t="s">
        <v>7</v>
      </c>
      <c r="G26" s="19" t="s">
        <v>7</v>
      </c>
      <c r="H26" s="19" t="s">
        <v>7</v>
      </c>
      <c r="I26" s="19" t="s">
        <v>7</v>
      </c>
      <c r="J26" s="19" t="s">
        <v>7</v>
      </c>
      <c r="K26" s="19" t="s">
        <v>7</v>
      </c>
      <c r="L26" s="19" t="s">
        <v>7</v>
      </c>
      <c r="M26" s="19">
        <v>11.389295763205629</v>
      </c>
      <c r="N26" s="19">
        <v>10.720465328546382</v>
      </c>
      <c r="O26" s="19">
        <v>11.486421457858587</v>
      </c>
      <c r="P26" s="19">
        <v>10.59043169320642</v>
      </c>
      <c r="Q26" s="19">
        <v>11.18070009988453</v>
      </c>
      <c r="R26" s="19">
        <v>9.370828856776875</v>
      </c>
      <c r="S26" s="19">
        <v>7.284729882934205</v>
      </c>
      <c r="T26" s="19">
        <v>7.363292473203994</v>
      </c>
      <c r="U26" s="19">
        <v>8.205213609270185</v>
      </c>
      <c r="V26" s="19">
        <v>9.027782715059875</v>
      </c>
      <c r="W26" s="19">
        <v>10.033898421656927</v>
      </c>
      <c r="X26" s="19">
        <v>9.816700478571434</v>
      </c>
      <c r="Y26" s="19">
        <v>10.691192265880701</v>
      </c>
      <c r="Z26" s="19">
        <v>9.852441092023895</v>
      </c>
      <c r="AA26" s="19">
        <v>8.984294170829088</v>
      </c>
      <c r="AB26" s="19">
        <v>9.425537691341448</v>
      </c>
      <c r="AC26" s="19">
        <v>9.914596101511163</v>
      </c>
      <c r="AD26" s="19">
        <v>9.226756060740609</v>
      </c>
      <c r="AE26" s="19">
        <v>8.764063264307843</v>
      </c>
      <c r="AF26" s="19">
        <v>9.272389197004292</v>
      </c>
      <c r="AG26" s="19">
        <v>9.001619993835542</v>
      </c>
      <c r="AH26" s="19">
        <v>8.778520971912656</v>
      </c>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row>
    <row x14ac:dyDescent="0.25" r="27" customHeight="1" ht="18.75">
      <c r="A27" s="13" t="s">
        <v>50</v>
      </c>
      <c r="B27" s="14" t="s">
        <v>51</v>
      </c>
      <c r="C27" s="15" t="s">
        <v>7</v>
      </c>
      <c r="D27" s="15" t="s">
        <v>7</v>
      </c>
      <c r="E27" s="15" t="s">
        <v>7</v>
      </c>
      <c r="F27" s="15" t="s">
        <v>7</v>
      </c>
      <c r="G27" s="15" t="s">
        <v>7</v>
      </c>
      <c r="H27" s="15" t="s">
        <v>7</v>
      </c>
      <c r="I27" s="15" t="s">
        <v>7</v>
      </c>
      <c r="J27" s="15" t="s">
        <v>7</v>
      </c>
      <c r="K27" s="15">
        <v>13.568563086542126</v>
      </c>
      <c r="L27" s="15">
        <v>15.133030172484249</v>
      </c>
      <c r="M27" s="15">
        <v>13.46064007491682</v>
      </c>
      <c r="N27" s="15">
        <v>14.550833482661162</v>
      </c>
      <c r="O27" s="15">
        <v>14.46466799428136</v>
      </c>
      <c r="P27" s="15">
        <v>13.718482839188386</v>
      </c>
      <c r="Q27" s="15">
        <v>12.17651888730245</v>
      </c>
      <c r="R27" s="15">
        <v>11.320194081049817</v>
      </c>
      <c r="S27" s="15">
        <v>9.262245938529881</v>
      </c>
      <c r="T27" s="15">
        <v>8.58790434251124</v>
      </c>
      <c r="U27" s="15">
        <v>6.758821945341453</v>
      </c>
      <c r="V27" s="15">
        <v>7.666891616549726</v>
      </c>
      <c r="W27" s="15">
        <v>8.517758853338348</v>
      </c>
      <c r="X27" s="15">
        <v>9.593459891082246</v>
      </c>
      <c r="Y27" s="15">
        <v>10.248883200935913</v>
      </c>
      <c r="Z27" s="15">
        <v>9.687437588632504</v>
      </c>
      <c r="AA27" s="15">
        <v>9.591647357487588</v>
      </c>
      <c r="AB27" s="15">
        <v>9.262528311831835</v>
      </c>
      <c r="AC27" s="15">
        <v>9.52727343265053</v>
      </c>
      <c r="AD27" s="15">
        <v>9.420644186982537</v>
      </c>
      <c r="AE27" s="15">
        <v>8.818058535065004</v>
      </c>
      <c r="AF27" s="15">
        <v>6.356272010396467</v>
      </c>
      <c r="AG27" s="15">
        <v>5.814009256091226</v>
      </c>
      <c r="AH27" s="15">
        <v>5.976743678895198</v>
      </c>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row>
    <row x14ac:dyDescent="0.25" r="28" customHeight="1" ht="18.75">
      <c r="A28" s="16" t="s">
        <v>52</v>
      </c>
      <c r="B28" s="17" t="s">
        <v>53</v>
      </c>
      <c r="C28" s="18">
        <v>19.095930170451208</v>
      </c>
      <c r="D28" s="18">
        <v>22.243614954829383</v>
      </c>
      <c r="E28" s="18">
        <v>22.011395462463497</v>
      </c>
      <c r="F28" s="18">
        <v>23.824853549550067</v>
      </c>
      <c r="G28" s="18">
        <v>25.68548640197091</v>
      </c>
      <c r="H28" s="18">
        <v>28.411969310441705</v>
      </c>
      <c r="I28" s="18">
        <v>24.847799607206568</v>
      </c>
      <c r="J28" s="18">
        <v>26.159950879925653</v>
      </c>
      <c r="K28" s="18">
        <v>29.20821846726732</v>
      </c>
      <c r="L28" s="18">
        <v>28.407483843592974</v>
      </c>
      <c r="M28" s="18">
        <v>28.911757983191873</v>
      </c>
      <c r="N28" s="18">
        <v>29.90107488397506</v>
      </c>
      <c r="O28" s="18">
        <v>27.73598961635319</v>
      </c>
      <c r="P28" s="18">
        <v>30.189186987383636</v>
      </c>
      <c r="Q28" s="18">
        <v>29.572965347109374</v>
      </c>
      <c r="R28" s="18">
        <v>30.748057318109986</v>
      </c>
      <c r="S28" s="18">
        <v>27.16403792391209</v>
      </c>
      <c r="T28" s="18">
        <v>27.62416807549536</v>
      </c>
      <c r="U28" s="18">
        <v>28.935122366739552</v>
      </c>
      <c r="V28" s="18">
        <v>31.104352152137448</v>
      </c>
      <c r="W28" s="18">
        <v>30.428976796882004</v>
      </c>
      <c r="X28" s="18">
        <v>30.19105291604088</v>
      </c>
      <c r="Y28" s="18">
        <v>28.088474040706807</v>
      </c>
      <c r="Z28" s="18">
        <v>27.697526620704306</v>
      </c>
      <c r="AA28" s="18">
        <v>27.7314625009443</v>
      </c>
      <c r="AB28" s="18">
        <v>26.69113832531875</v>
      </c>
      <c r="AC28" s="18">
        <v>24.405416326032004</v>
      </c>
      <c r="AD28" s="18">
        <v>26.10352214067493</v>
      </c>
      <c r="AE28" s="18">
        <v>22.45971972262263</v>
      </c>
      <c r="AF28" s="18">
        <v>20.218802497041448</v>
      </c>
      <c r="AG28" s="18">
        <v>21.205641310407337</v>
      </c>
      <c r="AH28" s="18">
        <v>20.08244549680381</v>
      </c>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row>
    <row x14ac:dyDescent="0.25" r="29" customHeight="1" ht="18.75">
      <c r="A29" s="13" t="s">
        <v>54</v>
      </c>
      <c r="B29" s="14" t="s">
        <v>55</v>
      </c>
      <c r="C29" s="15" t="s">
        <v>7</v>
      </c>
      <c r="D29" s="15" t="s">
        <v>7</v>
      </c>
      <c r="E29" s="15" t="s">
        <v>7</v>
      </c>
      <c r="F29" s="15" t="s">
        <v>7</v>
      </c>
      <c r="G29" s="15" t="s">
        <v>7</v>
      </c>
      <c r="H29" s="15">
        <v>31.13894857275229</v>
      </c>
      <c r="I29" s="15">
        <v>28.53659583832518</v>
      </c>
      <c r="J29" s="15">
        <v>29.250512338456065</v>
      </c>
      <c r="K29" s="15">
        <v>28.25483193572538</v>
      </c>
      <c r="L29" s="15">
        <v>26.579093876444162</v>
      </c>
      <c r="M29" s="15">
        <v>25.596997413118416</v>
      </c>
      <c r="N29" s="15">
        <v>25.70336756457772</v>
      </c>
      <c r="O29" s="15">
        <v>25.585341223819434</v>
      </c>
      <c r="P29" s="15">
        <v>25.70600198380035</v>
      </c>
      <c r="Q29" s="15">
        <v>27.647621675513044</v>
      </c>
      <c r="R29" s="15">
        <v>27.184105916688814</v>
      </c>
      <c r="S29" s="15">
        <v>27.830104303241082</v>
      </c>
      <c r="T29" s="15">
        <v>28.45003294724171</v>
      </c>
      <c r="U29" s="15">
        <v>27.800282852924795</v>
      </c>
      <c r="V29" s="15">
        <v>28.182211791132318</v>
      </c>
      <c r="W29" s="15">
        <v>28.143966806920865</v>
      </c>
      <c r="X29" s="15">
        <v>28.03668637481158</v>
      </c>
      <c r="Y29" s="15">
        <v>28.41390670695982</v>
      </c>
      <c r="Z29" s="15">
        <v>27.59049357802599</v>
      </c>
      <c r="AA29" s="15">
        <v>27.5329789646582</v>
      </c>
      <c r="AB29" s="15">
        <v>27.48336424238032</v>
      </c>
      <c r="AC29" s="15">
        <v>26.900367324176536</v>
      </c>
      <c r="AD29" s="15">
        <v>26.384897869144474</v>
      </c>
      <c r="AE29" s="15">
        <v>26.096056014084812</v>
      </c>
      <c r="AF29" s="15">
        <v>26.90488795113095</v>
      </c>
      <c r="AG29" s="15">
        <v>26.166915341674898</v>
      </c>
      <c r="AH29" s="15">
        <v>26.363126335306028</v>
      </c>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row>
    <row x14ac:dyDescent="0.25" r="30" customHeight="1" ht="18.75">
      <c r="A30" s="16" t="s">
        <v>56</v>
      </c>
      <c r="B30" s="17" t="s">
        <v>57</v>
      </c>
      <c r="C30" s="18">
        <v>52.51385218455159</v>
      </c>
      <c r="D30" s="18">
        <v>52.55218816576565</v>
      </c>
      <c r="E30" s="18">
        <v>52.299295769813774</v>
      </c>
      <c r="F30" s="18">
        <v>53.26980161054719</v>
      </c>
      <c r="G30" s="18">
        <v>54.49666154378761</v>
      </c>
      <c r="H30" s="18">
        <v>55.14863387108333</v>
      </c>
      <c r="I30" s="18">
        <v>55.495903723987226</v>
      </c>
      <c r="J30" s="18">
        <v>54.856542750039544</v>
      </c>
      <c r="K30" s="18">
        <v>54.76996341853884</v>
      </c>
      <c r="L30" s="18">
        <v>55.41675896171144</v>
      </c>
      <c r="M30" s="18">
        <v>57.32315805137933</v>
      </c>
      <c r="N30" s="18">
        <v>57.528941609923116</v>
      </c>
      <c r="O30" s="18">
        <v>59.05112812751861</v>
      </c>
      <c r="P30" s="18">
        <v>59.4875252219524</v>
      </c>
      <c r="Q30" s="18">
        <v>60.176806432319985</v>
      </c>
      <c r="R30" s="18">
        <v>60.65210036625073</v>
      </c>
      <c r="S30" s="18">
        <v>59.777794007782276</v>
      </c>
      <c r="T30" s="18">
        <v>59.929053941988215</v>
      </c>
      <c r="U30" s="18">
        <v>59.78947689320553</v>
      </c>
      <c r="V30" s="18">
        <v>59.85566944713916</v>
      </c>
      <c r="W30" s="18">
        <v>60.62595322179573</v>
      </c>
      <c r="X30" s="18">
        <v>60.64902999157845</v>
      </c>
      <c r="Y30" s="18">
        <v>60.858292482622375</v>
      </c>
      <c r="Z30" s="18">
        <v>61.14087104475434</v>
      </c>
      <c r="AA30" s="18">
        <v>60.64144281907007</v>
      </c>
      <c r="AB30" s="18">
        <v>60.73372219495587</v>
      </c>
      <c r="AC30" s="18">
        <v>59.71775973234319</v>
      </c>
      <c r="AD30" s="18">
        <v>58.63999656465863</v>
      </c>
      <c r="AE30" s="18">
        <v>58.047402398373194</v>
      </c>
      <c r="AF30" s="18">
        <v>56.92099251658655</v>
      </c>
      <c r="AG30" s="18">
        <v>56.80288138023387</v>
      </c>
      <c r="AH30" s="18">
        <v>54.6525451413884</v>
      </c>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row>
    <row x14ac:dyDescent="0.25" r="31" customHeight="1" ht="18.75">
      <c r="A31" s="13" t="s">
        <v>58</v>
      </c>
      <c r="B31" s="14" t="s">
        <v>59</v>
      </c>
      <c r="C31" s="15">
        <v>34.83044449848562</v>
      </c>
      <c r="D31" s="15">
        <v>35.08266337333126</v>
      </c>
      <c r="E31" s="15">
        <v>35.24614926693679</v>
      </c>
      <c r="F31" s="15">
        <v>35.1895735630999</v>
      </c>
      <c r="G31" s="15">
        <v>35.95140565154634</v>
      </c>
      <c r="H31" s="15">
        <v>35.287745384606104</v>
      </c>
      <c r="I31" s="15">
        <v>36.66623504298369</v>
      </c>
      <c r="J31" s="15">
        <v>36.95007118139552</v>
      </c>
      <c r="K31" s="15">
        <v>37.49999994846009</v>
      </c>
      <c r="L31" s="15">
        <v>37.004794284335034</v>
      </c>
      <c r="M31" s="15">
        <v>35.69387519734794</v>
      </c>
      <c r="N31" s="15">
        <v>35.86943468434415</v>
      </c>
      <c r="O31" s="15">
        <v>35.93350369627077</v>
      </c>
      <c r="P31" s="15">
        <v>35.5267606995075</v>
      </c>
      <c r="Q31" s="15">
        <v>35.16031199194765</v>
      </c>
      <c r="R31" s="15">
        <v>35.076890988071554</v>
      </c>
      <c r="S31" s="15">
        <v>34.25306311856387</v>
      </c>
      <c r="T31" s="15">
        <v>34.48766126691922</v>
      </c>
      <c r="U31" s="15">
        <v>34.439959757389374</v>
      </c>
      <c r="V31" s="15">
        <v>34.345889172356436</v>
      </c>
      <c r="W31" s="15">
        <v>33.737517773594575</v>
      </c>
      <c r="X31" s="15">
        <v>34.44433299503134</v>
      </c>
      <c r="Y31" s="15">
        <v>34.95379695862959</v>
      </c>
      <c r="Z31" s="15">
        <v>33.901533416956966</v>
      </c>
      <c r="AA31" s="15">
        <v>33.04772434830654</v>
      </c>
      <c r="AB31" s="15">
        <v>33.0507709879745</v>
      </c>
      <c r="AC31" s="15">
        <v>32.1332988118982</v>
      </c>
      <c r="AD31" s="15">
        <v>31.872973551738546</v>
      </c>
      <c r="AE31" s="15">
        <v>31.075086608812637</v>
      </c>
      <c r="AF31" s="15">
        <v>29.524260787410945</v>
      </c>
      <c r="AG31" s="15">
        <v>29.329455308084786</v>
      </c>
      <c r="AH31" s="15">
        <v>29.398799208084636</v>
      </c>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row>
    <row x14ac:dyDescent="0.25" r="32" customHeight="1" ht="18.75">
      <c r="A32" s="16" t="s">
        <v>60</v>
      </c>
      <c r="B32" s="17" t="s">
        <v>61</v>
      </c>
      <c r="C32" s="18">
        <v>39.822024471635146</v>
      </c>
      <c r="D32" s="18">
        <v>39.60176991150443</v>
      </c>
      <c r="E32" s="18">
        <v>39.11602209944751</v>
      </c>
      <c r="F32" s="18">
        <v>38.74862788144896</v>
      </c>
      <c r="G32" s="18">
        <v>37.67491926803014</v>
      </c>
      <c r="H32" s="18">
        <v>37.5131717597471</v>
      </c>
      <c r="I32" s="18">
        <v>37.5</v>
      </c>
      <c r="J32" s="18">
        <v>36.517412935323385</v>
      </c>
      <c r="K32" s="18">
        <v>35.85271317829458</v>
      </c>
      <c r="L32" s="18">
        <v>35.019083969465655</v>
      </c>
      <c r="M32" s="18">
        <v>33.396584440227706</v>
      </c>
      <c r="N32" s="18">
        <v>32.70321361058601</v>
      </c>
      <c r="O32" s="18">
        <v>33.36466165413534</v>
      </c>
      <c r="P32" s="18">
        <v>33.36466165413534</v>
      </c>
      <c r="Q32" s="18">
        <v>33.17624882186616</v>
      </c>
      <c r="R32" s="18">
        <v>32.8726130676682</v>
      </c>
      <c r="S32" s="18">
        <v>32.98380086280302</v>
      </c>
      <c r="T32" s="18">
        <v>32.026571982652676</v>
      </c>
      <c r="U32" s="18">
        <v>31.45941493195836</v>
      </c>
      <c r="V32" s="18">
        <v>30.906029773292005</v>
      </c>
      <c r="W32" s="18">
        <v>30.243446562686238</v>
      </c>
      <c r="X32" s="18">
        <v>30.42274706161291</v>
      </c>
      <c r="Y32" s="18">
        <v>29.338874529410365</v>
      </c>
      <c r="Z32" s="18">
        <v>29.467922405880184</v>
      </c>
      <c r="AA32" s="18">
        <v>29.160971618618937</v>
      </c>
      <c r="AB32" s="18">
        <v>28.789142258024924</v>
      </c>
      <c r="AC32" s="18">
        <v>28.135889051662136</v>
      </c>
      <c r="AD32" s="18">
        <v>27.57329333964687</v>
      </c>
      <c r="AE32" s="18">
        <v>27.7478495983248</v>
      </c>
      <c r="AF32" s="18">
        <v>28.047527128181077</v>
      </c>
      <c r="AG32" s="18">
        <v>27.081214108978198</v>
      </c>
      <c r="AH32" s="18">
        <v>27.862749124815192</v>
      </c>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row>
    <row x14ac:dyDescent="0.25" r="33" customHeight="1" ht="18.75">
      <c r="A33" s="13" t="s">
        <v>62</v>
      </c>
      <c r="B33" s="14" t="s">
        <v>63</v>
      </c>
      <c r="C33" s="15" t="s">
        <v>7</v>
      </c>
      <c r="D33" s="15" t="s">
        <v>7</v>
      </c>
      <c r="E33" s="15" t="s">
        <v>7</v>
      </c>
      <c r="F33" s="15" t="s">
        <v>7</v>
      </c>
      <c r="G33" s="15" t="s">
        <v>7</v>
      </c>
      <c r="H33" s="15" t="s">
        <v>7</v>
      </c>
      <c r="I33" s="15" t="s">
        <v>7</v>
      </c>
      <c r="J33" s="15">
        <v>16.56394453004623</v>
      </c>
      <c r="K33" s="15">
        <v>16.648083295381372</v>
      </c>
      <c r="L33" s="15">
        <v>19.19172418231253</v>
      </c>
      <c r="M33" s="15">
        <v>17.872340425531917</v>
      </c>
      <c r="N33" s="15">
        <v>16.630254985799443</v>
      </c>
      <c r="O33" s="15">
        <v>16.73464817569621</v>
      </c>
      <c r="P33" s="15">
        <v>16.77689558707007</v>
      </c>
      <c r="Q33" s="15">
        <v>17.521388099709473</v>
      </c>
      <c r="R33" s="15">
        <v>17.44246903398728</v>
      </c>
      <c r="S33" s="15">
        <v>16.278676944811274</v>
      </c>
      <c r="T33" s="15">
        <v>15.039639586929175</v>
      </c>
      <c r="U33" s="15">
        <v>14.05912345870821</v>
      </c>
      <c r="V33" s="15">
        <v>13.145631883125063</v>
      </c>
      <c r="W33" s="15">
        <v>13.074829143982393</v>
      </c>
      <c r="X33" s="15">
        <v>12.52748206433696</v>
      </c>
      <c r="Y33" s="15">
        <v>12.231397812270309</v>
      </c>
      <c r="Z33" s="15">
        <v>11.785342956104767</v>
      </c>
      <c r="AA33" s="15">
        <v>10.669358585787942</v>
      </c>
      <c r="AB33" s="15">
        <v>9.567399069692188</v>
      </c>
      <c r="AC33" s="15">
        <v>9.085926053606826</v>
      </c>
      <c r="AD33" s="15">
        <v>9.467385773999105</v>
      </c>
      <c r="AE33" s="15">
        <v>9.228422369839205</v>
      </c>
      <c r="AF33" s="15">
        <v>8.957720013415052</v>
      </c>
      <c r="AG33" s="15">
        <v>8.863593864951772</v>
      </c>
      <c r="AH33" s="15">
        <v>7.379035467778466</v>
      </c>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row>
    <row x14ac:dyDescent="0.25" r="34" customHeight="1" ht="18.75">
      <c r="A34" s="16" t="s">
        <v>64</v>
      </c>
      <c r="B34" s="17" t="s">
        <v>65</v>
      </c>
      <c r="C34" s="18">
        <v>12.755870488436337</v>
      </c>
      <c r="D34" s="18">
        <v>14.478007695858503</v>
      </c>
      <c r="E34" s="18">
        <v>14.563952166326194</v>
      </c>
      <c r="F34" s="18">
        <v>14.447679564733368</v>
      </c>
      <c r="G34" s="18">
        <v>15.195717875239225</v>
      </c>
      <c r="H34" s="18">
        <v>14.539908231861116</v>
      </c>
      <c r="I34" s="18">
        <v>15.094559292870482</v>
      </c>
      <c r="J34" s="18">
        <v>16.482831823907688</v>
      </c>
      <c r="K34" s="18">
        <v>15.828467437369126</v>
      </c>
      <c r="L34" s="18">
        <v>14.69591157554289</v>
      </c>
      <c r="M34" s="18">
        <v>14.734354620134726</v>
      </c>
      <c r="N34" s="18">
        <v>14.251404956369404</v>
      </c>
      <c r="O34" s="18">
        <v>14.458760462456889</v>
      </c>
      <c r="P34" s="18">
        <v>14.727334973209024</v>
      </c>
      <c r="Q34" s="18">
        <v>14.280199046558046</v>
      </c>
      <c r="R34" s="18">
        <v>14.119996604737075</v>
      </c>
      <c r="S34" s="18">
        <v>13.489654318364446</v>
      </c>
      <c r="T34" s="18">
        <v>14.378397384065153</v>
      </c>
      <c r="U34" s="18">
        <v>14.48068967116889</v>
      </c>
      <c r="V34" s="18">
        <v>13.992794375349582</v>
      </c>
      <c r="W34" s="18">
        <v>13.194732026077391</v>
      </c>
      <c r="X34" s="18">
        <v>14.542371307037257</v>
      </c>
      <c r="Y34" s="18">
        <v>14.926492411920007</v>
      </c>
      <c r="Z34" s="18">
        <v>14.127973024991398</v>
      </c>
      <c r="AA34" s="18">
        <v>12.865301093358157</v>
      </c>
      <c r="AB34" s="18">
        <v>12.620357974893157</v>
      </c>
      <c r="AC34" s="18">
        <v>10.704672736853716</v>
      </c>
      <c r="AD34" s="18">
        <v>10.465436401212482</v>
      </c>
      <c r="AE34" s="18">
        <v>9.620546100890353</v>
      </c>
      <c r="AF34" s="18">
        <v>9.146799024160707</v>
      </c>
      <c r="AG34" s="18">
        <v>8.227710631466854</v>
      </c>
      <c r="AH34" s="18">
        <v>7.335229433311894</v>
      </c>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row>
    <row x14ac:dyDescent="0.25" r="35" customHeight="1" ht="18.75">
      <c r="A35" s="13" t="s">
        <v>66</v>
      </c>
      <c r="B35" s="14" t="s">
        <v>67</v>
      </c>
      <c r="C35" s="15" t="s">
        <v>7</v>
      </c>
      <c r="D35" s="15" t="s">
        <v>7</v>
      </c>
      <c r="E35" s="15" t="s">
        <v>7</v>
      </c>
      <c r="F35" s="15" t="s">
        <v>7</v>
      </c>
      <c r="G35" s="15">
        <v>4.414205111184866</v>
      </c>
      <c r="H35" s="15">
        <v>3.811173668254656</v>
      </c>
      <c r="I35" s="15">
        <v>3.4575848821513864</v>
      </c>
      <c r="J35" s="15">
        <v>3.2301203579878606</v>
      </c>
      <c r="K35" s="15">
        <v>3.1772230245512683</v>
      </c>
      <c r="L35" s="15">
        <v>2.8843106180665616</v>
      </c>
      <c r="M35" s="15">
        <v>2.870458637856159</v>
      </c>
      <c r="N35" s="15">
        <v>2.8374713123304818</v>
      </c>
      <c r="O35" s="15">
        <v>2.317741255794353</v>
      </c>
      <c r="P35" s="15">
        <v>3.2895417399400024</v>
      </c>
      <c r="Q35" s="15">
        <v>3.9991646653440536</v>
      </c>
      <c r="R35" s="15">
        <v>3.746012143665741</v>
      </c>
      <c r="S35" s="15">
        <v>3.8103810381038103</v>
      </c>
      <c r="T35" s="15">
        <v>4.040895813047712</v>
      </c>
      <c r="U35" s="15">
        <v>3.996598639455783</v>
      </c>
      <c r="V35" s="15">
        <v>3.9588589171356503</v>
      </c>
      <c r="W35" s="15">
        <v>4.832859523576122</v>
      </c>
      <c r="X35" s="15">
        <v>5.603960404926252</v>
      </c>
      <c r="Y35" s="15">
        <v>5.133267562395652</v>
      </c>
      <c r="Z35" s="15">
        <v>5.614273257998802</v>
      </c>
      <c r="AA35" s="15">
        <v>6.369974223857004</v>
      </c>
      <c r="AB35" s="15">
        <v>7.774849441303009</v>
      </c>
      <c r="AC35" s="15">
        <v>7.646566509741471</v>
      </c>
      <c r="AD35" s="15">
        <v>7.933316814206204</v>
      </c>
      <c r="AE35" s="15">
        <v>6.942937566229843</v>
      </c>
      <c r="AF35" s="15">
        <v>6.746824751669574</v>
      </c>
      <c r="AG35" s="15">
        <v>6.625448006041163</v>
      </c>
      <c r="AH35" s="15">
        <v>4.467056295040485</v>
      </c>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row>
    <row x14ac:dyDescent="0.25" r="36" customHeight="1" ht="18.75">
      <c r="A36" s="16" t="s">
        <v>68</v>
      </c>
      <c r="B36" s="17" t="s">
        <v>69</v>
      </c>
      <c r="C36" s="18" t="s">
        <v>7</v>
      </c>
      <c r="D36" s="18" t="s">
        <v>7</v>
      </c>
      <c r="E36" s="18" t="s">
        <v>7</v>
      </c>
      <c r="F36" s="18" t="s">
        <v>7</v>
      </c>
      <c r="G36" s="18" t="s">
        <v>7</v>
      </c>
      <c r="H36" s="18" t="s">
        <v>7</v>
      </c>
      <c r="I36" s="18" t="s">
        <v>7</v>
      </c>
      <c r="J36" s="18" t="s">
        <v>7</v>
      </c>
      <c r="K36" s="18" t="s">
        <v>7</v>
      </c>
      <c r="L36" s="18" t="s">
        <v>7</v>
      </c>
      <c r="M36" s="18">
        <v>6.116434612691745</v>
      </c>
      <c r="N36" s="18">
        <v>5.930510887556644</v>
      </c>
      <c r="O36" s="18">
        <v>6.105580241330507</v>
      </c>
      <c r="P36" s="18">
        <v>6.102858062126394</v>
      </c>
      <c r="Q36" s="18">
        <v>8.874098935969947</v>
      </c>
      <c r="R36" s="18">
        <v>9.309405853340131</v>
      </c>
      <c r="S36" s="18">
        <v>9.777403810388892</v>
      </c>
      <c r="T36" s="18">
        <v>9.737675822682236</v>
      </c>
      <c r="U36" s="18">
        <v>9.597214427723255</v>
      </c>
      <c r="V36" s="18">
        <v>10.400984667062028</v>
      </c>
      <c r="W36" s="18">
        <v>12.050657189046117</v>
      </c>
      <c r="X36" s="18">
        <v>10.866265709842335</v>
      </c>
      <c r="Y36" s="18">
        <v>10.278419722137777</v>
      </c>
      <c r="Z36" s="18">
        <v>11.15569607198654</v>
      </c>
      <c r="AA36" s="18">
        <v>12.540867186099636</v>
      </c>
      <c r="AB36" s="18">
        <v>12.061684994429934</v>
      </c>
      <c r="AC36" s="18">
        <v>11.356642827769083</v>
      </c>
      <c r="AD36" s="18">
        <v>11.996265155848354</v>
      </c>
      <c r="AE36" s="18">
        <v>11.905366627455171</v>
      </c>
      <c r="AF36" s="18">
        <v>10.360649510753396</v>
      </c>
      <c r="AG36" s="18">
        <v>9.696435281822247</v>
      </c>
      <c r="AH36" s="18">
        <v>9.093593071373231</v>
      </c>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row>
    <row x14ac:dyDescent="0.25" r="37" customHeight="1" ht="18.75">
      <c r="A37" s="13" t="s">
        <v>70</v>
      </c>
      <c r="B37" s="14" t="s">
        <v>71</v>
      </c>
      <c r="C37" s="15">
        <v>11.51965419489244</v>
      </c>
      <c r="D37" s="15">
        <v>10.760804521463433</v>
      </c>
      <c r="E37" s="15">
        <v>12.763163161320325</v>
      </c>
      <c r="F37" s="15">
        <v>13.86168506035235</v>
      </c>
      <c r="G37" s="15">
        <v>14.335642007204607</v>
      </c>
      <c r="H37" s="15">
        <v>15.775275952641392</v>
      </c>
      <c r="I37" s="15">
        <v>16.190644783583863</v>
      </c>
      <c r="J37" s="15">
        <v>16.80185207557483</v>
      </c>
      <c r="K37" s="15">
        <v>16.536166490368604</v>
      </c>
      <c r="L37" s="15">
        <v>16.82642272561793</v>
      </c>
      <c r="M37" s="15">
        <v>16.111882397333698</v>
      </c>
      <c r="N37" s="15">
        <v>16.151396647115114</v>
      </c>
      <c r="O37" s="15">
        <v>15.858050106057998</v>
      </c>
      <c r="P37" s="15">
        <v>16.12251503881779</v>
      </c>
      <c r="Q37" s="15">
        <v>16.868952097985535</v>
      </c>
      <c r="R37" s="15">
        <v>20.951383369937975</v>
      </c>
      <c r="S37" s="15">
        <v>20.426132838217534</v>
      </c>
      <c r="T37" s="15">
        <v>20.109652273082375</v>
      </c>
      <c r="U37" s="15">
        <v>20.382077773277697</v>
      </c>
      <c r="V37" s="15">
        <v>20.716984760662775</v>
      </c>
      <c r="W37" s="15">
        <v>21.182814552942126</v>
      </c>
      <c r="X37" s="15">
        <v>21.383348929377366</v>
      </c>
      <c r="Y37" s="15">
        <v>22.4157953471495</v>
      </c>
      <c r="Z37" s="15">
        <v>23.429605275780215</v>
      </c>
      <c r="AA37" s="15">
        <v>23.569798119300557</v>
      </c>
      <c r="AB37" s="15">
        <v>23.079485115310796</v>
      </c>
      <c r="AC37" s="15">
        <v>22.339235510035685</v>
      </c>
      <c r="AD37" s="15">
        <v>22.077684628250278</v>
      </c>
      <c r="AE37" s="15">
        <v>21.60773234610012</v>
      </c>
      <c r="AF37" s="15">
        <v>20.565074364639706</v>
      </c>
      <c r="AG37" s="15">
        <v>19.505173881047405</v>
      </c>
      <c r="AH37" s="15">
        <v>20.653874859302974</v>
      </c>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row>
    <row x14ac:dyDescent="0.25" r="38" customHeight="1" ht="18.75">
      <c r="A38" s="16" t="s">
        <v>72</v>
      </c>
      <c r="B38" s="17" t="s">
        <v>73</v>
      </c>
      <c r="C38" s="18">
        <v>24.48657187993681</v>
      </c>
      <c r="D38" s="18">
        <v>24.31539187913126</v>
      </c>
      <c r="E38" s="18">
        <v>24.395969871857577</v>
      </c>
      <c r="F38" s="18">
        <v>24.594817797047586</v>
      </c>
      <c r="G38" s="18">
        <v>24.86642221058146</v>
      </c>
      <c r="H38" s="18">
        <v>24.050304006651768</v>
      </c>
      <c r="I38" s="18">
        <v>23.47903751182095</v>
      </c>
      <c r="J38" s="18">
        <v>22.625519667412856</v>
      </c>
      <c r="K38" s="18">
        <v>22.01062281295217</v>
      </c>
      <c r="L38" s="18">
        <v>22.342376590618372</v>
      </c>
      <c r="M38" s="18">
        <v>21.389028686462</v>
      </c>
      <c r="N38" s="18">
        <v>21.016322906024993</v>
      </c>
      <c r="O38" s="18">
        <v>20.594573415613674</v>
      </c>
      <c r="P38" s="18">
        <v>20.641774201462145</v>
      </c>
      <c r="Q38" s="18">
        <v>20.83580320094843</v>
      </c>
      <c r="R38" s="18">
        <v>19.003568514495246</v>
      </c>
      <c r="S38" s="18">
        <v>18.973290028600513</v>
      </c>
      <c r="T38" s="18">
        <v>19.718515307358317</v>
      </c>
      <c r="U38" s="18">
        <v>19.649386995941246</v>
      </c>
      <c r="V38" s="18">
        <v>19.777567569647925</v>
      </c>
      <c r="W38" s="18">
        <v>19.407993824836208</v>
      </c>
      <c r="X38" s="18">
        <v>18.96475115091272</v>
      </c>
      <c r="Y38" s="18">
        <v>18.606882754187996</v>
      </c>
      <c r="Z38" s="18">
        <v>18.385087627182898</v>
      </c>
      <c r="AA38" s="18">
        <v>18.2882302200258</v>
      </c>
      <c r="AB38" s="18">
        <v>18.004958327885742</v>
      </c>
      <c r="AC38" s="18">
        <v>17.828559368474156</v>
      </c>
      <c r="AD38" s="18">
        <v>17.513223022612458</v>
      </c>
      <c r="AE38" s="18">
        <v>17.18762932394045</v>
      </c>
      <c r="AF38" s="18">
        <v>17.269472886999928</v>
      </c>
      <c r="AG38" s="18">
        <v>17.12328766086706</v>
      </c>
      <c r="AH38" s="18">
        <v>15.572126321644118</v>
      </c>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row>
    <row x14ac:dyDescent="0.25" r="39" customHeight="1" ht="18.75">
      <c r="A39" s="13" t="s">
        <v>74</v>
      </c>
      <c r="B39" s="14" t="s">
        <v>75</v>
      </c>
      <c r="C39" s="15" t="s">
        <v>7</v>
      </c>
      <c r="D39" s="15">
        <v>43.01409687064661</v>
      </c>
      <c r="E39" s="15">
        <v>44.642233820791</v>
      </c>
      <c r="F39" s="15">
        <v>46.134637425013246</v>
      </c>
      <c r="G39" s="15">
        <v>45.82533529042496</v>
      </c>
      <c r="H39" s="15">
        <v>45.89740354060585</v>
      </c>
      <c r="I39" s="15">
        <v>46.21835543555267</v>
      </c>
      <c r="J39" s="15">
        <v>47.37116992562038</v>
      </c>
      <c r="K39" s="15">
        <v>47.0120046927403</v>
      </c>
      <c r="L39" s="15">
        <v>48.045613320826746</v>
      </c>
      <c r="M39" s="15">
        <v>42.70719671658778</v>
      </c>
      <c r="N39" s="15">
        <v>45.941778991643474</v>
      </c>
      <c r="O39" s="15">
        <v>47.019505926488286</v>
      </c>
      <c r="P39" s="15">
        <v>47.381155599179245</v>
      </c>
      <c r="Q39" s="15">
        <v>46.906874707640036</v>
      </c>
      <c r="R39" s="15">
        <v>47.63640689356948</v>
      </c>
      <c r="S39" s="15">
        <v>47.291790860221425</v>
      </c>
      <c r="T39" s="15">
        <v>47.09203769034601</v>
      </c>
      <c r="U39" s="15">
        <v>47.58395245723452</v>
      </c>
      <c r="V39" s="15">
        <v>48.755338152024585</v>
      </c>
      <c r="W39" s="15">
        <v>46.093754882509764</v>
      </c>
      <c r="X39" s="15">
        <v>45.52829284326571</v>
      </c>
      <c r="Y39" s="15">
        <v>45.59866188577723</v>
      </c>
      <c r="Z39" s="15">
        <v>45.74442676889151</v>
      </c>
      <c r="AA39" s="15">
        <v>45.60499151550516</v>
      </c>
      <c r="AB39" s="15">
        <v>44.96438442720724</v>
      </c>
      <c r="AC39" s="15">
        <v>44.673817402624316</v>
      </c>
      <c r="AD39" s="15">
        <v>44.530214793296004</v>
      </c>
      <c r="AE39" s="15">
        <v>44.62180945294867</v>
      </c>
      <c r="AF39" s="15">
        <v>44.883420130397745</v>
      </c>
      <c r="AG39" s="15">
        <v>44.34707145498183</v>
      </c>
      <c r="AH39" s="15">
        <v>41.86869906993009</v>
      </c>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row>
    <row x14ac:dyDescent="0.25" r="40" customHeight="1" ht="18.75">
      <c r="A40" s="16" t="s">
        <v>76</v>
      </c>
      <c r="B40" s="17" t="s">
        <v>77</v>
      </c>
      <c r="C40" s="18">
        <v>18.98722951401206</v>
      </c>
      <c r="D40" s="18">
        <v>25.990666100975815</v>
      </c>
      <c r="E40" s="18">
        <v>25.054107869448533</v>
      </c>
      <c r="F40" s="18">
        <v>18.92203035060178</v>
      </c>
      <c r="G40" s="18">
        <v>18.495270851246776</v>
      </c>
      <c r="H40" s="18">
        <v>13.016112789526687</v>
      </c>
      <c r="I40" s="18">
        <v>12.044361086194243</v>
      </c>
      <c r="J40" s="18">
        <v>13.156535216118478</v>
      </c>
      <c r="K40" s="18">
        <v>13.227209321408058</v>
      </c>
      <c r="L40" s="18">
        <v>16.782443953268075</v>
      </c>
      <c r="M40" s="18">
        <v>19.272539217376313</v>
      </c>
      <c r="N40" s="18">
        <v>14.043908161555219</v>
      </c>
      <c r="O40" s="18">
        <v>13.487916394513391</v>
      </c>
      <c r="P40" s="18">
        <v>12.313179347826086</v>
      </c>
      <c r="Q40" s="18">
        <v>13.934588701684836</v>
      </c>
      <c r="R40" s="18">
        <v>13.072407045009784</v>
      </c>
      <c r="S40" s="18">
        <v>17.272208483926192</v>
      </c>
      <c r="T40" s="18">
        <v>18.59596713965646</v>
      </c>
      <c r="U40" s="18">
        <v>19.01697944593387</v>
      </c>
      <c r="V40" s="18">
        <v>23.509369676320272</v>
      </c>
      <c r="W40" s="18">
        <v>23.416835226388674</v>
      </c>
      <c r="X40" s="18">
        <v>24.347576713507312</v>
      </c>
      <c r="Y40" s="18">
        <v>24.168150075311516</v>
      </c>
      <c r="Z40" s="18">
        <v>24.538672948566944</v>
      </c>
      <c r="AA40" s="18">
        <v>20.639875146312914</v>
      </c>
      <c r="AB40" s="18">
        <v>18.99739421764487</v>
      </c>
      <c r="AC40" s="18">
        <v>17.618990814744123</v>
      </c>
      <c r="AD40" s="18">
        <v>17.873510540788267</v>
      </c>
      <c r="AE40" s="18">
        <v>17.630089870187508</v>
      </c>
      <c r="AF40" s="18">
        <v>16.169878978036753</v>
      </c>
      <c r="AG40" s="18">
        <v>18.175252768415984</v>
      </c>
      <c r="AH40" s="18">
        <v>15.294901699433522</v>
      </c>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row>
    <row x14ac:dyDescent="0.25" r="41" customHeight="1" ht="18.75">
      <c r="A41" s="13" t="s">
        <v>78</v>
      </c>
      <c r="B41" s="14" t="s">
        <v>79</v>
      </c>
      <c r="C41" s="15">
        <v>39.501213450919586</v>
      </c>
      <c r="D41" s="15">
        <v>40.25768774019478</v>
      </c>
      <c r="E41" s="15">
        <v>40.672270765041844</v>
      </c>
      <c r="F41" s="15">
        <v>41.01040849433828</v>
      </c>
      <c r="G41" s="15">
        <v>41.225777019489946</v>
      </c>
      <c r="H41" s="15">
        <v>40.76874070475701</v>
      </c>
      <c r="I41" s="15">
        <v>41.39502311196631</v>
      </c>
      <c r="J41" s="15">
        <v>40.972235179101865</v>
      </c>
      <c r="K41" s="15">
        <v>41.24492036101261</v>
      </c>
      <c r="L41" s="15">
        <v>40.64525852799114</v>
      </c>
      <c r="M41" s="15">
        <v>40.678054397622944</v>
      </c>
      <c r="N41" s="15">
        <v>39.69623383662362</v>
      </c>
      <c r="O41" s="15">
        <v>39.627098618069176</v>
      </c>
      <c r="P41" s="15">
        <v>39.74879640493055</v>
      </c>
      <c r="Q41" s="15">
        <v>39.73699518829347</v>
      </c>
      <c r="R41" s="15">
        <v>38.46209486060058</v>
      </c>
      <c r="S41" s="15">
        <v>38.54954122966125</v>
      </c>
      <c r="T41" s="15">
        <v>38.174516147576284</v>
      </c>
      <c r="U41" s="15">
        <v>37.710471952499695</v>
      </c>
      <c r="V41" s="15">
        <v>38.70611743275093</v>
      </c>
      <c r="W41" s="15">
        <v>39.32563419856806</v>
      </c>
      <c r="X41" s="15">
        <v>39.33432643644647</v>
      </c>
      <c r="Y41" s="15">
        <v>39.390315159456954</v>
      </c>
      <c r="Z41" s="15">
        <v>38.72142046016769</v>
      </c>
      <c r="AA41" s="15">
        <v>38.05235293678317</v>
      </c>
      <c r="AB41" s="15">
        <v>37.66882497618183</v>
      </c>
      <c r="AC41" s="15">
        <v>37.62574620101984</v>
      </c>
      <c r="AD41" s="15">
        <v>37.37786416456062</v>
      </c>
      <c r="AE41" s="15">
        <v>36.948295044733676</v>
      </c>
      <c r="AF41" s="15">
        <v>36.15527838719258</v>
      </c>
      <c r="AG41" s="15">
        <v>34.48248836672185</v>
      </c>
      <c r="AH41" s="15" t="s">
        <v>7</v>
      </c>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row>
    <row x14ac:dyDescent="0.25" r="42" customHeight="1" ht="18.75">
      <c r="A42" s="20" t="s">
        <v>80</v>
      </c>
      <c r="B42" s="21" t="s">
        <v>81</v>
      </c>
      <c r="C42" s="22">
        <v>20.21722677903</v>
      </c>
      <c r="D42" s="22">
        <v>20.7299780102345</v>
      </c>
      <c r="E42" s="22">
        <v>20.5055497042858</v>
      </c>
      <c r="F42" s="22">
        <v>20.4804373416332</v>
      </c>
      <c r="G42" s="22">
        <v>20.35208661954</v>
      </c>
      <c r="H42" s="22">
        <v>20.2278984398899</v>
      </c>
      <c r="I42" s="22">
        <v>20.0726306134292</v>
      </c>
      <c r="J42" s="22">
        <v>19.3913218527533</v>
      </c>
      <c r="K42" s="22">
        <v>19.0671956627112</v>
      </c>
      <c r="L42" s="22">
        <v>18.9055948349971</v>
      </c>
      <c r="M42" s="22">
        <v>18.0061995855526</v>
      </c>
      <c r="N42" s="22">
        <v>17.9569525111035</v>
      </c>
      <c r="O42" s="22">
        <v>18.5351679343646</v>
      </c>
      <c r="P42" s="22">
        <v>18.8435235967229</v>
      </c>
      <c r="Q42" s="22">
        <v>18.8123147399623</v>
      </c>
      <c r="R42" s="22">
        <v>18.2789464966043</v>
      </c>
      <c r="S42" s="22">
        <v>17.7872631596097</v>
      </c>
      <c r="T42" s="22">
        <v>17.8883463959913</v>
      </c>
      <c r="U42" s="22">
        <v>17.824285188563</v>
      </c>
      <c r="V42" s="22">
        <v>19.1769804011687</v>
      </c>
      <c r="W42" s="22">
        <v>19.2205345189495</v>
      </c>
      <c r="X42" s="22">
        <v>18.9590155800337</v>
      </c>
      <c r="Y42" s="22">
        <v>19.0297720451042</v>
      </c>
      <c r="Z42" s="22">
        <v>18.4528683589422</v>
      </c>
      <c r="AA42" s="22">
        <v>18.5679784060236</v>
      </c>
      <c r="AB42" s="22">
        <v>18.0494543874082</v>
      </c>
      <c r="AC42" s="22">
        <v>18.2258409458923</v>
      </c>
      <c r="AD42" s="22">
        <v>17.689503494818</v>
      </c>
      <c r="AE42" s="22">
        <v>17.2243481356234</v>
      </c>
      <c r="AF42" s="22">
        <v>16.7798098024872</v>
      </c>
      <c r="AG42" s="22">
        <v>15.7199388292421</v>
      </c>
      <c r="AH42" s="22">
        <v>15.7356653467297</v>
      </c>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row>
    <row x14ac:dyDescent="0.25" r="43" customHeight="1" ht="18.75">
      <c r="A43" s="13" t="s">
        <v>82</v>
      </c>
      <c r="B43" s="14" t="s">
        <v>83</v>
      </c>
      <c r="C43" s="15" t="s">
        <v>7</v>
      </c>
      <c r="D43" s="15" t="s">
        <v>7</v>
      </c>
      <c r="E43" s="15" t="s">
        <v>7</v>
      </c>
      <c r="F43" s="15" t="s">
        <v>7</v>
      </c>
      <c r="G43" s="15" t="s">
        <v>7</v>
      </c>
      <c r="H43" s="15" t="s">
        <v>7</v>
      </c>
      <c r="I43" s="15" t="s">
        <v>7</v>
      </c>
      <c r="J43" s="15" t="s">
        <v>7</v>
      </c>
      <c r="K43" s="15" t="s">
        <v>7</v>
      </c>
      <c r="L43" s="15" t="s">
        <v>7</v>
      </c>
      <c r="M43" s="15" t="s">
        <v>7</v>
      </c>
      <c r="N43" s="15">
        <v>28.42273557817802</v>
      </c>
      <c r="O43" s="15">
        <v>30.0105289235724</v>
      </c>
      <c r="P43" s="15">
        <v>29.69713539293417</v>
      </c>
      <c r="Q43" s="15">
        <v>29.7338923590314</v>
      </c>
      <c r="R43" s="15">
        <v>30.86130340053504</v>
      </c>
      <c r="S43" s="15">
        <v>30.585845627539022</v>
      </c>
      <c r="T43" s="15">
        <v>29.10266561097915</v>
      </c>
      <c r="U43" s="15">
        <v>28.677578326481626</v>
      </c>
      <c r="V43" s="15">
        <v>28.077234537908698</v>
      </c>
      <c r="W43" s="15" t="s">
        <v>7</v>
      </c>
      <c r="X43" s="15">
        <v>24.597028479176654</v>
      </c>
      <c r="Y43" s="15">
        <v>23.946051806229562</v>
      </c>
      <c r="Z43" s="15">
        <v>23.43604490382927</v>
      </c>
      <c r="AA43" s="15">
        <v>22.522765685709178</v>
      </c>
      <c r="AB43" s="15">
        <v>22.973893036020115</v>
      </c>
      <c r="AC43" s="15">
        <v>20.385298963578823</v>
      </c>
      <c r="AD43" s="15">
        <v>22.160501669134238</v>
      </c>
      <c r="AE43" s="15">
        <v>22.448897468140785</v>
      </c>
      <c r="AF43" s="15">
        <v>22.417639890956547</v>
      </c>
      <c r="AG43" s="15">
        <v>20.45729213281718</v>
      </c>
      <c r="AH43" s="15">
        <v>20.70289744323654</v>
      </c>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row>
    <row x14ac:dyDescent="0.25" r="44" customHeight="1" ht="18.75">
      <c r="A44" s="16" t="s">
        <v>84</v>
      </c>
      <c r="B44" s="17" t="s">
        <v>85</v>
      </c>
      <c r="C44" s="18" t="s">
        <v>7</v>
      </c>
      <c r="D44" s="18" t="s">
        <v>7</v>
      </c>
      <c r="E44" s="18" t="s">
        <v>7</v>
      </c>
      <c r="F44" s="18" t="s">
        <v>7</v>
      </c>
      <c r="G44" s="18" t="s">
        <v>7</v>
      </c>
      <c r="H44" s="18" t="s">
        <v>7</v>
      </c>
      <c r="I44" s="18" t="s">
        <v>7</v>
      </c>
      <c r="J44" s="18" t="s">
        <v>7</v>
      </c>
      <c r="K44" s="18" t="s">
        <v>7</v>
      </c>
      <c r="L44" s="18" t="s">
        <v>7</v>
      </c>
      <c r="M44" s="18" t="s">
        <v>7</v>
      </c>
      <c r="N44" s="18" t="s">
        <v>7</v>
      </c>
      <c r="O44" s="18" t="s">
        <v>7</v>
      </c>
      <c r="P44" s="18" t="s">
        <v>7</v>
      </c>
      <c r="Q44" s="18" t="s">
        <v>7</v>
      </c>
      <c r="R44" s="18" t="s">
        <v>7</v>
      </c>
      <c r="S44" s="18" t="s">
        <v>7</v>
      </c>
      <c r="T44" s="18" t="s">
        <v>7</v>
      </c>
      <c r="U44" s="18" t="s">
        <v>7</v>
      </c>
      <c r="V44" s="18" t="s">
        <v>7</v>
      </c>
      <c r="W44" s="18" t="s">
        <v>7</v>
      </c>
      <c r="X44" s="18" t="s">
        <v>7</v>
      </c>
      <c r="Y44" s="18" t="s">
        <v>7</v>
      </c>
      <c r="Z44" s="18" t="s">
        <v>7</v>
      </c>
      <c r="AA44" s="18" t="s">
        <v>7</v>
      </c>
      <c r="AB44" s="18" t="s">
        <v>7</v>
      </c>
      <c r="AC44" s="18" t="s">
        <v>7</v>
      </c>
      <c r="AD44" s="18" t="s">
        <v>7</v>
      </c>
      <c r="AE44" s="18" t="s">
        <v>7</v>
      </c>
      <c r="AF44" s="18" t="s">
        <v>7</v>
      </c>
      <c r="AG44" s="18" t="s">
        <v>7</v>
      </c>
      <c r="AH44" s="18" t="s">
        <v>7</v>
      </c>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row>
    <row x14ac:dyDescent="0.25" r="45" customHeight="1" ht="18.75">
      <c r="A45" s="13" t="s">
        <v>86</v>
      </c>
      <c r="B45" s="14" t="s">
        <v>87</v>
      </c>
      <c r="C45" s="15" t="s">
        <v>7</v>
      </c>
      <c r="D45" s="15" t="s">
        <v>7</v>
      </c>
      <c r="E45" s="15" t="s">
        <v>7</v>
      </c>
      <c r="F45" s="15" t="s">
        <v>7</v>
      </c>
      <c r="G45" s="15" t="s">
        <v>7</v>
      </c>
      <c r="H45" s="15" t="s">
        <v>7</v>
      </c>
      <c r="I45" s="15" t="s">
        <v>7</v>
      </c>
      <c r="J45" s="15" t="s">
        <v>7</v>
      </c>
      <c r="K45" s="15" t="s">
        <v>7</v>
      </c>
      <c r="L45" s="15" t="s">
        <v>7</v>
      </c>
      <c r="M45" s="15" t="s">
        <v>7</v>
      </c>
      <c r="N45" s="15" t="s">
        <v>7</v>
      </c>
      <c r="O45" s="15" t="s">
        <v>7</v>
      </c>
      <c r="P45" s="15" t="s">
        <v>7</v>
      </c>
      <c r="Q45" s="15" t="s">
        <v>7</v>
      </c>
      <c r="R45" s="15" t="s">
        <v>7</v>
      </c>
      <c r="S45" s="15" t="s">
        <v>7</v>
      </c>
      <c r="T45" s="15" t="s">
        <v>7</v>
      </c>
      <c r="U45" s="15" t="s">
        <v>7</v>
      </c>
      <c r="V45" s="15" t="s">
        <v>7</v>
      </c>
      <c r="W45" s="15" t="s">
        <v>7</v>
      </c>
      <c r="X45" s="15" t="s">
        <v>7</v>
      </c>
      <c r="Y45" s="15" t="s">
        <v>7</v>
      </c>
      <c r="Z45" s="15" t="s">
        <v>7</v>
      </c>
      <c r="AA45" s="15" t="s">
        <v>7</v>
      </c>
      <c r="AB45" s="15" t="s">
        <v>7</v>
      </c>
      <c r="AC45" s="15" t="s">
        <v>7</v>
      </c>
      <c r="AD45" s="15" t="s">
        <v>7</v>
      </c>
      <c r="AE45" s="15" t="s">
        <v>7</v>
      </c>
      <c r="AF45" s="15" t="s">
        <v>7</v>
      </c>
      <c r="AG45" s="15" t="s">
        <v>7</v>
      </c>
      <c r="AH45" s="15" t="s">
        <v>7</v>
      </c>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row>
    <row x14ac:dyDescent="0.25" r="46" customHeight="1" ht="18.75">
      <c r="A46" s="16" t="s">
        <v>88</v>
      </c>
      <c r="B46" s="17" t="s">
        <v>89</v>
      </c>
      <c r="C46" s="18" t="s">
        <v>7</v>
      </c>
      <c r="D46" s="18" t="s">
        <v>7</v>
      </c>
      <c r="E46" s="18" t="s">
        <v>7</v>
      </c>
      <c r="F46" s="18" t="s">
        <v>7</v>
      </c>
      <c r="G46" s="18" t="s">
        <v>7</v>
      </c>
      <c r="H46" s="18" t="s">
        <v>7</v>
      </c>
      <c r="I46" s="18" t="s">
        <v>7</v>
      </c>
      <c r="J46" s="18" t="s">
        <v>7</v>
      </c>
      <c r="K46" s="18" t="s">
        <v>7</v>
      </c>
      <c r="L46" s="18" t="s">
        <v>7</v>
      </c>
      <c r="M46" s="18">
        <v>40.296382370176474</v>
      </c>
      <c r="N46" s="18">
        <v>37.54624613306239</v>
      </c>
      <c r="O46" s="18">
        <v>37.1867624647556</v>
      </c>
      <c r="P46" s="18">
        <v>37.49822768411526</v>
      </c>
      <c r="Q46" s="18" t="s">
        <v>7</v>
      </c>
      <c r="R46" s="18">
        <v>36.18069621951285</v>
      </c>
      <c r="S46" s="18">
        <v>35.55367225936458</v>
      </c>
      <c r="T46" s="18">
        <v>35.69917985833591</v>
      </c>
      <c r="U46" s="18">
        <v>34.811373926813</v>
      </c>
      <c r="V46" s="18">
        <v>35.63909886242987</v>
      </c>
      <c r="W46" s="18">
        <v>35.7860995864811</v>
      </c>
      <c r="X46" s="18">
        <v>36.963273067322184</v>
      </c>
      <c r="Y46" s="18">
        <v>36.44080343041312</v>
      </c>
      <c r="Z46" s="18">
        <v>38.26094398789726</v>
      </c>
      <c r="AA46" s="18">
        <v>36.94563854468294</v>
      </c>
      <c r="AB46" s="18">
        <v>35.31299845086216</v>
      </c>
      <c r="AC46" s="18">
        <v>33.85480942919815</v>
      </c>
      <c r="AD46" s="18">
        <v>34.836950568591135</v>
      </c>
      <c r="AE46" s="18" t="s">
        <v>7</v>
      </c>
      <c r="AF46" s="18" t="s">
        <v>7</v>
      </c>
      <c r="AG46" s="18" t="s">
        <v>7</v>
      </c>
      <c r="AH46" s="18" t="s">
        <v>7</v>
      </c>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row>
    <row x14ac:dyDescent="0.25" r="47" customHeight="1" ht="18.75">
      <c r="A47" s="13" t="s">
        <v>153</v>
      </c>
      <c r="B47" s="14" t="s">
        <v>91</v>
      </c>
      <c r="C47" s="15" t="s">
        <v>7</v>
      </c>
      <c r="D47" s="15" t="s">
        <v>7</v>
      </c>
      <c r="E47" s="15">
        <v>7.572105026338091</v>
      </c>
      <c r="F47" s="15">
        <v>6.258535779270905</v>
      </c>
      <c r="G47" s="15">
        <v>7.130608070765777</v>
      </c>
      <c r="H47" s="15">
        <v>7.245936431993008</v>
      </c>
      <c r="I47" s="15">
        <v>6.843871168431283</v>
      </c>
      <c r="J47" s="15">
        <v>6.78008522005644</v>
      </c>
      <c r="K47" s="15">
        <v>7.168567411072731</v>
      </c>
      <c r="L47" s="15">
        <v>11.230714422788505</v>
      </c>
      <c r="M47" s="15">
        <v>10.036102971971406</v>
      </c>
      <c r="N47" s="15">
        <v>7.286042562983689</v>
      </c>
      <c r="O47" s="15">
        <v>5.348802366273508</v>
      </c>
      <c r="P47" s="15">
        <v>7.250602028728406</v>
      </c>
      <c r="Q47" s="15">
        <v>7.239941083162971</v>
      </c>
      <c r="R47" s="15">
        <v>7.441066487617971</v>
      </c>
      <c r="S47" s="15">
        <v>6.857177295594171</v>
      </c>
      <c r="T47" s="15">
        <v>6.64844445432871</v>
      </c>
      <c r="U47" s="15">
        <v>6.516799117891545</v>
      </c>
      <c r="V47" s="15">
        <v>6.235054841105222</v>
      </c>
      <c r="W47" s="15">
        <v>5.564247574752061</v>
      </c>
      <c r="X47" s="15">
        <v>5.395509372370991</v>
      </c>
      <c r="Y47" s="15">
        <v>5.408952602255364</v>
      </c>
      <c r="Z47" s="15">
        <v>5.7629699233765495</v>
      </c>
      <c r="AA47" s="15">
        <v>5.346972431362609</v>
      </c>
      <c r="AB47" s="15">
        <v>5.62724857567982</v>
      </c>
      <c r="AC47" s="15">
        <v>5.55728555579357</v>
      </c>
      <c r="AD47" s="15">
        <v>4.739505719794524</v>
      </c>
      <c r="AE47" s="15">
        <v>5.189833211912191</v>
      </c>
      <c r="AF47" s="15">
        <v>5.170727188102279</v>
      </c>
      <c r="AG47" s="15">
        <v>5.17965158586722</v>
      </c>
      <c r="AH47" s="15" t="s">
        <v>7</v>
      </c>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row>
    <row x14ac:dyDescent="0.25" r="48" customHeight="1" ht="18.75">
      <c r="A48" s="20" t="s">
        <v>92</v>
      </c>
      <c r="B48" s="21" t="s">
        <v>93</v>
      </c>
      <c r="C48" s="22" t="s">
        <v>7</v>
      </c>
      <c r="D48" s="22" t="s">
        <v>7</v>
      </c>
      <c r="E48" s="22" t="s">
        <v>7</v>
      </c>
      <c r="F48" s="22" t="s">
        <v>7</v>
      </c>
      <c r="G48" s="22" t="s">
        <v>7</v>
      </c>
      <c r="H48" s="22" t="s">
        <v>7</v>
      </c>
      <c r="I48" s="22" t="s">
        <v>7</v>
      </c>
      <c r="J48" s="22" t="s">
        <v>7</v>
      </c>
      <c r="K48" s="22" t="s">
        <v>7</v>
      </c>
      <c r="L48" s="22" t="s">
        <v>7</v>
      </c>
      <c r="M48" s="22" t="s">
        <v>7</v>
      </c>
      <c r="N48" s="22" t="s">
        <v>7</v>
      </c>
      <c r="O48" s="22" t="s">
        <v>7</v>
      </c>
      <c r="P48" s="22" t="s">
        <v>7</v>
      </c>
      <c r="Q48" s="22" t="s">
        <v>7</v>
      </c>
      <c r="R48" s="22" t="s">
        <v>7</v>
      </c>
      <c r="S48" s="22" t="s">
        <v>7</v>
      </c>
      <c r="T48" s="22" t="s">
        <v>7</v>
      </c>
      <c r="U48" s="22">
        <v>12.031335747325135</v>
      </c>
      <c r="V48" s="22">
        <v>12.180574178482694</v>
      </c>
      <c r="W48" s="22">
        <v>11.531257731933472</v>
      </c>
      <c r="X48" s="22">
        <v>10.74720953667985</v>
      </c>
      <c r="Y48" s="22">
        <v>11.669061790212844</v>
      </c>
      <c r="Z48" s="22">
        <v>12.226786581320287</v>
      </c>
      <c r="AA48" s="22">
        <v>11.885335714865834</v>
      </c>
      <c r="AB48" s="22">
        <v>13.001005602643298</v>
      </c>
      <c r="AC48" s="22">
        <v>13.319744767010278</v>
      </c>
      <c r="AD48" s="22">
        <v>12.828718519549186</v>
      </c>
      <c r="AE48" s="22">
        <v>12.919118653346107</v>
      </c>
      <c r="AF48" s="22">
        <v>13.07099865607129</v>
      </c>
      <c r="AG48" s="22">
        <v>13.9225362643936</v>
      </c>
      <c r="AH48" s="22">
        <v>13.885014721834805</v>
      </c>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row>
    <row x14ac:dyDescent="0.25" r="49" customHeight="1" ht="18.75">
      <c r="A49" s="13" t="s">
        <v>94</v>
      </c>
      <c r="B49" s="14" t="s">
        <v>95</v>
      </c>
      <c r="C49" s="15" t="s">
        <v>7</v>
      </c>
      <c r="D49" s="15" t="s">
        <v>7</v>
      </c>
      <c r="E49" s="15" t="s">
        <v>7</v>
      </c>
      <c r="F49" s="15" t="s">
        <v>7</v>
      </c>
      <c r="G49" s="15" t="s">
        <v>7</v>
      </c>
      <c r="H49" s="15" t="s">
        <v>7</v>
      </c>
      <c r="I49" s="15" t="s">
        <v>7</v>
      </c>
      <c r="J49" s="15" t="s">
        <v>7</v>
      </c>
      <c r="K49" s="15" t="s">
        <v>7</v>
      </c>
      <c r="L49" s="15" t="s">
        <v>7</v>
      </c>
      <c r="M49" s="15">
        <v>2.4847376862217514</v>
      </c>
      <c r="N49" s="15">
        <v>3.634638281403032</v>
      </c>
      <c r="O49" s="15">
        <v>3.015674666601081</v>
      </c>
      <c r="P49" s="15">
        <v>3.2470779126582183</v>
      </c>
      <c r="Q49" s="15">
        <v>2.9097015535552098</v>
      </c>
      <c r="R49" s="15">
        <v>2.7426671097528565</v>
      </c>
      <c r="S49" s="15">
        <v>2.4561491940664593</v>
      </c>
      <c r="T49" s="15">
        <v>2.0413124929916115</v>
      </c>
      <c r="U49" s="15">
        <v>2.0075988260069604</v>
      </c>
      <c r="V49" s="15">
        <v>2.119209560562597</v>
      </c>
      <c r="W49" s="15">
        <v>2.257273732199008</v>
      </c>
      <c r="X49" s="15">
        <v>2.2767759187425765</v>
      </c>
      <c r="Y49" s="15">
        <v>2.383496687602275</v>
      </c>
      <c r="Z49" s="15">
        <v>2.763567569594316</v>
      </c>
      <c r="AA49" s="15">
        <v>2.5963505975350674</v>
      </c>
      <c r="AB49" s="15">
        <v>2.4233801851536154</v>
      </c>
      <c r="AC49" s="15">
        <v>2.2274439958541783</v>
      </c>
      <c r="AD49" s="15">
        <v>2.2641604045932215</v>
      </c>
      <c r="AE49" s="15">
        <v>2.0095899850694847</v>
      </c>
      <c r="AF49" s="15">
        <v>2.114959241614532</v>
      </c>
      <c r="AG49" s="15">
        <v>2.098371580614947</v>
      </c>
      <c r="AH49" s="15">
        <v>1.6221026379005847</v>
      </c>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row>
    <row x14ac:dyDescent="0.25" r="50" customHeight="1" ht="18.75">
      <c r="A50" s="16" t="s">
        <v>96</v>
      </c>
      <c r="B50" s="17" t="s">
        <v>97</v>
      </c>
      <c r="C50" s="18" t="s">
        <v>7</v>
      </c>
      <c r="D50" s="18" t="s">
        <v>7</v>
      </c>
      <c r="E50" s="18" t="s">
        <v>7</v>
      </c>
      <c r="F50" s="18" t="s">
        <v>7</v>
      </c>
      <c r="G50" s="18" t="s">
        <v>7</v>
      </c>
      <c r="H50" s="18" t="s">
        <v>7</v>
      </c>
      <c r="I50" s="18" t="s">
        <v>7</v>
      </c>
      <c r="J50" s="18" t="s">
        <v>7</v>
      </c>
      <c r="K50" s="18" t="s">
        <v>7</v>
      </c>
      <c r="L50" s="18" t="s">
        <v>7</v>
      </c>
      <c r="M50" s="18" t="s">
        <v>7</v>
      </c>
      <c r="N50" s="18" t="s">
        <v>7</v>
      </c>
      <c r="O50" s="18">
        <v>7.520300780826388</v>
      </c>
      <c r="P50" s="18">
        <v>7.843015831029205</v>
      </c>
      <c r="Q50" s="18">
        <v>7.827440093055503</v>
      </c>
      <c r="R50" s="18">
        <v>8.97493670185168</v>
      </c>
      <c r="S50" s="18">
        <v>9.28834409793988</v>
      </c>
      <c r="T50" s="18">
        <v>8.279396704413369</v>
      </c>
      <c r="U50" s="18">
        <v>7.785143922360655</v>
      </c>
      <c r="V50" s="18">
        <v>8.034760719400875</v>
      </c>
      <c r="W50" s="18">
        <v>8.967505018577782</v>
      </c>
      <c r="X50" s="18">
        <v>8.878973264395572</v>
      </c>
      <c r="Y50" s="18">
        <v>6.743853014757532</v>
      </c>
      <c r="Z50" s="18">
        <v>5.733061310166526</v>
      </c>
      <c r="AA50" s="18">
        <v>6.294376669896877</v>
      </c>
      <c r="AB50" s="18">
        <v>7.008346200726642</v>
      </c>
      <c r="AC50" s="18">
        <v>6.4059837230189824</v>
      </c>
      <c r="AD50" s="18">
        <v>5.398388034629797</v>
      </c>
      <c r="AE50" s="18">
        <v>6.160494493843194</v>
      </c>
      <c r="AF50" s="18">
        <v>6.278022405003298</v>
      </c>
      <c r="AG50" s="18">
        <v>5.54816921764036</v>
      </c>
      <c r="AH50" s="18">
        <v>5.248325107667921</v>
      </c>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row>
    <row x14ac:dyDescent="0.25" r="51" customHeight="1" ht="18.75">
      <c r="A51" s="13" t="s">
        <v>98</v>
      </c>
      <c r="B51" s="14" t="s">
        <v>99</v>
      </c>
      <c r="C51" s="15" t="s">
        <v>7</v>
      </c>
      <c r="D51" s="15" t="s">
        <v>7</v>
      </c>
      <c r="E51" s="15" t="s">
        <v>7</v>
      </c>
      <c r="F51" s="15" t="s">
        <v>7</v>
      </c>
      <c r="G51" s="15" t="s">
        <v>7</v>
      </c>
      <c r="H51" s="15" t="s">
        <v>7</v>
      </c>
      <c r="I51" s="15" t="s">
        <v>7</v>
      </c>
      <c r="J51" s="15" t="s">
        <v>7</v>
      </c>
      <c r="K51" s="15" t="s">
        <v>7</v>
      </c>
      <c r="L51" s="15" t="s">
        <v>7</v>
      </c>
      <c r="M51" s="15">
        <v>12.258060886432721</v>
      </c>
      <c r="N51" s="15">
        <v>12.196342793449043</v>
      </c>
      <c r="O51" s="15">
        <v>11.078759379407545</v>
      </c>
      <c r="P51" s="15">
        <v>12.297023094118527</v>
      </c>
      <c r="Q51" s="15">
        <v>11.607444738106159</v>
      </c>
      <c r="R51" s="15">
        <v>11.981347579305151</v>
      </c>
      <c r="S51" s="15">
        <v>11.025826894813719</v>
      </c>
      <c r="T51" s="15">
        <v>9.858657516902204</v>
      </c>
      <c r="U51" s="15">
        <v>10.26940072437883</v>
      </c>
      <c r="V51" s="15">
        <v>10.931578566314592</v>
      </c>
      <c r="W51" s="15">
        <v>10.54155908149319</v>
      </c>
      <c r="X51" s="15">
        <v>11.201168022539616</v>
      </c>
      <c r="Y51" s="15">
        <v>11.791569109761943</v>
      </c>
      <c r="Z51" s="15">
        <v>13.171117849220165</v>
      </c>
      <c r="AA51" s="15">
        <v>13.801851689009823</v>
      </c>
      <c r="AB51" s="15">
        <v>13.29177887747181</v>
      </c>
      <c r="AC51" s="15">
        <v>14.031645716137698</v>
      </c>
      <c r="AD51" s="15">
        <v>13.25955174906846</v>
      </c>
      <c r="AE51" s="15">
        <v>12.504766949152541</v>
      </c>
      <c r="AF51" s="15">
        <v>12.848137684109314</v>
      </c>
      <c r="AG51" s="15">
        <v>12.27661509337108</v>
      </c>
      <c r="AH51" s="15">
        <v>12.089644386812356</v>
      </c>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row>
    <row x14ac:dyDescent="0.25" r="52" customHeight="1" ht="18.75">
      <c r="A52" s="16" t="s">
        <v>100</v>
      </c>
      <c r="B52" s="17" t="s">
        <v>101</v>
      </c>
      <c r="C52" s="18" t="s">
        <v>7</v>
      </c>
      <c r="D52" s="18" t="s">
        <v>7</v>
      </c>
      <c r="E52" s="18" t="s">
        <v>7</v>
      </c>
      <c r="F52" s="18" t="s">
        <v>7</v>
      </c>
      <c r="G52" s="18" t="s">
        <v>7</v>
      </c>
      <c r="H52" s="18" t="s">
        <v>7</v>
      </c>
      <c r="I52" s="18" t="s">
        <v>7</v>
      </c>
      <c r="J52" s="18" t="s">
        <v>7</v>
      </c>
      <c r="K52" s="18" t="s">
        <v>7</v>
      </c>
      <c r="L52" s="18" t="s">
        <v>7</v>
      </c>
      <c r="M52" s="18">
        <v>13.338408143953567</v>
      </c>
      <c r="N52" s="18">
        <v>18.317208822726563</v>
      </c>
      <c r="O52" s="18">
        <v>18.00363932227378</v>
      </c>
      <c r="P52" s="18">
        <v>19.442134111327803</v>
      </c>
      <c r="Q52" s="18">
        <v>18.585674736234125</v>
      </c>
      <c r="R52" s="18">
        <v>19.115888766835695</v>
      </c>
      <c r="S52" s="18">
        <v>18.721839053995158</v>
      </c>
      <c r="T52" s="18">
        <v>21.0315153392037</v>
      </c>
      <c r="U52" s="18">
        <v>20.693131110393445</v>
      </c>
      <c r="V52" s="18">
        <v>19.90984849611408</v>
      </c>
      <c r="W52" s="18">
        <v>21.406466713046573</v>
      </c>
      <c r="X52" s="18">
        <v>21.35327181991853</v>
      </c>
      <c r="Y52" s="18">
        <v>21.17186507462645</v>
      </c>
      <c r="Z52" s="18">
        <v>20.712494837586533</v>
      </c>
      <c r="AA52" s="18">
        <v>23.207507078941937</v>
      </c>
      <c r="AB52" s="18">
        <v>21.541382692936576</v>
      </c>
      <c r="AC52" s="18">
        <v>18.072289156626507</v>
      </c>
      <c r="AD52" s="18">
        <v>17.154273641666286</v>
      </c>
      <c r="AE52" s="18">
        <v>15.985118489339085</v>
      </c>
      <c r="AF52" s="18">
        <v>15.150944595467637</v>
      </c>
      <c r="AG52" s="18">
        <v>14.525361467003439</v>
      </c>
      <c r="AH52" s="18">
        <v>11.91780153498391</v>
      </c>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row>
    <row x14ac:dyDescent="0.25" r="53" customHeight="1" ht="18.75">
      <c r="A53" s="23" t="s">
        <v>102</v>
      </c>
      <c r="B53" s="24" t="s">
        <v>103</v>
      </c>
      <c r="C53" s="25" t="s">
        <v>7</v>
      </c>
      <c r="D53" s="25" t="s">
        <v>7</v>
      </c>
      <c r="E53" s="25" t="s">
        <v>7</v>
      </c>
      <c r="F53" s="25" t="s">
        <v>7</v>
      </c>
      <c r="G53" s="25" t="s">
        <v>7</v>
      </c>
      <c r="H53" s="25" t="s">
        <v>7</v>
      </c>
      <c r="I53" s="25" t="s">
        <v>7</v>
      </c>
      <c r="J53" s="25" t="s">
        <v>7</v>
      </c>
      <c r="K53" s="25" t="s">
        <v>7</v>
      </c>
      <c r="L53" s="25" t="s">
        <v>7</v>
      </c>
      <c r="M53" s="25">
        <v>10.02919881575438</v>
      </c>
      <c r="N53" s="25">
        <v>9.51480869200661</v>
      </c>
      <c r="O53" s="25">
        <v>7.491137698965222</v>
      </c>
      <c r="P53" s="25">
        <v>6.970670162832235</v>
      </c>
      <c r="Q53" s="25">
        <v>6.665354654045924</v>
      </c>
      <c r="R53" s="25">
        <v>6.014023592523676</v>
      </c>
      <c r="S53" s="25">
        <v>5.396175530130002</v>
      </c>
      <c r="T53" s="25">
        <v>5.68316078471789</v>
      </c>
      <c r="U53" s="25">
        <v>5.4797186340233655</v>
      </c>
      <c r="V53" s="25">
        <v>5.6893576869560585</v>
      </c>
      <c r="W53" s="25">
        <v>6.358258683176434</v>
      </c>
      <c r="X53" s="25">
        <v>5.397879606710523</v>
      </c>
      <c r="Y53" s="25">
        <v>5.639413593614038</v>
      </c>
      <c r="Z53" s="25">
        <v>5.848669609539394</v>
      </c>
      <c r="AA53" s="25">
        <v>5.3415955533346375</v>
      </c>
      <c r="AB53" s="25">
        <v>5.462915899409021</v>
      </c>
      <c r="AC53" s="25">
        <v>4.665826757812559</v>
      </c>
      <c r="AD53" s="25">
        <v>5.0775597473760605</v>
      </c>
      <c r="AE53" s="25">
        <v>5.418969144564366</v>
      </c>
      <c r="AF53" s="25">
        <v>4.313885373108474</v>
      </c>
      <c r="AG53" s="25">
        <v>4.243249460285181</v>
      </c>
      <c r="AH53" s="25">
        <v>2.37186893129767</v>
      </c>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row>
    <row x14ac:dyDescent="0.25" r="54" customHeight="1" ht="18.75">
      <c r="A54" s="62" t="s">
        <v>154</v>
      </c>
      <c r="B54" s="43"/>
      <c r="C54" s="2"/>
      <c r="D54" s="2"/>
      <c r="E54" s="2"/>
      <c r="F54" s="2"/>
      <c r="G54" s="2"/>
      <c r="H54" s="2"/>
      <c r="I54" s="2"/>
      <c r="J54" s="2"/>
      <c r="K54" s="2"/>
      <c r="L54" s="2"/>
      <c r="M54" s="2"/>
      <c r="N54" s="2"/>
      <c r="O54" s="2"/>
      <c r="P54" s="2"/>
      <c r="Q54" s="2"/>
      <c r="R54" s="2">
        <f>AVERAGE(R5:R10,$W11,R12:R42)</f>
      </c>
      <c r="S54" s="2">
        <f>AVERAGE(S5:S10,$W11,S12:S42)</f>
      </c>
      <c r="T54" s="2">
        <f>AVERAGE(T5:T10,$W11,T12:T42)</f>
      </c>
      <c r="U54" s="2">
        <f>AVERAGE(U5:U10,$W11,U12:U42)</f>
      </c>
      <c r="V54" s="2">
        <f>AVERAGE(V5:V10,$W11,V12:V42)</f>
      </c>
      <c r="W54" s="2">
        <f>AVERAGE(W5:W10,W11,W12:W42)</f>
      </c>
      <c r="X54" s="2">
        <f>AVERAGE(X5:X10,X11,X12:X42)</f>
      </c>
      <c r="Y54" s="2">
        <f>AVERAGE(Y5:Y10,Y11,Y12:Y42)</f>
      </c>
      <c r="Z54" s="107">
        <f>AVERAGE(Z5:Z10,Z11,Z12:Z42)</f>
      </c>
      <c r="AA54" s="2">
        <f>AVERAGE(AA5:AA10,AA11,AA12:AA42)</f>
      </c>
      <c r="AB54" s="2">
        <f>AVERAGE(AB5:AB10,AB11,AB12:AB42)</f>
      </c>
      <c r="AC54" s="2">
        <f>AVERAGE(AC5:AC10,AC11,AC12:AC42)</f>
      </c>
      <c r="AD54" s="2">
        <f>AVERAGE(AD5:AD10,AD11,AD12:AD42)</f>
      </c>
      <c r="AE54" s="2">
        <f>AVERAGE(AE5:AE10,AE11,AE12:AE42)</f>
      </c>
      <c r="AF54" s="2">
        <f>AVERAGE(AF5:AF10,AF11,AF12:AF42)</f>
      </c>
      <c r="AG54" s="2">
        <f>AVERAGE($AF5,AG6:AG10,AG11,AG12:AG42)</f>
      </c>
      <c r="AH54" s="2">
        <f>AVERAGE($AF5,AH6:AH10,AH11,AH12:AH40,AG41,AH42)</f>
      </c>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row>
    <row x14ac:dyDescent="0.25" r="55" customHeight="1" ht="18.75">
      <c r="A55" s="17"/>
      <c r="B55" s="17" t="s">
        <v>155</v>
      </c>
      <c r="C55" s="18"/>
      <c r="D55" s="18"/>
      <c r="E55" s="18"/>
      <c r="F55" s="18"/>
      <c r="G55" s="18"/>
      <c r="H55" s="18"/>
      <c r="I55" s="18"/>
      <c r="J55" s="18"/>
      <c r="K55" s="18"/>
      <c r="L55" s="18"/>
      <c r="M55" s="18"/>
      <c r="N55" s="18"/>
      <c r="O55" s="18"/>
      <c r="P55" s="18"/>
      <c r="Q55" s="18"/>
      <c r="R55" s="18">
        <f>R54-PT_Men!R54</f>
      </c>
      <c r="S55" s="18">
        <f>S54-PT_Men!S54</f>
      </c>
      <c r="T55" s="18">
        <f>T54-PT_Men!T54</f>
      </c>
      <c r="U55" s="18">
        <f>U54-PT_Men!U54</f>
      </c>
      <c r="V55" s="18">
        <f>V54-PT_Men!V54</f>
      </c>
      <c r="W55" s="18">
        <f>W54-PT_Men!W54</f>
      </c>
      <c r="X55" s="18">
        <f>X54-PT_Men!X54</f>
      </c>
      <c r="Y55" s="18">
        <f>Y54-PT_Men!Y54</f>
      </c>
      <c r="Z55" s="18">
        <f>Z54-PT_Men!Z54</f>
      </c>
      <c r="AA55" s="18">
        <f>AA54-PT_Men!AA54</f>
      </c>
      <c r="AB55" s="18">
        <f>AB54-PT_Men!AB54</f>
      </c>
      <c r="AC55" s="18">
        <f>AC54-PT_Men!AC54</f>
      </c>
      <c r="AD55" s="18">
        <f>AD54-PT_Men!AD54</f>
      </c>
      <c r="AE55" s="18">
        <f>AE54-PT_Men!AE54</f>
      </c>
      <c r="AF55" s="18">
        <f>AF54-PT_Men!AF54</f>
      </c>
      <c r="AG55" s="18">
        <f>AG54-PT_Men!AG54</f>
      </c>
      <c r="AH55" s="18">
        <f>AH54-PT_Men!AH54</f>
      </c>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3"/>
    </row>
    <row x14ac:dyDescent="0.25" r="56" customHeight="1" ht="18.75">
      <c r="A56" s="17" t="s">
        <v>104</v>
      </c>
      <c r="B56" s="17"/>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9"/>
      <c r="AG56" s="19"/>
      <c r="AH56" s="19"/>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3"/>
    </row>
    <row x14ac:dyDescent="0.25" r="57" customHeight="1" ht="18.75">
      <c r="A57" s="17" t="s">
        <v>156</v>
      </c>
      <c r="B57" s="17"/>
      <c r="C57" s="67"/>
      <c r="D57" s="67"/>
      <c r="E57" s="67"/>
      <c r="F57" s="67"/>
      <c r="G57" s="67"/>
      <c r="H57" s="67"/>
      <c r="I57" s="67"/>
      <c r="J57" s="67"/>
      <c r="K57" s="67"/>
      <c r="L57" s="67"/>
      <c r="M57" s="67"/>
      <c r="N57" s="67"/>
      <c r="O57" s="67"/>
      <c r="P57" s="67"/>
      <c r="Q57" s="67"/>
      <c r="R57" s="67"/>
      <c r="S57" s="67"/>
      <c r="T57" s="67"/>
      <c r="U57" s="67"/>
      <c r="V57" s="67"/>
      <c r="W57" s="67"/>
      <c r="X57" s="67"/>
      <c r="Y57" s="67"/>
      <c r="Z57" s="67"/>
      <c r="AA57" s="67"/>
      <c r="AB57" s="67"/>
      <c r="AC57" s="67"/>
      <c r="AD57" s="67"/>
      <c r="AE57" s="67"/>
      <c r="AF57" s="19"/>
      <c r="AG57" s="19"/>
      <c r="AH57" s="19"/>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3"/>
    </row>
    <row x14ac:dyDescent="0.25" r="58" customHeight="1" ht="14.25">
      <c r="A58" s="28" t="s">
        <v>157</v>
      </c>
      <c r="B58" s="28"/>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19"/>
      <c r="AE58" s="19"/>
      <c r="AF58" s="19"/>
      <c r="AG58" s="19"/>
      <c r="AH58" s="19"/>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3"/>
    </row>
    <row x14ac:dyDescent="0.25" r="59" customHeight="1" ht="18.75">
      <c r="A59" s="27" t="s">
        <v>158</v>
      </c>
      <c r="B59" s="28"/>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30"/>
      <c r="AG59" s="30"/>
      <c r="AH59" s="30"/>
      <c r="AI59" s="31"/>
      <c r="AJ59" s="31"/>
      <c r="AK59" s="31"/>
      <c r="AL59" s="31"/>
      <c r="AM59" s="31"/>
      <c r="AN59" s="31"/>
      <c r="AO59" s="31"/>
      <c r="AP59" s="31"/>
      <c r="AQ59" s="31"/>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3"/>
    </row>
    <row x14ac:dyDescent="0.25" r="60" customHeight="1" ht="18.75">
      <c r="A60" s="28"/>
      <c r="B60" s="28"/>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19"/>
      <c r="AG60" s="19"/>
      <c r="AH60" s="19"/>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3"/>
    </row>
    <row x14ac:dyDescent="0.25" r="61" customHeight="1" ht="18.75">
      <c r="A61" s="27" t="s">
        <v>159</v>
      </c>
      <c r="B61" s="28"/>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19"/>
      <c r="AG61" s="19"/>
      <c r="AH61" s="19"/>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3"/>
    </row>
    <row x14ac:dyDescent="0.25" r="62" customHeight="1" ht="18.75" customFormat="1" s="108">
      <c r="A62" s="28"/>
      <c r="B62" s="28"/>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109"/>
      <c r="AG62" s="109"/>
      <c r="AH62" s="109"/>
      <c r="AI62" s="110"/>
      <c r="AJ62" s="110"/>
      <c r="AK62" s="110"/>
      <c r="AL62" s="110"/>
      <c r="AM62" s="110"/>
      <c r="AN62" s="110"/>
      <c r="AO62" s="110"/>
      <c r="AP62" s="110"/>
      <c r="AQ62" s="110"/>
      <c r="AR62" s="110"/>
      <c r="AS62" s="110"/>
      <c r="AT62" s="110"/>
      <c r="AU62" s="110"/>
      <c r="AV62" s="110"/>
      <c r="AW62" s="110"/>
      <c r="AX62" s="110"/>
      <c r="AY62" s="110"/>
      <c r="AZ62" s="110"/>
      <c r="BA62" s="110"/>
      <c r="BB62" s="110"/>
      <c r="BC62" s="110"/>
      <c r="BD62" s="110"/>
      <c r="BE62" s="110"/>
      <c r="BF62" s="110"/>
      <c r="BG62" s="110"/>
      <c r="BH62" s="110"/>
      <c r="BI62" s="110"/>
      <c r="BJ62" s="110"/>
      <c r="BK62" s="110"/>
      <c r="BL62" s="110"/>
      <c r="BM62" s="110"/>
      <c r="BN62" s="110"/>
      <c r="BO62" s="110"/>
      <c r="BP62" s="110"/>
      <c r="BQ62" s="110"/>
      <c r="BR62" s="110"/>
      <c r="BS62" s="110"/>
      <c r="BT62" s="110"/>
      <c r="BU62" s="110"/>
      <c r="BV62" s="110"/>
      <c r="BW62" s="110"/>
      <c r="BX62" s="110"/>
      <c r="BY62" s="110"/>
      <c r="BZ62" s="110"/>
    </row>
    <row x14ac:dyDescent="0.25" r="63" customHeight="1" ht="18.75" customFormat="1" s="108">
      <c r="A63" s="27" t="s">
        <v>160</v>
      </c>
      <c r="B63" s="28"/>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109"/>
      <c r="AG63" s="109"/>
      <c r="AH63" s="109"/>
      <c r="AI63" s="110"/>
      <c r="AJ63" s="110"/>
      <c r="AK63" s="110"/>
      <c r="AL63" s="110"/>
      <c r="AM63" s="110"/>
      <c r="AN63" s="110"/>
      <c r="AO63" s="110"/>
      <c r="AP63" s="110"/>
      <c r="AQ63" s="110"/>
      <c r="AR63" s="110"/>
      <c r="AS63" s="110"/>
      <c r="AT63" s="110"/>
      <c r="AU63" s="110"/>
      <c r="AV63" s="110"/>
      <c r="AW63" s="110"/>
      <c r="AX63" s="110"/>
      <c r="AY63" s="110"/>
      <c r="AZ63" s="110"/>
      <c r="BA63" s="110"/>
      <c r="BB63" s="110"/>
      <c r="BC63" s="110"/>
      <c r="BD63" s="110"/>
      <c r="BE63" s="110"/>
      <c r="BF63" s="110"/>
      <c r="BG63" s="110"/>
      <c r="BH63" s="110"/>
      <c r="BI63" s="110"/>
      <c r="BJ63" s="110"/>
      <c r="BK63" s="110"/>
      <c r="BL63" s="110"/>
      <c r="BM63" s="110"/>
      <c r="BN63" s="110"/>
      <c r="BO63" s="110"/>
      <c r="BP63" s="110"/>
      <c r="BQ63" s="110"/>
      <c r="BR63" s="110"/>
      <c r="BS63" s="110"/>
      <c r="BT63" s="110"/>
      <c r="BU63" s="110"/>
      <c r="BV63" s="110"/>
      <c r="BW63" s="110"/>
      <c r="BX63" s="110"/>
      <c r="BY63" s="110"/>
      <c r="BZ63" s="110"/>
    </row>
    <row x14ac:dyDescent="0.25" r="64" customHeight="1" ht="18.75" customFormat="1" s="108">
      <c r="A64" s="28"/>
      <c r="B64" s="28"/>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109"/>
      <c r="AG64" s="109"/>
      <c r="AH64" s="109"/>
      <c r="AI64" s="110"/>
      <c r="AJ64" s="110"/>
      <c r="AK64" s="110"/>
      <c r="AL64" s="110"/>
      <c r="AM64" s="110"/>
      <c r="AN64" s="110"/>
      <c r="AO64" s="110"/>
      <c r="AP64" s="110"/>
      <c r="AQ64" s="110"/>
      <c r="AR64" s="110"/>
      <c r="AS64" s="110"/>
      <c r="AT64" s="110"/>
      <c r="AU64" s="110"/>
      <c r="AV64" s="110"/>
      <c r="AW64" s="110"/>
      <c r="AX64" s="110"/>
      <c r="AY64" s="110"/>
      <c r="AZ64" s="110"/>
      <c r="BA64" s="110"/>
      <c r="BB64" s="110"/>
      <c r="BC64" s="110"/>
      <c r="BD64" s="110"/>
      <c r="BE64" s="110"/>
      <c r="BF64" s="110"/>
      <c r="BG64" s="110"/>
      <c r="BH64" s="110"/>
      <c r="BI64" s="110"/>
      <c r="BJ64" s="110"/>
      <c r="BK64" s="110"/>
      <c r="BL64" s="110"/>
      <c r="BM64" s="110"/>
      <c r="BN64" s="110"/>
      <c r="BO64" s="110"/>
      <c r="BP64" s="110"/>
      <c r="BQ64" s="110"/>
      <c r="BR64" s="110"/>
      <c r="BS64" s="110"/>
      <c r="BT64" s="110"/>
      <c r="BU64" s="110"/>
      <c r="BV64" s="110"/>
      <c r="BW64" s="110"/>
      <c r="BX64" s="110"/>
      <c r="BY64" s="110"/>
      <c r="BZ64" s="110"/>
    </row>
    <row x14ac:dyDescent="0.25" r="65" customHeight="1" ht="18.75">
      <c r="A65" s="32" t="s">
        <v>108</v>
      </c>
      <c r="B65" s="17"/>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26"/>
      <c r="AG65" s="26"/>
      <c r="AH65" s="26"/>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row>
    <row x14ac:dyDescent="0.25" r="66" customHeight="1" ht="18.75">
      <c r="A66" s="3"/>
      <c r="B66" s="3"/>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26"/>
      <c r="AE66" s="26"/>
      <c r="AF66" s="26"/>
      <c r="AG66" s="26"/>
      <c r="AH66" s="26"/>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row>
  </sheetData>
  <mergeCells count="8">
    <mergeCell ref="A1:AH1"/>
    <mergeCell ref="A2:AH2"/>
    <mergeCell ref="A3:AH3"/>
    <mergeCell ref="A57:AE57"/>
    <mergeCell ref="A58:AC58"/>
    <mergeCell ref="A59:AE60"/>
    <mergeCell ref="A61:AE62"/>
    <mergeCell ref="A63:AE64"/>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16</vt:i4>
      </vt:variant>
    </vt:vector>
  </HeadingPairs>
  <TitlesOfParts>
    <vt:vector baseType="lpstr" size="16">
      <vt:lpstr>Chart LMF1.6.A</vt:lpstr>
      <vt:lpstr>Chart LMF1.6.B</vt:lpstr>
      <vt:lpstr>EPR_Men</vt:lpstr>
      <vt:lpstr>EPR_Women</vt:lpstr>
      <vt:lpstr>FTE-EPR_Men</vt:lpstr>
      <vt:lpstr>FTE-EPR_Women</vt:lpstr>
      <vt:lpstr>Chart LMF1.6.C</vt:lpstr>
      <vt:lpstr>PT_Men</vt:lpstr>
      <vt:lpstr>PT_Women</vt:lpstr>
      <vt:lpstr>Chart LMF1.6.D</vt:lpstr>
      <vt:lpstr>Table LMF1.6.A</vt:lpstr>
      <vt:lpstr>Chart LMF1.6.E</vt:lpstr>
      <vt:lpstr>Managers_Women</vt:lpstr>
      <vt:lpstr>Chart LMF1.6.F</vt:lpstr>
      <vt:lpstr>TempEmp_Men</vt:lpstr>
      <vt:lpstr>TempEmp_Women</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2024-03-21T18:31:00.303Z</dcterms:created>
  <dcterms:modified xsi:type="dcterms:W3CDTF">2024-03-21T18:31:00.303Z</dcterms:modified>
</cp:coreProperties>
</file>