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authors-my.sharepoint.com/personal/lydiaevelyn_lauthors_onmicrosoft_com/Documents/"/>
    </mc:Choice>
  </mc:AlternateContent>
  <xr:revisionPtr revIDLastSave="31" documentId="8_{AEF38B90-1F00-0349-B79C-9CEC24892C10}" xr6:coauthVersionLast="47" xr6:coauthVersionMax="47" xr10:uidLastSave="{13918B24-C206-6A4B-9AFA-468CB2C651A9}"/>
  <bookViews>
    <workbookView xWindow="240" yWindow="880" windowWidth="35760" windowHeight="21360" xr2:uid="{00000000-000D-0000-FFFF-FFFF00000000}"/>
  </bookViews>
  <sheets>
    <sheet name="Clients" sheetId="1" r:id="rId1"/>
    <sheet name="Table1" sheetId="4" r:id="rId2"/>
  </sheets>
  <definedNames>
    <definedName name="ExternalData_1" localSheetId="1" hidden="1">Table1!$A$1:$B$51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C4BC57-5DB1-3B47-94FB-18104E797EE2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<sst xmlns="http://schemas.openxmlformats.org/spreadsheetml/2006/main" count="411" uniqueCount="170">
  <si>
    <t>Client Name</t>
  </si>
  <si>
    <t>Client ID</t>
  </si>
  <si>
    <t>Start Date</t>
  </si>
  <si>
    <t>Subscription Type</t>
  </si>
  <si>
    <t>Plan Type</t>
  </si>
  <si>
    <t>Email Address</t>
  </si>
  <si>
    <t>Gender</t>
  </si>
  <si>
    <t>April Hall</t>
  </si>
  <si>
    <t>Jill Torres</t>
  </si>
  <si>
    <t>Lisa Hartman</t>
  </si>
  <si>
    <t>Melody Johnson</t>
  </si>
  <si>
    <t>Jim Payne</t>
  </si>
  <si>
    <t>Angela Bell</t>
  </si>
  <si>
    <t>Anita Stein</t>
  </si>
  <si>
    <t>Anthony Villanueva</t>
  </si>
  <si>
    <t>Troy Knox</t>
  </si>
  <si>
    <t>Dylan Clark</t>
  </si>
  <si>
    <t>Megan Johnson</t>
  </si>
  <si>
    <t>Timothy Hartman</t>
  </si>
  <si>
    <t>Michelle Green</t>
  </si>
  <si>
    <t>Rhonda Mccann</t>
  </si>
  <si>
    <t>Barbara Mcbride</t>
  </si>
  <si>
    <t>Meghan Griffith</t>
  </si>
  <si>
    <t>Crystal Gonzales</t>
  </si>
  <si>
    <t>Thomas Hamilton</t>
  </si>
  <si>
    <t>Dan Nguyen</t>
  </si>
  <si>
    <t>Melanie Goodman</t>
  </si>
  <si>
    <t>Harold Nelson</t>
  </si>
  <si>
    <t>Marilyn Frost</t>
  </si>
  <si>
    <t>Danielle Crawford</t>
  </si>
  <si>
    <t>Jennifer Davis</t>
  </si>
  <si>
    <t>Kathryn Cooper</t>
  </si>
  <si>
    <t>Mrs. Jessica Taylor</t>
  </si>
  <si>
    <t>Stacy Marquez</t>
  </si>
  <si>
    <t>David Hill</t>
  </si>
  <si>
    <t>Maria Thomas</t>
  </si>
  <si>
    <t>Sandra Lowery</t>
  </si>
  <si>
    <t>Crystal Ellis</t>
  </si>
  <si>
    <t>Dr. Lisa Brown</t>
  </si>
  <si>
    <t>Theresa Crawford</t>
  </si>
  <si>
    <t>Geoffrey Morales</t>
  </si>
  <si>
    <t>Cory Conner</t>
  </si>
  <si>
    <t>Jeffrey Hernandez</t>
  </si>
  <si>
    <t>John Harris</t>
  </si>
  <si>
    <t>John Hughes</t>
  </si>
  <si>
    <t>Justin Vaughan</t>
  </si>
  <si>
    <t>Christopher Wilson</t>
  </si>
  <si>
    <t>Jennifer Aguilar</t>
  </si>
  <si>
    <t>Keith Mills</t>
  </si>
  <si>
    <t>Pamela Sutton</t>
  </si>
  <si>
    <t>Tony Mcdonald</t>
  </si>
  <si>
    <t>Patricia Bright</t>
  </si>
  <si>
    <t>Stacy Stafford</t>
  </si>
  <si>
    <t>Steven Burns</t>
  </si>
  <si>
    <t>Rachel Thompson</t>
  </si>
  <si>
    <t>Scott Mckay</t>
  </si>
  <si>
    <t>Kevin Meadows</t>
  </si>
  <si>
    <t>CL0001</t>
  </si>
  <si>
    <t>CL0002</t>
  </si>
  <si>
    <t>CL0003</t>
  </si>
  <si>
    <t>CL0004</t>
  </si>
  <si>
    <t>CL0005</t>
  </si>
  <si>
    <t>CL0006</t>
  </si>
  <si>
    <t>CL0007</t>
  </si>
  <si>
    <t>CL0008</t>
  </si>
  <si>
    <t>CL0009</t>
  </si>
  <si>
    <t>CL0010</t>
  </si>
  <si>
    <t>CL0011</t>
  </si>
  <si>
    <t>CL0012</t>
  </si>
  <si>
    <t>CL0013</t>
  </si>
  <si>
    <t>CL0014</t>
  </si>
  <si>
    <t>CL0015</t>
  </si>
  <si>
    <t>CL0016</t>
  </si>
  <si>
    <t>CL0017</t>
  </si>
  <si>
    <t>CL0018</t>
  </si>
  <si>
    <t>CL0019</t>
  </si>
  <si>
    <t>CL0020</t>
  </si>
  <si>
    <t>CL0021</t>
  </si>
  <si>
    <t>CL0022</t>
  </si>
  <si>
    <t>CL0023</t>
  </si>
  <si>
    <t>CL0024</t>
  </si>
  <si>
    <t>CL0025</t>
  </si>
  <si>
    <t>CL0026</t>
  </si>
  <si>
    <t>CL0027</t>
  </si>
  <si>
    <t>CL0028</t>
  </si>
  <si>
    <t>CL0029</t>
  </si>
  <si>
    <t>CL0030</t>
  </si>
  <si>
    <t>CL0031</t>
  </si>
  <si>
    <t>CL0032</t>
  </si>
  <si>
    <t>CL0033</t>
  </si>
  <si>
    <t>CL0034</t>
  </si>
  <si>
    <t>CL0035</t>
  </si>
  <si>
    <t>CL0036</t>
  </si>
  <si>
    <t>CL0037</t>
  </si>
  <si>
    <t>CL0038</t>
  </si>
  <si>
    <t>CL0039</t>
  </si>
  <si>
    <t>CL0040</t>
  </si>
  <si>
    <t>CL0041</t>
  </si>
  <si>
    <t>CL0042</t>
  </si>
  <si>
    <t>CL0043</t>
  </si>
  <si>
    <t>CL0044</t>
  </si>
  <si>
    <t>CL0045</t>
  </si>
  <si>
    <t>CL0046</t>
  </si>
  <si>
    <t>CL0047</t>
  </si>
  <si>
    <t>CL0048</t>
  </si>
  <si>
    <t>CL0049</t>
  </si>
  <si>
    <t>CL0050</t>
  </si>
  <si>
    <t>Three-Month Plan</t>
  </si>
  <si>
    <t>One-Month Plan</t>
  </si>
  <si>
    <t>One-Month Free Trial</t>
  </si>
  <si>
    <t>One-Year Plan</t>
  </si>
  <si>
    <t>Family</t>
  </si>
  <si>
    <t>Single</t>
  </si>
  <si>
    <t>april.hall@wellnesshub.com</t>
  </si>
  <si>
    <t>jill.torres@gymelite.co</t>
  </si>
  <si>
    <t>lisa.hartman@trainright.net</t>
  </si>
  <si>
    <t>melody.johnson@peakfit.org</t>
  </si>
  <si>
    <t>jim.payne@wellnesshub.com</t>
  </si>
  <si>
    <t>angela.bell@movebetter.co</t>
  </si>
  <si>
    <t>anita.stein@healthplus.org</t>
  </si>
  <si>
    <t>anthony.villanueva@healthplus.org</t>
  </si>
  <si>
    <t>troy.knox@gymelite.co</t>
  </si>
  <si>
    <t>dylan.clark@movebetter.co</t>
  </si>
  <si>
    <t>megan.johnson@gymelite.co</t>
  </si>
  <si>
    <t>timothy.hartman@movebetter.co</t>
  </si>
  <si>
    <t>michelle.green@fitcorp.com</t>
  </si>
  <si>
    <t>rhonda.mccann@trainright.net</t>
  </si>
  <si>
    <t>barbara.mcbride@peakfit.org</t>
  </si>
  <si>
    <t>meghan.griffith@strongbodies.biz</t>
  </si>
  <si>
    <t>crystal.gonzales@trainright.net</t>
  </si>
  <si>
    <t>thomas.hamilton@movebetter.co</t>
  </si>
  <si>
    <t>dan.nguyen@fitcorp.com</t>
  </si>
  <si>
    <t>melanie.goodman@fitcorp.com</t>
  </si>
  <si>
    <t>harold.nelson@movebetter.co</t>
  </si>
  <si>
    <t>marilyn.frost@fitcorp.com</t>
  </si>
  <si>
    <t>danielle.crawford@wellnesshub.com</t>
  </si>
  <si>
    <t>jennifer.davis@strongbodies.biz</t>
  </si>
  <si>
    <t>kathryn.cooper@healthplus.org</t>
  </si>
  <si>
    <t>mrs..jessica.taylor@peakfit.org</t>
  </si>
  <si>
    <t>stacy.marquez@wellnesshub.com</t>
  </si>
  <si>
    <t>david.hill@movebetter.co</t>
  </si>
  <si>
    <t>maria.thomas@movebetter.co</t>
  </si>
  <si>
    <t>sandra.lowery@healthplus.org</t>
  </si>
  <si>
    <t>crystal.ellis@trainright.net</t>
  </si>
  <si>
    <t>dr..lisa.brown@movebetter.co</t>
  </si>
  <si>
    <t>theresa.crawford@movebetter.co</t>
  </si>
  <si>
    <t>geoffrey.morales@fitcorp.com</t>
  </si>
  <si>
    <t>cory.conner@gymelite.co</t>
  </si>
  <si>
    <t>jeffrey.hernandez@strongbodies.biz</t>
  </si>
  <si>
    <t>john.harris@fitcorp.com</t>
  </si>
  <si>
    <t>john.hughes@gymelite.co</t>
  </si>
  <si>
    <t>justin.vaughan@strongbodies.biz</t>
  </si>
  <si>
    <t>christopher.wilson@strongbodies.biz</t>
  </si>
  <si>
    <t>jennifer.aguilar@wellnesshub.com</t>
  </si>
  <si>
    <t>keith.mills@gymelite.co</t>
  </si>
  <si>
    <t>pamela.sutton@wellnesshub.com</t>
  </si>
  <si>
    <t>tony.mcdonald@peakfit.org</t>
  </si>
  <si>
    <t>patricia.bright@fitcorp.com</t>
  </si>
  <si>
    <t>stacy.stafford@fitcorp.com</t>
  </si>
  <si>
    <t>steven.burns@fitcorp.com</t>
  </si>
  <si>
    <t>rachel.thompson@fitcorp.com</t>
  </si>
  <si>
    <t>scott.mckay@movebetter.co</t>
  </si>
  <si>
    <t>kevin.meadows@peakfit.org</t>
  </si>
  <si>
    <t>Other</t>
  </si>
  <si>
    <t>Male</t>
  </si>
  <si>
    <t>Female</t>
  </si>
  <si>
    <t>Payment Status</t>
  </si>
  <si>
    <t>Overdue</t>
  </si>
  <si>
    <t>Paid</t>
  </si>
  <si>
    <t>Subscription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</si>
</sst>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5E9BD7-FFF6-2945-A4C3-F32EA1F07911}" autoFormatId="16" applyNumberFormats="0" applyBorderFormats="0" applyFontFormats="0" applyPatternFormats="0" applyAlignmentFormats="0" applyWidthHeightFormats="0">
  <queryTableRefresh nextId="4">
    <queryTableFields count="2">
      <queryTableField id="1" name="Client ID" tableColumnId="1"/>
      <queryTableField id="2" name="Payment Status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51" totalsRowShown="0">
  <autoFilter ref="A1:I51" xr:uid="{00000000-0009-0000-0100-000001000000}"/>
  <tableColumns count="9">
    <tableColumn id="1" xr3:uid="{00000000-0010-0000-0000-000001000000}" name="Client Name"/>
    <tableColumn id="2" xr3:uid="{00000000-0010-0000-0000-000002000000}" name="Client ID"/>
    <tableColumn id="3" xr3:uid="{00000000-0010-0000-0000-000003000000}" name="Start Date"/>
    <tableColumn id="4" xr3:uid="{00000000-0010-0000-0000-000004000000}" name="Subscription Type"/>
    <tableColumn id="5" xr3:uid="{00000000-0010-0000-0000-000005000000}" name="Plan Type"/>
    <tableColumn id="6" xr3:uid="{00000000-0010-0000-0000-000006000000}" name="Email Address"/>
    <tableColumn id="7" xr3:uid="{00000000-0010-0000-0000-000007000000}" name="Gender"/>
    <tableColumn id="8" xr3:uid="{C2933281-FFD0-0547-B2BB-A1E9B341E67E}" name="Subscription Duration" dataDxfId="1">
      <calculatedColumnFormula>TODAY()-Table1[[#This Row],[Start Date]]</calculatedColumnFormula>
    </tableColumn>
    <tableColumn id="9" xr3:uid="{A571D1A9-DA05-DB44-BC91-0239E75AA3F2}" name="Payment Status" dataDxfId="0">
      <calculatedColumnFormula>_xlfn.XLOOKUP(Table1[[#This Row],[Client ID]],Table1_1[Client ID],Table1_1[Payment Status])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D3D8E1-8B7C-7F46-B578-2090E30CD303}" name="Table1_1" displayName="Table1_1" ref="A1:B51" tableType="queryTable" totalsRowShown="0">
  <autoFilter ref="A1:B51" xr:uid="{1DD3D8E1-8B7C-7F46-B578-2090E30CD303}"/>
  <tableColumns count="2">
    <tableColumn id="1" xr3:uid="{E1A0851F-2999-3045-858D-99EC0C7773CC}" uniqueName="1" name="Client ID" queryTableFieldId="1"/>
    <tableColumn id="2" xr3:uid="{C7ECE857-00C6-1A48-B4A7-3BFE95D2BCDF}" uniqueName="2" name="Payment Statu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B1" workbookViewId="0">
      <selection activeCell="I2" sqref="I2"/>
    </sheetView>
  </sheetViews>
  <sheetFormatPr baseColWidth="10" defaultColWidth="28" defaultRowHeight="15" x14ac:dyDescent="0.2"/>
  <cols>
    <col min="8" max="8" width="20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169</v>
      </c>
      <c r="I1" t="s">
        <v>166</v>
      </c>
    </row>
    <row r="2" spans="1:9" x14ac:dyDescent="0.2">
      <c r="A2" t="s">
        <v>7</v>
      </c>
      <c r="B2" t="s">
        <v>57</v>
      </c>
      <c r="C2" s="1">
        <v>45365</v>
      </c>
      <c r="D2" t="s">
        <v>107</v>
      </c>
      <c r="E2" t="s">
        <v>111</v>
      </c>
      <c r="F2" t="s">
        <v>113</v>
      </c>
      <c r="G2" t="s">
        <v>163</v>
      </c>
      <c r="H2">
        <f ca="1">TODAY()-Table1[[#This Row],[Start Date]]</f>
        <v>416</v>
      </c>
      <c r="I2" t="str">
        <f>_xlfn.XLOOKUP(Table1[[#This Row],[Client ID]],Table1_1[Client ID],Table1_1[Payment Status])</f>
        <v>Overdue</v>
      </c>
    </row>
    <row r="3" spans="1:9" x14ac:dyDescent="0.2">
      <c r="A3" t="s">
        <v>8</v>
      </c>
      <c r="B3" t="s">
        <v>58</v>
      </c>
      <c r="C3" s="1">
        <v>45753</v>
      </c>
      <c r="D3" t="s">
        <v>108</v>
      </c>
      <c r="E3" t="s">
        <v>111</v>
      </c>
      <c r="F3" t="s">
        <v>114</v>
      </c>
      <c r="G3" t="s">
        <v>164</v>
      </c>
      <c r="H3">
        <f ca="1">TODAY()-Table1[[#This Row],[Start Date]]</f>
        <v>28</v>
      </c>
      <c r="I3" t="str">
        <f>_xlfn.XLOOKUP(Table1[[#This Row],[Client ID]],Table1_1[Client ID],Table1_1[Payment Status])</f>
        <v>Overdue</v>
      </c>
    </row>
    <row r="4" spans="1:9" x14ac:dyDescent="0.2">
      <c r="A4" t="s">
        <v>9</v>
      </c>
      <c r="B4" t="s">
        <v>59</v>
      </c>
      <c r="C4" s="1">
        <v>45185</v>
      </c>
      <c r="D4" t="s">
        <v>109</v>
      </c>
      <c r="E4" t="s">
        <v>112</v>
      </c>
      <c r="F4" t="s">
        <v>115</v>
      </c>
      <c r="G4" t="s">
        <v>165</v>
      </c>
      <c r="H4">
        <f ca="1">TODAY()-Table1[[#This Row],[Start Date]]</f>
        <v>596</v>
      </c>
      <c r="I4" t="str">
        <f>_xlfn.XLOOKUP(Table1[[#This Row],[Client ID]],Table1_1[Client ID],Table1_1[Payment Status])</f>
        <v>Overdue</v>
      </c>
    </row>
    <row r="5" spans="1:9" x14ac:dyDescent="0.2">
      <c r="A5" t="s">
        <v>10</v>
      </c>
      <c r="B5" t="s">
        <v>60</v>
      </c>
      <c r="C5" s="1">
        <v>45418</v>
      </c>
      <c r="D5" t="s">
        <v>107</v>
      </c>
      <c r="E5" t="s">
        <v>111</v>
      </c>
      <c r="F5" t="s">
        <v>116</v>
      </c>
      <c r="G5" t="s">
        <v>164</v>
      </c>
      <c r="H5">
        <f ca="1">TODAY()-Table1[[#This Row],[Start Date]]</f>
        <v>363</v>
      </c>
      <c r="I5" t="str">
        <f>_xlfn.XLOOKUP(Table1[[#This Row],[Client ID]],Table1_1[Client ID],Table1_1[Payment Status])</f>
        <v>Overdue</v>
      </c>
    </row>
    <row r="6" spans="1:9" x14ac:dyDescent="0.2">
      <c r="A6" t="s">
        <v>11</v>
      </c>
      <c r="B6" t="s">
        <v>61</v>
      </c>
      <c r="C6" s="1">
        <v>45670</v>
      </c>
      <c r="D6" t="s">
        <v>110</v>
      </c>
      <c r="E6" t="s">
        <v>112</v>
      </c>
      <c r="F6" t="s">
        <v>117</v>
      </c>
      <c r="G6" t="s">
        <v>163</v>
      </c>
      <c r="H6">
        <f ca="1">TODAY()-Table1[[#This Row],[Start Date]]</f>
        <v>111</v>
      </c>
      <c r="I6" t="str">
        <f>_xlfn.XLOOKUP(Table1[[#This Row],[Client ID]],Table1_1[Client ID],Table1_1[Payment Status])</f>
        <v>Paid</v>
      </c>
    </row>
    <row r="7" spans="1:9" x14ac:dyDescent="0.2">
      <c r="A7" t="s">
        <v>12</v>
      </c>
      <c r="B7" t="s">
        <v>62</v>
      </c>
      <c r="C7" s="1">
        <v>45338</v>
      </c>
      <c r="D7" t="s">
        <v>109</v>
      </c>
      <c r="E7" t="s">
        <v>111</v>
      </c>
      <c r="F7" t="s">
        <v>118</v>
      </c>
      <c r="G7" t="s">
        <v>165</v>
      </c>
      <c r="H7">
        <f ca="1">TODAY()-Table1[[#This Row],[Start Date]]</f>
        <v>443</v>
      </c>
      <c r="I7" t="str">
        <f>_xlfn.XLOOKUP(Table1[[#This Row],[Client ID]],Table1_1[Client ID],Table1_1[Payment Status])</f>
        <v>Paid</v>
      </c>
    </row>
    <row r="8" spans="1:9" x14ac:dyDescent="0.2">
      <c r="A8" t="s">
        <v>13</v>
      </c>
      <c r="B8" t="s">
        <v>63</v>
      </c>
      <c r="C8" s="1">
        <v>45477</v>
      </c>
      <c r="D8" t="s">
        <v>109</v>
      </c>
      <c r="E8" t="s">
        <v>112</v>
      </c>
      <c r="F8" t="s">
        <v>119</v>
      </c>
      <c r="G8" t="s">
        <v>165</v>
      </c>
      <c r="H8">
        <f ca="1">TODAY()-Table1[[#This Row],[Start Date]]</f>
        <v>304</v>
      </c>
      <c r="I8" t="str">
        <f>_xlfn.XLOOKUP(Table1[[#This Row],[Client ID]],Table1_1[Client ID],Table1_1[Payment Status])</f>
        <v>Paid</v>
      </c>
    </row>
    <row r="9" spans="1:9" x14ac:dyDescent="0.2">
      <c r="A9" t="s">
        <v>14</v>
      </c>
      <c r="B9" t="s">
        <v>64</v>
      </c>
      <c r="C9" s="1">
        <v>45384</v>
      </c>
      <c r="D9" t="s">
        <v>107</v>
      </c>
      <c r="E9" t="s">
        <v>111</v>
      </c>
      <c r="F9" t="s">
        <v>120</v>
      </c>
      <c r="G9" t="s">
        <v>165</v>
      </c>
      <c r="H9">
        <f ca="1">TODAY()-Table1[[#This Row],[Start Date]]</f>
        <v>397</v>
      </c>
      <c r="I9" t="str">
        <f>_xlfn.XLOOKUP(Table1[[#This Row],[Client ID]],Table1_1[Client ID],Table1_1[Payment Status])</f>
        <v>Paid</v>
      </c>
    </row>
    <row r="10" spans="1:9" x14ac:dyDescent="0.2">
      <c r="A10" t="s">
        <v>15</v>
      </c>
      <c r="B10" t="s">
        <v>65</v>
      </c>
      <c r="C10" s="1">
        <v>45459</v>
      </c>
      <c r="D10" t="s">
        <v>109</v>
      </c>
      <c r="E10" t="s">
        <v>111</v>
      </c>
      <c r="F10" t="s">
        <v>121</v>
      </c>
      <c r="G10" t="s">
        <v>163</v>
      </c>
      <c r="H10">
        <f ca="1">TODAY()-Table1[[#This Row],[Start Date]]</f>
        <v>322</v>
      </c>
      <c r="I10" t="str">
        <f>_xlfn.XLOOKUP(Table1[[#This Row],[Client ID]],Table1_1[Client ID],Table1_1[Payment Status])</f>
        <v>Paid</v>
      </c>
    </row>
    <row r="11" spans="1:9" x14ac:dyDescent="0.2">
      <c r="A11" t="s">
        <v>16</v>
      </c>
      <c r="B11" t="s">
        <v>66</v>
      </c>
      <c r="C11" s="1">
        <v>45177</v>
      </c>
      <c r="D11" t="s">
        <v>109</v>
      </c>
      <c r="E11" t="s">
        <v>112</v>
      </c>
      <c r="F11" t="s">
        <v>122</v>
      </c>
      <c r="G11" t="s">
        <v>165</v>
      </c>
      <c r="H11">
        <f ca="1">TODAY()-Table1[[#This Row],[Start Date]]</f>
        <v>604</v>
      </c>
      <c r="I11" t="str">
        <f>_xlfn.XLOOKUP(Table1[[#This Row],[Client ID]],Table1_1[Client ID],Table1_1[Payment Status])</f>
        <v>Overdue</v>
      </c>
    </row>
    <row r="12" spans="1:9" x14ac:dyDescent="0.2">
      <c r="A12" t="s">
        <v>17</v>
      </c>
      <c r="B12" t="s">
        <v>67</v>
      </c>
      <c r="C12" s="1">
        <v>45360</v>
      </c>
      <c r="D12" t="s">
        <v>110</v>
      </c>
      <c r="E12" t="s">
        <v>112</v>
      </c>
      <c r="F12" t="s">
        <v>123</v>
      </c>
      <c r="G12" t="s">
        <v>164</v>
      </c>
      <c r="H12">
        <f ca="1">TODAY()-Table1[[#This Row],[Start Date]]</f>
        <v>421</v>
      </c>
      <c r="I12" t="str">
        <f>_xlfn.XLOOKUP(Table1[[#This Row],[Client ID]],Table1_1[Client ID],Table1_1[Payment Status])</f>
        <v>Overdue</v>
      </c>
    </row>
    <row r="13" spans="1:9" x14ac:dyDescent="0.2">
      <c r="A13" t="s">
        <v>18</v>
      </c>
      <c r="B13" t="s">
        <v>68</v>
      </c>
      <c r="C13" s="1">
        <v>45141</v>
      </c>
      <c r="D13" t="s">
        <v>108</v>
      </c>
      <c r="E13" t="s">
        <v>112</v>
      </c>
      <c r="F13" t="s">
        <v>124</v>
      </c>
      <c r="G13" t="s">
        <v>165</v>
      </c>
      <c r="H13">
        <f ca="1">TODAY()-Table1[[#This Row],[Start Date]]</f>
        <v>640</v>
      </c>
      <c r="I13" t="str">
        <f>_xlfn.XLOOKUP(Table1[[#This Row],[Client ID]],Table1_1[Client ID],Table1_1[Payment Status])</f>
        <v>Paid</v>
      </c>
    </row>
    <row r="14" spans="1:9" x14ac:dyDescent="0.2">
      <c r="A14" t="s">
        <v>19</v>
      </c>
      <c r="B14" t="s">
        <v>69</v>
      </c>
      <c r="C14" s="1">
        <v>45461</v>
      </c>
      <c r="D14" t="s">
        <v>107</v>
      </c>
      <c r="E14" t="s">
        <v>112</v>
      </c>
      <c r="F14" t="s">
        <v>125</v>
      </c>
      <c r="G14" t="s">
        <v>164</v>
      </c>
      <c r="H14">
        <f ca="1">TODAY()-Table1[[#This Row],[Start Date]]</f>
        <v>320</v>
      </c>
      <c r="I14" t="str">
        <f>_xlfn.XLOOKUP(Table1[[#This Row],[Client ID]],Table1_1[Client ID],Table1_1[Payment Status])</f>
        <v>Overdue</v>
      </c>
    </row>
    <row r="15" spans="1:9" x14ac:dyDescent="0.2">
      <c r="A15" t="s">
        <v>20</v>
      </c>
      <c r="B15" t="s">
        <v>70</v>
      </c>
      <c r="C15" s="1">
        <v>45694</v>
      </c>
      <c r="D15" t="s">
        <v>107</v>
      </c>
      <c r="E15" t="s">
        <v>111</v>
      </c>
      <c r="F15" t="s">
        <v>126</v>
      </c>
      <c r="G15" t="s">
        <v>164</v>
      </c>
      <c r="H15">
        <f ca="1">TODAY()-Table1[[#This Row],[Start Date]]</f>
        <v>87</v>
      </c>
      <c r="I15" t="str">
        <f>_xlfn.XLOOKUP(Table1[[#This Row],[Client ID]],Table1_1[Client ID],Table1_1[Payment Status])</f>
        <v>Paid</v>
      </c>
    </row>
    <row r="16" spans="1:9" x14ac:dyDescent="0.2">
      <c r="A16" t="s">
        <v>21</v>
      </c>
      <c r="B16" t="s">
        <v>71</v>
      </c>
      <c r="C16" s="1">
        <v>45636</v>
      </c>
      <c r="D16" t="s">
        <v>108</v>
      </c>
      <c r="E16" t="s">
        <v>111</v>
      </c>
      <c r="F16" t="s">
        <v>127</v>
      </c>
      <c r="G16" t="s">
        <v>163</v>
      </c>
      <c r="H16">
        <f ca="1">TODAY()-Table1[[#This Row],[Start Date]]</f>
        <v>145</v>
      </c>
      <c r="I16" t="str">
        <f>_xlfn.XLOOKUP(Table1[[#This Row],[Client ID]],Table1_1[Client ID],Table1_1[Payment Status])</f>
        <v>Overdue</v>
      </c>
    </row>
    <row r="17" spans="1:9" x14ac:dyDescent="0.2">
      <c r="A17" t="s">
        <v>22</v>
      </c>
      <c r="B17" t="s">
        <v>72</v>
      </c>
      <c r="C17" s="1">
        <v>45508</v>
      </c>
      <c r="D17" t="s">
        <v>108</v>
      </c>
      <c r="E17" t="s">
        <v>111</v>
      </c>
      <c r="F17" t="s">
        <v>128</v>
      </c>
      <c r="G17" t="s">
        <v>165</v>
      </c>
      <c r="H17">
        <f ca="1">TODAY()-Table1[[#This Row],[Start Date]]</f>
        <v>273</v>
      </c>
      <c r="I17" t="str">
        <f>_xlfn.XLOOKUP(Table1[[#This Row],[Client ID]],Table1_1[Client ID],Table1_1[Payment Status])</f>
        <v>Paid</v>
      </c>
    </row>
    <row r="18" spans="1:9" x14ac:dyDescent="0.2">
      <c r="A18" t="s">
        <v>23</v>
      </c>
      <c r="B18" t="s">
        <v>73</v>
      </c>
      <c r="C18" s="1">
        <v>45220</v>
      </c>
      <c r="D18" t="s">
        <v>110</v>
      </c>
      <c r="E18" t="s">
        <v>111</v>
      </c>
      <c r="F18" t="s">
        <v>129</v>
      </c>
      <c r="G18" t="s">
        <v>165</v>
      </c>
      <c r="H18">
        <f ca="1">TODAY()-Table1[[#This Row],[Start Date]]</f>
        <v>561</v>
      </c>
      <c r="I18" t="str">
        <f>_xlfn.XLOOKUP(Table1[[#This Row],[Client ID]],Table1_1[Client ID],Table1_1[Payment Status])</f>
        <v>Overdue</v>
      </c>
    </row>
    <row r="19" spans="1:9" x14ac:dyDescent="0.2">
      <c r="A19" t="s">
        <v>24</v>
      </c>
      <c r="B19" t="s">
        <v>74</v>
      </c>
      <c r="C19" s="1">
        <v>45703</v>
      </c>
      <c r="D19" t="s">
        <v>109</v>
      </c>
      <c r="E19" t="s">
        <v>112</v>
      </c>
      <c r="F19" t="s">
        <v>130</v>
      </c>
      <c r="G19" t="s">
        <v>164</v>
      </c>
      <c r="H19">
        <f ca="1">TODAY()-Table1[[#This Row],[Start Date]]</f>
        <v>78</v>
      </c>
      <c r="I19" t="str">
        <f>_xlfn.XLOOKUP(Table1[[#This Row],[Client ID]],Table1_1[Client ID],Table1_1[Payment Status])</f>
        <v>Paid</v>
      </c>
    </row>
    <row r="20" spans="1:9" x14ac:dyDescent="0.2">
      <c r="A20" t="s">
        <v>25</v>
      </c>
      <c r="B20" t="s">
        <v>75</v>
      </c>
      <c r="C20" s="1">
        <v>45399</v>
      </c>
      <c r="D20" t="s">
        <v>109</v>
      </c>
      <c r="E20" t="s">
        <v>112</v>
      </c>
      <c r="F20" t="s">
        <v>131</v>
      </c>
      <c r="G20" t="s">
        <v>165</v>
      </c>
      <c r="H20">
        <f ca="1">TODAY()-Table1[[#This Row],[Start Date]]</f>
        <v>382</v>
      </c>
      <c r="I20" t="str">
        <f>_xlfn.XLOOKUP(Table1[[#This Row],[Client ID]],Table1_1[Client ID],Table1_1[Payment Status])</f>
        <v>Paid</v>
      </c>
    </row>
    <row r="21" spans="1:9" x14ac:dyDescent="0.2">
      <c r="A21" t="s">
        <v>26</v>
      </c>
      <c r="B21" t="s">
        <v>76</v>
      </c>
      <c r="C21" s="1">
        <v>45449</v>
      </c>
      <c r="D21" t="s">
        <v>108</v>
      </c>
      <c r="E21" t="s">
        <v>112</v>
      </c>
      <c r="F21" t="s">
        <v>132</v>
      </c>
      <c r="G21" t="s">
        <v>163</v>
      </c>
      <c r="H21">
        <f ca="1">TODAY()-Table1[[#This Row],[Start Date]]</f>
        <v>332</v>
      </c>
      <c r="I21" t="str">
        <f>_xlfn.XLOOKUP(Table1[[#This Row],[Client ID]],Table1_1[Client ID],Table1_1[Payment Status])</f>
        <v>Overdue</v>
      </c>
    </row>
    <row r="22" spans="1:9" x14ac:dyDescent="0.2">
      <c r="A22" t="s">
        <v>27</v>
      </c>
      <c r="B22" t="s">
        <v>77</v>
      </c>
      <c r="C22" s="1">
        <v>45260</v>
      </c>
      <c r="D22" t="s">
        <v>109</v>
      </c>
      <c r="E22" t="s">
        <v>112</v>
      </c>
      <c r="F22" t="s">
        <v>133</v>
      </c>
      <c r="G22" t="s">
        <v>165</v>
      </c>
      <c r="H22">
        <f ca="1">TODAY()-Table1[[#This Row],[Start Date]]</f>
        <v>521</v>
      </c>
      <c r="I22" t="str">
        <f>_xlfn.XLOOKUP(Table1[[#This Row],[Client ID]],Table1_1[Client ID],Table1_1[Payment Status])</f>
        <v>Paid</v>
      </c>
    </row>
    <row r="23" spans="1:9" x14ac:dyDescent="0.2">
      <c r="A23" t="s">
        <v>28</v>
      </c>
      <c r="B23" t="s">
        <v>78</v>
      </c>
      <c r="C23" s="1">
        <v>45213</v>
      </c>
      <c r="D23" t="s">
        <v>108</v>
      </c>
      <c r="E23" t="s">
        <v>111</v>
      </c>
      <c r="F23" t="s">
        <v>134</v>
      </c>
      <c r="G23" t="s">
        <v>163</v>
      </c>
      <c r="H23">
        <f ca="1">TODAY()-Table1[[#This Row],[Start Date]]</f>
        <v>568</v>
      </c>
      <c r="I23" t="str">
        <f>_xlfn.XLOOKUP(Table1[[#This Row],[Client ID]],Table1_1[Client ID],Table1_1[Payment Status])</f>
        <v>Overdue</v>
      </c>
    </row>
    <row r="24" spans="1:9" x14ac:dyDescent="0.2">
      <c r="A24" t="s">
        <v>29</v>
      </c>
      <c r="B24" t="s">
        <v>79</v>
      </c>
      <c r="C24" s="1">
        <v>45170</v>
      </c>
      <c r="D24" t="s">
        <v>109</v>
      </c>
      <c r="E24" t="s">
        <v>112</v>
      </c>
      <c r="F24" t="s">
        <v>135</v>
      </c>
      <c r="G24" t="s">
        <v>164</v>
      </c>
      <c r="H24">
        <f ca="1">TODAY()-Table1[[#This Row],[Start Date]]</f>
        <v>611</v>
      </c>
      <c r="I24" t="str">
        <f>_xlfn.XLOOKUP(Table1[[#This Row],[Client ID]],Table1_1[Client ID],Table1_1[Payment Status])</f>
        <v>Overdue</v>
      </c>
    </row>
    <row r="25" spans="1:9" x14ac:dyDescent="0.2">
      <c r="A25" t="s">
        <v>30</v>
      </c>
      <c r="B25" t="s">
        <v>80</v>
      </c>
      <c r="C25" s="1">
        <v>45324</v>
      </c>
      <c r="D25" t="s">
        <v>110</v>
      </c>
      <c r="E25" t="s">
        <v>112</v>
      </c>
      <c r="F25" t="s">
        <v>136</v>
      </c>
      <c r="G25" t="s">
        <v>164</v>
      </c>
      <c r="H25">
        <f ca="1">TODAY()-Table1[[#This Row],[Start Date]]</f>
        <v>457</v>
      </c>
      <c r="I25" t="str">
        <f>_xlfn.XLOOKUP(Table1[[#This Row],[Client ID]],Table1_1[Client ID],Table1_1[Payment Status])</f>
        <v>Paid</v>
      </c>
    </row>
    <row r="26" spans="1:9" x14ac:dyDescent="0.2">
      <c r="A26" t="s">
        <v>31</v>
      </c>
      <c r="B26" t="s">
        <v>81</v>
      </c>
      <c r="C26" s="1">
        <v>45331</v>
      </c>
      <c r="D26" t="s">
        <v>108</v>
      </c>
      <c r="E26" t="s">
        <v>112</v>
      </c>
      <c r="F26" t="s">
        <v>137</v>
      </c>
      <c r="G26" t="s">
        <v>163</v>
      </c>
      <c r="H26">
        <f ca="1">TODAY()-Table1[[#This Row],[Start Date]]</f>
        <v>450</v>
      </c>
      <c r="I26" t="str">
        <f>_xlfn.XLOOKUP(Table1[[#This Row],[Client ID]],Table1_1[Client ID],Table1_1[Payment Status])</f>
        <v>Paid</v>
      </c>
    </row>
    <row r="27" spans="1:9" x14ac:dyDescent="0.2">
      <c r="A27" t="s">
        <v>32</v>
      </c>
      <c r="B27" t="s">
        <v>82</v>
      </c>
      <c r="C27" s="1">
        <v>45119</v>
      </c>
      <c r="D27" t="s">
        <v>108</v>
      </c>
      <c r="E27" t="s">
        <v>112</v>
      </c>
      <c r="F27" t="s">
        <v>138</v>
      </c>
      <c r="G27" t="s">
        <v>163</v>
      </c>
      <c r="H27">
        <f ca="1">TODAY()-Table1[[#This Row],[Start Date]]</f>
        <v>662</v>
      </c>
      <c r="I27" t="str">
        <f>_xlfn.XLOOKUP(Table1[[#This Row],[Client ID]],Table1_1[Client ID],Table1_1[Payment Status])</f>
        <v>Overdue</v>
      </c>
    </row>
    <row r="28" spans="1:9" x14ac:dyDescent="0.2">
      <c r="A28" t="s">
        <v>33</v>
      </c>
      <c r="B28" t="s">
        <v>83</v>
      </c>
      <c r="C28" s="1">
        <v>45121</v>
      </c>
      <c r="D28" t="s">
        <v>109</v>
      </c>
      <c r="E28" t="s">
        <v>111</v>
      </c>
      <c r="F28" t="s">
        <v>139</v>
      </c>
      <c r="G28" t="s">
        <v>164</v>
      </c>
      <c r="H28">
        <f ca="1">TODAY()-Table1[[#This Row],[Start Date]]</f>
        <v>660</v>
      </c>
      <c r="I28" t="str">
        <f>_xlfn.XLOOKUP(Table1[[#This Row],[Client ID]],Table1_1[Client ID],Table1_1[Payment Status])</f>
        <v>Overdue</v>
      </c>
    </row>
    <row r="29" spans="1:9" x14ac:dyDescent="0.2">
      <c r="A29" t="s">
        <v>34</v>
      </c>
      <c r="B29" t="s">
        <v>84</v>
      </c>
      <c r="C29" s="1">
        <v>45103</v>
      </c>
      <c r="D29" t="s">
        <v>108</v>
      </c>
      <c r="E29" t="s">
        <v>112</v>
      </c>
      <c r="F29" t="s">
        <v>140</v>
      </c>
      <c r="G29" t="s">
        <v>165</v>
      </c>
      <c r="H29">
        <f ca="1">TODAY()-Table1[[#This Row],[Start Date]]</f>
        <v>678</v>
      </c>
      <c r="I29" t="str">
        <f>_xlfn.XLOOKUP(Table1[[#This Row],[Client ID]],Table1_1[Client ID],Table1_1[Payment Status])</f>
        <v>Overdue</v>
      </c>
    </row>
    <row r="30" spans="1:9" x14ac:dyDescent="0.2">
      <c r="A30" t="s">
        <v>35</v>
      </c>
      <c r="B30" t="s">
        <v>85</v>
      </c>
      <c r="C30" s="1">
        <v>45535</v>
      </c>
      <c r="D30" t="s">
        <v>110</v>
      </c>
      <c r="E30" t="s">
        <v>112</v>
      </c>
      <c r="F30" t="s">
        <v>141</v>
      </c>
      <c r="G30" t="s">
        <v>165</v>
      </c>
      <c r="H30">
        <f ca="1">TODAY()-Table1[[#This Row],[Start Date]]</f>
        <v>246</v>
      </c>
      <c r="I30" t="str">
        <f>_xlfn.XLOOKUP(Table1[[#This Row],[Client ID]],Table1_1[Client ID],Table1_1[Payment Status])</f>
        <v>Paid</v>
      </c>
    </row>
    <row r="31" spans="1:9" x14ac:dyDescent="0.2">
      <c r="A31" t="s">
        <v>36</v>
      </c>
      <c r="B31" t="s">
        <v>86</v>
      </c>
      <c r="C31" s="1">
        <v>45547</v>
      </c>
      <c r="D31" t="s">
        <v>107</v>
      </c>
      <c r="E31" t="s">
        <v>111</v>
      </c>
      <c r="F31" t="s">
        <v>142</v>
      </c>
      <c r="G31" t="s">
        <v>163</v>
      </c>
      <c r="H31">
        <f ca="1">TODAY()-Table1[[#This Row],[Start Date]]</f>
        <v>234</v>
      </c>
      <c r="I31" t="str">
        <f>_xlfn.XLOOKUP(Table1[[#This Row],[Client ID]],Table1_1[Client ID],Table1_1[Payment Status])</f>
        <v>Paid</v>
      </c>
    </row>
    <row r="32" spans="1:9" x14ac:dyDescent="0.2">
      <c r="A32" t="s">
        <v>37</v>
      </c>
      <c r="B32" t="s">
        <v>87</v>
      </c>
      <c r="C32" s="1">
        <v>45329</v>
      </c>
      <c r="D32" t="s">
        <v>110</v>
      </c>
      <c r="E32" t="s">
        <v>111</v>
      </c>
      <c r="F32" t="s">
        <v>143</v>
      </c>
      <c r="G32" t="s">
        <v>163</v>
      </c>
      <c r="H32">
        <f ca="1">TODAY()-Table1[[#This Row],[Start Date]]</f>
        <v>452</v>
      </c>
      <c r="I32" t="str">
        <f>_xlfn.XLOOKUP(Table1[[#This Row],[Client ID]],Table1_1[Client ID],Table1_1[Payment Status])</f>
        <v>Paid</v>
      </c>
    </row>
    <row r="33" spans="1:9" x14ac:dyDescent="0.2">
      <c r="A33" t="s">
        <v>38</v>
      </c>
      <c r="B33" t="s">
        <v>88</v>
      </c>
      <c r="C33" s="1">
        <v>45131</v>
      </c>
      <c r="D33" t="s">
        <v>107</v>
      </c>
      <c r="E33" t="s">
        <v>111</v>
      </c>
      <c r="F33" t="s">
        <v>144</v>
      </c>
      <c r="G33" t="s">
        <v>164</v>
      </c>
      <c r="H33">
        <f ca="1">TODAY()-Table1[[#This Row],[Start Date]]</f>
        <v>650</v>
      </c>
      <c r="I33" t="str">
        <f>_xlfn.XLOOKUP(Table1[[#This Row],[Client ID]],Table1_1[Client ID],Table1_1[Payment Status])</f>
        <v>Overdue</v>
      </c>
    </row>
    <row r="34" spans="1:9" x14ac:dyDescent="0.2">
      <c r="A34" t="s">
        <v>39</v>
      </c>
      <c r="B34" t="s">
        <v>89</v>
      </c>
      <c r="C34" s="1">
        <v>45298</v>
      </c>
      <c r="D34" t="s">
        <v>110</v>
      </c>
      <c r="E34" t="s">
        <v>111</v>
      </c>
      <c r="F34" t="s">
        <v>145</v>
      </c>
      <c r="G34" t="s">
        <v>163</v>
      </c>
      <c r="H34">
        <f ca="1">TODAY()-Table1[[#This Row],[Start Date]]</f>
        <v>483</v>
      </c>
      <c r="I34" t="str">
        <f>_xlfn.XLOOKUP(Table1[[#This Row],[Client ID]],Table1_1[Client ID],Table1_1[Payment Status])</f>
        <v>Overdue</v>
      </c>
    </row>
    <row r="35" spans="1:9" x14ac:dyDescent="0.2">
      <c r="A35" t="s">
        <v>40</v>
      </c>
      <c r="B35" t="s">
        <v>90</v>
      </c>
      <c r="C35" s="1">
        <v>45695</v>
      </c>
      <c r="D35" t="s">
        <v>110</v>
      </c>
      <c r="E35" t="s">
        <v>111</v>
      </c>
      <c r="F35" t="s">
        <v>146</v>
      </c>
      <c r="G35" t="s">
        <v>165</v>
      </c>
      <c r="H35">
        <f ca="1">TODAY()-Table1[[#This Row],[Start Date]]</f>
        <v>86</v>
      </c>
      <c r="I35" t="str">
        <f>_xlfn.XLOOKUP(Table1[[#This Row],[Client ID]],Table1_1[Client ID],Table1_1[Payment Status])</f>
        <v>Overdue</v>
      </c>
    </row>
    <row r="36" spans="1:9" x14ac:dyDescent="0.2">
      <c r="A36" t="s">
        <v>41</v>
      </c>
      <c r="B36" t="s">
        <v>91</v>
      </c>
      <c r="C36" s="1">
        <v>45309</v>
      </c>
      <c r="D36" t="s">
        <v>107</v>
      </c>
      <c r="E36" t="s">
        <v>112</v>
      </c>
      <c r="F36" t="s">
        <v>147</v>
      </c>
      <c r="G36" t="s">
        <v>164</v>
      </c>
      <c r="H36">
        <f ca="1">TODAY()-Table1[[#This Row],[Start Date]]</f>
        <v>472</v>
      </c>
      <c r="I36" t="str">
        <f>_xlfn.XLOOKUP(Table1[[#This Row],[Client ID]],Table1_1[Client ID],Table1_1[Payment Status])</f>
        <v>Overdue</v>
      </c>
    </row>
    <row r="37" spans="1:9" x14ac:dyDescent="0.2">
      <c r="A37" t="s">
        <v>42</v>
      </c>
      <c r="B37" t="s">
        <v>92</v>
      </c>
      <c r="C37" s="1">
        <v>45496</v>
      </c>
      <c r="D37" t="s">
        <v>108</v>
      </c>
      <c r="E37" t="s">
        <v>111</v>
      </c>
      <c r="F37" t="s">
        <v>148</v>
      </c>
      <c r="G37" t="s">
        <v>163</v>
      </c>
      <c r="H37">
        <f ca="1">TODAY()-Table1[[#This Row],[Start Date]]</f>
        <v>285</v>
      </c>
      <c r="I37" t="str">
        <f>_xlfn.XLOOKUP(Table1[[#This Row],[Client ID]],Table1_1[Client ID],Table1_1[Payment Status])</f>
        <v>Overdue</v>
      </c>
    </row>
    <row r="38" spans="1:9" x14ac:dyDescent="0.2">
      <c r="A38" t="s">
        <v>43</v>
      </c>
      <c r="B38" t="s">
        <v>93</v>
      </c>
      <c r="C38" s="1">
        <v>45450</v>
      </c>
      <c r="D38" t="s">
        <v>109</v>
      </c>
      <c r="E38" t="s">
        <v>111</v>
      </c>
      <c r="F38" t="s">
        <v>149</v>
      </c>
      <c r="G38" t="s">
        <v>165</v>
      </c>
      <c r="H38">
        <f ca="1">TODAY()-Table1[[#This Row],[Start Date]]</f>
        <v>331</v>
      </c>
      <c r="I38" t="str">
        <f>_xlfn.XLOOKUP(Table1[[#This Row],[Client ID]],Table1_1[Client ID],Table1_1[Payment Status])</f>
        <v>Paid</v>
      </c>
    </row>
    <row r="39" spans="1:9" x14ac:dyDescent="0.2">
      <c r="A39" t="s">
        <v>44</v>
      </c>
      <c r="B39" t="s">
        <v>94</v>
      </c>
      <c r="C39" s="1">
        <v>45056</v>
      </c>
      <c r="D39" t="s">
        <v>108</v>
      </c>
      <c r="E39" t="s">
        <v>111</v>
      </c>
      <c r="F39" t="s">
        <v>150</v>
      </c>
      <c r="G39" t="s">
        <v>165</v>
      </c>
      <c r="H39">
        <f ca="1">TODAY()-Table1[[#This Row],[Start Date]]</f>
        <v>725</v>
      </c>
      <c r="I39" t="str">
        <f>_xlfn.XLOOKUP(Table1[[#This Row],[Client ID]],Table1_1[Client ID],Table1_1[Payment Status])</f>
        <v>Paid</v>
      </c>
    </row>
    <row r="40" spans="1:9" x14ac:dyDescent="0.2">
      <c r="A40" t="s">
        <v>45</v>
      </c>
      <c r="B40" t="s">
        <v>95</v>
      </c>
      <c r="C40" s="1">
        <v>45122</v>
      </c>
      <c r="D40" t="s">
        <v>107</v>
      </c>
      <c r="E40" t="s">
        <v>112</v>
      </c>
      <c r="F40" t="s">
        <v>151</v>
      </c>
      <c r="G40" t="s">
        <v>165</v>
      </c>
      <c r="H40">
        <f ca="1">TODAY()-Table1[[#This Row],[Start Date]]</f>
        <v>659</v>
      </c>
      <c r="I40" t="str">
        <f>_xlfn.XLOOKUP(Table1[[#This Row],[Client ID]],Table1_1[Client ID],Table1_1[Payment Status])</f>
        <v>Paid</v>
      </c>
    </row>
    <row r="41" spans="1:9" x14ac:dyDescent="0.2">
      <c r="A41" t="s">
        <v>46</v>
      </c>
      <c r="B41" t="s">
        <v>96</v>
      </c>
      <c r="C41" s="1">
        <v>45409</v>
      </c>
      <c r="D41" t="s">
        <v>108</v>
      </c>
      <c r="E41" t="s">
        <v>111</v>
      </c>
      <c r="F41" t="s">
        <v>152</v>
      </c>
      <c r="G41" t="s">
        <v>164</v>
      </c>
      <c r="H41">
        <f ca="1">TODAY()-Table1[[#This Row],[Start Date]]</f>
        <v>372</v>
      </c>
      <c r="I41" t="str">
        <f>_xlfn.XLOOKUP(Table1[[#This Row],[Client ID]],Table1_1[Client ID],Table1_1[Payment Status])</f>
        <v>Paid</v>
      </c>
    </row>
    <row r="42" spans="1:9" x14ac:dyDescent="0.2">
      <c r="A42" t="s">
        <v>47</v>
      </c>
      <c r="B42" t="s">
        <v>97</v>
      </c>
      <c r="C42" s="1">
        <v>45561</v>
      </c>
      <c r="D42" t="s">
        <v>108</v>
      </c>
      <c r="E42" t="s">
        <v>112</v>
      </c>
      <c r="F42" t="s">
        <v>153</v>
      </c>
      <c r="G42" t="s">
        <v>164</v>
      </c>
      <c r="H42">
        <f ca="1">TODAY()-Table1[[#This Row],[Start Date]]</f>
        <v>220</v>
      </c>
      <c r="I42" t="str">
        <f>_xlfn.XLOOKUP(Table1[[#This Row],[Client ID]],Table1_1[Client ID],Table1_1[Payment Status])</f>
        <v>Overdue</v>
      </c>
    </row>
    <row r="43" spans="1:9" x14ac:dyDescent="0.2">
      <c r="A43" t="s">
        <v>48</v>
      </c>
      <c r="B43" t="s">
        <v>98</v>
      </c>
      <c r="C43" s="1">
        <v>45675</v>
      </c>
      <c r="D43" t="s">
        <v>107</v>
      </c>
      <c r="E43" t="s">
        <v>111</v>
      </c>
      <c r="F43" t="s">
        <v>154</v>
      </c>
      <c r="G43" t="s">
        <v>163</v>
      </c>
      <c r="H43">
        <f ca="1">TODAY()-Table1[[#This Row],[Start Date]]</f>
        <v>106</v>
      </c>
      <c r="I43" t="str">
        <f>_xlfn.XLOOKUP(Table1[[#This Row],[Client ID]],Table1_1[Client ID],Table1_1[Payment Status])</f>
        <v>Paid</v>
      </c>
    </row>
    <row r="44" spans="1:9" x14ac:dyDescent="0.2">
      <c r="A44" t="s">
        <v>49</v>
      </c>
      <c r="B44" t="s">
        <v>99</v>
      </c>
      <c r="C44" s="1">
        <v>45088</v>
      </c>
      <c r="D44" t="s">
        <v>108</v>
      </c>
      <c r="E44" t="s">
        <v>112</v>
      </c>
      <c r="F44" t="s">
        <v>155</v>
      </c>
      <c r="G44" t="s">
        <v>165</v>
      </c>
      <c r="H44">
        <f ca="1">TODAY()-Table1[[#This Row],[Start Date]]</f>
        <v>693</v>
      </c>
      <c r="I44" t="str">
        <f>_xlfn.XLOOKUP(Table1[[#This Row],[Client ID]],Table1_1[Client ID],Table1_1[Payment Status])</f>
        <v>Overdue</v>
      </c>
    </row>
    <row r="45" spans="1:9" x14ac:dyDescent="0.2">
      <c r="A45" t="s">
        <v>50</v>
      </c>
      <c r="B45" t="s">
        <v>100</v>
      </c>
      <c r="C45" s="1">
        <v>45165</v>
      </c>
      <c r="D45" t="s">
        <v>107</v>
      </c>
      <c r="E45" t="s">
        <v>111</v>
      </c>
      <c r="F45" t="s">
        <v>156</v>
      </c>
      <c r="G45" t="s">
        <v>163</v>
      </c>
      <c r="H45">
        <f ca="1">TODAY()-Table1[[#This Row],[Start Date]]</f>
        <v>616</v>
      </c>
      <c r="I45" t="str">
        <f>_xlfn.XLOOKUP(Table1[[#This Row],[Client ID]],Table1_1[Client ID],Table1_1[Payment Status])</f>
        <v>Overdue</v>
      </c>
    </row>
    <row r="46" spans="1:9" x14ac:dyDescent="0.2">
      <c r="A46" t="s">
        <v>51</v>
      </c>
      <c r="B46" t="s">
        <v>101</v>
      </c>
      <c r="C46" s="1">
        <v>45301</v>
      </c>
      <c r="D46" t="s">
        <v>107</v>
      </c>
      <c r="E46" t="s">
        <v>112</v>
      </c>
      <c r="F46" t="s">
        <v>157</v>
      </c>
      <c r="G46" t="s">
        <v>165</v>
      </c>
      <c r="H46">
        <f ca="1">TODAY()-Table1[[#This Row],[Start Date]]</f>
        <v>480</v>
      </c>
      <c r="I46" t="str">
        <f>_xlfn.XLOOKUP(Table1[[#This Row],[Client ID]],Table1_1[Client ID],Table1_1[Payment Status])</f>
        <v>Paid</v>
      </c>
    </row>
    <row r="47" spans="1:9" x14ac:dyDescent="0.2">
      <c r="A47" t="s">
        <v>52</v>
      </c>
      <c r="B47" t="s">
        <v>102</v>
      </c>
      <c r="C47" s="1">
        <v>45318</v>
      </c>
      <c r="D47" t="s">
        <v>109</v>
      </c>
      <c r="E47" t="s">
        <v>111</v>
      </c>
      <c r="F47" t="s">
        <v>158</v>
      </c>
      <c r="G47" t="s">
        <v>163</v>
      </c>
      <c r="H47">
        <f ca="1">TODAY()-Table1[[#This Row],[Start Date]]</f>
        <v>463</v>
      </c>
      <c r="I47" t="str">
        <f>_xlfn.XLOOKUP(Table1[[#This Row],[Client ID]],Table1_1[Client ID],Table1_1[Payment Status])</f>
        <v>Overdue</v>
      </c>
    </row>
    <row r="48" spans="1:9" x14ac:dyDescent="0.2">
      <c r="A48" t="s">
        <v>53</v>
      </c>
      <c r="B48" t="s">
        <v>103</v>
      </c>
      <c r="C48" s="1">
        <v>45041</v>
      </c>
      <c r="D48" t="s">
        <v>108</v>
      </c>
      <c r="E48" t="s">
        <v>112</v>
      </c>
      <c r="F48" t="s">
        <v>159</v>
      </c>
      <c r="G48" t="s">
        <v>165</v>
      </c>
      <c r="H48">
        <f ca="1">TODAY()-Table1[[#This Row],[Start Date]]</f>
        <v>740</v>
      </c>
      <c r="I48" t="str">
        <f>_xlfn.XLOOKUP(Table1[[#This Row],[Client ID]],Table1_1[Client ID],Table1_1[Payment Status])</f>
        <v>Paid</v>
      </c>
    </row>
    <row r="49" spans="1:9" x14ac:dyDescent="0.2">
      <c r="A49" t="s">
        <v>54</v>
      </c>
      <c r="B49" t="s">
        <v>104</v>
      </c>
      <c r="C49" s="1">
        <v>45496</v>
      </c>
      <c r="D49" t="s">
        <v>107</v>
      </c>
      <c r="E49" t="s">
        <v>111</v>
      </c>
      <c r="F49" t="s">
        <v>160</v>
      </c>
      <c r="G49" t="s">
        <v>163</v>
      </c>
      <c r="H49">
        <f ca="1">TODAY()-Table1[[#This Row],[Start Date]]</f>
        <v>285</v>
      </c>
      <c r="I49" t="str">
        <f>_xlfn.XLOOKUP(Table1[[#This Row],[Client ID]],Table1_1[Client ID],Table1_1[Payment Status])</f>
        <v>Paid</v>
      </c>
    </row>
    <row r="50" spans="1:9" x14ac:dyDescent="0.2">
      <c r="A50" t="s">
        <v>55</v>
      </c>
      <c r="B50" t="s">
        <v>105</v>
      </c>
      <c r="C50" s="1">
        <v>45062</v>
      </c>
      <c r="D50" t="s">
        <v>109</v>
      </c>
      <c r="E50" t="s">
        <v>112</v>
      </c>
      <c r="F50" t="s">
        <v>161</v>
      </c>
      <c r="G50" t="s">
        <v>163</v>
      </c>
      <c r="H50">
        <f ca="1">TODAY()-Table1[[#This Row],[Start Date]]</f>
        <v>719</v>
      </c>
      <c r="I50" t="str">
        <f>_xlfn.XLOOKUP(Table1[[#This Row],[Client ID]],Table1_1[Client ID],Table1_1[Payment Status])</f>
        <v>Overdue</v>
      </c>
    </row>
    <row r="51" spans="1:9" x14ac:dyDescent="0.2">
      <c r="A51" t="s">
        <v>56</v>
      </c>
      <c r="B51" t="s">
        <v>106</v>
      </c>
      <c r="C51" s="1">
        <v>45333</v>
      </c>
      <c r="D51" t="s">
        <v>110</v>
      </c>
      <c r="E51" t="s">
        <v>112</v>
      </c>
      <c r="F51" t="s">
        <v>162</v>
      </c>
      <c r="G51" t="s">
        <v>165</v>
      </c>
      <c r="H51">
        <f ca="1">TODAY()-Table1[[#This Row],[Start Date]]</f>
        <v>448</v>
      </c>
      <c r="I51" t="str">
        <f>_xlfn.XLOOKUP(Table1[[#This Row],[Client ID]],Table1_1[Client ID],Table1_1[Payment Status])</f>
        <v>Paid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DEB0-64E9-164A-8395-ACCF94DE1305}">
  <dimension ref="A1:B51"/>
  <sheetViews>
    <sheetView workbookViewId="0">
      <selection activeCell="C1" sqref="C1"/>
    </sheetView>
  </sheetViews>
  <sheetFormatPr baseColWidth="10" defaultRowHeight="15" x14ac:dyDescent="0.2"/>
  <cols>
    <col min="1" max="1" width="10.33203125" bestFit="1" customWidth="1"/>
    <col min="2" max="2" width="15.5" bestFit="1" customWidth="1"/>
  </cols>
  <sheetData>
    <row r="1" spans="1:2" x14ac:dyDescent="0.2">
      <c r="A1" t="s">
        <v>1</v>
      </c>
      <c r="B1" t="s">
        <v>166</v>
      </c>
    </row>
    <row r="2" spans="1:2" x14ac:dyDescent="0.2">
      <c r="A2" t="s">
        <v>57</v>
      </c>
      <c r="B2" t="s">
        <v>167</v>
      </c>
    </row>
    <row r="3" spans="1:2" x14ac:dyDescent="0.2">
      <c r="A3" t="s">
        <v>58</v>
      </c>
      <c r="B3" t="s">
        <v>167</v>
      </c>
    </row>
    <row r="4" spans="1:2" x14ac:dyDescent="0.2">
      <c r="A4" t="s">
        <v>59</v>
      </c>
      <c r="B4" t="s">
        <v>167</v>
      </c>
    </row>
    <row r="5" spans="1:2" x14ac:dyDescent="0.2">
      <c r="A5" t="s">
        <v>60</v>
      </c>
      <c r="B5" t="s">
        <v>167</v>
      </c>
    </row>
    <row r="6" spans="1:2" x14ac:dyDescent="0.2">
      <c r="A6" t="s">
        <v>61</v>
      </c>
      <c r="B6" t="s">
        <v>168</v>
      </c>
    </row>
    <row r="7" spans="1:2" x14ac:dyDescent="0.2">
      <c r="A7" t="s">
        <v>62</v>
      </c>
      <c r="B7" t="s">
        <v>168</v>
      </c>
    </row>
    <row r="8" spans="1:2" x14ac:dyDescent="0.2">
      <c r="A8" t="s">
        <v>63</v>
      </c>
      <c r="B8" t="s">
        <v>168</v>
      </c>
    </row>
    <row r="9" spans="1:2" x14ac:dyDescent="0.2">
      <c r="A9" t="s">
        <v>64</v>
      </c>
      <c r="B9" t="s">
        <v>168</v>
      </c>
    </row>
    <row r="10" spans="1:2" x14ac:dyDescent="0.2">
      <c r="A10" t="s">
        <v>65</v>
      </c>
      <c r="B10" t="s">
        <v>168</v>
      </c>
    </row>
    <row r="11" spans="1:2" x14ac:dyDescent="0.2">
      <c r="A11" t="s">
        <v>66</v>
      </c>
      <c r="B11" t="s">
        <v>167</v>
      </c>
    </row>
    <row r="12" spans="1:2" x14ac:dyDescent="0.2">
      <c r="A12" t="s">
        <v>67</v>
      </c>
      <c r="B12" t="s">
        <v>167</v>
      </c>
    </row>
    <row r="13" spans="1:2" x14ac:dyDescent="0.2">
      <c r="A13" t="s">
        <v>68</v>
      </c>
      <c r="B13" t="s">
        <v>168</v>
      </c>
    </row>
    <row r="14" spans="1:2" x14ac:dyDescent="0.2">
      <c r="A14" t="s">
        <v>69</v>
      </c>
      <c r="B14" t="s">
        <v>167</v>
      </c>
    </row>
    <row r="15" spans="1:2" x14ac:dyDescent="0.2">
      <c r="A15" t="s">
        <v>70</v>
      </c>
      <c r="B15" t="s">
        <v>168</v>
      </c>
    </row>
    <row r="16" spans="1:2" x14ac:dyDescent="0.2">
      <c r="A16" t="s">
        <v>71</v>
      </c>
      <c r="B16" t="s">
        <v>167</v>
      </c>
    </row>
    <row r="17" spans="1:2" x14ac:dyDescent="0.2">
      <c r="A17" t="s">
        <v>72</v>
      </c>
      <c r="B17" t="s">
        <v>168</v>
      </c>
    </row>
    <row r="18" spans="1:2" x14ac:dyDescent="0.2">
      <c r="A18" t="s">
        <v>73</v>
      </c>
      <c r="B18" t="s">
        <v>167</v>
      </c>
    </row>
    <row r="19" spans="1:2" x14ac:dyDescent="0.2">
      <c r="A19" t="s">
        <v>74</v>
      </c>
      <c r="B19" t="s">
        <v>168</v>
      </c>
    </row>
    <row r="20" spans="1:2" x14ac:dyDescent="0.2">
      <c r="A20" t="s">
        <v>75</v>
      </c>
      <c r="B20" t="s">
        <v>168</v>
      </c>
    </row>
    <row r="21" spans="1:2" x14ac:dyDescent="0.2">
      <c r="A21" t="s">
        <v>76</v>
      </c>
      <c r="B21" t="s">
        <v>167</v>
      </c>
    </row>
    <row r="22" spans="1:2" x14ac:dyDescent="0.2">
      <c r="A22" t="s">
        <v>77</v>
      </c>
      <c r="B22" t="s">
        <v>168</v>
      </c>
    </row>
    <row r="23" spans="1:2" x14ac:dyDescent="0.2">
      <c r="A23" t="s">
        <v>78</v>
      </c>
      <c r="B23" t="s">
        <v>167</v>
      </c>
    </row>
    <row r="24" spans="1:2" x14ac:dyDescent="0.2">
      <c r="A24" t="s">
        <v>79</v>
      </c>
      <c r="B24" t="s">
        <v>167</v>
      </c>
    </row>
    <row r="25" spans="1:2" x14ac:dyDescent="0.2">
      <c r="A25" t="s">
        <v>80</v>
      </c>
      <c r="B25" t="s">
        <v>168</v>
      </c>
    </row>
    <row r="26" spans="1:2" x14ac:dyDescent="0.2">
      <c r="A26" t="s">
        <v>81</v>
      </c>
      <c r="B26" t="s">
        <v>168</v>
      </c>
    </row>
    <row r="27" spans="1:2" x14ac:dyDescent="0.2">
      <c r="A27" t="s">
        <v>82</v>
      </c>
      <c r="B27" t="s">
        <v>167</v>
      </c>
    </row>
    <row r="28" spans="1:2" x14ac:dyDescent="0.2">
      <c r="A28" t="s">
        <v>83</v>
      </c>
      <c r="B28" t="s">
        <v>167</v>
      </c>
    </row>
    <row r="29" spans="1:2" x14ac:dyDescent="0.2">
      <c r="A29" t="s">
        <v>84</v>
      </c>
      <c r="B29" t="s">
        <v>167</v>
      </c>
    </row>
    <row r="30" spans="1:2" x14ac:dyDescent="0.2">
      <c r="A30" t="s">
        <v>85</v>
      </c>
      <c r="B30" t="s">
        <v>168</v>
      </c>
    </row>
    <row r="31" spans="1:2" x14ac:dyDescent="0.2">
      <c r="A31" t="s">
        <v>86</v>
      </c>
      <c r="B31" t="s">
        <v>168</v>
      </c>
    </row>
    <row r="32" spans="1:2" x14ac:dyDescent="0.2">
      <c r="A32" t="s">
        <v>87</v>
      </c>
      <c r="B32" t="s">
        <v>168</v>
      </c>
    </row>
    <row r="33" spans="1:2" x14ac:dyDescent="0.2">
      <c r="A33" t="s">
        <v>88</v>
      </c>
      <c r="B33" t="s">
        <v>167</v>
      </c>
    </row>
    <row r="34" spans="1:2" x14ac:dyDescent="0.2">
      <c r="A34" t="s">
        <v>89</v>
      </c>
      <c r="B34" t="s">
        <v>167</v>
      </c>
    </row>
    <row r="35" spans="1:2" x14ac:dyDescent="0.2">
      <c r="A35" t="s">
        <v>90</v>
      </c>
      <c r="B35" t="s">
        <v>167</v>
      </c>
    </row>
    <row r="36" spans="1:2" x14ac:dyDescent="0.2">
      <c r="A36" t="s">
        <v>91</v>
      </c>
      <c r="B36" t="s">
        <v>167</v>
      </c>
    </row>
    <row r="37" spans="1:2" x14ac:dyDescent="0.2">
      <c r="A37" t="s">
        <v>92</v>
      </c>
      <c r="B37" t="s">
        <v>167</v>
      </c>
    </row>
    <row r="38" spans="1:2" x14ac:dyDescent="0.2">
      <c r="A38" t="s">
        <v>93</v>
      </c>
      <c r="B38" t="s">
        <v>168</v>
      </c>
    </row>
    <row r="39" spans="1:2" x14ac:dyDescent="0.2">
      <c r="A39" t="s">
        <v>94</v>
      </c>
      <c r="B39" t="s">
        <v>168</v>
      </c>
    </row>
    <row r="40" spans="1:2" x14ac:dyDescent="0.2">
      <c r="A40" t="s">
        <v>95</v>
      </c>
      <c r="B40" t="s">
        <v>168</v>
      </c>
    </row>
    <row r="41" spans="1:2" x14ac:dyDescent="0.2">
      <c r="A41" t="s">
        <v>96</v>
      </c>
      <c r="B41" t="s">
        <v>168</v>
      </c>
    </row>
    <row r="42" spans="1:2" x14ac:dyDescent="0.2">
      <c r="A42" t="s">
        <v>97</v>
      </c>
      <c r="B42" t="s">
        <v>167</v>
      </c>
    </row>
    <row r="43" spans="1:2" x14ac:dyDescent="0.2">
      <c r="A43" t="s">
        <v>98</v>
      </c>
      <c r="B43" t="s">
        <v>168</v>
      </c>
    </row>
    <row r="44" spans="1:2" x14ac:dyDescent="0.2">
      <c r="A44" t="s">
        <v>99</v>
      </c>
      <c r="B44" t="s">
        <v>167</v>
      </c>
    </row>
    <row r="45" spans="1:2" x14ac:dyDescent="0.2">
      <c r="A45" t="s">
        <v>100</v>
      </c>
      <c r="B45" t="s">
        <v>167</v>
      </c>
    </row>
    <row r="46" spans="1:2" x14ac:dyDescent="0.2">
      <c r="A46" t="s">
        <v>101</v>
      </c>
      <c r="B46" t="s">
        <v>168</v>
      </c>
    </row>
    <row r="47" spans="1:2" x14ac:dyDescent="0.2">
      <c r="A47" t="s">
        <v>102</v>
      </c>
      <c r="B47" t="s">
        <v>167</v>
      </c>
    </row>
    <row r="48" spans="1:2" x14ac:dyDescent="0.2">
      <c r="A48" t="s">
        <v>103</v>
      </c>
      <c r="B48" t="s">
        <v>168</v>
      </c>
    </row>
    <row r="49" spans="1:2" x14ac:dyDescent="0.2">
      <c r="A49" t="s">
        <v>104</v>
      </c>
      <c r="B49" t="s">
        <v>168</v>
      </c>
    </row>
    <row r="50" spans="1:2" x14ac:dyDescent="0.2">
      <c r="A50" t="s">
        <v>105</v>
      </c>
      <c r="B50" t="s">
        <v>167</v>
      </c>
    </row>
    <row r="51" spans="1:2" x14ac:dyDescent="0.2">
      <c r="A51" t="s">
        <v>106</v>
      </c>
      <c r="B51" t="s">
        <v>168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2 9 a f b c 6 - d 5 6 e - 4 1 e 9 - 8 3 d 1 - 4 0 f e 3 4 d d 8 3 f 7 "   x m l n s = " h t t p : / / s c h e m a s . m i c r o s o f t . c o m / D a t a M a s h u p " > A A A A A I o D A A B Q S w M E F A A A C A g A s 4 K P W g 6 6 W 8 e l A A A A 9 g A A A B I A A A B D b 2 5 m a W c v U G F j a 2 F n Z S 5 4 b W y F j 0 s O g j A Y h K 9 C u q c P U G P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D M f z B a Z A J h N y b b 5 A N O 5 9 p j 8 m r P r a 9 Z 3 i y o T b A s g k g b w / 8 A d Q S w M E F A A A C A g A s 4 K P W v s C z I f g A A A A O Q E A A B M A A A B G b 3 J t d W x h c y 9 T Z W N 0 a W 9 u M S 5 t X Y 8 / a 8 Q w D M X 3 f A r j 6 Q 7 S m F t 7 3 N R 0 K B 2 v c E M I x n H U x p x s B V s p M a X f v f n T L t U i 9 P T 0 + C m B Z U d B X P d + O h d F I 2 p I N r p x W 1 y E l K I t 0 m A i 9 O L N d A i n R U T g Q i x 1 p S l a W I T n 2 Q J W N 4 r 3 j u h + u E F X P V F g C J w O c m A e 0 6 N S a C Y e K K Y H n 6 s t c S Q X u L L k 1 Q g x U T C o M P f O w C d g D v r P r y l 4 Z y M l e m e 9 u m u y k 1 + z l f r I X l t 0 y 6 B H k z e x m j H N 8 l i K M C G W g u M E x 3 L D 3 f h 1 b d g s y D v 7 V / P C 4 C 9 y f 0 2 W r y 7 0 v 5 N s v 5 v V 2 x Y u / D s / / w B Q S w M E F A A A C A g A s 4 K P W l N y O C y b A A A A 4 Q A A A B M A A A B b Q 2 9 u d G V u d F 9 U e X B l c 1 0 u e G 1 s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E C F A M U A A A I C A C z g o 9 a D r p b x 6 U A A A D 2 A A A A E g A A A A A A A A A A A A A A p I E A A A A A Q 2 9 u Z m l n L 1 B h Y 2 t h Z 2 U u e G 1 s U E s B A h Q D F A A A C A g A s 4 K P W v s C z I f g A A A A O Q E A A B M A A A A A A A A A A A A A A K S B 1 Q A A A E Z v c m 1 1 b G F z L 1 N l Y 3 R p b 2 4 x L m 1 Q S w E C F A M U A A A I C A C z g o 9 a U 3 I 4 L J s A A A D h A A A A E w A A A A A A A A A A A A A A p I H m A Q A A W 0 N v b n R l b n R f V H l w Z X N d L n h t b F B L B Q Y A A A A A A w A D A M I A A A C y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C A A A A A A A A D A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Q W R k Z W R U b 0 R h d G F N b 2 R l b C I g V m F s d W U 9 I m w w I i A v P j x F b n R y e S B U e X B l P S J R d W V y e U l E I i B W Y W x 1 Z T 0 i c z c 3 M z F l Y j J h L T E z N z A t M D M 0 Y i 0 5 O W U 4 L W F i N z I z N D N i N D I w Y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1 V D E 0 O j I x O j M 4 L j M 4 O D Y 4 M z B a I i A v P j x F b n R y e S B U e X B l P S J G a W x s Q 2 9 s d W 1 u V H l w Z X M i I F Z h b H V l P S J z Q U F B P S I g L z 4 8 R W 5 0 c n k g V H l w Z T 0 i R m l s b E N v b H V t b k 5 h b W V z I i B W Y W x 1 Z T 0 i c 1 s m c X V v d D t D b G l l b n Q g S U Q m c X V v d D s s J n F 1 b 3 Q 7 U G F 5 b W V u d C B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x p Z W 5 0 I E l E L D B 9 J n F 1 b 3 Q 7 L C Z x d W 9 0 O 1 N l Y 3 R p b 2 4 x L 1 R h Y m x l M S 9 B d X R v U m V t b 3 Z l Z E N v b H V t b n M x L n t Q Y X l t Z W 5 0 I F N 0 Y X R 1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x p Z W 5 0 I E l E L D B 9 J n F 1 b 3 Q 7 L C Z x d W 9 0 O 1 N l Y 3 R p b 2 4 x L 1 R h Y m x l M S 9 B d X R v U m V t b 3 Z l Z E N v b H V t b n M x L n t Q Y X l t Z W 5 0 I F N 0 Y X R 1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Y W J s Z V 9 E Y X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A P D Z X U s m u M C + g D m p 1 h m H j 7 H 5 7 s 0 l c U H P 2 X + Q t g J j J v a I X s M f s p F K A U 9 E w f f E B 1 v 9 a r b z b u + z g i V c y r X b 6 v U L e S u O c l 3 V w K Q / h z d d S q x j q 4 K K 0 G v J A I Q e p Z M K T x H m u b i 6 H 8 q 3 B U = < / D a t a M a s h u p > 
</file>

<file path=customXml/itemProps1.xml><?xml version="1.0" encoding="utf-8"?>
<ds:datastoreItem xmlns:ds="http://schemas.openxmlformats.org/officeDocument/2006/customXml" ds:itemID="{2F3A3A38-D895-B748-8133-22FC7C8799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Clients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Lydia Evelyn</cp:lastModifiedBy>
  <dcterms:created xsi:type="dcterms:W3CDTF">2025-04-15T13:43:43Z</dcterms:created>
  <dcterms:modified xsi:type="dcterms:W3CDTF">2025-05-04T15:39:33Z</dcterms:modified>
</cp:coreProperties>
</file>