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ygarcia\Documents\index\"/>
    </mc:Choice>
  </mc:AlternateContent>
  <xr:revisionPtr revIDLastSave="0" documentId="13_ncr:1_{5A1F4BBD-1476-4838-80B8-41A39BD30C79}" xr6:coauthVersionLast="47" xr6:coauthVersionMax="47" xr10:uidLastSave="{00000000-0000-0000-0000-000000000000}"/>
  <bookViews>
    <workbookView xWindow="-120" yWindow="-120" windowWidth="20730" windowHeight="11160" xr2:uid="{0E21C9D7-8AE0-49F4-8EFF-14E3E94D98B8}"/>
  </bookViews>
  <sheets>
    <sheet name="Calculado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1" l="1"/>
  <c r="F5" i="1" a="1"/>
  <c r="F5" i="1" s="1"/>
  <c r="C9" i="1"/>
  <c r="C10" i="1" s="1"/>
  <c r="C11" i="1" s="1"/>
  <c r="C12" i="1" s="1"/>
  <c r="G6" i="1" l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I150" i="1"/>
  <c r="I258" i="1"/>
  <c r="H91" i="1"/>
  <c r="I103" i="1"/>
  <c r="I31" i="1"/>
  <c r="I324" i="1"/>
  <c r="I252" i="1"/>
  <c r="H103" i="1"/>
  <c r="I330" i="1"/>
  <c r="H152" i="1"/>
  <c r="I175" i="1"/>
  <c r="H151" i="1"/>
  <c r="H90" i="1"/>
  <c r="I174" i="1"/>
  <c r="I102" i="1"/>
  <c r="I30" i="1"/>
  <c r="I318" i="1"/>
  <c r="I246" i="1"/>
  <c r="H56" i="1"/>
  <c r="H162" i="1"/>
  <c r="I114" i="1"/>
  <c r="H80" i="1"/>
  <c r="I163" i="1"/>
  <c r="I91" i="1"/>
  <c r="I19" i="1"/>
  <c r="I312" i="1"/>
  <c r="I240" i="1"/>
  <c r="H139" i="1"/>
  <c r="H79" i="1"/>
  <c r="I162" i="1"/>
  <c r="I90" i="1"/>
  <c r="I18" i="1"/>
  <c r="I306" i="1"/>
  <c r="I234" i="1"/>
  <c r="I78" i="1"/>
  <c r="H7" i="1"/>
  <c r="I42" i="1"/>
  <c r="H140" i="1"/>
  <c r="I6" i="1"/>
  <c r="H138" i="1"/>
  <c r="H68" i="1"/>
  <c r="I151" i="1"/>
  <c r="I79" i="1"/>
  <c r="I7" i="1"/>
  <c r="I300" i="1"/>
  <c r="I228" i="1"/>
  <c r="I294" i="1"/>
  <c r="I222" i="1"/>
  <c r="I216" i="1"/>
  <c r="H179" i="1"/>
  <c r="I139" i="1"/>
  <c r="I67" i="1"/>
  <c r="I360" i="1"/>
  <c r="I288" i="1"/>
  <c r="H176" i="1"/>
  <c r="H116" i="1"/>
  <c r="H43" i="1"/>
  <c r="I138" i="1"/>
  <c r="I66" i="1"/>
  <c r="I354" i="1"/>
  <c r="I282" i="1"/>
  <c r="I210" i="1"/>
  <c r="I204" i="1"/>
  <c r="H128" i="1"/>
  <c r="H55" i="1"/>
  <c r="H115" i="1"/>
  <c r="I127" i="1"/>
  <c r="I276" i="1"/>
  <c r="H164" i="1"/>
  <c r="H114" i="1"/>
  <c r="H20" i="1"/>
  <c r="I126" i="1"/>
  <c r="I54" i="1"/>
  <c r="I342" i="1"/>
  <c r="I270" i="1"/>
  <c r="I198" i="1"/>
  <c r="H6" i="1"/>
  <c r="H127" i="1"/>
  <c r="H175" i="1"/>
  <c r="H42" i="1"/>
  <c r="I55" i="1"/>
  <c r="I348" i="1"/>
  <c r="H163" i="1"/>
  <c r="H104" i="1"/>
  <c r="H8" i="1"/>
  <c r="I115" i="1"/>
  <c r="I43" i="1"/>
  <c r="I336" i="1"/>
  <c r="I264" i="1"/>
  <c r="I192" i="1"/>
  <c r="H174" i="1"/>
  <c r="H126" i="1"/>
  <c r="H67" i="1"/>
  <c r="H44" i="1"/>
  <c r="H150" i="1"/>
  <c r="H92" i="1"/>
  <c r="H32" i="1"/>
  <c r="H31" i="1"/>
  <c r="H19" i="1"/>
  <c r="I125" i="1"/>
  <c r="I29" i="1"/>
  <c r="H137" i="1"/>
  <c r="H65" i="1"/>
  <c r="H160" i="1"/>
  <c r="H88" i="1"/>
  <c r="H28" i="1"/>
  <c r="I135" i="1"/>
  <c r="I364" i="1"/>
  <c r="I286" i="1"/>
  <c r="H183" i="1"/>
  <c r="H159" i="1"/>
  <c r="H123" i="1"/>
  <c r="H87" i="1"/>
  <c r="H182" i="1"/>
  <c r="H158" i="1"/>
  <c r="H134" i="1"/>
  <c r="H110" i="1"/>
  <c r="H98" i="1"/>
  <c r="H74" i="1"/>
  <c r="H50" i="1"/>
  <c r="H26" i="1"/>
  <c r="I181" i="1"/>
  <c r="I157" i="1"/>
  <c r="I97" i="1"/>
  <c r="H181" i="1"/>
  <c r="H169" i="1"/>
  <c r="H157" i="1"/>
  <c r="H145" i="1"/>
  <c r="H133" i="1"/>
  <c r="H121" i="1"/>
  <c r="H109" i="1"/>
  <c r="H97" i="1"/>
  <c r="H85" i="1"/>
  <c r="H73" i="1"/>
  <c r="H61" i="1"/>
  <c r="H49" i="1"/>
  <c r="H37" i="1"/>
  <c r="H25" i="1"/>
  <c r="H13" i="1"/>
  <c r="I180" i="1"/>
  <c r="I168" i="1"/>
  <c r="I156" i="1"/>
  <c r="I144" i="1"/>
  <c r="I132" i="1"/>
  <c r="I120" i="1"/>
  <c r="I108" i="1"/>
  <c r="I96" i="1"/>
  <c r="I84" i="1"/>
  <c r="I72" i="1"/>
  <c r="I60" i="1"/>
  <c r="I48" i="1"/>
  <c r="I36" i="1"/>
  <c r="I24" i="1"/>
  <c r="I12" i="1"/>
  <c r="H363" i="1"/>
  <c r="H357" i="1"/>
  <c r="H351" i="1"/>
  <c r="H345" i="1"/>
  <c r="H339" i="1"/>
  <c r="H333" i="1"/>
  <c r="H327" i="1"/>
  <c r="H321" i="1"/>
  <c r="H315" i="1"/>
  <c r="H309" i="1"/>
  <c r="H303" i="1"/>
  <c r="H297" i="1"/>
  <c r="H291" i="1"/>
  <c r="H285" i="1"/>
  <c r="H279" i="1"/>
  <c r="H273" i="1"/>
  <c r="H267" i="1"/>
  <c r="H261" i="1"/>
  <c r="H255" i="1"/>
  <c r="H249" i="1"/>
  <c r="H243" i="1"/>
  <c r="H237" i="1"/>
  <c r="H231" i="1"/>
  <c r="H225" i="1"/>
  <c r="H219" i="1"/>
  <c r="H213" i="1"/>
  <c r="H207" i="1"/>
  <c r="H201" i="1"/>
  <c r="H195" i="1"/>
  <c r="H189" i="1"/>
  <c r="H54" i="1"/>
  <c r="I161" i="1"/>
  <c r="I113" i="1"/>
  <c r="I89" i="1"/>
  <c r="I41" i="1"/>
  <c r="H161" i="1"/>
  <c r="H77" i="1"/>
  <c r="H184" i="1"/>
  <c r="H124" i="1"/>
  <c r="H64" i="1"/>
  <c r="I159" i="1"/>
  <c r="I27" i="1"/>
  <c r="I298" i="1"/>
  <c r="H180" i="1"/>
  <c r="H168" i="1"/>
  <c r="H156" i="1"/>
  <c r="H144" i="1"/>
  <c r="H132" i="1"/>
  <c r="H120" i="1"/>
  <c r="H108" i="1"/>
  <c r="H96" i="1"/>
  <c r="H84" i="1"/>
  <c r="H72" i="1"/>
  <c r="H60" i="1"/>
  <c r="H48" i="1"/>
  <c r="H36" i="1"/>
  <c r="H24" i="1"/>
  <c r="H12" i="1"/>
  <c r="I179" i="1"/>
  <c r="I167" i="1"/>
  <c r="I155" i="1"/>
  <c r="I143" i="1"/>
  <c r="I131" i="1"/>
  <c r="I119" i="1"/>
  <c r="I107" i="1"/>
  <c r="I95" i="1"/>
  <c r="I83" i="1"/>
  <c r="I71" i="1"/>
  <c r="I59" i="1"/>
  <c r="I47" i="1"/>
  <c r="I35" i="1"/>
  <c r="I23" i="1"/>
  <c r="I11" i="1"/>
  <c r="I362" i="1"/>
  <c r="I356" i="1"/>
  <c r="I350" i="1"/>
  <c r="I344" i="1"/>
  <c r="I338" i="1"/>
  <c r="I332" i="1"/>
  <c r="I326" i="1"/>
  <c r="I320" i="1"/>
  <c r="I314" i="1"/>
  <c r="I308" i="1"/>
  <c r="I302" i="1"/>
  <c r="I296" i="1"/>
  <c r="I290" i="1"/>
  <c r="I284" i="1"/>
  <c r="I278" i="1"/>
  <c r="I272" i="1"/>
  <c r="I266" i="1"/>
  <c r="I260" i="1"/>
  <c r="I254" i="1"/>
  <c r="I248" i="1"/>
  <c r="I242" i="1"/>
  <c r="I236" i="1"/>
  <c r="I230" i="1"/>
  <c r="I224" i="1"/>
  <c r="I218" i="1"/>
  <c r="I212" i="1"/>
  <c r="I206" i="1"/>
  <c r="I200" i="1"/>
  <c r="I194" i="1"/>
  <c r="I188" i="1"/>
  <c r="H266" i="1"/>
  <c r="H260" i="1"/>
  <c r="H254" i="1"/>
  <c r="H248" i="1"/>
  <c r="H242" i="1"/>
  <c r="H236" i="1"/>
  <c r="H230" i="1"/>
  <c r="H224" i="1"/>
  <c r="H218" i="1"/>
  <c r="H212" i="1"/>
  <c r="H206" i="1"/>
  <c r="H200" i="1"/>
  <c r="H194" i="1"/>
  <c r="H188" i="1"/>
  <c r="H155" i="1"/>
  <c r="H131" i="1"/>
  <c r="H107" i="1"/>
  <c r="H83" i="1"/>
  <c r="H59" i="1"/>
  <c r="H35" i="1"/>
  <c r="H11" i="1"/>
  <c r="I166" i="1"/>
  <c r="I142" i="1"/>
  <c r="I118" i="1"/>
  <c r="I94" i="1"/>
  <c r="I70" i="1"/>
  <c r="I34" i="1"/>
  <c r="H362" i="1"/>
  <c r="H350" i="1"/>
  <c r="H338" i="1"/>
  <c r="H326" i="1"/>
  <c r="H320" i="1"/>
  <c r="H308" i="1"/>
  <c r="H302" i="1"/>
  <c r="H296" i="1"/>
  <c r="H290" i="1"/>
  <c r="H284" i="1"/>
  <c r="H278" i="1"/>
  <c r="H178" i="1"/>
  <c r="H166" i="1"/>
  <c r="H154" i="1"/>
  <c r="H142" i="1"/>
  <c r="H130" i="1"/>
  <c r="H118" i="1"/>
  <c r="H106" i="1"/>
  <c r="H94" i="1"/>
  <c r="H82" i="1"/>
  <c r="H70" i="1"/>
  <c r="H58" i="1"/>
  <c r="H46" i="1"/>
  <c r="H34" i="1"/>
  <c r="H22" i="1"/>
  <c r="H10" i="1"/>
  <c r="I177" i="1"/>
  <c r="I165" i="1"/>
  <c r="I153" i="1"/>
  <c r="I141" i="1"/>
  <c r="I129" i="1"/>
  <c r="I117" i="1"/>
  <c r="I105" i="1"/>
  <c r="I93" i="1"/>
  <c r="I81" i="1"/>
  <c r="I69" i="1"/>
  <c r="I57" i="1"/>
  <c r="I45" i="1"/>
  <c r="I33" i="1"/>
  <c r="I21" i="1"/>
  <c r="I9" i="1"/>
  <c r="I361" i="1"/>
  <c r="I355" i="1"/>
  <c r="I349" i="1"/>
  <c r="I343" i="1"/>
  <c r="I337" i="1"/>
  <c r="I331" i="1"/>
  <c r="I325" i="1"/>
  <c r="I319" i="1"/>
  <c r="I313" i="1"/>
  <c r="I307" i="1"/>
  <c r="I301" i="1"/>
  <c r="I295" i="1"/>
  <c r="I289" i="1"/>
  <c r="I283" i="1"/>
  <c r="I277" i="1"/>
  <c r="I271" i="1"/>
  <c r="I265" i="1"/>
  <c r="I259" i="1"/>
  <c r="I253" i="1"/>
  <c r="I247" i="1"/>
  <c r="I241" i="1"/>
  <c r="I235" i="1"/>
  <c r="I229" i="1"/>
  <c r="I223" i="1"/>
  <c r="I217" i="1"/>
  <c r="I211" i="1"/>
  <c r="I205" i="1"/>
  <c r="I199" i="1"/>
  <c r="I193" i="1"/>
  <c r="I187" i="1"/>
  <c r="H167" i="1"/>
  <c r="H143" i="1"/>
  <c r="H119" i="1"/>
  <c r="H95" i="1"/>
  <c r="H71" i="1"/>
  <c r="H47" i="1"/>
  <c r="H23" i="1"/>
  <c r="I178" i="1"/>
  <c r="I154" i="1"/>
  <c r="I130" i="1"/>
  <c r="I106" i="1"/>
  <c r="I82" i="1"/>
  <c r="I58" i="1"/>
  <c r="I46" i="1"/>
  <c r="I22" i="1"/>
  <c r="I10" i="1"/>
  <c r="H356" i="1"/>
  <c r="H344" i="1"/>
  <c r="H332" i="1"/>
  <c r="H314" i="1"/>
  <c r="H272" i="1"/>
  <c r="H177" i="1"/>
  <c r="H165" i="1"/>
  <c r="H153" i="1"/>
  <c r="H141" i="1"/>
  <c r="H129" i="1"/>
  <c r="H117" i="1"/>
  <c r="H105" i="1"/>
  <c r="H93" i="1"/>
  <c r="H81" i="1"/>
  <c r="H69" i="1"/>
  <c r="H57" i="1"/>
  <c r="H45" i="1"/>
  <c r="H33" i="1"/>
  <c r="H21" i="1"/>
  <c r="H9" i="1"/>
  <c r="I176" i="1"/>
  <c r="I164" i="1"/>
  <c r="I152" i="1"/>
  <c r="I140" i="1"/>
  <c r="I128" i="1"/>
  <c r="I116" i="1"/>
  <c r="I104" i="1"/>
  <c r="I92" i="1"/>
  <c r="I80" i="1"/>
  <c r="I68" i="1"/>
  <c r="I56" i="1"/>
  <c r="I44" i="1"/>
  <c r="I32" i="1"/>
  <c r="I20" i="1"/>
  <c r="I8" i="1"/>
  <c r="H361" i="1"/>
  <c r="H355" i="1"/>
  <c r="H349" i="1"/>
  <c r="H343" i="1"/>
  <c r="H337" i="1"/>
  <c r="H331" i="1"/>
  <c r="H325" i="1"/>
  <c r="H319" i="1"/>
  <c r="H313" i="1"/>
  <c r="H307" i="1"/>
  <c r="H301" i="1"/>
  <c r="H295" i="1"/>
  <c r="H289" i="1"/>
  <c r="H283" i="1"/>
  <c r="H277" i="1"/>
  <c r="H271" i="1"/>
  <c r="H265" i="1"/>
  <c r="H259" i="1"/>
  <c r="H253" i="1"/>
  <c r="H247" i="1"/>
  <c r="H241" i="1"/>
  <c r="H235" i="1"/>
  <c r="H229" i="1"/>
  <c r="H223" i="1"/>
  <c r="H217" i="1"/>
  <c r="H211" i="1"/>
  <c r="H205" i="1"/>
  <c r="H199" i="1"/>
  <c r="H193" i="1"/>
  <c r="H187" i="1"/>
  <c r="I186" i="1"/>
  <c r="H360" i="1"/>
  <c r="H354" i="1"/>
  <c r="H348" i="1"/>
  <c r="H342" i="1"/>
  <c r="H336" i="1"/>
  <c r="H330" i="1"/>
  <c r="H324" i="1"/>
  <c r="H318" i="1"/>
  <c r="H312" i="1"/>
  <c r="H306" i="1"/>
  <c r="H300" i="1"/>
  <c r="H294" i="1"/>
  <c r="H288" i="1"/>
  <c r="H282" i="1"/>
  <c r="H276" i="1"/>
  <c r="H270" i="1"/>
  <c r="H264" i="1"/>
  <c r="H258" i="1"/>
  <c r="H252" i="1"/>
  <c r="H246" i="1"/>
  <c r="H240" i="1"/>
  <c r="H234" i="1"/>
  <c r="H228" i="1"/>
  <c r="H222" i="1"/>
  <c r="H216" i="1"/>
  <c r="H210" i="1"/>
  <c r="H204" i="1"/>
  <c r="H198" i="1"/>
  <c r="H192" i="1"/>
  <c r="H186" i="1"/>
  <c r="H102" i="1"/>
  <c r="H18" i="1"/>
  <c r="I137" i="1"/>
  <c r="I77" i="1"/>
  <c r="I365" i="1"/>
  <c r="I359" i="1"/>
  <c r="I353" i="1"/>
  <c r="I347" i="1"/>
  <c r="I341" i="1"/>
  <c r="I335" i="1"/>
  <c r="I329" i="1"/>
  <c r="I323" i="1"/>
  <c r="I317" i="1"/>
  <c r="I311" i="1"/>
  <c r="I305" i="1"/>
  <c r="I299" i="1"/>
  <c r="I293" i="1"/>
  <c r="I287" i="1"/>
  <c r="I281" i="1"/>
  <c r="I275" i="1"/>
  <c r="I269" i="1"/>
  <c r="I263" i="1"/>
  <c r="I257" i="1"/>
  <c r="I251" i="1"/>
  <c r="I245" i="1"/>
  <c r="I239" i="1"/>
  <c r="I233" i="1"/>
  <c r="I227" i="1"/>
  <c r="I221" i="1"/>
  <c r="I215" i="1"/>
  <c r="I209" i="1"/>
  <c r="I203" i="1"/>
  <c r="I197" i="1"/>
  <c r="I191" i="1"/>
  <c r="H78" i="1"/>
  <c r="H30" i="1"/>
  <c r="I149" i="1"/>
  <c r="I65" i="1"/>
  <c r="H185" i="1"/>
  <c r="H113" i="1"/>
  <c r="H41" i="1"/>
  <c r="H29" i="1"/>
  <c r="H17" i="1"/>
  <c r="I184" i="1"/>
  <c r="I172" i="1"/>
  <c r="I160" i="1"/>
  <c r="I148" i="1"/>
  <c r="I136" i="1"/>
  <c r="I124" i="1"/>
  <c r="I112" i="1"/>
  <c r="I100" i="1"/>
  <c r="I88" i="1"/>
  <c r="I76" i="1"/>
  <c r="I64" i="1"/>
  <c r="I52" i="1"/>
  <c r="I40" i="1"/>
  <c r="I28" i="1"/>
  <c r="I16" i="1"/>
  <c r="H365" i="1"/>
  <c r="H359" i="1"/>
  <c r="H353" i="1"/>
  <c r="H347" i="1"/>
  <c r="H341" i="1"/>
  <c r="H335" i="1"/>
  <c r="H329" i="1"/>
  <c r="H323" i="1"/>
  <c r="H317" i="1"/>
  <c r="H311" i="1"/>
  <c r="H305" i="1"/>
  <c r="H299" i="1"/>
  <c r="H293" i="1"/>
  <c r="H287" i="1"/>
  <c r="H281" i="1"/>
  <c r="H275" i="1"/>
  <c r="H269" i="1"/>
  <c r="H263" i="1"/>
  <c r="H257" i="1"/>
  <c r="H251" i="1"/>
  <c r="H245" i="1"/>
  <c r="H239" i="1"/>
  <c r="H233" i="1"/>
  <c r="H227" i="1"/>
  <c r="H221" i="1"/>
  <c r="H215" i="1"/>
  <c r="H209" i="1"/>
  <c r="H203" i="1"/>
  <c r="H197" i="1"/>
  <c r="H191" i="1"/>
  <c r="H173" i="1"/>
  <c r="H101" i="1"/>
  <c r="H148" i="1"/>
  <c r="H100" i="1"/>
  <c r="H40" i="1"/>
  <c r="I171" i="1"/>
  <c r="I123" i="1"/>
  <c r="I99" i="1"/>
  <c r="I75" i="1"/>
  <c r="I39" i="1"/>
  <c r="I358" i="1"/>
  <c r="I346" i="1"/>
  <c r="I334" i="1"/>
  <c r="I322" i="1"/>
  <c r="I310" i="1"/>
  <c r="I304" i="1"/>
  <c r="I274" i="1"/>
  <c r="I268" i="1"/>
  <c r="I262" i="1"/>
  <c r="I256" i="1"/>
  <c r="I250" i="1"/>
  <c r="I244" i="1"/>
  <c r="I238" i="1"/>
  <c r="I232" i="1"/>
  <c r="I226" i="1"/>
  <c r="I220" i="1"/>
  <c r="I214" i="1"/>
  <c r="I208" i="1"/>
  <c r="I202" i="1"/>
  <c r="I196" i="1"/>
  <c r="I190" i="1"/>
  <c r="H66" i="1"/>
  <c r="I173" i="1"/>
  <c r="I101" i="1"/>
  <c r="I53" i="1"/>
  <c r="H149" i="1"/>
  <c r="H53" i="1"/>
  <c r="H136" i="1"/>
  <c r="H76" i="1"/>
  <c r="H16" i="1"/>
  <c r="I147" i="1"/>
  <c r="I111" i="1"/>
  <c r="I87" i="1"/>
  <c r="I63" i="1"/>
  <c r="I15" i="1"/>
  <c r="I352" i="1"/>
  <c r="I340" i="1"/>
  <c r="I328" i="1"/>
  <c r="I316" i="1"/>
  <c r="I292" i="1"/>
  <c r="H147" i="1"/>
  <c r="H111" i="1"/>
  <c r="H75" i="1"/>
  <c r="H63" i="1"/>
  <c r="H51" i="1"/>
  <c r="H39" i="1"/>
  <c r="H27" i="1"/>
  <c r="H15" i="1"/>
  <c r="I182" i="1"/>
  <c r="I170" i="1"/>
  <c r="I158" i="1"/>
  <c r="I146" i="1"/>
  <c r="I134" i="1"/>
  <c r="I122" i="1"/>
  <c r="I110" i="1"/>
  <c r="I98" i="1"/>
  <c r="I86" i="1"/>
  <c r="I74" i="1"/>
  <c r="I62" i="1"/>
  <c r="I50" i="1"/>
  <c r="I38" i="1"/>
  <c r="I26" i="1"/>
  <c r="I14" i="1"/>
  <c r="H364" i="1"/>
  <c r="H358" i="1"/>
  <c r="H352" i="1"/>
  <c r="H346" i="1"/>
  <c r="H340" i="1"/>
  <c r="H334" i="1"/>
  <c r="H328" i="1"/>
  <c r="H322" i="1"/>
  <c r="H316" i="1"/>
  <c r="H310" i="1"/>
  <c r="H304" i="1"/>
  <c r="H298" i="1"/>
  <c r="H292" i="1"/>
  <c r="H286" i="1"/>
  <c r="H280" i="1"/>
  <c r="H274" i="1"/>
  <c r="H268" i="1"/>
  <c r="H262" i="1"/>
  <c r="H256" i="1"/>
  <c r="H250" i="1"/>
  <c r="H244" i="1"/>
  <c r="H238" i="1"/>
  <c r="H232" i="1"/>
  <c r="H226" i="1"/>
  <c r="H220" i="1"/>
  <c r="H214" i="1"/>
  <c r="H208" i="1"/>
  <c r="H202" i="1"/>
  <c r="H196" i="1"/>
  <c r="H190" i="1"/>
  <c r="I185" i="1"/>
  <c r="I17" i="1"/>
  <c r="H125" i="1"/>
  <c r="H89" i="1"/>
  <c r="H172" i="1"/>
  <c r="H112" i="1"/>
  <c r="H52" i="1"/>
  <c r="I183" i="1"/>
  <c r="I51" i="1"/>
  <c r="I280" i="1"/>
  <c r="H171" i="1"/>
  <c r="H135" i="1"/>
  <c r="H99" i="1"/>
  <c r="H170" i="1"/>
  <c r="H146" i="1"/>
  <c r="H122" i="1"/>
  <c r="H86" i="1"/>
  <c r="H62" i="1"/>
  <c r="H38" i="1"/>
  <c r="H14" i="1"/>
  <c r="I169" i="1"/>
  <c r="I145" i="1"/>
  <c r="I133" i="1"/>
  <c r="I121" i="1"/>
  <c r="I109" i="1"/>
  <c r="I85" i="1"/>
  <c r="I73" i="1"/>
  <c r="I61" i="1"/>
  <c r="I49" i="1"/>
  <c r="I37" i="1"/>
  <c r="I25" i="1"/>
  <c r="I13" i="1"/>
  <c r="I363" i="1"/>
  <c r="I357" i="1"/>
  <c r="I351" i="1"/>
  <c r="I345" i="1"/>
  <c r="I339" i="1"/>
  <c r="I333" i="1"/>
  <c r="I327" i="1"/>
  <c r="I321" i="1"/>
  <c r="I315" i="1"/>
  <c r="I309" i="1"/>
  <c r="I303" i="1"/>
  <c r="I297" i="1"/>
  <c r="I291" i="1"/>
  <c r="I285" i="1"/>
  <c r="I279" i="1"/>
  <c r="I273" i="1"/>
  <c r="I267" i="1"/>
  <c r="I261" i="1"/>
  <c r="I255" i="1"/>
  <c r="I249" i="1"/>
  <c r="I243" i="1"/>
  <c r="I237" i="1"/>
  <c r="I231" i="1"/>
  <c r="I225" i="1"/>
  <c r="I219" i="1"/>
  <c r="I213" i="1"/>
  <c r="I207" i="1"/>
  <c r="I201" i="1"/>
  <c r="I195" i="1"/>
  <c r="I189" i="1"/>
  <c r="K6" i="1" l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I366" i="1"/>
  <c r="H36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<sst xmlns="http://schemas.openxmlformats.org/spreadsheetml/2006/main" count="19" uniqueCount="19">
  <si>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Categorias</t>
  </si>
  <si>
    <t>Valores</t>
  </si>
  <si>
    <t>CALCULADORA DE FINANCIAMENTO IMOBILIÁRIO</t>
  </si>
  <si>
    <t>Data</t>
  </si>
  <si>
    <t>Juros</t>
  </si>
  <si>
    <t>Nº Parcela</t>
  </si>
  <si>
    <t>Amortização</t>
  </si>
  <si>
    <t>Parcela</t>
  </si>
  <si>
    <t>Amortização Extra</t>
  </si>
  <si>
    <t>Saldo devedor</t>
  </si>
  <si>
    <t>Valor do empréstimo</t>
  </si>
  <si>
    <t>Taxa de juros anual</t>
  </si>
  <si>
    <t>Prazo (anos)</t>
  </si>
  <si>
    <t>Pagamentos por ano</t>
  </si>
  <si>
    <t>Total de pagamentos</t>
  </si>
  <si>
    <t>Parcela mensal (PMT)</t>
  </si>
  <si>
    <t>Total pago (principal + juros)</t>
  </si>
  <si>
    <t>Total de juros pagos</t>
  </si>
  <si>
    <t>Calculadora feita com base no projeto https://www.coursera.org/learn/create-mortgage-calculator-excel/
Esta calculadora de financiamento utiliza as funções do Excel PGTO e IPGTO, que assumem parcelas fixas ao longo de todo o período, para calcular o valor de cada prestação, a parte de juros, o principal amortizado etc. Além disso, foi incluída uma coluna para adicionar pagamentos (amortização) extra, permitindo visualizar como tais aportes antecipados podem reduzir o prazo total do empréstimo.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</si>
</sst>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rial Nova"/>
      <family val="2"/>
    </font>
    <font>
      <sz val="11"/>
      <color theme="0" tint="-4.9989318521683403E-2"/>
      <name val="Arial Nova"/>
      <family val="2"/>
    </font>
    <font>
      <sz val="16"/>
      <color theme="0" tint="-4.9989318521683403E-2"/>
      <name val="Arial Nova"/>
      <family val="2"/>
    </font>
    <font>
      <b/>
      <sz val="11"/>
      <color theme="0" tint="-4.9989318521683403E-2"/>
      <name val="Arial Nova"/>
      <family val="2"/>
    </font>
    <font>
      <sz val="10"/>
      <color theme="1"/>
      <name val="Arial Nov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8" fontId="2" fillId="0" borderId="0" xfId="0" applyNumberFormat="1" applyFont="1"/>
    <xf numFmtId="164" fontId="2" fillId="0" borderId="0" xfId="1" applyNumberFormat="1" applyFont="1"/>
    <xf numFmtId="0" fontId="2" fillId="0" borderId="4" xfId="0" applyFont="1" applyBorder="1"/>
    <xf numFmtId="44" fontId="2" fillId="0" borderId="5" xfId="1" applyFont="1" applyBorder="1"/>
    <xf numFmtId="10" fontId="2" fillId="0" borderId="5" xfId="0" applyNumberFormat="1" applyFont="1" applyBorder="1"/>
    <xf numFmtId="0" fontId="2" fillId="0" borderId="5" xfId="0" applyFont="1" applyBorder="1"/>
    <xf numFmtId="8" fontId="2" fillId="0" borderId="5" xfId="1" applyNumberFormat="1" applyFont="1" applyBorder="1"/>
    <xf numFmtId="0" fontId="2" fillId="0" borderId="6" xfId="0" applyFont="1" applyBorder="1"/>
    <xf numFmtId="44" fontId="2" fillId="0" borderId="7" xfId="1" applyFont="1" applyBorder="1"/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/>
    <xf numFmtId="164" fontId="2" fillId="0" borderId="1" xfId="1" applyNumberFormat="1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2">
    <cellStyle name="Moeda" xfId="1" builtinId="4"/>
    <cellStyle name="Normal" xfId="0" builtinId="0"/>
  </cellStyles>
  <dxfs count="1"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8448B-04C5-4526-972A-662656232C61}">
  <dimension ref="B2:K367"/>
  <sheetViews>
    <sheetView showGridLines="0" tabSelected="1" topLeftCell="A340" workbookViewId="0">
      <selection activeCell="J362" sqref="J362"/>
    </sheetView>
  </sheetViews>
  <sheetFormatPr defaultRowHeight="14.25" x14ac:dyDescent="0.2"/>
  <cols>
    <col min="1" max="1" width="9.140625" style="1"/>
    <col min="2" max="2" width="36.7109375" style="1" customWidth="1"/>
    <col min="3" max="3" width="17.85546875" style="1" bestFit="1" customWidth="1"/>
    <col min="4" max="4" width="9.140625" style="1"/>
    <col min="5" max="5" width="11.28515625" style="1" bestFit="1" customWidth="1"/>
    <col min="6" max="6" width="11.7109375" style="18" bestFit="1" customWidth="1"/>
    <col min="7" max="7" width="12.5703125" style="1" bestFit="1" customWidth="1"/>
    <col min="8" max="8" width="15.5703125" style="1" bestFit="1" customWidth="1"/>
    <col min="9" max="9" width="15.28515625" style="1" bestFit="1" customWidth="1"/>
    <col min="10" max="10" width="18.5703125" style="1" bestFit="1" customWidth="1"/>
    <col min="11" max="11" width="21.7109375" style="1" customWidth="1"/>
    <col min="12" max="16384" width="9.140625" style="1"/>
  </cols>
  <sheetData>
    <row r="2" spans="2:11" s="2" customFormat="1" ht="40.5" customHeight="1" x14ac:dyDescent="0.25">
      <c r="B2" s="19" t="s">
        <v>2</v>
      </c>
      <c r="C2" s="19"/>
      <c r="D2" s="19"/>
      <c r="E2" s="19"/>
      <c r="F2" s="19"/>
      <c r="G2" s="19"/>
      <c r="H2" s="19"/>
      <c r="I2" s="19"/>
      <c r="J2" s="19"/>
      <c r="K2" s="19"/>
    </row>
    <row r="3" spans="2:11" ht="15" thickBot="1" x14ac:dyDescent="0.25"/>
    <row r="4" spans="2:11" ht="22.5" customHeight="1" x14ac:dyDescent="0.2">
      <c r="B4" s="12" t="s">
        <v>0</v>
      </c>
      <c r="C4" s="13" t="s">
        <v>1</v>
      </c>
      <c r="E4" s="14" t="s">
        <v>3</v>
      </c>
      <c r="F4" s="14" t="s">
        <v>5</v>
      </c>
      <c r="G4" s="14" t="s">
        <v>7</v>
      </c>
      <c r="H4" s="14" t="s">
        <v>4</v>
      </c>
      <c r="I4" s="14" t="s">
        <v>6</v>
      </c>
      <c r="J4" s="14" t="s">
        <v>8</v>
      </c>
      <c r="K4" s="14" t="s">
        <v>9</v>
      </c>
    </row>
    <row r="5" spans="2:11" x14ac:dyDescent="0.2">
      <c r="B5" s="5" t="s">
        <v>10</v>
      </c>
      <c r="C5" s="6">
        <v>350000</v>
      </c>
      <c r="E5" s="15">
        <v>44228</v>
      </c>
      <c r="F5" s="17" cm="1">
        <f t="array" ref="F5:F365">_xlfn.SEQUENCE(361,1,0,1)</f>
        <v>0</v>
      </c>
      <c r="G5" s="16"/>
      <c r="H5" s="16"/>
      <c r="I5" s="16"/>
      <c r="J5" s="16"/>
      <c r="K5" s="16">
        <f>C5</f>
        <v>350000</v>
      </c>
    </row>
    <row r="6" spans="2:11" x14ac:dyDescent="0.2">
      <c r="B6" s="5" t="s">
        <v>11</v>
      </c>
      <c r="C6" s="7">
        <v>0.11</v>
      </c>
      <c r="E6" s="15">
        <v>44256</v>
      </c>
      <c r="F6" s="17">
        <v>1</v>
      </c>
      <c r="G6" s="16">
        <f>C10</f>
        <v>3333.1318845628989</v>
      </c>
      <c r="H6" s="16">
        <f>IPMT($C$6/$C$8,F6,$C$9,$C$5)</f>
        <v>-3208.3333333333335</v>
      </c>
      <c r="I6" s="16">
        <f>PPMT($C$6/12,F6,360,150000)</f>
        <v>-53.485093384099557</v>
      </c>
      <c r="J6" s="16"/>
      <c r="K6" s="16">
        <f>K5+I6+H6+J6</f>
        <v>346738.18157328258</v>
      </c>
    </row>
    <row r="7" spans="2:11" x14ac:dyDescent="0.2">
      <c r="B7" s="5" t="s">
        <v>12</v>
      </c>
      <c r="C7" s="8">
        <v>30</v>
      </c>
      <c r="E7" s="15">
        <v>44287</v>
      </c>
      <c r="F7" s="17">
        <v>2</v>
      </c>
      <c r="G7" s="16">
        <f>G6</f>
        <v>3333.1318845628989</v>
      </c>
      <c r="H7" s="16">
        <f t="shared" ref="H7:H70" si="0">IPMT($C$6/$C$8,F7,$C$9,$C$5)</f>
        <v>-3207.189346613729</v>
      </c>
      <c r="I7" s="16">
        <f t="shared" ref="I7:I70" si="1">PPMT($C$6/12,F7,360,150000)</f>
        <v>-53.975373406787142</v>
      </c>
      <c r="J7" s="16"/>
      <c r="K7" s="16">
        <f t="shared" ref="K7:K70" si="2">K6+I7+H7+J7</f>
        <v>343477.01685326209</v>
      </c>
    </row>
    <row r="8" spans="2:11" x14ac:dyDescent="0.2">
      <c r="B8" s="5" t="s">
        <v>13</v>
      </c>
      <c r="C8" s="8">
        <v>12</v>
      </c>
      <c r="E8" s="15">
        <v>44317</v>
      </c>
      <c r="F8" s="17">
        <v>3</v>
      </c>
      <c r="G8" s="16">
        <f t="shared" ref="G8:G71" si="3">G7</f>
        <v>3333.1318845628989</v>
      </c>
      <c r="H8" s="16">
        <f t="shared" si="0"/>
        <v>-3206.0348733491946</v>
      </c>
      <c r="I8" s="16">
        <f t="shared" si="1"/>
        <v>-54.470147663016022</v>
      </c>
      <c r="J8" s="16"/>
      <c r="K8" s="16">
        <f t="shared" si="2"/>
        <v>340216.51183224987</v>
      </c>
    </row>
    <row r="9" spans="2:11" x14ac:dyDescent="0.2">
      <c r="B9" s="5" t="s">
        <v>14</v>
      </c>
      <c r="C9" s="8">
        <f>C7*C8</f>
        <v>360</v>
      </c>
      <c r="E9" s="15">
        <v>44348</v>
      </c>
      <c r="F9" s="17">
        <v>4</v>
      </c>
      <c r="G9" s="16">
        <f t="shared" si="3"/>
        <v>3333.1318845628989</v>
      </c>
      <c r="H9" s="16">
        <f t="shared" si="0"/>
        <v>-3204.8698174130695</v>
      </c>
      <c r="I9" s="16">
        <f t="shared" si="1"/>
        <v>-54.969457349926998</v>
      </c>
      <c r="J9" s="16"/>
      <c r="K9" s="16">
        <f t="shared" si="2"/>
        <v>336956.67255748692</v>
      </c>
    </row>
    <row r="10" spans="2:11" x14ac:dyDescent="0.2">
      <c r="B10" s="5" t="s">
        <v>15</v>
      </c>
      <c r="C10" s="9">
        <f>-PMT(C6/12, C9, C5)</f>
        <v>3333.1318845628989</v>
      </c>
      <c r="E10" s="15">
        <v>44378</v>
      </c>
      <c r="F10" s="17">
        <v>5</v>
      </c>
      <c r="G10" s="16">
        <f t="shared" si="3"/>
        <v>3333.1318845628989</v>
      </c>
      <c r="H10" s="16">
        <f t="shared" si="0"/>
        <v>-3203.6940817975292</v>
      </c>
      <c r="I10" s="16">
        <f t="shared" si="1"/>
        <v>-55.473344042301342</v>
      </c>
      <c r="J10" s="16"/>
      <c r="K10" s="16">
        <f t="shared" si="2"/>
        <v>333697.50513164705</v>
      </c>
    </row>
    <row r="11" spans="2:11" x14ac:dyDescent="0.2">
      <c r="B11" s="5" t="s">
        <v>16</v>
      </c>
      <c r="C11" s="6">
        <f>C9*C10</f>
        <v>1199927.4784426435</v>
      </c>
      <c r="E11" s="15">
        <v>44409</v>
      </c>
      <c r="F11" s="17">
        <v>6</v>
      </c>
      <c r="G11" s="16">
        <f t="shared" si="3"/>
        <v>3333.1318845628989</v>
      </c>
      <c r="H11" s="16">
        <f t="shared" si="0"/>
        <v>-3202.5075686055134</v>
      </c>
      <c r="I11" s="16">
        <f t="shared" si="1"/>
        <v>-55.981849696022437</v>
      </c>
      <c r="J11" s="16"/>
      <c r="K11" s="16">
        <f t="shared" si="2"/>
        <v>330439.01571334549</v>
      </c>
    </row>
    <row r="12" spans="2:11" ht="15" thickBot="1" x14ac:dyDescent="0.25">
      <c r="B12" s="10" t="s">
        <v>17</v>
      </c>
      <c r="C12" s="11">
        <f>C11-C5</f>
        <v>849927.47844264354</v>
      </c>
      <c r="E12" s="15">
        <v>44440</v>
      </c>
      <c r="F12" s="17">
        <v>7</v>
      </c>
      <c r="G12" s="16">
        <f t="shared" si="3"/>
        <v>3333.1318845628989</v>
      </c>
      <c r="H12" s="16">
        <f t="shared" si="0"/>
        <v>-3201.3101790425703</v>
      </c>
      <c r="I12" s="16">
        <f t="shared" si="1"/>
        <v>-56.495016651569301</v>
      </c>
      <c r="J12" s="16"/>
      <c r="K12" s="16">
        <f t="shared" si="2"/>
        <v>327181.21051765134</v>
      </c>
    </row>
    <row r="13" spans="2:11" x14ac:dyDescent="0.2">
      <c r="E13" s="15">
        <v>44470</v>
      </c>
      <c r="F13" s="17">
        <v>8</v>
      </c>
      <c r="G13" s="16">
        <f t="shared" si="3"/>
        <v>3333.1318845628989</v>
      </c>
      <c r="H13" s="16">
        <f t="shared" si="0"/>
        <v>-3200.1018134086339</v>
      </c>
      <c r="I13" s="16">
        <f t="shared" si="1"/>
        <v>-57.012887637542015</v>
      </c>
      <c r="J13" s="16"/>
      <c r="K13" s="16">
        <f t="shared" si="2"/>
        <v>323924.09581660514</v>
      </c>
    </row>
    <row r="14" spans="2:11" x14ac:dyDescent="0.2">
      <c r="E14" s="15">
        <v>44501</v>
      </c>
      <c r="F14" s="17">
        <v>9</v>
      </c>
      <c r="G14" s="16">
        <f t="shared" si="3"/>
        <v>3333.1318845628989</v>
      </c>
      <c r="H14" s="16">
        <f t="shared" si="0"/>
        <v>-3198.88237108972</v>
      </c>
      <c r="I14" s="16">
        <f t="shared" si="1"/>
        <v>-57.535505774219487</v>
      </c>
      <c r="J14" s="16"/>
      <c r="K14" s="16">
        <f t="shared" si="2"/>
        <v>320667.67793974123</v>
      </c>
    </row>
    <row r="15" spans="2:11" x14ac:dyDescent="0.2">
      <c r="E15" s="15">
        <v>44531</v>
      </c>
      <c r="F15" s="17">
        <v>10</v>
      </c>
      <c r="G15" s="16">
        <f t="shared" si="3"/>
        <v>3333.1318845628989</v>
      </c>
      <c r="H15" s="16">
        <f t="shared" si="0"/>
        <v>-3197.6517505495494</v>
      </c>
      <c r="I15" s="16">
        <f t="shared" si="1"/>
        <v>-58.062914577149833</v>
      </c>
      <c r="J15" s="16"/>
      <c r="K15" s="16">
        <f t="shared" si="2"/>
        <v>317411.96327461454</v>
      </c>
    </row>
    <row r="16" spans="2:11" x14ac:dyDescent="0.2">
      <c r="B16" s="20" t="s">
        <v>18</v>
      </c>
      <c r="C16" s="20"/>
      <c r="E16" s="15">
        <v>44562</v>
      </c>
      <c r="F16" s="17">
        <v>11</v>
      </c>
      <c r="G16" s="16">
        <f t="shared" si="3"/>
        <v>3333.1318845628989</v>
      </c>
      <c r="H16" s="16">
        <f t="shared" si="0"/>
        <v>-3196.4098493210936</v>
      </c>
      <c r="I16" s="16">
        <f t="shared" si="1"/>
        <v>-58.595157960773712</v>
      </c>
      <c r="J16" s="16">
        <v>-100</v>
      </c>
      <c r="K16" s="16">
        <f t="shared" si="2"/>
        <v>314056.95826733264</v>
      </c>
    </row>
    <row r="17" spans="2:11" x14ac:dyDescent="0.2">
      <c r="B17" s="20"/>
      <c r="C17" s="20"/>
      <c r="E17" s="15">
        <v>44593</v>
      </c>
      <c r="F17" s="17">
        <v>12</v>
      </c>
      <c r="G17" s="16">
        <f t="shared" si="3"/>
        <v>3333.1318845628989</v>
      </c>
      <c r="H17" s="16">
        <f t="shared" si="0"/>
        <v>-3195.156563998044</v>
      </c>
      <c r="I17" s="16">
        <f t="shared" si="1"/>
        <v>-59.132280242080803</v>
      </c>
      <c r="J17" s="16">
        <v>-100</v>
      </c>
      <c r="K17" s="16">
        <f t="shared" si="2"/>
        <v>310702.66942309251</v>
      </c>
    </row>
    <row r="18" spans="2:11" x14ac:dyDescent="0.2">
      <c r="B18" s="20"/>
      <c r="C18" s="20"/>
      <c r="E18" s="15">
        <v>44621</v>
      </c>
      <c r="F18" s="17">
        <v>13</v>
      </c>
      <c r="G18" s="16">
        <f t="shared" si="3"/>
        <v>3333.1318845628989</v>
      </c>
      <c r="H18" s="16">
        <f t="shared" si="0"/>
        <v>-3193.8917902261992</v>
      </c>
      <c r="I18" s="16">
        <f t="shared" si="1"/>
        <v>-59.674326144299876</v>
      </c>
      <c r="J18" s="16">
        <v>-100</v>
      </c>
      <c r="K18" s="16">
        <f t="shared" si="2"/>
        <v>307349.10330672201</v>
      </c>
    </row>
    <row r="19" spans="2:11" x14ac:dyDescent="0.2">
      <c r="B19" s="20"/>
      <c r="C19" s="20"/>
      <c r="E19" s="15">
        <v>44652</v>
      </c>
      <c r="F19" s="17">
        <v>14</v>
      </c>
      <c r="G19" s="16">
        <f t="shared" si="3"/>
        <v>3333.1318845628989</v>
      </c>
      <c r="H19" s="16">
        <f t="shared" si="0"/>
        <v>-3192.6154226947792</v>
      </c>
      <c r="I19" s="16">
        <f t="shared" si="1"/>
        <v>-60.221340800622627</v>
      </c>
      <c r="J19" s="16">
        <v>-100</v>
      </c>
      <c r="K19" s="16">
        <f t="shared" si="2"/>
        <v>303996.26654322661</v>
      </c>
    </row>
    <row r="20" spans="2:11" x14ac:dyDescent="0.2">
      <c r="B20" s="20"/>
      <c r="C20" s="20"/>
      <c r="E20" s="15">
        <v>44682</v>
      </c>
      <c r="F20" s="17">
        <v>15</v>
      </c>
      <c r="G20" s="16">
        <f t="shared" si="3"/>
        <v>3333.1318845628989</v>
      </c>
      <c r="H20" s="16">
        <f t="shared" si="0"/>
        <v>-3191.3273551276552</v>
      </c>
      <c r="I20" s="16">
        <f t="shared" si="1"/>
        <v>-60.773369757961675</v>
      </c>
      <c r="J20" s="16">
        <v>-100</v>
      </c>
      <c r="K20" s="16">
        <f t="shared" si="2"/>
        <v>300644.16581834096</v>
      </c>
    </row>
    <row r="21" spans="2:11" x14ac:dyDescent="0.2">
      <c r="B21" s="20"/>
      <c r="C21" s="20"/>
      <c r="E21" s="15">
        <v>44713</v>
      </c>
      <c r="F21" s="17">
        <v>16</v>
      </c>
      <c r="G21" s="16">
        <f t="shared" si="3"/>
        <v>3333.1318845628989</v>
      </c>
      <c r="H21" s="16">
        <f t="shared" si="0"/>
        <v>-3190.0274802744984</v>
      </c>
      <c r="I21" s="16">
        <f t="shared" si="1"/>
        <v>-61.330458980742954</v>
      </c>
      <c r="J21" s="16">
        <v>-100</v>
      </c>
      <c r="K21" s="16">
        <f t="shared" si="2"/>
        <v>297292.80787908571</v>
      </c>
    </row>
    <row r="22" spans="2:11" x14ac:dyDescent="0.2">
      <c r="B22" s="20"/>
      <c r="C22" s="20"/>
      <c r="E22" s="15">
        <v>44743</v>
      </c>
      <c r="F22" s="17">
        <v>17</v>
      </c>
      <c r="G22" s="16">
        <f t="shared" si="3"/>
        <v>3333.1318845628989</v>
      </c>
      <c r="H22" s="16">
        <f t="shared" si="0"/>
        <v>-3188.7156899018551</v>
      </c>
      <c r="I22" s="16">
        <f t="shared" si="1"/>
        <v>-61.892654854733109</v>
      </c>
      <c r="J22" s="16">
        <v>-100</v>
      </c>
      <c r="K22" s="16">
        <f t="shared" si="2"/>
        <v>293942.19953432912</v>
      </c>
    </row>
    <row r="23" spans="2:11" x14ac:dyDescent="0.2">
      <c r="B23" s="20"/>
      <c r="C23" s="20"/>
      <c r="E23" s="15">
        <v>44774</v>
      </c>
      <c r="F23" s="17">
        <v>18</v>
      </c>
      <c r="G23" s="16">
        <f t="shared" si="3"/>
        <v>3333.1318845628989</v>
      </c>
      <c r="H23" s="16">
        <f t="shared" si="0"/>
        <v>-3187.391874784129</v>
      </c>
      <c r="I23" s="16">
        <f t="shared" si="1"/>
        <v>-62.460004190901486</v>
      </c>
      <c r="J23" s="16">
        <v>-100</v>
      </c>
      <c r="K23" s="16">
        <f t="shared" si="2"/>
        <v>290592.34765535407</v>
      </c>
    </row>
    <row r="24" spans="2:11" x14ac:dyDescent="0.2">
      <c r="B24" s="20"/>
      <c r="C24" s="20"/>
      <c r="E24" s="15">
        <v>44805</v>
      </c>
      <c r="F24" s="17">
        <v>19</v>
      </c>
      <c r="G24" s="16">
        <f t="shared" si="3"/>
        <v>3333.1318845628989</v>
      </c>
      <c r="H24" s="16">
        <f t="shared" si="0"/>
        <v>-3186.0559246944904</v>
      </c>
      <c r="I24" s="16">
        <f t="shared" si="1"/>
        <v>-63.032554229318087</v>
      </c>
      <c r="J24" s="16">
        <v>-100</v>
      </c>
      <c r="K24" s="16">
        <f t="shared" si="2"/>
        <v>287243.25917643029</v>
      </c>
    </row>
    <row r="25" spans="2:11" x14ac:dyDescent="0.2">
      <c r="B25" s="20"/>
      <c r="C25" s="20"/>
      <c r="E25" s="15">
        <v>44835</v>
      </c>
      <c r="F25" s="17">
        <v>20</v>
      </c>
      <c r="G25" s="16">
        <f t="shared" si="3"/>
        <v>3333.1318845628989</v>
      </c>
      <c r="H25" s="16">
        <f t="shared" si="0"/>
        <v>-3184.7077283956964</v>
      </c>
      <c r="I25" s="16">
        <f t="shared" si="1"/>
        <v>-63.610352643086848</v>
      </c>
      <c r="J25" s="16">
        <v>-100</v>
      </c>
      <c r="K25" s="16">
        <f t="shared" si="2"/>
        <v>283894.94109539152</v>
      </c>
    </row>
    <row r="26" spans="2:11" x14ac:dyDescent="0.2">
      <c r="B26" s="20"/>
      <c r="C26" s="20"/>
      <c r="E26" s="15">
        <v>44866</v>
      </c>
      <c r="F26" s="17">
        <v>21</v>
      </c>
      <c r="G26" s="16">
        <f t="shared" si="3"/>
        <v>3333.1318845628989</v>
      </c>
      <c r="H26" s="16">
        <f t="shared" si="0"/>
        <v>-3183.3471736308302</v>
      </c>
      <c r="I26" s="16">
        <f t="shared" si="1"/>
        <v>-64.193447542315141</v>
      </c>
      <c r="J26" s="16">
        <v>-100</v>
      </c>
      <c r="K26" s="16">
        <f t="shared" si="2"/>
        <v>280547.40047421836</v>
      </c>
    </row>
    <row r="27" spans="2:11" x14ac:dyDescent="0.2">
      <c r="E27" s="15">
        <v>44896</v>
      </c>
      <c r="F27" s="17">
        <v>22</v>
      </c>
      <c r="G27" s="16">
        <f t="shared" si="3"/>
        <v>3333.1318845628989</v>
      </c>
      <c r="H27" s="16">
        <f t="shared" si="0"/>
        <v>-3181.9741471139532</v>
      </c>
      <c r="I27" s="16">
        <f t="shared" si="1"/>
        <v>-64.7818874781197</v>
      </c>
      <c r="J27" s="16">
        <v>-100</v>
      </c>
      <c r="K27" s="16">
        <f t="shared" si="2"/>
        <v>277200.64443962625</v>
      </c>
    </row>
    <row r="28" spans="2:11" x14ac:dyDescent="0.2">
      <c r="E28" s="15">
        <v>44927</v>
      </c>
      <c r="F28" s="17">
        <v>23</v>
      </c>
      <c r="G28" s="16">
        <f t="shared" si="3"/>
        <v>3333.1318845628989</v>
      </c>
      <c r="H28" s="16">
        <f t="shared" si="0"/>
        <v>-3180.5885345206711</v>
      </c>
      <c r="I28" s="16">
        <f t="shared" si="1"/>
        <v>-65.375721446669118</v>
      </c>
      <c r="J28" s="16">
        <v>-100</v>
      </c>
      <c r="K28" s="16">
        <f t="shared" si="2"/>
        <v>273854.68018365896</v>
      </c>
    </row>
    <row r="29" spans="2:11" x14ac:dyDescent="0.2">
      <c r="E29" s="15">
        <v>44958</v>
      </c>
      <c r="F29" s="17">
        <v>24</v>
      </c>
      <c r="G29" s="16">
        <f t="shared" si="3"/>
        <v>3333.1318845628989</v>
      </c>
      <c r="H29" s="16">
        <f t="shared" si="0"/>
        <v>-3179.1902204786174</v>
      </c>
      <c r="I29" s="16">
        <f t="shared" si="1"/>
        <v>-65.974998893263589</v>
      </c>
      <c r="J29" s="16">
        <v>-100</v>
      </c>
      <c r="K29" s="16">
        <f t="shared" si="2"/>
        <v>270509.51496428705</v>
      </c>
    </row>
    <row r="30" spans="2:11" x14ac:dyDescent="0.2">
      <c r="E30" s="15">
        <v>44986</v>
      </c>
      <c r="F30" s="17">
        <v>25</v>
      </c>
      <c r="G30" s="16">
        <f t="shared" si="3"/>
        <v>3333.1318845628989</v>
      </c>
      <c r="H30" s="16">
        <f t="shared" si="0"/>
        <v>-3177.7790885578447</v>
      </c>
      <c r="I30" s="16">
        <f t="shared" si="1"/>
        <v>-66.57976971645185</v>
      </c>
      <c r="J30" s="16">
        <v>-100</v>
      </c>
      <c r="K30" s="16">
        <f t="shared" si="2"/>
        <v>267165.15610601276</v>
      </c>
    </row>
    <row r="31" spans="2:11" x14ac:dyDescent="0.2">
      <c r="E31" s="15">
        <v>45017</v>
      </c>
      <c r="F31" s="17">
        <v>26</v>
      </c>
      <c r="G31" s="16">
        <f t="shared" si="3"/>
        <v>3333.1318845628989</v>
      </c>
      <c r="H31" s="16">
        <f t="shared" si="0"/>
        <v>-3176.3550212611317</v>
      </c>
      <c r="I31" s="16">
        <f t="shared" si="1"/>
        <v>-67.190084272185985</v>
      </c>
      <c r="J31" s="16">
        <v>-100</v>
      </c>
      <c r="K31" s="16">
        <f t="shared" si="2"/>
        <v>263821.61100047943</v>
      </c>
    </row>
    <row r="32" spans="2:11" x14ac:dyDescent="0.2">
      <c r="E32" s="15">
        <v>45047</v>
      </c>
      <c r="F32" s="17">
        <v>27</v>
      </c>
      <c r="G32" s="16">
        <f t="shared" si="3"/>
        <v>3333.1318845628989</v>
      </c>
      <c r="H32" s="16">
        <f t="shared" si="0"/>
        <v>-3174.9179000141989</v>
      </c>
      <c r="I32" s="16">
        <f t="shared" si="1"/>
        <v>-67.805993378014364</v>
      </c>
      <c r="J32" s="16">
        <v>-100</v>
      </c>
      <c r="K32" s="16">
        <f t="shared" si="2"/>
        <v>260478.88710708724</v>
      </c>
    </row>
    <row r="33" spans="5:11" x14ac:dyDescent="0.2">
      <c r="E33" s="15">
        <v>45078</v>
      </c>
      <c r="F33" s="17">
        <v>28</v>
      </c>
      <c r="G33" s="16">
        <f t="shared" si="3"/>
        <v>3333.1318845628989</v>
      </c>
      <c r="H33" s="16">
        <f t="shared" si="0"/>
        <v>-3173.4676051558358</v>
      </c>
      <c r="I33" s="16">
        <f t="shared" si="1"/>
        <v>-68.427548317312826</v>
      </c>
      <c r="J33" s="16">
        <v>-100</v>
      </c>
      <c r="K33" s="16">
        <f t="shared" si="2"/>
        <v>257136.99195361408</v>
      </c>
    </row>
    <row r="34" spans="5:11" x14ac:dyDescent="0.2">
      <c r="E34" s="15">
        <v>45108</v>
      </c>
      <c r="F34" s="17">
        <v>29</v>
      </c>
      <c r="G34" s="16">
        <f t="shared" si="3"/>
        <v>3333.1318845628989</v>
      </c>
      <c r="H34" s="16">
        <f t="shared" si="0"/>
        <v>-3172.0040159279379</v>
      </c>
      <c r="I34" s="16">
        <f t="shared" si="1"/>
        <v>-69.054800843554872</v>
      </c>
      <c r="J34" s="16">
        <v>-100</v>
      </c>
      <c r="K34" s="16">
        <f t="shared" si="2"/>
        <v>253795.93313684259</v>
      </c>
    </row>
    <row r="35" spans="5:11" x14ac:dyDescent="0.2">
      <c r="E35" s="15">
        <v>45139</v>
      </c>
      <c r="F35" s="17">
        <v>30</v>
      </c>
      <c r="G35" s="16">
        <f t="shared" si="3"/>
        <v>3333.1318845628989</v>
      </c>
      <c r="H35" s="16">
        <f t="shared" si="0"/>
        <v>-3170.5270104654505</v>
      </c>
      <c r="I35" s="16">
        <f t="shared" si="1"/>
        <v>-69.68780318462079</v>
      </c>
      <c r="J35" s="16">
        <v>-100</v>
      </c>
      <c r="K35" s="16">
        <f t="shared" si="2"/>
        <v>250455.71832319253</v>
      </c>
    </row>
    <row r="36" spans="5:11" x14ac:dyDescent="0.2">
      <c r="E36" s="15">
        <v>45170</v>
      </c>
      <c r="F36" s="17">
        <v>31</v>
      </c>
      <c r="G36" s="16">
        <f t="shared" si="3"/>
        <v>3333.1318845628989</v>
      </c>
      <c r="H36" s="16">
        <f t="shared" si="0"/>
        <v>-3169.0364657862242</v>
      </c>
      <c r="I36" s="16">
        <f t="shared" si="1"/>
        <v>-70.326608047146479</v>
      </c>
      <c r="J36" s="16">
        <v>-100</v>
      </c>
      <c r="K36" s="16">
        <f t="shared" si="2"/>
        <v>247116.35524935916</v>
      </c>
    </row>
    <row r="37" spans="5:11" x14ac:dyDescent="0.2">
      <c r="E37" s="15">
        <v>45200</v>
      </c>
      <c r="F37" s="17">
        <v>32</v>
      </c>
      <c r="G37" s="16">
        <f t="shared" si="3"/>
        <v>3333.1318845628989</v>
      </c>
      <c r="H37" s="16">
        <f t="shared" si="0"/>
        <v>-3167.5322577807706</v>
      </c>
      <c r="I37" s="16">
        <f t="shared" si="1"/>
        <v>-70.971268620911985</v>
      </c>
      <c r="J37" s="16">
        <v>-100</v>
      </c>
      <c r="K37" s="16">
        <f t="shared" si="2"/>
        <v>243777.85172295745</v>
      </c>
    </row>
    <row r="38" spans="5:11" x14ac:dyDescent="0.2">
      <c r="E38" s="15">
        <v>45231</v>
      </c>
      <c r="F38" s="17">
        <v>33</v>
      </c>
      <c r="G38" s="16">
        <f t="shared" si="3"/>
        <v>3333.1318845628989</v>
      </c>
      <c r="H38" s="16">
        <f t="shared" si="0"/>
        <v>-3166.0142612019345</v>
      </c>
      <c r="I38" s="16">
        <f t="shared" si="1"/>
        <v>-71.62183858327036</v>
      </c>
      <c r="J38" s="16">
        <v>-100</v>
      </c>
      <c r="K38" s="16">
        <f t="shared" si="2"/>
        <v>240440.21562317226</v>
      </c>
    </row>
    <row r="39" spans="5:11" x14ac:dyDescent="0.2">
      <c r="E39" s="15">
        <v>45261</v>
      </c>
      <c r="F39" s="17">
        <v>34</v>
      </c>
      <c r="G39" s="16">
        <f t="shared" si="3"/>
        <v>3333.1318845628989</v>
      </c>
      <c r="H39" s="16">
        <f t="shared" si="0"/>
        <v>-3164.4823496544591</v>
      </c>
      <c r="I39" s="16">
        <f t="shared" si="1"/>
        <v>-72.278372103616988</v>
      </c>
      <c r="J39" s="16">
        <v>-100</v>
      </c>
      <c r="K39" s="16">
        <f t="shared" si="2"/>
        <v>237103.4549014142</v>
      </c>
    </row>
    <row r="40" spans="5:11" x14ac:dyDescent="0.2">
      <c r="E40" s="15">
        <v>45292</v>
      </c>
      <c r="F40" s="17">
        <v>35</v>
      </c>
      <c r="G40" s="16">
        <f t="shared" si="3"/>
        <v>3333.1318845628989</v>
      </c>
      <c r="H40" s="16">
        <f t="shared" si="0"/>
        <v>-3162.9363955844656</v>
      </c>
      <c r="I40" s="16">
        <f t="shared" si="1"/>
        <v>-72.940923847900152</v>
      </c>
      <c r="J40" s="16">
        <v>-100</v>
      </c>
      <c r="K40" s="16">
        <f t="shared" si="2"/>
        <v>233767.57758198184</v>
      </c>
    </row>
    <row r="41" spans="5:11" x14ac:dyDescent="0.2">
      <c r="E41" s="15">
        <v>45323</v>
      </c>
      <c r="F41" s="17">
        <v>36</v>
      </c>
      <c r="G41" s="16">
        <f t="shared" si="3"/>
        <v>3333.1318845628989</v>
      </c>
      <c r="H41" s="16">
        <f t="shared" si="0"/>
        <v>-3161.3762702688296</v>
      </c>
      <c r="I41" s="16">
        <f t="shared" si="1"/>
        <v>-73.609548983172573</v>
      </c>
      <c r="J41" s="16">
        <v>-100</v>
      </c>
      <c r="K41" s="16">
        <f t="shared" si="2"/>
        <v>230432.59176272983</v>
      </c>
    </row>
    <row r="42" spans="5:11" x14ac:dyDescent="0.2">
      <c r="E42" s="15">
        <v>45352</v>
      </c>
      <c r="F42" s="17">
        <v>37</v>
      </c>
      <c r="G42" s="16">
        <f t="shared" si="3"/>
        <v>3333.1318845628989</v>
      </c>
      <c r="H42" s="16">
        <f t="shared" si="0"/>
        <v>-3159.8018438044669</v>
      </c>
      <c r="I42" s="16">
        <f t="shared" si="1"/>
        <v>-74.284303182184985</v>
      </c>
      <c r="J42" s="16">
        <v>-100</v>
      </c>
      <c r="K42" s="16">
        <f t="shared" si="2"/>
        <v>227098.5056157432</v>
      </c>
    </row>
    <row r="43" spans="5:11" x14ac:dyDescent="0.2">
      <c r="E43" s="15">
        <v>45383</v>
      </c>
      <c r="F43" s="17">
        <v>38</v>
      </c>
      <c r="G43" s="16">
        <f t="shared" si="3"/>
        <v>3333.1318845628989</v>
      </c>
      <c r="H43" s="16">
        <f t="shared" si="0"/>
        <v>-3158.2129850975152</v>
      </c>
      <c r="I43" s="16">
        <f t="shared" si="1"/>
        <v>-74.965242628021684</v>
      </c>
      <c r="J43" s="16">
        <v>-100</v>
      </c>
      <c r="K43" s="16">
        <f t="shared" si="2"/>
        <v>223765.32738801767</v>
      </c>
    </row>
    <row r="44" spans="5:11" x14ac:dyDescent="0.2">
      <c r="E44" s="15">
        <v>45413</v>
      </c>
      <c r="F44" s="17">
        <v>39</v>
      </c>
      <c r="G44" s="16">
        <f t="shared" si="3"/>
        <v>3333.1318845628989</v>
      </c>
      <c r="H44" s="16">
        <f t="shared" si="0"/>
        <v>-3156.6095618524155</v>
      </c>
      <c r="I44" s="16">
        <f t="shared" si="1"/>
        <v>-75.652424018778561</v>
      </c>
      <c r="J44" s="16">
        <v>-100</v>
      </c>
      <c r="K44" s="16">
        <f t="shared" si="2"/>
        <v>220433.06540214649</v>
      </c>
    </row>
    <row r="45" spans="5:11" x14ac:dyDescent="0.2">
      <c r="E45" s="15">
        <v>45444</v>
      </c>
      <c r="F45" s="17">
        <v>40</v>
      </c>
      <c r="G45" s="16">
        <f t="shared" si="3"/>
        <v>3333.1318845628989</v>
      </c>
      <c r="H45" s="16">
        <f t="shared" si="0"/>
        <v>-3154.9914405609029</v>
      </c>
      <c r="I45" s="16">
        <f t="shared" si="1"/>
        <v>-76.345904572284013</v>
      </c>
      <c r="J45" s="16">
        <v>-100</v>
      </c>
      <c r="K45" s="16">
        <f t="shared" si="2"/>
        <v>217101.7280570133</v>
      </c>
    </row>
    <row r="46" spans="5:11" x14ac:dyDescent="0.2">
      <c r="E46" s="15">
        <v>45474</v>
      </c>
      <c r="F46" s="17">
        <v>41</v>
      </c>
      <c r="G46" s="16">
        <f t="shared" si="3"/>
        <v>3333.1318845628989</v>
      </c>
      <c r="H46" s="16">
        <f t="shared" si="0"/>
        <v>-3153.3584864908848</v>
      </c>
      <c r="I46" s="16">
        <f t="shared" si="1"/>
        <v>-77.045742030863252</v>
      </c>
      <c r="J46" s="16">
        <v>-100</v>
      </c>
      <c r="K46" s="16">
        <f t="shared" si="2"/>
        <v>213771.32382849156</v>
      </c>
    </row>
    <row r="47" spans="5:11" x14ac:dyDescent="0.2">
      <c r="E47" s="15">
        <v>45505</v>
      </c>
      <c r="F47" s="17">
        <v>42</v>
      </c>
      <c r="G47" s="16">
        <f t="shared" si="3"/>
        <v>3333.1318845628989</v>
      </c>
      <c r="H47" s="16">
        <f t="shared" si="0"/>
        <v>-3151.7105636752244</v>
      </c>
      <c r="I47" s="16">
        <f t="shared" si="1"/>
        <v>-77.751994666146174</v>
      </c>
      <c r="J47" s="16">
        <v>-100</v>
      </c>
      <c r="K47" s="16">
        <f t="shared" si="2"/>
        <v>210441.86127015017</v>
      </c>
    </row>
    <row r="48" spans="5:11" x14ac:dyDescent="0.2">
      <c r="E48" s="15">
        <v>45536</v>
      </c>
      <c r="F48" s="17">
        <v>43</v>
      </c>
      <c r="G48" s="16">
        <f t="shared" si="3"/>
        <v>3333.1318845628989</v>
      </c>
      <c r="H48" s="16">
        <f t="shared" si="0"/>
        <v>-3150.0475349004209</v>
      </c>
      <c r="I48" s="16">
        <f t="shared" si="1"/>
        <v>-78.464721283919189</v>
      </c>
      <c r="J48" s="16">
        <v>-100</v>
      </c>
      <c r="K48" s="16">
        <f t="shared" si="2"/>
        <v>207113.34901396581</v>
      </c>
    </row>
    <row r="49" spans="5:11" x14ac:dyDescent="0.2">
      <c r="E49" s="15">
        <v>45566</v>
      </c>
      <c r="F49" s="17">
        <v>44</v>
      </c>
      <c r="G49" s="16">
        <f t="shared" si="3"/>
        <v>3333.1318845628989</v>
      </c>
      <c r="H49" s="16">
        <f t="shared" si="0"/>
        <v>-3148.3692616951816</v>
      </c>
      <c r="I49" s="16">
        <f t="shared" si="1"/>
        <v>-79.183981229021768</v>
      </c>
      <c r="J49" s="16">
        <v>-100</v>
      </c>
      <c r="K49" s="16">
        <f t="shared" si="2"/>
        <v>203785.79577104159</v>
      </c>
    </row>
    <row r="50" spans="5:11" x14ac:dyDescent="0.2">
      <c r="E50" s="15">
        <v>45597</v>
      </c>
      <c r="F50" s="17">
        <v>45</v>
      </c>
      <c r="G50" s="16">
        <f t="shared" si="3"/>
        <v>3333.1318845628989</v>
      </c>
      <c r="H50" s="16">
        <f t="shared" si="0"/>
        <v>-3146.6756043188939</v>
      </c>
      <c r="I50" s="16">
        <f t="shared" si="1"/>
        <v>-79.909834390287813</v>
      </c>
      <c r="J50" s="16">
        <v>-100</v>
      </c>
      <c r="K50" s="16">
        <f t="shared" si="2"/>
        <v>200459.21033233244</v>
      </c>
    </row>
    <row r="51" spans="5:11" x14ac:dyDescent="0.2">
      <c r="E51" s="15">
        <v>45627</v>
      </c>
      <c r="F51" s="17">
        <v>46</v>
      </c>
      <c r="G51" s="16">
        <f t="shared" si="3"/>
        <v>3333.1318845628989</v>
      </c>
      <c r="H51" s="16">
        <f t="shared" si="0"/>
        <v>-3144.9664217499908</v>
      </c>
      <c r="I51" s="16">
        <f t="shared" si="1"/>
        <v>-80.642341205532119</v>
      </c>
      <c r="J51" s="16">
        <v>-100</v>
      </c>
      <c r="K51" s="16">
        <f t="shared" si="2"/>
        <v>197133.60156937691</v>
      </c>
    </row>
    <row r="52" spans="5:11" x14ac:dyDescent="0.2">
      <c r="E52" s="15">
        <v>45658</v>
      </c>
      <c r="F52" s="17">
        <v>47</v>
      </c>
      <c r="G52" s="16">
        <f t="shared" si="3"/>
        <v>3333.1318845628989</v>
      </c>
      <c r="H52" s="16">
        <f t="shared" si="0"/>
        <v>-3143.2415716742057</v>
      </c>
      <c r="I52" s="16">
        <f t="shared" si="1"/>
        <v>-81.381562666582823</v>
      </c>
      <c r="J52" s="16">
        <v>-100</v>
      </c>
      <c r="K52" s="16">
        <f t="shared" si="2"/>
        <v>193808.97843503612</v>
      </c>
    </row>
    <row r="53" spans="5:11" x14ac:dyDescent="0.2">
      <c r="E53" s="15">
        <v>45689</v>
      </c>
      <c r="F53" s="17">
        <v>48</v>
      </c>
      <c r="G53" s="16">
        <f t="shared" si="3"/>
        <v>3333.1318845628989</v>
      </c>
      <c r="H53" s="16">
        <f t="shared" si="0"/>
        <v>-3141.500910472726</v>
      </c>
      <c r="I53" s="16">
        <f t="shared" si="1"/>
        <v>-82.127560324359834</v>
      </c>
      <c r="J53" s="16">
        <v>-100</v>
      </c>
      <c r="K53" s="16">
        <f t="shared" si="2"/>
        <v>190485.34996423902</v>
      </c>
    </row>
    <row r="54" spans="5:11" x14ac:dyDescent="0.2">
      <c r="E54" s="15">
        <v>45717</v>
      </c>
      <c r="F54" s="17">
        <v>49</v>
      </c>
      <c r="G54" s="16">
        <f t="shared" si="3"/>
        <v>3333.1318845628989</v>
      </c>
      <c r="H54" s="16">
        <f t="shared" si="0"/>
        <v>-3139.7442932102326</v>
      </c>
      <c r="I54" s="16">
        <f t="shared" si="1"/>
        <v>-82.880396293999823</v>
      </c>
      <c r="J54" s="16">
        <v>-100</v>
      </c>
      <c r="K54" s="16">
        <f t="shared" si="2"/>
        <v>187162.72527473478</v>
      </c>
    </row>
    <row r="55" spans="5:11" x14ac:dyDescent="0.2">
      <c r="E55" s="15">
        <v>45748</v>
      </c>
      <c r="F55" s="17">
        <v>50</v>
      </c>
      <c r="G55" s="16">
        <f t="shared" si="3"/>
        <v>3333.1318845628989</v>
      </c>
      <c r="H55" s="16">
        <f t="shared" si="0"/>
        <v>-3137.9715736228331</v>
      </c>
      <c r="I55" s="16">
        <f t="shared" si="1"/>
        <v>-83.640133260028136</v>
      </c>
      <c r="J55" s="16">
        <v>-100</v>
      </c>
      <c r="K55" s="16">
        <f t="shared" si="2"/>
        <v>183841.11356785192</v>
      </c>
    </row>
    <row r="56" spans="5:11" x14ac:dyDescent="0.2">
      <c r="E56" s="15">
        <v>45778</v>
      </c>
      <c r="F56" s="17">
        <v>51</v>
      </c>
      <c r="G56" s="16">
        <f t="shared" si="3"/>
        <v>3333.1318845628989</v>
      </c>
      <c r="H56" s="16">
        <f t="shared" si="0"/>
        <v>-3136.182604105883</v>
      </c>
      <c r="I56" s="16">
        <f t="shared" si="1"/>
        <v>-84.4068344815784</v>
      </c>
      <c r="J56" s="16">
        <v>-100</v>
      </c>
      <c r="K56" s="16">
        <f t="shared" si="2"/>
        <v>180520.52412926446</v>
      </c>
    </row>
    <row r="57" spans="5:11" x14ac:dyDescent="0.2">
      <c r="E57" s="15">
        <v>45809</v>
      </c>
      <c r="F57" s="17">
        <v>52</v>
      </c>
      <c r="G57" s="16">
        <f t="shared" si="3"/>
        <v>3333.1318845628989</v>
      </c>
      <c r="H57" s="16">
        <f t="shared" si="0"/>
        <v>-3134.3772357016933</v>
      </c>
      <c r="I57" s="16">
        <f t="shared" si="1"/>
        <v>-85.180563797659545</v>
      </c>
      <c r="J57" s="16">
        <v>-100</v>
      </c>
      <c r="K57" s="16">
        <f t="shared" si="2"/>
        <v>177200.96632976513</v>
      </c>
    </row>
    <row r="58" spans="5:11" x14ac:dyDescent="0.2">
      <c r="E58" s="15">
        <v>45839</v>
      </c>
      <c r="F58" s="17">
        <v>53</v>
      </c>
      <c r="G58" s="16">
        <f t="shared" si="3"/>
        <v>3333.1318845628989</v>
      </c>
      <c r="H58" s="16">
        <f t="shared" si="0"/>
        <v>-3132.5553180871325</v>
      </c>
      <c r="I58" s="16">
        <f t="shared" si="1"/>
        <v>-85.961385632471419</v>
      </c>
      <c r="J58" s="16">
        <v>-100</v>
      </c>
      <c r="K58" s="16">
        <f t="shared" si="2"/>
        <v>173882.44962604553</v>
      </c>
    </row>
    <row r="59" spans="5:11" x14ac:dyDescent="0.2">
      <c r="E59" s="15">
        <v>45870</v>
      </c>
      <c r="F59" s="17">
        <v>54</v>
      </c>
      <c r="G59" s="16">
        <f t="shared" si="3"/>
        <v>3333.1318845628989</v>
      </c>
      <c r="H59" s="16">
        <f t="shared" si="0"/>
        <v>-3130.7166995611042</v>
      </c>
      <c r="I59" s="16">
        <f t="shared" si="1"/>
        <v>-86.749365000769075</v>
      </c>
      <c r="J59" s="16">
        <v>-100</v>
      </c>
      <c r="K59" s="16">
        <f t="shared" si="2"/>
        <v>170564.98356148365</v>
      </c>
    </row>
    <row r="60" spans="5:11" x14ac:dyDescent="0.2">
      <c r="E60" s="15">
        <v>45901</v>
      </c>
      <c r="F60" s="17">
        <v>55</v>
      </c>
      <c r="G60" s="16">
        <f t="shared" si="3"/>
        <v>3333.1318845628989</v>
      </c>
      <c r="H60" s="16">
        <f t="shared" si="0"/>
        <v>-3128.8612270319218</v>
      </c>
      <c r="I60" s="16">
        <f t="shared" si="1"/>
        <v>-87.544567513276135</v>
      </c>
      <c r="J60" s="16">
        <v>-100</v>
      </c>
      <c r="K60" s="16">
        <f t="shared" si="2"/>
        <v>167248.57776693846</v>
      </c>
    </row>
    <row r="61" spans="5:11" x14ac:dyDescent="0.2">
      <c r="E61" s="15">
        <v>45931</v>
      </c>
      <c r="F61" s="17">
        <v>56</v>
      </c>
      <c r="G61" s="16">
        <f t="shared" si="3"/>
        <v>3333.1318845628989</v>
      </c>
      <c r="H61" s="16">
        <f t="shared" si="0"/>
        <v>-3126.9887460045538</v>
      </c>
      <c r="I61" s="16">
        <f t="shared" si="1"/>
        <v>-88.347059382147819</v>
      </c>
      <c r="J61" s="16">
        <v>-100</v>
      </c>
      <c r="K61" s="16">
        <f t="shared" si="2"/>
        <v>163933.24196155174</v>
      </c>
    </row>
    <row r="62" spans="5:11" x14ac:dyDescent="0.2">
      <c r="E62" s="15">
        <v>45962</v>
      </c>
      <c r="F62" s="17">
        <v>57</v>
      </c>
      <c r="G62" s="16">
        <f t="shared" si="3"/>
        <v>3333.1318845628989</v>
      </c>
      <c r="H62" s="16">
        <f t="shared" si="0"/>
        <v>-3125.0991005677693</v>
      </c>
      <c r="I62" s="16">
        <f t="shared" si="1"/>
        <v>-89.156907426484182</v>
      </c>
      <c r="J62" s="16">
        <v>-100</v>
      </c>
      <c r="K62" s="16">
        <f t="shared" si="2"/>
        <v>160618.98595355748</v>
      </c>
    </row>
    <row r="63" spans="5:11" x14ac:dyDescent="0.2">
      <c r="E63" s="15">
        <v>45992</v>
      </c>
      <c r="F63" s="17">
        <v>58</v>
      </c>
      <c r="G63" s="16">
        <f t="shared" si="3"/>
        <v>3333.1318845628989</v>
      </c>
      <c r="H63" s="16">
        <f t="shared" si="0"/>
        <v>-3123.192133381147</v>
      </c>
      <c r="I63" s="16">
        <f t="shared" si="1"/>
        <v>-89.974179077893623</v>
      </c>
      <c r="J63" s="16">
        <v>-100</v>
      </c>
      <c r="K63" s="16">
        <f t="shared" si="2"/>
        <v>157305.81964109844</v>
      </c>
    </row>
    <row r="64" spans="5:11" x14ac:dyDescent="0.2">
      <c r="E64" s="15">
        <v>46023</v>
      </c>
      <c r="F64" s="17">
        <v>59</v>
      </c>
      <c r="G64" s="16">
        <f t="shared" si="3"/>
        <v>3333.1318845628989</v>
      </c>
      <c r="H64" s="16">
        <f t="shared" si="0"/>
        <v>-3121.267685661981</v>
      </c>
      <c r="I64" s="16">
        <f t="shared" si="1"/>
        <v>-90.79894238610764</v>
      </c>
      <c r="J64" s="16">
        <v>-100</v>
      </c>
      <c r="K64" s="16">
        <f t="shared" si="2"/>
        <v>153993.75301305033</v>
      </c>
    </row>
    <row r="65" spans="5:11" x14ac:dyDescent="0.2">
      <c r="E65" s="15">
        <v>46054</v>
      </c>
      <c r="F65" s="17">
        <v>60</v>
      </c>
      <c r="G65" s="16">
        <f t="shared" si="3"/>
        <v>3333.1318845628989</v>
      </c>
      <c r="H65" s="16">
        <f t="shared" si="0"/>
        <v>-3119.3255971720564</v>
      </c>
      <c r="I65" s="16">
        <f t="shared" si="1"/>
        <v>-91.631266024646962</v>
      </c>
      <c r="J65" s="16">
        <v>-100</v>
      </c>
      <c r="K65" s="16">
        <f t="shared" si="2"/>
        <v>150682.79614985365</v>
      </c>
    </row>
    <row r="66" spans="5:11" x14ac:dyDescent="0.2">
      <c r="E66" s="15">
        <v>46082</v>
      </c>
      <c r="F66" s="17">
        <v>61</v>
      </c>
      <c r="G66" s="16">
        <f t="shared" si="3"/>
        <v>3333.1318845628989</v>
      </c>
      <c r="H66" s="16">
        <f t="shared" si="0"/>
        <v>-3117.3657062043067</v>
      </c>
      <c r="I66" s="16">
        <f t="shared" si="1"/>
        <v>-92.471219296539559</v>
      </c>
      <c r="J66" s="16">
        <v>-100</v>
      </c>
      <c r="K66" s="16">
        <f t="shared" si="2"/>
        <v>147372.95922435279</v>
      </c>
    </row>
    <row r="67" spans="5:11" x14ac:dyDescent="0.2">
      <c r="E67" s="15">
        <v>46113</v>
      </c>
      <c r="F67" s="17">
        <v>62</v>
      </c>
      <c r="G67" s="16">
        <f t="shared" si="3"/>
        <v>3333.1318845628989</v>
      </c>
      <c r="H67" s="16">
        <f t="shared" si="0"/>
        <v>-3115.387849569353</v>
      </c>
      <c r="I67" s="16">
        <f t="shared" si="1"/>
        <v>-93.318872140091173</v>
      </c>
      <c r="J67" s="16">
        <v>-100</v>
      </c>
      <c r="K67" s="16">
        <f t="shared" si="2"/>
        <v>144064.25250264336</v>
      </c>
    </row>
    <row r="68" spans="5:11" x14ac:dyDescent="0.2">
      <c r="E68" s="15">
        <v>46143</v>
      </c>
      <c r="F68" s="17">
        <v>63</v>
      </c>
      <c r="G68" s="16">
        <f t="shared" si="3"/>
        <v>3333.1318845628989</v>
      </c>
      <c r="H68" s="16">
        <f t="shared" si="0"/>
        <v>-3113.3918625819124</v>
      </c>
      <c r="I68" s="16">
        <f t="shared" si="1"/>
        <v>-94.174295134708686</v>
      </c>
      <c r="J68" s="16">
        <v>-100</v>
      </c>
      <c r="K68" s="16">
        <f t="shared" si="2"/>
        <v>140756.68634492674</v>
      </c>
    </row>
    <row r="69" spans="5:11" x14ac:dyDescent="0.2">
      <c r="E69" s="15">
        <v>46174</v>
      </c>
      <c r="F69" s="17">
        <v>64</v>
      </c>
      <c r="G69" s="16">
        <f t="shared" si="3"/>
        <v>3333.1318845628989</v>
      </c>
      <c r="H69" s="16">
        <f t="shared" si="0"/>
        <v>-3111.3775790470863</v>
      </c>
      <c r="I69" s="16">
        <f t="shared" si="1"/>
        <v>-95.037559506776844</v>
      </c>
      <c r="J69" s="16">
        <v>-100</v>
      </c>
      <c r="K69" s="16">
        <f t="shared" si="2"/>
        <v>137450.27120637288</v>
      </c>
    </row>
    <row r="70" spans="5:11" x14ac:dyDescent="0.2">
      <c r="E70" s="15">
        <v>46204</v>
      </c>
      <c r="F70" s="17">
        <v>65</v>
      </c>
      <c r="G70" s="16">
        <f t="shared" si="3"/>
        <v>3333.1318845628989</v>
      </c>
      <c r="H70" s="16">
        <f t="shared" si="0"/>
        <v>-3109.3448312465243</v>
      </c>
      <c r="I70" s="16">
        <f t="shared" si="1"/>
        <v>-95.908737135588979</v>
      </c>
      <c r="J70" s="16">
        <v>-100</v>
      </c>
      <c r="K70" s="16">
        <f t="shared" si="2"/>
        <v>134145.01763799076</v>
      </c>
    </row>
    <row r="71" spans="5:11" x14ac:dyDescent="0.2">
      <c r="E71" s="15">
        <v>46235</v>
      </c>
      <c r="F71" s="17">
        <v>66</v>
      </c>
      <c r="G71" s="16">
        <f t="shared" si="3"/>
        <v>3333.1318845628989</v>
      </c>
      <c r="H71" s="16">
        <f t="shared" ref="H71:H134" si="4">IPMT($C$6/$C$8,F71,$C$9,$C$5)</f>
        <v>-3107.2934499244579</v>
      </c>
      <c r="I71" s="16">
        <f t="shared" ref="I71:I134" si="5">PPMT($C$6/12,F71,360,150000)</f>
        <v>-96.78790055933186</v>
      </c>
      <c r="J71" s="16">
        <v>-100</v>
      </c>
      <c r="K71" s="16">
        <f t="shared" ref="K71:K134" si="6">K70+I71+H71+J71</f>
        <v>130840.93628750696</v>
      </c>
    </row>
    <row r="72" spans="5:11" x14ac:dyDescent="0.2">
      <c r="E72" s="15">
        <v>46266</v>
      </c>
      <c r="F72" s="17">
        <v>67</v>
      </c>
      <c r="G72" s="16">
        <f t="shared" ref="G72:G135" si="7">G71</f>
        <v>3333.1318845628989</v>
      </c>
      <c r="H72" s="16">
        <f t="shared" si="4"/>
        <v>-3105.2232642736058</v>
      </c>
      <c r="I72" s="16">
        <f t="shared" si="5"/>
        <v>-97.675122981125696</v>
      </c>
      <c r="J72" s="16">
        <v>-100</v>
      </c>
      <c r="K72" s="16">
        <f t="shared" si="6"/>
        <v>127538.03790025224</v>
      </c>
    </row>
    <row r="73" spans="5:11" x14ac:dyDescent="0.2">
      <c r="E73" s="15">
        <v>46296</v>
      </c>
      <c r="F73" s="17">
        <v>68</v>
      </c>
      <c r="G73" s="16">
        <f t="shared" si="7"/>
        <v>3333.1318845628989</v>
      </c>
      <c r="H73" s="16">
        <f t="shared" si="4"/>
        <v>-3103.134101920954</v>
      </c>
      <c r="I73" s="16">
        <f t="shared" si="5"/>
        <v>-98.57047827511937</v>
      </c>
      <c r="J73" s="16">
        <v>-100</v>
      </c>
      <c r="K73" s="16">
        <f t="shared" si="6"/>
        <v>124236.33332005618</v>
      </c>
    </row>
    <row r="74" spans="5:11" x14ac:dyDescent="0.2">
      <c r="E74" s="15">
        <v>46327</v>
      </c>
      <c r="F74" s="17">
        <v>69</v>
      </c>
      <c r="G74" s="16">
        <f t="shared" si="7"/>
        <v>3333.1318845628989</v>
      </c>
      <c r="H74" s="16">
        <f t="shared" si="4"/>
        <v>-3101.0257889134027</v>
      </c>
      <c r="I74" s="16">
        <f t="shared" si="5"/>
        <v>-99.474040992641278</v>
      </c>
      <c r="J74" s="16">
        <v>-100</v>
      </c>
      <c r="K74" s="16">
        <f t="shared" si="6"/>
        <v>120935.83349015012</v>
      </c>
    </row>
    <row r="75" spans="5:11" x14ac:dyDescent="0.2">
      <c r="E75" s="15">
        <v>46357</v>
      </c>
      <c r="F75" s="17">
        <v>70</v>
      </c>
      <c r="G75" s="16">
        <f t="shared" si="7"/>
        <v>3333.1318845628989</v>
      </c>
      <c r="H75" s="16">
        <f t="shared" si="4"/>
        <v>-3098.8981497032823</v>
      </c>
      <c r="I75" s="16">
        <f t="shared" si="5"/>
        <v>-100.38588636840717</v>
      </c>
      <c r="J75" s="16">
        <v>-100</v>
      </c>
      <c r="K75" s="16">
        <f t="shared" si="6"/>
        <v>117636.54945407844</v>
      </c>
    </row>
    <row r="76" spans="5:11" x14ac:dyDescent="0.2">
      <c r="E76" s="15">
        <v>46388</v>
      </c>
      <c r="F76" s="17">
        <v>71</v>
      </c>
      <c r="G76" s="16">
        <f t="shared" si="7"/>
        <v>3333.1318845628989</v>
      </c>
      <c r="H76" s="16">
        <f t="shared" si="4"/>
        <v>-3096.7510071337356</v>
      </c>
      <c r="I76" s="16">
        <f t="shared" si="5"/>
        <v>-101.30609032678423</v>
      </c>
      <c r="J76" s="16">
        <v>-100</v>
      </c>
      <c r="K76" s="16">
        <f t="shared" si="6"/>
        <v>114338.49235661792</v>
      </c>
    </row>
    <row r="77" spans="5:11" x14ac:dyDescent="0.2">
      <c r="E77" s="15">
        <v>46419</v>
      </c>
      <c r="F77" s="17">
        <v>72</v>
      </c>
      <c r="G77" s="16">
        <f t="shared" si="7"/>
        <v>3333.1318845628989</v>
      </c>
      <c r="H77" s="16">
        <f t="shared" si="4"/>
        <v>-3094.5841824239687</v>
      </c>
      <c r="I77" s="16">
        <f t="shared" si="5"/>
        <v>-102.23472948811309</v>
      </c>
      <c r="J77" s="16">
        <v>-100</v>
      </c>
      <c r="K77" s="16">
        <f t="shared" si="6"/>
        <v>111041.67344470584</v>
      </c>
    </row>
    <row r="78" spans="5:11" x14ac:dyDescent="0.2">
      <c r="E78" s="15">
        <v>46447</v>
      </c>
      <c r="F78" s="17">
        <v>73</v>
      </c>
      <c r="G78" s="16">
        <f t="shared" si="7"/>
        <v>3333.1318845628989</v>
      </c>
      <c r="H78" s="16">
        <f t="shared" si="4"/>
        <v>-3092.3974951543614</v>
      </c>
      <c r="I78" s="16">
        <f t="shared" si="5"/>
        <v>-103.17188117508746</v>
      </c>
      <c r="J78" s="16">
        <v>-100</v>
      </c>
      <c r="K78" s="16">
        <f t="shared" si="6"/>
        <v>107746.10406837639</v>
      </c>
    </row>
    <row r="79" spans="5:11" x14ac:dyDescent="0.2">
      <c r="E79" s="15">
        <v>46478</v>
      </c>
      <c r="F79" s="17">
        <v>74</v>
      </c>
      <c r="G79" s="16">
        <f t="shared" si="7"/>
        <v>3333.1318845628989</v>
      </c>
      <c r="H79" s="16">
        <f t="shared" si="4"/>
        <v>-3090.1907632514499</v>
      </c>
      <c r="I79" s="16">
        <f t="shared" si="5"/>
        <v>-104.11762341919243</v>
      </c>
      <c r="J79" s="16">
        <v>-100</v>
      </c>
      <c r="K79" s="16">
        <f t="shared" si="6"/>
        <v>104451.79568170574</v>
      </c>
    </row>
    <row r="80" spans="5:11" x14ac:dyDescent="0.2">
      <c r="E80" s="15">
        <v>46508</v>
      </c>
      <c r="F80" s="17">
        <v>75</v>
      </c>
      <c r="G80" s="16">
        <f t="shared" si="7"/>
        <v>3333.1318845628989</v>
      </c>
      <c r="H80" s="16">
        <f t="shared" si="4"/>
        <v>-3087.9638029727616</v>
      </c>
      <c r="I80" s="16">
        <f t="shared" si="5"/>
        <v>-105.0720349672017</v>
      </c>
      <c r="J80" s="16">
        <v>-100</v>
      </c>
      <c r="K80" s="16">
        <f t="shared" si="6"/>
        <v>101158.75984376577</v>
      </c>
    </row>
    <row r="81" spans="5:11" x14ac:dyDescent="0.2">
      <c r="E81" s="15">
        <v>46539</v>
      </c>
      <c r="F81" s="17">
        <v>76</v>
      </c>
      <c r="G81" s="16">
        <f t="shared" si="7"/>
        <v>3333.1318845628989</v>
      </c>
      <c r="H81" s="16">
        <f t="shared" si="4"/>
        <v>-3085.7164288915187</v>
      </c>
      <c r="I81" s="16">
        <f t="shared" si="5"/>
        <v>-106.0351952877344</v>
      </c>
      <c r="J81" s="16">
        <v>-100</v>
      </c>
      <c r="K81" s="16">
        <f t="shared" si="6"/>
        <v>97867.008219586511</v>
      </c>
    </row>
    <row r="82" spans="5:11" x14ac:dyDescent="0.2">
      <c r="E82" s="15">
        <v>46569</v>
      </c>
      <c r="F82" s="17">
        <v>77</v>
      </c>
      <c r="G82" s="16">
        <f t="shared" si="7"/>
        <v>3333.1318845628989</v>
      </c>
      <c r="H82" s="16">
        <f t="shared" si="4"/>
        <v>-3083.4484538811976</v>
      </c>
      <c r="I82" s="16">
        <f t="shared" si="5"/>
        <v>-107.00718457787195</v>
      </c>
      <c r="J82" s="16">
        <v>-100</v>
      </c>
      <c r="K82" s="16">
        <f t="shared" si="6"/>
        <v>94576.552581127442</v>
      </c>
    </row>
    <row r="83" spans="5:11" x14ac:dyDescent="0.2">
      <c r="E83" s="15">
        <v>46600</v>
      </c>
      <c r="F83" s="17">
        <v>78</v>
      </c>
      <c r="G83" s="16">
        <f t="shared" si="7"/>
        <v>3333.1318845628989</v>
      </c>
      <c r="H83" s="16">
        <f t="shared" si="4"/>
        <v>-3081.159689099949</v>
      </c>
      <c r="I83" s="16">
        <f t="shared" si="5"/>
        <v>-107.98808376983577</v>
      </c>
      <c r="J83" s="16">
        <v>-100</v>
      </c>
      <c r="K83" s="16">
        <f t="shared" si="6"/>
        <v>91287.404808257663</v>
      </c>
    </row>
    <row r="84" spans="5:11" x14ac:dyDescent="0.2">
      <c r="E84" s="15">
        <v>46631</v>
      </c>
      <c r="F84" s="17">
        <v>79</v>
      </c>
      <c r="G84" s="16">
        <f t="shared" si="7"/>
        <v>3333.1318845628989</v>
      </c>
      <c r="H84" s="16">
        <f t="shared" si="4"/>
        <v>-3078.8499439748721</v>
      </c>
      <c r="I84" s="16">
        <f t="shared" si="5"/>
        <v>-108.97797453772594</v>
      </c>
      <c r="J84" s="16">
        <v>-100</v>
      </c>
      <c r="K84" s="16">
        <f t="shared" si="6"/>
        <v>87999.576889745062</v>
      </c>
    </row>
    <row r="85" spans="5:11" x14ac:dyDescent="0.2">
      <c r="E85" s="15">
        <v>46661</v>
      </c>
      <c r="F85" s="17">
        <v>80</v>
      </c>
      <c r="G85" s="16">
        <f t="shared" si="7"/>
        <v>3333.1318845628989</v>
      </c>
      <c r="H85" s="16">
        <f t="shared" si="4"/>
        <v>-3076.5190261861485</v>
      </c>
      <c r="I85" s="16">
        <f t="shared" si="5"/>
        <v>-109.97693930432177</v>
      </c>
      <c r="J85" s="16">
        <v>-100</v>
      </c>
      <c r="K85" s="16">
        <f t="shared" si="6"/>
        <v>84713.080924254595</v>
      </c>
    </row>
    <row r="86" spans="5:11" x14ac:dyDescent="0.2">
      <c r="E86" s="15">
        <v>46692</v>
      </c>
      <c r="F86" s="17">
        <v>81</v>
      </c>
      <c r="G86" s="16">
        <f t="shared" si="7"/>
        <v>3333.1318845628989</v>
      </c>
      <c r="H86" s="16">
        <f t="shared" si="4"/>
        <v>-3074.1667416510277</v>
      </c>
      <c r="I86" s="16">
        <f t="shared" si="5"/>
        <v>-110.98506124794471</v>
      </c>
      <c r="J86" s="16">
        <v>-100</v>
      </c>
      <c r="K86" s="16">
        <f t="shared" si="6"/>
        <v>81427.929121355613</v>
      </c>
    </row>
    <row r="87" spans="5:11" x14ac:dyDescent="0.2">
      <c r="E87" s="15">
        <v>46722</v>
      </c>
      <c r="F87" s="17">
        <v>82</v>
      </c>
      <c r="G87" s="16">
        <f t="shared" si="7"/>
        <v>3333.1318845628989</v>
      </c>
      <c r="H87" s="16">
        <f t="shared" si="4"/>
        <v>-3071.7928945076692</v>
      </c>
      <c r="I87" s="16">
        <f t="shared" si="5"/>
        <v>-112.00242430938421</v>
      </c>
      <c r="J87" s="16">
        <v>-100</v>
      </c>
      <c r="K87" s="16">
        <f t="shared" si="6"/>
        <v>78144.133802538563</v>
      </c>
    </row>
    <row r="88" spans="5:11" x14ac:dyDescent="0.2">
      <c r="E88" s="15">
        <v>46753</v>
      </c>
      <c r="F88" s="17">
        <v>83</v>
      </c>
      <c r="G88" s="16">
        <f t="shared" si="7"/>
        <v>3333.1318845628989</v>
      </c>
      <c r="H88" s="16">
        <f t="shared" si="4"/>
        <v>-3069.39728709883</v>
      </c>
      <c r="I88" s="16">
        <f t="shared" si="5"/>
        <v>-113.0291131988869</v>
      </c>
      <c r="J88" s="16">
        <v>-100</v>
      </c>
      <c r="K88" s="16">
        <f t="shared" si="6"/>
        <v>74861.707402240834</v>
      </c>
    </row>
    <row r="89" spans="5:11" x14ac:dyDescent="0.2">
      <c r="E89" s="15">
        <v>46784</v>
      </c>
      <c r="F89" s="17">
        <v>84</v>
      </c>
      <c r="G89" s="16">
        <f t="shared" si="7"/>
        <v>3333.1318845628989</v>
      </c>
      <c r="H89" s="16">
        <f t="shared" si="4"/>
        <v>-3066.9797199554087</v>
      </c>
      <c r="I89" s="16">
        <f t="shared" si="5"/>
        <v>-114.06521340321004</v>
      </c>
      <c r="J89" s="16">
        <v>-100</v>
      </c>
      <c r="K89" s="16">
        <f t="shared" si="6"/>
        <v>71580.662468882219</v>
      </c>
    </row>
    <row r="90" spans="5:11" x14ac:dyDescent="0.2">
      <c r="E90" s="15">
        <v>46813</v>
      </c>
      <c r="F90" s="17">
        <v>85</v>
      </c>
      <c r="G90" s="16">
        <f t="shared" si="7"/>
        <v>3333.1318845628989</v>
      </c>
      <c r="H90" s="16">
        <f t="shared" si="4"/>
        <v>-3064.5399917798404</v>
      </c>
      <c r="I90" s="16">
        <f t="shared" si="5"/>
        <v>-115.11081119273946</v>
      </c>
      <c r="J90" s="16">
        <v>-100</v>
      </c>
      <c r="K90" s="16">
        <f t="shared" si="6"/>
        <v>68301.011665909638</v>
      </c>
    </row>
    <row r="91" spans="5:11" x14ac:dyDescent="0.2">
      <c r="E91" s="15">
        <v>46844</v>
      </c>
      <c r="F91" s="17">
        <v>86</v>
      </c>
      <c r="G91" s="16">
        <f t="shared" si="7"/>
        <v>3333.1318845628989</v>
      </c>
      <c r="H91" s="16">
        <f t="shared" si="4"/>
        <v>-3062.0778994293291</v>
      </c>
      <c r="I91" s="16">
        <f t="shared" si="5"/>
        <v>-116.16599362867292</v>
      </c>
      <c r="J91" s="16">
        <v>-100</v>
      </c>
      <c r="K91" s="16">
        <f t="shared" si="6"/>
        <v>65022.767772851636</v>
      </c>
    </row>
    <row r="92" spans="5:11" x14ac:dyDescent="0.2">
      <c r="E92" s="15">
        <v>46874</v>
      </c>
      <c r="F92" s="17">
        <v>87</v>
      </c>
      <c r="G92" s="16">
        <f t="shared" si="7"/>
        <v>3333.1318845628989</v>
      </c>
      <c r="H92" s="16">
        <f t="shared" si="4"/>
        <v>-3059.5932378989378</v>
      </c>
      <c r="I92" s="16">
        <f t="shared" si="5"/>
        <v>-117.23084857026906</v>
      </c>
      <c r="J92" s="16">
        <v>-100</v>
      </c>
      <c r="K92" s="16">
        <f t="shared" si="6"/>
        <v>61745.94368638243</v>
      </c>
    </row>
    <row r="93" spans="5:11" x14ac:dyDescent="0.2">
      <c r="E93" s="15">
        <v>46905</v>
      </c>
      <c r="F93" s="17">
        <v>88</v>
      </c>
      <c r="G93" s="16">
        <f t="shared" si="7"/>
        <v>3333.1318845628989</v>
      </c>
      <c r="H93" s="16">
        <f t="shared" si="4"/>
        <v>-3057.0858003045182</v>
      </c>
      <c r="I93" s="16">
        <f t="shared" si="5"/>
        <v>-118.30546468216322</v>
      </c>
      <c r="J93" s="16">
        <v>-100</v>
      </c>
      <c r="K93" s="16">
        <f t="shared" si="6"/>
        <v>58470.552421395747</v>
      </c>
    </row>
    <row r="94" spans="5:11" x14ac:dyDescent="0.2">
      <c r="E94" s="15">
        <v>46935</v>
      </c>
      <c r="F94" s="17">
        <v>89</v>
      </c>
      <c r="G94" s="16">
        <f t="shared" si="7"/>
        <v>3333.1318845628989</v>
      </c>
      <c r="H94" s="16">
        <f t="shared" si="4"/>
        <v>-3054.555377865483</v>
      </c>
      <c r="I94" s="16">
        <f t="shared" si="5"/>
        <v>-119.38993144174971</v>
      </c>
      <c r="J94" s="16">
        <v>-100</v>
      </c>
      <c r="K94" s="16">
        <f t="shared" si="6"/>
        <v>55196.607112088517</v>
      </c>
    </row>
    <row r="95" spans="5:11" x14ac:dyDescent="0.2">
      <c r="E95" s="15">
        <v>46966</v>
      </c>
      <c r="F95" s="17">
        <v>90</v>
      </c>
      <c r="G95" s="16">
        <f t="shared" si="7"/>
        <v>3333.1318845628989</v>
      </c>
      <c r="H95" s="16">
        <f t="shared" si="4"/>
        <v>-3052.0017598874233</v>
      </c>
      <c r="I95" s="16">
        <f t="shared" si="5"/>
        <v>-120.48433914663242</v>
      </c>
      <c r="J95" s="16">
        <v>-100</v>
      </c>
      <c r="K95" s="16">
        <f t="shared" si="6"/>
        <v>51924.121013054457</v>
      </c>
    </row>
    <row r="96" spans="5:11" x14ac:dyDescent="0.2">
      <c r="E96" s="15">
        <v>46997</v>
      </c>
      <c r="F96" s="17">
        <v>91</v>
      </c>
      <c r="G96" s="16">
        <f t="shared" si="7"/>
        <v>3333.1318845628989</v>
      </c>
      <c r="H96" s="16">
        <f t="shared" si="4"/>
        <v>-3049.4247337445649</v>
      </c>
      <c r="I96" s="16">
        <f t="shared" si="5"/>
        <v>-121.58877892214323</v>
      </c>
      <c r="J96" s="16">
        <v>-100</v>
      </c>
      <c r="K96" s="16">
        <f t="shared" si="6"/>
        <v>48653.107500387749</v>
      </c>
    </row>
    <row r="97" spans="5:11" x14ac:dyDescent="0.2">
      <c r="E97" s="15">
        <v>47027</v>
      </c>
      <c r="F97" s="17">
        <v>92</v>
      </c>
      <c r="G97" s="16">
        <f t="shared" si="7"/>
        <v>3333.1318845628989</v>
      </c>
      <c r="H97" s="16">
        <f t="shared" si="4"/>
        <v>-3046.8240848620635</v>
      </c>
      <c r="I97" s="16">
        <f t="shared" si="5"/>
        <v>-122.70334272892954</v>
      </c>
      <c r="J97" s="16">
        <v>-100</v>
      </c>
      <c r="K97" s="16">
        <f t="shared" si="6"/>
        <v>45383.580072796758</v>
      </c>
    </row>
    <row r="98" spans="5:11" x14ac:dyDescent="0.2">
      <c r="E98" s="15">
        <v>47058</v>
      </c>
      <c r="F98" s="17">
        <v>93</v>
      </c>
      <c r="G98" s="16">
        <f t="shared" si="7"/>
        <v>3333.1318845628989</v>
      </c>
      <c r="H98" s="16">
        <f t="shared" si="4"/>
        <v>-3044.199596698139</v>
      </c>
      <c r="I98" s="16">
        <f t="shared" si="5"/>
        <v>-123.82812337061135</v>
      </c>
      <c r="J98" s="16">
        <v>-100</v>
      </c>
      <c r="K98" s="16">
        <f t="shared" si="6"/>
        <v>42115.552352728002</v>
      </c>
    </row>
    <row r="99" spans="5:11" x14ac:dyDescent="0.2">
      <c r="E99" s="15">
        <v>47088</v>
      </c>
      <c r="F99" s="17">
        <v>94</v>
      </c>
      <c r="G99" s="16">
        <f t="shared" si="7"/>
        <v>3333.1318845628989</v>
      </c>
      <c r="H99" s="16">
        <f t="shared" si="4"/>
        <v>-3041.5510507260456</v>
      </c>
      <c r="I99" s="16">
        <f t="shared" si="5"/>
        <v>-124.96321450150862</v>
      </c>
      <c r="J99" s="16">
        <v>-100</v>
      </c>
      <c r="K99" s="16">
        <f t="shared" si="6"/>
        <v>38849.038087500448</v>
      </c>
    </row>
    <row r="100" spans="5:11" x14ac:dyDescent="0.2">
      <c r="E100" s="15">
        <v>47119</v>
      </c>
      <c r="F100" s="17">
        <v>95</v>
      </c>
      <c r="G100" s="16">
        <f t="shared" si="7"/>
        <v>3333.1318845628989</v>
      </c>
      <c r="H100" s="16">
        <f t="shared" si="4"/>
        <v>-3038.8782264158745</v>
      </c>
      <c r="I100" s="16">
        <f t="shared" si="5"/>
        <v>-126.10871063443911</v>
      </c>
      <c r="J100" s="16">
        <v>-100</v>
      </c>
      <c r="K100" s="16">
        <f t="shared" si="6"/>
        <v>35584.051150450134</v>
      </c>
    </row>
    <row r="101" spans="5:11" x14ac:dyDescent="0.2">
      <c r="E101" s="15">
        <v>47150</v>
      </c>
      <c r="F101" s="17">
        <v>96</v>
      </c>
      <c r="G101" s="16">
        <f t="shared" si="7"/>
        <v>3333.1318845628989</v>
      </c>
      <c r="H101" s="16">
        <f t="shared" si="4"/>
        <v>-3036.1809012161934</v>
      </c>
      <c r="I101" s="16">
        <f t="shared" si="5"/>
        <v>-127.26470714858814</v>
      </c>
      <c r="J101" s="16">
        <v>-100</v>
      </c>
      <c r="K101" s="16">
        <f t="shared" si="6"/>
        <v>32320.605542085348</v>
      </c>
    </row>
    <row r="102" spans="5:11" x14ac:dyDescent="0.2">
      <c r="E102" s="15">
        <v>47178</v>
      </c>
      <c r="F102" s="17">
        <v>97</v>
      </c>
      <c r="G102" s="16">
        <f t="shared" si="7"/>
        <v>3333.1318845628989</v>
      </c>
      <c r="H102" s="16">
        <f t="shared" si="4"/>
        <v>-3033.458850535515</v>
      </c>
      <c r="I102" s="16">
        <f t="shared" si="5"/>
        <v>-128.43130029745021</v>
      </c>
      <c r="J102" s="16">
        <v>-100</v>
      </c>
      <c r="K102" s="16">
        <f t="shared" si="6"/>
        <v>29058.715391252386</v>
      </c>
    </row>
    <row r="103" spans="5:11" x14ac:dyDescent="0.2">
      <c r="E103" s="15">
        <v>47209</v>
      </c>
      <c r="F103" s="17">
        <v>98</v>
      </c>
      <c r="G103" s="16">
        <f t="shared" si="7"/>
        <v>3333.1318845628989</v>
      </c>
      <c r="H103" s="16">
        <f t="shared" si="4"/>
        <v>-3030.7118477235972</v>
      </c>
      <c r="I103" s="16">
        <f t="shared" si="5"/>
        <v>-129.60858721684349</v>
      </c>
      <c r="J103" s="16">
        <v>-100</v>
      </c>
      <c r="K103" s="16">
        <f t="shared" si="6"/>
        <v>25798.394956311946</v>
      </c>
    </row>
    <row r="104" spans="5:11" x14ac:dyDescent="0.2">
      <c r="E104" s="15">
        <v>47239</v>
      </c>
      <c r="F104" s="17">
        <v>99</v>
      </c>
      <c r="G104" s="16">
        <f t="shared" si="7"/>
        <v>3333.1318845628989</v>
      </c>
      <c r="H104" s="16">
        <f t="shared" si="4"/>
        <v>-3027.9396640525706</v>
      </c>
      <c r="I104" s="16">
        <f t="shared" si="5"/>
        <v>-130.79666593299788</v>
      </c>
      <c r="J104" s="16">
        <v>-100</v>
      </c>
      <c r="K104" s="16">
        <f t="shared" si="6"/>
        <v>22539.658626326378</v>
      </c>
    </row>
    <row r="105" spans="5:11" x14ac:dyDescent="0.2">
      <c r="E105" s="15">
        <v>47270</v>
      </c>
      <c r="F105" s="17">
        <v>100</v>
      </c>
      <c r="G105" s="16">
        <f t="shared" si="7"/>
        <v>3333.1318845628989</v>
      </c>
      <c r="H105" s="16">
        <f t="shared" si="4"/>
        <v>-3025.1420686978927</v>
      </c>
      <c r="I105" s="16">
        <f t="shared" si="5"/>
        <v>-131.99563537071705</v>
      </c>
      <c r="J105" s="16">
        <v>-100</v>
      </c>
      <c r="K105" s="16">
        <f t="shared" si="6"/>
        <v>19282.520922257769</v>
      </c>
    </row>
    <row r="106" spans="5:11" x14ac:dyDescent="0.2">
      <c r="E106" s="15">
        <v>47300</v>
      </c>
      <c r="F106" s="17">
        <v>101</v>
      </c>
      <c r="G106" s="16">
        <f t="shared" si="7"/>
        <v>3333.1318845628989</v>
      </c>
      <c r="H106" s="16">
        <f t="shared" si="4"/>
        <v>-3022.3188287191301</v>
      </c>
      <c r="I106" s="16">
        <f t="shared" si="5"/>
        <v>-133.20559536161528</v>
      </c>
      <c r="J106" s="16">
        <v>-100</v>
      </c>
      <c r="K106" s="16">
        <f t="shared" si="6"/>
        <v>16026.996498177024</v>
      </c>
    </row>
    <row r="107" spans="5:11" x14ac:dyDescent="0.2">
      <c r="E107" s="15">
        <v>47331</v>
      </c>
      <c r="F107" s="17">
        <v>102</v>
      </c>
      <c r="G107" s="16">
        <f t="shared" si="7"/>
        <v>3333.1318845628989</v>
      </c>
      <c r="H107" s="16">
        <f t="shared" si="4"/>
        <v>-3019.4697090405625</v>
      </c>
      <c r="I107" s="16">
        <f t="shared" si="5"/>
        <v>-134.42664665243009</v>
      </c>
      <c r="J107" s="16">
        <v>-100</v>
      </c>
      <c r="K107" s="16">
        <f t="shared" si="6"/>
        <v>12773.100142484032</v>
      </c>
    </row>
    <row r="108" spans="5:11" x14ac:dyDescent="0.2">
      <c r="E108" s="15">
        <v>47362</v>
      </c>
      <c r="F108" s="17">
        <v>103</v>
      </c>
      <c r="G108" s="16">
        <f t="shared" si="7"/>
        <v>3333.1318845628989</v>
      </c>
      <c r="H108" s="16">
        <f t="shared" si="4"/>
        <v>-3016.5944724316073</v>
      </c>
      <c r="I108" s="16">
        <f t="shared" si="5"/>
        <v>-135.65889091341069</v>
      </c>
      <c r="J108" s="16">
        <v>-100</v>
      </c>
      <c r="K108" s="16">
        <f t="shared" si="6"/>
        <v>9520.846779139014</v>
      </c>
    </row>
    <row r="109" spans="5:11" x14ac:dyDescent="0.2">
      <c r="E109" s="15">
        <v>47392</v>
      </c>
      <c r="F109" s="17">
        <v>104</v>
      </c>
      <c r="G109" s="16">
        <f t="shared" si="7"/>
        <v>3333.1318845628989</v>
      </c>
      <c r="H109" s="16">
        <f t="shared" si="4"/>
        <v>-3013.6928794870701</v>
      </c>
      <c r="I109" s="16">
        <f t="shared" si="5"/>
        <v>-136.90243074678364</v>
      </c>
      <c r="J109" s="16">
        <v>-100</v>
      </c>
      <c r="K109" s="16">
        <f t="shared" si="6"/>
        <v>6270.2514689051595</v>
      </c>
    </row>
    <row r="110" spans="5:11" x14ac:dyDescent="0.2">
      <c r="E110" s="15">
        <v>47423</v>
      </c>
      <c r="F110" s="17">
        <v>105</v>
      </c>
      <c r="G110" s="16">
        <f t="shared" si="7"/>
        <v>3333.1318845628989</v>
      </c>
      <c r="H110" s="16">
        <f t="shared" si="4"/>
        <v>-3010.7646886072089</v>
      </c>
      <c r="I110" s="16">
        <f t="shared" si="5"/>
        <v>-138.15736969529581</v>
      </c>
      <c r="J110" s="16">
        <v>-100</v>
      </c>
      <c r="K110" s="16">
        <f t="shared" si="6"/>
        <v>3021.3294106026551</v>
      </c>
    </row>
    <row r="111" spans="5:11" x14ac:dyDescent="0.2">
      <c r="E111" s="15">
        <v>47453</v>
      </c>
      <c r="F111" s="17">
        <v>106</v>
      </c>
      <c r="G111" s="16">
        <f t="shared" si="7"/>
        <v>3333.1318845628989</v>
      </c>
      <c r="H111" s="16">
        <f t="shared" si="4"/>
        <v>-3007.809655977615</v>
      </c>
      <c r="I111" s="16">
        <f t="shared" si="5"/>
        <v>-139.42381225083602</v>
      </c>
      <c r="J111" s="16">
        <v>-100</v>
      </c>
      <c r="K111" s="16">
        <f t="shared" si="6"/>
        <v>-225.90405762579576</v>
      </c>
    </row>
    <row r="112" spans="5:11" x14ac:dyDescent="0.2">
      <c r="E112" s="15">
        <v>47484</v>
      </c>
      <c r="F112" s="17">
        <v>107</v>
      </c>
      <c r="G112" s="16">
        <f t="shared" si="7"/>
        <v>3333.1318845628989</v>
      </c>
      <c r="H112" s="16">
        <f t="shared" si="4"/>
        <v>-3004.8275355489163</v>
      </c>
      <c r="I112" s="16">
        <f t="shared" si="5"/>
        <v>-140.70186386313537</v>
      </c>
      <c r="J112" s="16">
        <v>-100</v>
      </c>
      <c r="K112" s="16">
        <f t="shared" si="6"/>
        <v>-3471.4334570378473</v>
      </c>
    </row>
    <row r="113" spans="5:11" x14ac:dyDescent="0.2">
      <c r="E113" s="15">
        <v>47515</v>
      </c>
      <c r="F113" s="17">
        <v>108</v>
      </c>
      <c r="G113" s="16">
        <f t="shared" si="7"/>
        <v>3333.1318845628989</v>
      </c>
      <c r="H113" s="16">
        <f t="shared" si="4"/>
        <v>-3001.8180790162883</v>
      </c>
      <c r="I113" s="16">
        <f t="shared" si="5"/>
        <v>-141.99163094854745</v>
      </c>
      <c r="J113" s="16">
        <v>-100</v>
      </c>
      <c r="K113" s="16">
        <f t="shared" si="6"/>
        <v>-6715.2431670026835</v>
      </c>
    </row>
    <row r="114" spans="5:11" x14ac:dyDescent="0.2">
      <c r="E114" s="15">
        <v>47543</v>
      </c>
      <c r="F114" s="17">
        <v>109</v>
      </c>
      <c r="G114" s="16">
        <f t="shared" si="7"/>
        <v>3333.1318845628989</v>
      </c>
      <c r="H114" s="16">
        <f t="shared" si="4"/>
        <v>-2998.7810357987778</v>
      </c>
      <c r="I114" s="16">
        <f t="shared" si="5"/>
        <v>-143.29322089890914</v>
      </c>
      <c r="J114" s="16">
        <v>-100</v>
      </c>
      <c r="K114" s="16">
        <f t="shared" si="6"/>
        <v>-9957.3174237003714</v>
      </c>
    </row>
    <row r="115" spans="5:11" x14ac:dyDescent="0.2">
      <c r="E115" s="15">
        <v>47574</v>
      </c>
      <c r="F115" s="17">
        <v>110</v>
      </c>
      <c r="G115" s="16">
        <f t="shared" si="7"/>
        <v>3333.1318845628989</v>
      </c>
      <c r="H115" s="16">
        <f t="shared" si="4"/>
        <v>-2995.7161530184394</v>
      </c>
      <c r="I115" s="16">
        <f t="shared" si="5"/>
        <v>-144.60674209048247</v>
      </c>
      <c r="J115" s="16">
        <v>-100</v>
      </c>
      <c r="K115" s="16">
        <f t="shared" si="6"/>
        <v>-13197.640318809292</v>
      </c>
    </row>
    <row r="116" spans="5:11" x14ac:dyDescent="0.2">
      <c r="E116" s="15">
        <v>47604</v>
      </c>
      <c r="F116" s="17">
        <v>111</v>
      </c>
      <c r="G116" s="16">
        <f t="shared" si="7"/>
        <v>3333.1318845628989</v>
      </c>
      <c r="H116" s="16">
        <f t="shared" si="4"/>
        <v>-2992.6231754792821</v>
      </c>
      <c r="I116" s="16">
        <f t="shared" si="5"/>
        <v>-145.93230389297855</v>
      </c>
      <c r="J116" s="16">
        <v>-100</v>
      </c>
      <c r="K116" s="16">
        <f t="shared" si="6"/>
        <v>-16436.19579818155</v>
      </c>
    </row>
    <row r="117" spans="5:11" x14ac:dyDescent="0.2">
      <c r="E117" s="15">
        <v>47635</v>
      </c>
      <c r="F117" s="17">
        <v>112</v>
      </c>
      <c r="G117" s="16">
        <f t="shared" si="7"/>
        <v>3333.1318845628989</v>
      </c>
      <c r="H117" s="16">
        <f t="shared" si="4"/>
        <v>-2989.5018456460157</v>
      </c>
      <c r="I117" s="16">
        <f t="shared" si="5"/>
        <v>-147.27001667866421</v>
      </c>
      <c r="J117" s="16">
        <v>-100</v>
      </c>
      <c r="K117" s="16">
        <f t="shared" si="6"/>
        <v>-19672.96766050623</v>
      </c>
    </row>
    <row r="118" spans="5:11" x14ac:dyDescent="0.2">
      <c r="E118" s="15">
        <v>47665</v>
      </c>
      <c r="F118" s="17">
        <v>113</v>
      </c>
      <c r="G118" s="16">
        <f t="shared" si="7"/>
        <v>3333.1318845628989</v>
      </c>
      <c r="H118" s="16">
        <f t="shared" si="4"/>
        <v>-2986.3519036226107</v>
      </c>
      <c r="I118" s="16">
        <f t="shared" si="5"/>
        <v>-148.61999183155197</v>
      </c>
      <c r="J118" s="16">
        <v>-100</v>
      </c>
      <c r="K118" s="16">
        <f t="shared" si="6"/>
        <v>-22907.939555960391</v>
      </c>
    </row>
    <row r="119" spans="5:11" x14ac:dyDescent="0.2">
      <c r="E119" s="15">
        <v>47696</v>
      </c>
      <c r="F119" s="17">
        <v>114</v>
      </c>
      <c r="G119" s="16">
        <f t="shared" si="7"/>
        <v>3333.1318845628989</v>
      </c>
      <c r="H119" s="16">
        <f t="shared" si="4"/>
        <v>-2983.1730871306586</v>
      </c>
      <c r="I119" s="16">
        <f t="shared" si="5"/>
        <v>-149.98234175667451</v>
      </c>
      <c r="J119" s="16">
        <v>-100</v>
      </c>
      <c r="K119" s="16">
        <f t="shared" si="6"/>
        <v>-26141.094984847721</v>
      </c>
    </row>
    <row r="120" spans="5:11" x14ac:dyDescent="0.2">
      <c r="E120" s="15">
        <v>47727</v>
      </c>
      <c r="F120" s="17">
        <v>115</v>
      </c>
      <c r="G120" s="16">
        <f t="shared" si="7"/>
        <v>3333.1318845628989</v>
      </c>
      <c r="H120" s="16">
        <f t="shared" si="4"/>
        <v>-2979.9651314875296</v>
      </c>
      <c r="I120" s="16">
        <f t="shared" si="5"/>
        <v>-151.35717988944401</v>
      </c>
      <c r="J120" s="16">
        <v>-100</v>
      </c>
      <c r="K120" s="16">
        <f t="shared" si="6"/>
        <v>-29372.417296224696</v>
      </c>
    </row>
    <row r="121" spans="5:11" x14ac:dyDescent="0.2">
      <c r="E121" s="15">
        <v>47757</v>
      </c>
      <c r="F121" s="17">
        <v>116</v>
      </c>
      <c r="G121" s="16">
        <f t="shared" si="7"/>
        <v>3333.1318845628989</v>
      </c>
      <c r="H121" s="16">
        <f t="shared" si="4"/>
        <v>-2976.7277695843386</v>
      </c>
      <c r="I121" s="16">
        <f t="shared" si="5"/>
        <v>-152.74462070509728</v>
      </c>
      <c r="J121" s="16">
        <v>-100</v>
      </c>
      <c r="K121" s="16">
        <f t="shared" si="6"/>
        <v>-32601.889686514129</v>
      </c>
    </row>
    <row r="122" spans="5:11" x14ac:dyDescent="0.2">
      <c r="E122" s="15">
        <v>47788</v>
      </c>
      <c r="F122" s="17">
        <v>117</v>
      </c>
      <c r="G122" s="16">
        <f t="shared" si="7"/>
        <v>3333.1318845628989</v>
      </c>
      <c r="H122" s="16">
        <f t="shared" si="4"/>
        <v>-2973.4607318637018</v>
      </c>
      <c r="I122" s="16">
        <f t="shared" si="5"/>
        <v>-154.14477972822732</v>
      </c>
      <c r="J122" s="16">
        <v>-100</v>
      </c>
      <c r="K122" s="16">
        <f t="shared" si="6"/>
        <v>-35829.495198106059</v>
      </c>
    </row>
    <row r="123" spans="5:11" x14ac:dyDescent="0.2">
      <c r="E123" s="15">
        <v>47818</v>
      </c>
      <c r="F123" s="17">
        <v>118</v>
      </c>
      <c r="G123" s="16">
        <f t="shared" si="7"/>
        <v>3333.1318845628989</v>
      </c>
      <c r="H123" s="16">
        <f t="shared" si="4"/>
        <v>-2970.1637462972926</v>
      </c>
      <c r="I123" s="16">
        <f t="shared" si="5"/>
        <v>-155.55777354240266</v>
      </c>
      <c r="J123" s="16">
        <v>-100</v>
      </c>
      <c r="K123" s="16">
        <f t="shared" si="6"/>
        <v>-39055.216717945754</v>
      </c>
    </row>
    <row r="124" spans="5:11" x14ac:dyDescent="0.2">
      <c r="E124" s="15">
        <v>47849</v>
      </c>
      <c r="F124" s="17">
        <v>119</v>
      </c>
      <c r="G124" s="16">
        <f t="shared" si="7"/>
        <v>3333.1318845628989</v>
      </c>
      <c r="H124" s="16">
        <f t="shared" si="4"/>
        <v>-2966.8365383631908</v>
      </c>
      <c r="I124" s="16">
        <f t="shared" si="5"/>
        <v>-156.98371979987471</v>
      </c>
      <c r="J124" s="16">
        <v>-100</v>
      </c>
      <c r="K124" s="16">
        <f t="shared" si="6"/>
        <v>-42279.036976108815</v>
      </c>
    </row>
    <row r="125" spans="5:11" x14ac:dyDescent="0.2">
      <c r="E125" s="15">
        <v>47880</v>
      </c>
      <c r="F125" s="17">
        <v>120</v>
      </c>
      <c r="G125" s="16">
        <f t="shared" si="7"/>
        <v>3333.1318845628989</v>
      </c>
      <c r="H125" s="16">
        <f t="shared" si="4"/>
        <v>-2963.4788310230274</v>
      </c>
      <c r="I125" s="16">
        <f t="shared" si="5"/>
        <v>-158.42273723137356</v>
      </c>
      <c r="J125" s="16">
        <v>-100</v>
      </c>
      <c r="K125" s="16">
        <f t="shared" si="6"/>
        <v>-45500.93854436322</v>
      </c>
    </row>
    <row r="126" spans="5:11" x14ac:dyDescent="0.2">
      <c r="E126" s="15">
        <v>47908</v>
      </c>
      <c r="F126" s="17">
        <v>121</v>
      </c>
      <c r="G126" s="16">
        <f t="shared" si="7"/>
        <v>3333.1318845628989</v>
      </c>
      <c r="H126" s="16">
        <f t="shared" si="4"/>
        <v>-2960.0903446989118</v>
      </c>
      <c r="I126" s="16">
        <f t="shared" si="5"/>
        <v>-159.87494565599448</v>
      </c>
      <c r="J126" s="16">
        <v>-100</v>
      </c>
      <c r="K126" s="16">
        <f t="shared" si="6"/>
        <v>-48720.903834718127</v>
      </c>
    </row>
    <row r="127" spans="5:11" x14ac:dyDescent="0.2">
      <c r="E127" s="15">
        <v>47939</v>
      </c>
      <c r="F127" s="17">
        <v>122</v>
      </c>
      <c r="G127" s="16">
        <f t="shared" si="7"/>
        <v>3333.1318845628989</v>
      </c>
      <c r="H127" s="16">
        <f t="shared" si="4"/>
        <v>-2956.6707972501586</v>
      </c>
      <c r="I127" s="16">
        <f t="shared" si="5"/>
        <v>-161.34046599117445</v>
      </c>
      <c r="J127" s="16">
        <v>-100</v>
      </c>
      <c r="K127" s="16">
        <f t="shared" si="6"/>
        <v>-51938.915097959463</v>
      </c>
    </row>
    <row r="128" spans="5:11" x14ac:dyDescent="0.2">
      <c r="E128" s="15">
        <v>47969</v>
      </c>
      <c r="F128" s="17">
        <v>123</v>
      </c>
      <c r="G128" s="16">
        <f t="shared" si="7"/>
        <v>3333.1318845628989</v>
      </c>
      <c r="H128" s="16">
        <f t="shared" si="4"/>
        <v>-2953.2199039497918</v>
      </c>
      <c r="I128" s="16">
        <f t="shared" si="5"/>
        <v>-162.81942026276022</v>
      </c>
      <c r="J128" s="16">
        <v>-100</v>
      </c>
      <c r="K128" s="16">
        <f t="shared" si="6"/>
        <v>-55154.954422172021</v>
      </c>
    </row>
    <row r="129" spans="5:11" x14ac:dyDescent="0.2">
      <c r="E129" s="15">
        <v>48000</v>
      </c>
      <c r="F129" s="17">
        <v>124</v>
      </c>
      <c r="G129" s="16">
        <f t="shared" si="7"/>
        <v>3333.1318845628989</v>
      </c>
      <c r="H129" s="16">
        <f t="shared" si="4"/>
        <v>-2949.7373774608386</v>
      </c>
      <c r="I129" s="16">
        <f t="shared" si="5"/>
        <v>-164.31193161516885</v>
      </c>
      <c r="J129" s="16">
        <v>-100</v>
      </c>
      <c r="K129" s="16">
        <f t="shared" si="6"/>
        <v>-58369.003731248027</v>
      </c>
    </row>
    <row r="130" spans="5:11" x14ac:dyDescent="0.2">
      <c r="E130" s="15">
        <v>48030</v>
      </c>
      <c r="F130" s="17">
        <v>125</v>
      </c>
      <c r="G130" s="16">
        <f t="shared" si="7"/>
        <v>3333.1318845628989</v>
      </c>
      <c r="H130" s="16">
        <f t="shared" si="4"/>
        <v>-2946.2229278124028</v>
      </c>
      <c r="I130" s="16">
        <f t="shared" si="5"/>
        <v>-165.81812432164122</v>
      </c>
      <c r="J130" s="16">
        <v>-100</v>
      </c>
      <c r="K130" s="16">
        <f t="shared" si="6"/>
        <v>-61581.044783382065</v>
      </c>
    </row>
    <row r="131" spans="5:11" x14ac:dyDescent="0.2">
      <c r="E131" s="15">
        <v>48061</v>
      </c>
      <c r="F131" s="17">
        <v>126</v>
      </c>
      <c r="G131" s="16">
        <f t="shared" si="7"/>
        <v>3333.1318845628989</v>
      </c>
      <c r="H131" s="16">
        <f t="shared" si="4"/>
        <v>-2942.6762623755235</v>
      </c>
      <c r="I131" s="16">
        <f t="shared" si="5"/>
        <v>-167.33812379458962</v>
      </c>
      <c r="J131" s="16">
        <v>-100</v>
      </c>
      <c r="K131" s="16">
        <f t="shared" si="6"/>
        <v>-64791.059169552173</v>
      </c>
    </row>
    <row r="132" spans="5:11" x14ac:dyDescent="0.2">
      <c r="E132" s="15">
        <v>48092</v>
      </c>
      <c r="F132" s="17">
        <v>127</v>
      </c>
      <c r="G132" s="16">
        <f t="shared" si="7"/>
        <v>3333.1318845628989</v>
      </c>
      <c r="H132" s="16">
        <f t="shared" si="4"/>
        <v>-2939.0970858388055</v>
      </c>
      <c r="I132" s="16">
        <f t="shared" si="5"/>
        <v>-168.87205659604004</v>
      </c>
      <c r="J132" s="16">
        <v>-100</v>
      </c>
      <c r="K132" s="16">
        <f t="shared" si="6"/>
        <v>-67999.028311987015</v>
      </c>
    </row>
    <row r="133" spans="5:11" x14ac:dyDescent="0.2">
      <c r="E133" s="15">
        <v>48122</v>
      </c>
      <c r="F133" s="17">
        <v>128</v>
      </c>
      <c r="G133" s="16">
        <f t="shared" si="7"/>
        <v>3333.1318845628989</v>
      </c>
      <c r="H133" s="16">
        <f t="shared" si="4"/>
        <v>-2935.4851001838347</v>
      </c>
      <c r="I133" s="16">
        <f t="shared" si="5"/>
        <v>-170.4200504481704</v>
      </c>
      <c r="J133" s="16">
        <v>-100</v>
      </c>
      <c r="K133" s="16">
        <f t="shared" si="6"/>
        <v>-71204.933462619025</v>
      </c>
    </row>
    <row r="134" spans="5:11" x14ac:dyDescent="0.2">
      <c r="E134" s="15">
        <v>48153</v>
      </c>
      <c r="F134" s="17">
        <v>129</v>
      </c>
      <c r="G134" s="16">
        <f t="shared" si="7"/>
        <v>3333.1318845628989</v>
      </c>
      <c r="H134" s="16">
        <f t="shared" si="4"/>
        <v>-2931.8400046603601</v>
      </c>
      <c r="I134" s="16">
        <f t="shared" si="5"/>
        <v>-171.98223424394527</v>
      </c>
      <c r="J134" s="16">
        <v>-100</v>
      </c>
      <c r="K134" s="16">
        <f t="shared" si="6"/>
        <v>-74408.755701523332</v>
      </c>
    </row>
    <row r="135" spans="5:11" x14ac:dyDescent="0.2">
      <c r="E135" s="15">
        <v>48183</v>
      </c>
      <c r="F135" s="17">
        <v>130</v>
      </c>
      <c r="G135" s="16">
        <f t="shared" si="7"/>
        <v>3333.1318845628989</v>
      </c>
      <c r="H135" s="16">
        <f t="shared" ref="H135:H185" si="8">IPMT($C$6/$C$8,F135,$C$9,$C$5)</f>
        <v>-2928.1614957612528</v>
      </c>
      <c r="I135" s="16">
        <f t="shared" ref="I135:I185" si="9">PPMT($C$6/12,F135,360,150000)</f>
        <v>-173.55873805784813</v>
      </c>
      <c r="J135" s="16">
        <v>-100</v>
      </c>
      <c r="K135" s="16">
        <f t="shared" ref="K135:K198" si="10">K134+I135+H135+J135</f>
        <v>-77610.475935342431</v>
      </c>
    </row>
    <row r="136" spans="5:11" x14ac:dyDescent="0.2">
      <c r="E136" s="15">
        <v>48214</v>
      </c>
      <c r="F136" s="17">
        <v>131</v>
      </c>
      <c r="G136" s="16">
        <f t="shared" ref="G136:G199" si="11">G135</f>
        <v>3333.1318845628989</v>
      </c>
      <c r="H136" s="16">
        <f t="shared" si="8"/>
        <v>-2924.449267197238</v>
      </c>
      <c r="I136" s="16">
        <f t="shared" si="9"/>
        <v>-175.14969315671175</v>
      </c>
      <c r="J136" s="16">
        <v>-100</v>
      </c>
      <c r="K136" s="16">
        <f t="shared" si="10"/>
        <v>-80810.07489569638</v>
      </c>
    </row>
    <row r="137" spans="5:11" x14ac:dyDescent="0.2">
      <c r="E137" s="15">
        <v>48245</v>
      </c>
      <c r="F137" s="17">
        <v>132</v>
      </c>
      <c r="G137" s="16">
        <f t="shared" si="11"/>
        <v>3333.1318845628989</v>
      </c>
      <c r="H137" s="16">
        <f t="shared" si="8"/>
        <v>-2920.7030098713863</v>
      </c>
      <c r="I137" s="16">
        <f t="shared" si="9"/>
        <v>-176.75523201064826</v>
      </c>
      <c r="J137" s="16">
        <v>-100</v>
      </c>
      <c r="K137" s="16">
        <f t="shared" si="10"/>
        <v>-84007.533137578415</v>
      </c>
    </row>
    <row r="138" spans="5:11" x14ac:dyDescent="0.2">
      <c r="E138" s="15">
        <v>48274</v>
      </c>
      <c r="F138" s="17">
        <v>133</v>
      </c>
      <c r="G138" s="16">
        <f t="shared" si="11"/>
        <v>3333.1318845628989</v>
      </c>
      <c r="H138" s="16">
        <f t="shared" si="8"/>
        <v>-2916.9224118533807</v>
      </c>
      <c r="I138" s="16">
        <f t="shared" si="9"/>
        <v>-178.3754883040792</v>
      </c>
      <c r="J138" s="16">
        <v>-100</v>
      </c>
      <c r="K138" s="16">
        <f t="shared" si="10"/>
        <v>-87202.831037735872</v>
      </c>
    </row>
    <row r="139" spans="5:11" x14ac:dyDescent="0.2">
      <c r="E139" s="15">
        <v>48305</v>
      </c>
      <c r="F139" s="17">
        <v>134</v>
      </c>
      <c r="G139" s="16">
        <f t="shared" si="11"/>
        <v>3333.1318845628989</v>
      </c>
      <c r="H139" s="16">
        <f t="shared" si="8"/>
        <v>-2913.1071583535436</v>
      </c>
      <c r="I139" s="16">
        <f t="shared" si="9"/>
        <v>-180.0105969468666</v>
      </c>
      <c r="J139" s="16">
        <v>-100</v>
      </c>
      <c r="K139" s="16">
        <f t="shared" si="10"/>
        <v>-90395.948793036281</v>
      </c>
    </row>
    <row r="140" spans="5:11" x14ac:dyDescent="0.2">
      <c r="E140" s="15">
        <v>48335</v>
      </c>
      <c r="F140" s="17">
        <v>135</v>
      </c>
      <c r="G140" s="16">
        <f t="shared" si="11"/>
        <v>3333.1318845628989</v>
      </c>
      <c r="H140" s="16">
        <f t="shared" si="8"/>
        <v>-2909.2569316966242</v>
      </c>
      <c r="I140" s="16">
        <f t="shared" si="9"/>
        <v>-181.66069408554623</v>
      </c>
      <c r="J140" s="16">
        <v>-100</v>
      </c>
      <c r="K140" s="16">
        <f t="shared" si="10"/>
        <v>-93586.866418818448</v>
      </c>
    </row>
    <row r="141" spans="5:11" x14ac:dyDescent="0.2">
      <c r="E141" s="15">
        <v>48366</v>
      </c>
      <c r="F141" s="17">
        <v>136</v>
      </c>
      <c r="G141" s="16">
        <f t="shared" si="11"/>
        <v>3333.1318845628989</v>
      </c>
      <c r="H141" s="16">
        <f t="shared" si="8"/>
        <v>-2905.3714112953498</v>
      </c>
      <c r="I141" s="16">
        <f t="shared" si="9"/>
        <v>-183.32591711466372</v>
      </c>
      <c r="J141" s="16">
        <v>-100</v>
      </c>
      <c r="K141" s="16">
        <f t="shared" si="10"/>
        <v>-96775.563747228458</v>
      </c>
    </row>
    <row r="142" spans="5:11" x14ac:dyDescent="0.2">
      <c r="E142" s="15">
        <v>48396</v>
      </c>
      <c r="F142" s="17">
        <v>137</v>
      </c>
      <c r="G142" s="16">
        <f t="shared" si="11"/>
        <v>3333.1318845628989</v>
      </c>
      <c r="H142" s="16">
        <f t="shared" si="8"/>
        <v>-2901.4502736237309</v>
      </c>
      <c r="I142" s="16">
        <f t="shared" si="9"/>
        <v>-185.00640468821481</v>
      </c>
      <c r="J142" s="16">
        <v>-100</v>
      </c>
      <c r="K142" s="16">
        <f t="shared" si="10"/>
        <v>-99962.02042554041</v>
      </c>
    </row>
    <row r="143" spans="5:11" x14ac:dyDescent="0.2">
      <c r="E143" s="15">
        <v>48427</v>
      </c>
      <c r="F143" s="17">
        <v>138</v>
      </c>
      <c r="G143" s="16">
        <f t="shared" si="11"/>
        <v>3333.1318845628989</v>
      </c>
      <c r="H143" s="16">
        <f t="shared" si="8"/>
        <v>-2897.4931921901216</v>
      </c>
      <c r="I143" s="16">
        <f t="shared" si="9"/>
        <v>-186.70229673119013</v>
      </c>
      <c r="J143" s="16">
        <v>-100</v>
      </c>
      <c r="K143" s="16">
        <f t="shared" si="10"/>
        <v>-103146.21591446172</v>
      </c>
    </row>
    <row r="144" spans="5:11" x14ac:dyDescent="0.2">
      <c r="E144" s="15">
        <v>48458</v>
      </c>
      <c r="F144" s="17">
        <v>139</v>
      </c>
      <c r="G144" s="16">
        <f t="shared" si="11"/>
        <v>3333.1318845628989</v>
      </c>
      <c r="H144" s="16">
        <f t="shared" si="8"/>
        <v>-2893.4998375100386</v>
      </c>
      <c r="I144" s="16">
        <f t="shared" si="9"/>
        <v>-188.41373445122602</v>
      </c>
      <c r="J144" s="16">
        <v>-100</v>
      </c>
      <c r="K144" s="16">
        <f t="shared" si="10"/>
        <v>-106328.12948642299</v>
      </c>
    </row>
    <row r="145" spans="5:11" x14ac:dyDescent="0.2">
      <c r="E145" s="15">
        <v>48488</v>
      </c>
      <c r="F145" s="17">
        <v>140</v>
      </c>
      <c r="G145" s="16">
        <f t="shared" si="11"/>
        <v>3333.1318845628989</v>
      </c>
      <c r="H145" s="16">
        <f t="shared" si="8"/>
        <v>-2889.4698770787204</v>
      </c>
      <c r="I145" s="16">
        <f t="shared" si="9"/>
        <v>-190.14086035036232</v>
      </c>
      <c r="J145" s="16">
        <v>-100</v>
      </c>
      <c r="K145" s="16">
        <f t="shared" si="10"/>
        <v>-109507.74022385207</v>
      </c>
    </row>
    <row r="146" spans="5:11" x14ac:dyDescent="0.2">
      <c r="E146" s="15">
        <v>48519</v>
      </c>
      <c r="F146" s="17">
        <v>141</v>
      </c>
      <c r="G146" s="16">
        <f t="shared" si="11"/>
        <v>3333.1318845628989</v>
      </c>
      <c r="H146" s="16">
        <f t="shared" si="8"/>
        <v>-2885.4029753434484</v>
      </c>
      <c r="I146" s="16">
        <f t="shared" si="9"/>
        <v>-191.88381823690727</v>
      </c>
      <c r="J146" s="16">
        <v>-100</v>
      </c>
      <c r="K146" s="16">
        <f t="shared" si="10"/>
        <v>-112685.02701743243</v>
      </c>
    </row>
    <row r="147" spans="5:11" x14ac:dyDescent="0.2">
      <c r="E147" s="15">
        <v>48549</v>
      </c>
      <c r="F147" s="17">
        <v>142</v>
      </c>
      <c r="G147" s="16">
        <f t="shared" si="11"/>
        <v>3333.1318845628989</v>
      </c>
      <c r="H147" s="16">
        <f t="shared" si="8"/>
        <v>-2881.2987936756035</v>
      </c>
      <c r="I147" s="16">
        <f t="shared" si="9"/>
        <v>-193.64275323741222</v>
      </c>
      <c r="J147" s="16">
        <v>-100</v>
      </c>
      <c r="K147" s="16">
        <f t="shared" si="10"/>
        <v>-115859.96856434544</v>
      </c>
    </row>
    <row r="148" spans="5:11" x14ac:dyDescent="0.2">
      <c r="E148" s="15">
        <v>48580</v>
      </c>
      <c r="F148" s="17">
        <v>143</v>
      </c>
      <c r="G148" s="16">
        <f t="shared" si="11"/>
        <v>3333.1318845628989</v>
      </c>
      <c r="H148" s="16">
        <f t="shared" si="8"/>
        <v>-2877.1569903424702</v>
      </c>
      <c r="I148" s="16">
        <f t="shared" si="9"/>
        <v>-195.41781180875518</v>
      </c>
      <c r="J148" s="16">
        <v>-100</v>
      </c>
      <c r="K148" s="16">
        <f t="shared" si="10"/>
        <v>-119032.54336649667</v>
      </c>
    </row>
    <row r="149" spans="5:11" x14ac:dyDescent="0.2">
      <c r="E149" s="15">
        <v>48611</v>
      </c>
      <c r="F149" s="17">
        <v>144</v>
      </c>
      <c r="G149" s="16">
        <f t="shared" si="11"/>
        <v>3333.1318845628989</v>
      </c>
      <c r="H149" s="16">
        <f t="shared" si="8"/>
        <v>-2872.9772204787832</v>
      </c>
      <c r="I149" s="16">
        <f t="shared" si="9"/>
        <v>-197.20914175033542</v>
      </c>
      <c r="J149" s="16">
        <v>-100</v>
      </c>
      <c r="K149" s="16">
        <f t="shared" si="10"/>
        <v>-122202.7297287258</v>
      </c>
    </row>
    <row r="150" spans="5:11" x14ac:dyDescent="0.2">
      <c r="E150" s="15">
        <v>48639</v>
      </c>
      <c r="F150" s="17">
        <v>145</v>
      </c>
      <c r="G150" s="16">
        <f t="shared" si="11"/>
        <v>3333.1318845628989</v>
      </c>
      <c r="H150" s="16">
        <f t="shared" si="8"/>
        <v>-2868.7591360580118</v>
      </c>
      <c r="I150" s="16">
        <f t="shared" si="9"/>
        <v>-199.0168922163802</v>
      </c>
      <c r="J150" s="16">
        <v>-100</v>
      </c>
      <c r="K150" s="16">
        <f t="shared" si="10"/>
        <v>-125370.5057570002</v>
      </c>
    </row>
    <row r="151" spans="5:11" x14ac:dyDescent="0.2">
      <c r="E151" s="15">
        <v>48670</v>
      </c>
      <c r="F151" s="17">
        <v>146</v>
      </c>
      <c r="G151" s="16">
        <f t="shared" si="11"/>
        <v>3333.1318845628989</v>
      </c>
      <c r="H151" s="16">
        <f t="shared" si="8"/>
        <v>-2864.502385863384</v>
      </c>
      <c r="I151" s="16">
        <f t="shared" si="9"/>
        <v>-200.84121372836367</v>
      </c>
      <c r="J151" s="16">
        <v>-100</v>
      </c>
      <c r="K151" s="16">
        <f t="shared" si="10"/>
        <v>-128535.84935659193</v>
      </c>
    </row>
    <row r="152" spans="5:11" x14ac:dyDescent="0.2">
      <c r="E152" s="15">
        <v>48700</v>
      </c>
      <c r="F152" s="17">
        <v>147</v>
      </c>
      <c r="G152" s="16">
        <f t="shared" si="11"/>
        <v>3333.1318845628989</v>
      </c>
      <c r="H152" s="16">
        <f t="shared" si="8"/>
        <v>-2860.2066154586382</v>
      </c>
      <c r="I152" s="16">
        <f t="shared" si="9"/>
        <v>-202.68225818754033</v>
      </c>
      <c r="J152" s="16">
        <v>-100</v>
      </c>
      <c r="K152" s="16">
        <f t="shared" si="10"/>
        <v>-131698.73823023812</v>
      </c>
    </row>
    <row r="153" spans="5:11" x14ac:dyDescent="0.2">
      <c r="E153" s="15">
        <v>48731</v>
      </c>
      <c r="F153" s="17">
        <v>148</v>
      </c>
      <c r="G153" s="16">
        <f t="shared" si="11"/>
        <v>3333.1318845628989</v>
      </c>
      <c r="H153" s="16">
        <f t="shared" si="8"/>
        <v>-2855.8714671585158</v>
      </c>
      <c r="I153" s="16">
        <f t="shared" si="9"/>
        <v>-204.54017888759279</v>
      </c>
      <c r="J153" s="16">
        <v>-100</v>
      </c>
      <c r="K153" s="16">
        <f t="shared" si="10"/>
        <v>-134859.14987628424</v>
      </c>
    </row>
    <row r="154" spans="5:11" x14ac:dyDescent="0.2">
      <c r="E154" s="15">
        <v>48761</v>
      </c>
      <c r="F154" s="17">
        <v>149</v>
      </c>
      <c r="G154" s="16">
        <f t="shared" si="11"/>
        <v>3333.1318845628989</v>
      </c>
      <c r="H154" s="16">
        <f t="shared" si="8"/>
        <v>-2851.4965799989759</v>
      </c>
      <c r="I154" s="16">
        <f t="shared" si="9"/>
        <v>-206.41513052739569</v>
      </c>
      <c r="J154" s="16">
        <v>-100</v>
      </c>
      <c r="K154" s="16">
        <f t="shared" si="10"/>
        <v>-138017.06158681063</v>
      </c>
    </row>
    <row r="155" spans="5:11" x14ac:dyDescent="0.2">
      <c r="E155" s="15">
        <v>48792</v>
      </c>
      <c r="F155" s="17">
        <v>150</v>
      </c>
      <c r="G155" s="16">
        <f t="shared" si="11"/>
        <v>3333.1318845628989</v>
      </c>
      <c r="H155" s="16">
        <f t="shared" si="8"/>
        <v>-2847.0815897071398</v>
      </c>
      <c r="I155" s="16">
        <f t="shared" si="9"/>
        <v>-208.30726922389684</v>
      </c>
      <c r="J155" s="16">
        <v>-100</v>
      </c>
      <c r="K155" s="16">
        <f t="shared" si="10"/>
        <v>-141172.45044574168</v>
      </c>
    </row>
    <row r="156" spans="5:11" x14ac:dyDescent="0.2">
      <c r="E156" s="15">
        <v>48823</v>
      </c>
      <c r="F156" s="17">
        <v>151</v>
      </c>
      <c r="G156" s="16">
        <f t="shared" si="11"/>
        <v>3333.1318845628989</v>
      </c>
      <c r="H156" s="16">
        <f t="shared" si="8"/>
        <v>-2842.6261286709619</v>
      </c>
      <c r="I156" s="16">
        <f t="shared" si="9"/>
        <v>-210.21675252511588</v>
      </c>
      <c r="J156" s="16">
        <v>-100</v>
      </c>
      <c r="K156" s="16">
        <f t="shared" si="10"/>
        <v>-144325.29332693777</v>
      </c>
    </row>
    <row r="157" spans="5:11" x14ac:dyDescent="0.2">
      <c r="E157" s="15">
        <v>48853</v>
      </c>
      <c r="F157" s="17">
        <v>152</v>
      </c>
      <c r="G157" s="16">
        <f t="shared" si="11"/>
        <v>3333.1318845628989</v>
      </c>
      <c r="H157" s="16">
        <f t="shared" si="8"/>
        <v>-2838.1298259086193</v>
      </c>
      <c r="I157" s="16">
        <f t="shared" si="9"/>
        <v>-212.14373942326276</v>
      </c>
      <c r="J157" s="16">
        <v>-100</v>
      </c>
      <c r="K157" s="16">
        <f t="shared" si="10"/>
        <v>-147475.56689226965</v>
      </c>
    </row>
    <row r="158" spans="5:11" x14ac:dyDescent="0.2">
      <c r="E158" s="15">
        <v>48884</v>
      </c>
      <c r="F158" s="17">
        <v>153</v>
      </c>
      <c r="G158" s="16">
        <f t="shared" si="11"/>
        <v>3333.1318845628989</v>
      </c>
      <c r="H158" s="16">
        <f t="shared" si="8"/>
        <v>-2833.5923070376216</v>
      </c>
      <c r="I158" s="16">
        <f t="shared" si="9"/>
        <v>-214.08839036797599</v>
      </c>
      <c r="J158" s="16">
        <v>-100</v>
      </c>
      <c r="K158" s="16">
        <f t="shared" si="10"/>
        <v>-150623.24758967524</v>
      </c>
    </row>
    <row r="159" spans="5:11" x14ac:dyDescent="0.2">
      <c r="E159" s="15">
        <v>48914</v>
      </c>
      <c r="F159" s="17">
        <v>154</v>
      </c>
      <c r="G159" s="16">
        <f t="shared" si="11"/>
        <v>3333.1318845628989</v>
      </c>
      <c r="H159" s="16">
        <f t="shared" si="8"/>
        <v>-2829.0131942436401</v>
      </c>
      <c r="I159" s="16">
        <f t="shared" si="9"/>
        <v>-216.05086727968248</v>
      </c>
      <c r="J159" s="16">
        <v>-100</v>
      </c>
      <c r="K159" s="16">
        <f t="shared" si="10"/>
        <v>-153768.31165119854</v>
      </c>
    </row>
    <row r="160" spans="5:11" x14ac:dyDescent="0.2">
      <c r="E160" s="15">
        <v>48945</v>
      </c>
      <c r="F160" s="17">
        <v>155</v>
      </c>
      <c r="G160" s="16">
        <f t="shared" si="11"/>
        <v>3333.1318845628989</v>
      </c>
      <c r="H160" s="16">
        <f t="shared" si="8"/>
        <v>-2824.3921062490467</v>
      </c>
      <c r="I160" s="16">
        <f t="shared" si="9"/>
        <v>-218.03133356307956</v>
      </c>
      <c r="J160" s="16">
        <v>-100</v>
      </c>
      <c r="K160" s="16">
        <f t="shared" si="10"/>
        <v>-156910.73509101069</v>
      </c>
    </row>
    <row r="161" spans="5:11" x14ac:dyDescent="0.2">
      <c r="E161" s="15">
        <v>48976</v>
      </c>
      <c r="F161" s="17">
        <v>156</v>
      </c>
      <c r="G161" s="16">
        <f t="shared" si="11"/>
        <v>3333.1318845628989</v>
      </c>
      <c r="H161" s="16">
        <f t="shared" si="8"/>
        <v>-2819.7286582811698</v>
      </c>
      <c r="I161" s="16">
        <f t="shared" si="9"/>
        <v>-220.02995412074114</v>
      </c>
      <c r="J161" s="16">
        <v>-100</v>
      </c>
      <c r="K161" s="16">
        <f t="shared" si="10"/>
        <v>-160050.49370341262</v>
      </c>
    </row>
    <row r="162" spans="5:11" x14ac:dyDescent="0.2">
      <c r="E162" s="15">
        <v>49004</v>
      </c>
      <c r="F162" s="17">
        <v>157</v>
      </c>
      <c r="G162" s="16">
        <f t="shared" si="11"/>
        <v>3333.1318845628989</v>
      </c>
      <c r="H162" s="16">
        <f t="shared" si="8"/>
        <v>-2815.0224620402537</v>
      </c>
      <c r="I162" s="16">
        <f t="shared" si="9"/>
        <v>-222.04689536684793</v>
      </c>
      <c r="J162" s="16">
        <v>-100</v>
      </c>
      <c r="K162" s="16">
        <f t="shared" si="10"/>
        <v>-163187.56306081972</v>
      </c>
    </row>
    <row r="163" spans="5:11" x14ac:dyDescent="0.2">
      <c r="E163" s="15">
        <v>49035</v>
      </c>
      <c r="F163" s="17">
        <v>158</v>
      </c>
      <c r="G163" s="16">
        <f t="shared" si="11"/>
        <v>3333.1318845628989</v>
      </c>
      <c r="H163" s="16">
        <f t="shared" si="8"/>
        <v>-2810.27312566713</v>
      </c>
      <c r="I163" s="16">
        <f t="shared" si="9"/>
        <v>-224.082325241044</v>
      </c>
      <c r="J163" s="16">
        <v>-100</v>
      </c>
      <c r="K163" s="16">
        <f t="shared" si="10"/>
        <v>-166321.91851172788</v>
      </c>
    </row>
    <row r="164" spans="5:11" x14ac:dyDescent="0.2">
      <c r="E164" s="15">
        <v>49065</v>
      </c>
      <c r="F164" s="17">
        <v>159</v>
      </c>
      <c r="G164" s="16">
        <f t="shared" si="11"/>
        <v>3333.1318845628989</v>
      </c>
      <c r="H164" s="16">
        <f t="shared" si="8"/>
        <v>-2805.4802537105852</v>
      </c>
      <c r="I164" s="16">
        <f t="shared" si="9"/>
        <v>-226.13641322242029</v>
      </c>
      <c r="J164" s="16">
        <v>-100</v>
      </c>
      <c r="K164" s="16">
        <f t="shared" si="10"/>
        <v>-169453.53517866088</v>
      </c>
    </row>
    <row r="165" spans="5:11" x14ac:dyDescent="0.2">
      <c r="E165" s="15">
        <v>49096</v>
      </c>
      <c r="F165" s="17">
        <v>160</v>
      </c>
      <c r="G165" s="16">
        <f t="shared" si="11"/>
        <v>3333.1318845628989</v>
      </c>
      <c r="H165" s="16">
        <f t="shared" si="8"/>
        <v>-2800.6434470944387</v>
      </c>
      <c r="I165" s="16">
        <f t="shared" si="9"/>
        <v>-228.20933034362579</v>
      </c>
      <c r="J165" s="16">
        <v>-100</v>
      </c>
      <c r="K165" s="16">
        <f t="shared" si="10"/>
        <v>-172582.38795609894</v>
      </c>
    </row>
    <row r="166" spans="5:11" x14ac:dyDescent="0.2">
      <c r="E166" s="15">
        <v>49126</v>
      </c>
      <c r="F166" s="17">
        <v>161</v>
      </c>
      <c r="G166" s="16">
        <f t="shared" si="11"/>
        <v>3333.1318845628989</v>
      </c>
      <c r="H166" s="16">
        <f t="shared" si="8"/>
        <v>-2795.7623030843115</v>
      </c>
      <c r="I166" s="16">
        <f t="shared" si="9"/>
        <v>-230.30124920510903</v>
      </c>
      <c r="J166" s="16">
        <v>-100</v>
      </c>
      <c r="K166" s="16">
        <f t="shared" si="10"/>
        <v>-175708.45150838836</v>
      </c>
    </row>
    <row r="167" spans="5:11" x14ac:dyDescent="0.2">
      <c r="E167" s="15">
        <v>49157</v>
      </c>
      <c r="F167" s="17">
        <v>162</v>
      </c>
      <c r="G167" s="16">
        <f t="shared" si="11"/>
        <v>3333.1318845628989</v>
      </c>
      <c r="H167" s="16">
        <f t="shared" si="8"/>
        <v>-2790.8364152540908</v>
      </c>
      <c r="I167" s="16">
        <f t="shared" si="9"/>
        <v>-232.41234398948919</v>
      </c>
      <c r="J167" s="16">
        <v>-100</v>
      </c>
      <c r="K167" s="16">
        <f t="shared" si="10"/>
        <v>-178831.70026763194</v>
      </c>
    </row>
    <row r="168" spans="5:11" x14ac:dyDescent="0.2">
      <c r="E168" s="15">
        <v>49188</v>
      </c>
      <c r="F168" s="17">
        <v>163</v>
      </c>
      <c r="G168" s="16">
        <f t="shared" si="11"/>
        <v>3333.1318845628989</v>
      </c>
      <c r="H168" s="16">
        <f t="shared" si="8"/>
        <v>-2785.8653734520935</v>
      </c>
      <c r="I168" s="16">
        <f t="shared" si="9"/>
        <v>-234.54279047605948</v>
      </c>
      <c r="J168" s="16">
        <v>-100</v>
      </c>
      <c r="K168" s="16">
        <f t="shared" si="10"/>
        <v>-181952.1084315601</v>
      </c>
    </row>
    <row r="169" spans="5:11" x14ac:dyDescent="0.2">
      <c r="E169" s="15">
        <v>49218</v>
      </c>
      <c r="F169" s="17">
        <v>164</v>
      </c>
      <c r="G169" s="16">
        <f t="shared" si="11"/>
        <v>3333.1318845628989</v>
      </c>
      <c r="H169" s="16">
        <f t="shared" si="8"/>
        <v>-2780.8487637669109</v>
      </c>
      <c r="I169" s="16">
        <f t="shared" si="9"/>
        <v>-236.69276605542336</v>
      </c>
      <c r="J169" s="16">
        <v>-100</v>
      </c>
      <c r="K169" s="16">
        <f t="shared" si="10"/>
        <v>-185069.64996138244</v>
      </c>
    </row>
    <row r="170" spans="5:11" x14ac:dyDescent="0.2">
      <c r="E170" s="15">
        <v>49249</v>
      </c>
      <c r="F170" s="17">
        <v>165</v>
      </c>
      <c r="G170" s="16">
        <f t="shared" si="11"/>
        <v>3333.1318845628989</v>
      </c>
      <c r="H170" s="16">
        <f t="shared" si="8"/>
        <v>-2775.786168492948</v>
      </c>
      <c r="I170" s="16">
        <f t="shared" si="9"/>
        <v>-238.86244974426475</v>
      </c>
      <c r="J170" s="16">
        <v>-100</v>
      </c>
      <c r="K170" s="16">
        <f t="shared" si="10"/>
        <v>-188184.29857961964</v>
      </c>
    </row>
    <row r="171" spans="5:11" x14ac:dyDescent="0.2">
      <c r="E171" s="15">
        <v>49279</v>
      </c>
      <c r="F171" s="17">
        <v>166</v>
      </c>
      <c r="G171" s="16">
        <f t="shared" si="11"/>
        <v>3333.1318845628989</v>
      </c>
      <c r="H171" s="16">
        <f t="shared" si="8"/>
        <v>-2770.6771660956397</v>
      </c>
      <c r="I171" s="16">
        <f t="shared" si="9"/>
        <v>-241.05202220025384</v>
      </c>
      <c r="J171" s="16">
        <v>-100</v>
      </c>
      <c r="K171" s="16">
        <f t="shared" si="10"/>
        <v>-191296.02776791554</v>
      </c>
    </row>
    <row r="172" spans="5:11" x14ac:dyDescent="0.2">
      <c r="E172" s="15">
        <v>49310</v>
      </c>
      <c r="F172" s="17">
        <v>167</v>
      </c>
      <c r="G172" s="16">
        <f t="shared" si="11"/>
        <v>3333.1318845628989</v>
      </c>
      <c r="H172" s="16">
        <f t="shared" si="8"/>
        <v>-2765.5213311763569</v>
      </c>
      <c r="I172" s="16">
        <f t="shared" si="9"/>
        <v>-243.26166573708949</v>
      </c>
      <c r="J172" s="16">
        <v>-100</v>
      </c>
      <c r="K172" s="16">
        <f t="shared" si="10"/>
        <v>-194404.81076482899</v>
      </c>
    </row>
    <row r="173" spans="5:11" x14ac:dyDescent="0.2">
      <c r="E173" s="15">
        <v>49341</v>
      </c>
      <c r="F173" s="17">
        <v>168</v>
      </c>
      <c r="G173" s="16">
        <f t="shared" si="11"/>
        <v>3333.1318845628989</v>
      </c>
      <c r="H173" s="16">
        <f t="shared" si="8"/>
        <v>-2760.3182344369802</v>
      </c>
      <c r="I173" s="16">
        <f t="shared" si="9"/>
        <v>-245.49156433967948</v>
      </c>
      <c r="J173" s="16">
        <v>-100</v>
      </c>
      <c r="K173" s="16">
        <f t="shared" si="10"/>
        <v>-197510.62056360563</v>
      </c>
    </row>
    <row r="174" spans="5:11" x14ac:dyDescent="0.2">
      <c r="E174" s="15">
        <v>49369</v>
      </c>
      <c r="F174" s="17">
        <v>169</v>
      </c>
      <c r="G174" s="16">
        <f t="shared" si="11"/>
        <v>3333.1318845628989</v>
      </c>
      <c r="H174" s="16">
        <f t="shared" si="8"/>
        <v>-2755.0674426441592</v>
      </c>
      <c r="I174" s="16">
        <f t="shared" si="9"/>
        <v>-247.74190367945985</v>
      </c>
      <c r="J174" s="16">
        <v>-100</v>
      </c>
      <c r="K174" s="16">
        <f t="shared" si="10"/>
        <v>-200613.42990992923</v>
      </c>
    </row>
    <row r="175" spans="5:11" x14ac:dyDescent="0.2">
      <c r="E175" s="15">
        <v>49400</v>
      </c>
      <c r="F175" s="17">
        <v>170</v>
      </c>
      <c r="G175" s="16">
        <f t="shared" si="11"/>
        <v>3333.1318845628989</v>
      </c>
      <c r="H175" s="16">
        <f t="shared" si="8"/>
        <v>-2749.7685185932378</v>
      </c>
      <c r="I175" s="16">
        <f t="shared" si="9"/>
        <v>-250.01287112985494</v>
      </c>
      <c r="J175" s="16">
        <v>-100</v>
      </c>
      <c r="K175" s="16">
        <f t="shared" si="10"/>
        <v>-203713.21129965232</v>
      </c>
    </row>
    <row r="176" spans="5:11" x14ac:dyDescent="0.2">
      <c r="E176" s="15">
        <v>49430</v>
      </c>
      <c r="F176" s="17">
        <v>171</v>
      </c>
      <c r="G176" s="16">
        <f t="shared" si="11"/>
        <v>3333.1318845628989</v>
      </c>
      <c r="H176" s="16">
        <f t="shared" si="8"/>
        <v>-2744.4210210718488</v>
      </c>
      <c r="I176" s="16">
        <f t="shared" si="9"/>
        <v>-252.30465578187861</v>
      </c>
      <c r="J176" s="16">
        <v>-100</v>
      </c>
      <c r="K176" s="16">
        <f t="shared" si="10"/>
        <v>-206809.93697650605</v>
      </c>
    </row>
    <row r="177" spans="5:11" x14ac:dyDescent="0.2">
      <c r="E177" s="15">
        <v>49461</v>
      </c>
      <c r="F177" s="17">
        <v>172</v>
      </c>
      <c r="G177" s="16">
        <f t="shared" si="11"/>
        <v>3333.1318845628989</v>
      </c>
      <c r="H177" s="16">
        <f t="shared" si="8"/>
        <v>-2739.0245048231809</v>
      </c>
      <c r="I177" s="16">
        <f t="shared" si="9"/>
        <v>-254.61744845987917</v>
      </c>
      <c r="J177" s="16">
        <v>-100</v>
      </c>
      <c r="K177" s="16">
        <f t="shared" si="10"/>
        <v>-209903.5789297891</v>
      </c>
    </row>
    <row r="178" spans="5:11" x14ac:dyDescent="0.2">
      <c r="E178" s="15">
        <v>49491</v>
      </c>
      <c r="F178" s="17">
        <v>173</v>
      </c>
      <c r="G178" s="16">
        <f t="shared" si="11"/>
        <v>3333.1318845628989</v>
      </c>
      <c r="H178" s="16">
        <f t="shared" si="8"/>
        <v>-2733.5785205089005</v>
      </c>
      <c r="I178" s="16">
        <f t="shared" si="9"/>
        <v>-256.95144173742807</v>
      </c>
      <c r="J178" s="16">
        <v>-100</v>
      </c>
      <c r="K178" s="16">
        <f t="shared" si="10"/>
        <v>-212994.10889203541</v>
      </c>
    </row>
    <row r="179" spans="5:11" x14ac:dyDescent="0.2">
      <c r="E179" s="15">
        <v>49522</v>
      </c>
      <c r="F179" s="17">
        <v>174</v>
      </c>
      <c r="G179" s="16">
        <f t="shared" si="11"/>
        <v>3333.1318845628989</v>
      </c>
      <c r="H179" s="16">
        <f t="shared" si="8"/>
        <v>-2728.0826146717382</v>
      </c>
      <c r="I179" s="16">
        <f t="shared" si="9"/>
        <v>-259.30682995335451</v>
      </c>
      <c r="J179" s="16">
        <v>-100</v>
      </c>
      <c r="K179" s="16">
        <f t="shared" si="10"/>
        <v>-216081.4983366605</v>
      </c>
    </row>
    <row r="180" spans="5:11" x14ac:dyDescent="0.2">
      <c r="E180" s="15">
        <v>49553</v>
      </c>
      <c r="F180" s="17">
        <v>175</v>
      </c>
      <c r="G180" s="16">
        <f t="shared" si="11"/>
        <v>3333.1318845628989</v>
      </c>
      <c r="H180" s="16">
        <f t="shared" si="8"/>
        <v>-2722.5363296977362</v>
      </c>
      <c r="I180" s="16">
        <f t="shared" si="9"/>
        <v>-261.68380922792693</v>
      </c>
      <c r="J180" s="16">
        <v>-100</v>
      </c>
      <c r="K180" s="16">
        <f t="shared" si="10"/>
        <v>-219165.71847558615</v>
      </c>
    </row>
    <row r="181" spans="5:11" x14ac:dyDescent="0.2">
      <c r="E181" s="15">
        <v>49583</v>
      </c>
      <c r="F181" s="17">
        <v>176</v>
      </c>
      <c r="G181" s="16">
        <f t="shared" si="11"/>
        <v>3333.1318845628989</v>
      </c>
      <c r="H181" s="16">
        <f t="shared" si="8"/>
        <v>-2716.939203778139</v>
      </c>
      <c r="I181" s="16">
        <f t="shared" si="9"/>
        <v>-264.08257747918287</v>
      </c>
      <c r="J181" s="16">
        <v>-100</v>
      </c>
      <c r="K181" s="16">
        <f t="shared" si="10"/>
        <v>-222246.74025684348</v>
      </c>
    </row>
    <row r="182" spans="5:11" x14ac:dyDescent="0.2">
      <c r="E182" s="15">
        <v>49614</v>
      </c>
      <c r="F182" s="17">
        <v>177</v>
      </c>
      <c r="G182" s="16">
        <f t="shared" si="11"/>
        <v>3333.1318845628989</v>
      </c>
      <c r="H182" s="16">
        <f t="shared" si="8"/>
        <v>-2711.2907708709449</v>
      </c>
      <c r="I182" s="16">
        <f t="shared" si="9"/>
        <v>-266.50333443940872</v>
      </c>
      <c r="J182" s="16">
        <v>-100</v>
      </c>
      <c r="K182" s="16">
        <f t="shared" si="10"/>
        <v>-225324.53436215385</v>
      </c>
    </row>
    <row r="183" spans="5:11" x14ac:dyDescent="0.2">
      <c r="E183" s="15">
        <v>49644</v>
      </c>
      <c r="F183" s="17">
        <v>178</v>
      </c>
      <c r="G183" s="16">
        <f t="shared" si="11"/>
        <v>3333.1318845628989</v>
      </c>
      <c r="H183" s="16">
        <f t="shared" si="8"/>
        <v>-2705.5905606621027</v>
      </c>
      <c r="I183" s="16">
        <f t="shared" si="9"/>
        <v>-268.94628167177001</v>
      </c>
      <c r="J183" s="16">
        <v>-100</v>
      </c>
      <c r="K183" s="16">
        <f t="shared" si="10"/>
        <v>-228399.0712044877</v>
      </c>
    </row>
    <row r="184" spans="5:11" x14ac:dyDescent="0.2">
      <c r="E184" s="15">
        <v>49675</v>
      </c>
      <c r="F184" s="17">
        <v>179</v>
      </c>
      <c r="G184" s="16">
        <f t="shared" si="11"/>
        <v>3333.1318845628989</v>
      </c>
      <c r="H184" s="16">
        <f t="shared" si="8"/>
        <v>-2699.8380985263452</v>
      </c>
      <c r="I184" s="16">
        <f t="shared" si="9"/>
        <v>-271.41162258709454</v>
      </c>
      <c r="J184" s="16">
        <v>-100</v>
      </c>
      <c r="K184" s="16">
        <f t="shared" si="10"/>
        <v>-231470.32092560115</v>
      </c>
    </row>
    <row r="185" spans="5:11" x14ac:dyDescent="0.2">
      <c r="E185" s="15">
        <v>49706</v>
      </c>
      <c r="F185" s="17">
        <v>180</v>
      </c>
      <c r="G185" s="16">
        <f t="shared" si="11"/>
        <v>3333.1318845628989</v>
      </c>
      <c r="H185" s="16">
        <f t="shared" si="8"/>
        <v>-2694.032905487677</v>
      </c>
      <c r="I185" s="16">
        <f t="shared" si="9"/>
        <v>-273.89956246080953</v>
      </c>
      <c r="J185" s="16">
        <v>-100</v>
      </c>
      <c r="K185" s="16">
        <f t="shared" si="10"/>
        <v>-234538.25339354962</v>
      </c>
    </row>
    <row r="186" spans="5:11" x14ac:dyDescent="0.2">
      <c r="E186" s="15">
        <v>49707</v>
      </c>
      <c r="F186" s="17">
        <v>181</v>
      </c>
      <c r="G186" s="16">
        <f t="shared" si="11"/>
        <v>3333.1318845628989</v>
      </c>
      <c r="H186" s="16">
        <f t="shared" ref="H186:H249" si="12">IPMT($C$6/$C$8,F186,$C$9,$C$5)</f>
        <v>-2688.1744981794868</v>
      </c>
      <c r="I186" s="16">
        <f t="shared" ref="I186:I249" si="13">PPMT($C$6/12,F186,360,150000)</f>
        <v>-276.41030845003365</v>
      </c>
      <c r="J186" s="16">
        <v>-100</v>
      </c>
      <c r="K186" s="16">
        <f t="shared" si="10"/>
        <v>-237602.83820017913</v>
      </c>
    </row>
    <row r="187" spans="5:11" x14ac:dyDescent="0.2">
      <c r="E187" s="15">
        <v>49708</v>
      </c>
      <c r="F187" s="17">
        <v>182</v>
      </c>
      <c r="G187" s="16">
        <f t="shared" si="11"/>
        <v>3333.1318845628989</v>
      </c>
      <c r="H187" s="16">
        <f t="shared" si="12"/>
        <v>-2682.2623888043058</v>
      </c>
      <c r="I187" s="16">
        <f t="shared" si="13"/>
        <v>-278.94406961082564</v>
      </c>
      <c r="J187" s="16">
        <v>-100</v>
      </c>
      <c r="K187" s="16">
        <f t="shared" si="10"/>
        <v>-240664.04465859427</v>
      </c>
    </row>
    <row r="188" spans="5:11" x14ac:dyDescent="0.2">
      <c r="E188" s="15">
        <v>49709</v>
      </c>
      <c r="F188" s="17">
        <v>183</v>
      </c>
      <c r="G188" s="16">
        <f t="shared" si="11"/>
        <v>3333.1318845628989</v>
      </c>
      <c r="H188" s="16">
        <f t="shared" si="12"/>
        <v>-2676.2960850931859</v>
      </c>
      <c r="I188" s="16">
        <f t="shared" si="13"/>
        <v>-281.50105691559151</v>
      </c>
      <c r="J188" s="16">
        <v>-100</v>
      </c>
      <c r="K188" s="16">
        <f t="shared" si="10"/>
        <v>-243721.84180060306</v>
      </c>
    </row>
    <row r="189" spans="5:11" x14ac:dyDescent="0.2">
      <c r="E189" s="15">
        <v>49710</v>
      </c>
      <c r="F189" s="17">
        <v>184</v>
      </c>
      <c r="G189" s="16">
        <f t="shared" si="11"/>
        <v>3333.1318845628989</v>
      </c>
      <c r="H189" s="16">
        <f t="shared" si="12"/>
        <v>-2670.2750902647126</v>
      </c>
      <c r="I189" s="16">
        <f t="shared" si="13"/>
        <v>-284.08148327065112</v>
      </c>
      <c r="J189" s="16">
        <v>-100</v>
      </c>
      <c r="K189" s="16">
        <f t="shared" si="10"/>
        <v>-246776.19837413842</v>
      </c>
    </row>
    <row r="190" spans="5:11" x14ac:dyDescent="0.2">
      <c r="E190" s="15">
        <v>49711</v>
      </c>
      <c r="F190" s="17">
        <v>185</v>
      </c>
      <c r="G190" s="16">
        <f t="shared" si="11"/>
        <v>3333.1318845628989</v>
      </c>
      <c r="H190" s="16">
        <f t="shared" si="12"/>
        <v>-2664.1989029836463</v>
      </c>
      <c r="I190" s="16">
        <f t="shared" si="13"/>
        <v>-286.68556353396542</v>
      </c>
      <c r="J190" s="16">
        <v>-100</v>
      </c>
      <c r="K190" s="16">
        <f t="shared" si="10"/>
        <v>-249827.08284065605</v>
      </c>
    </row>
    <row r="191" spans="5:11" x14ac:dyDescent="0.2">
      <c r="E191" s="15">
        <v>49712</v>
      </c>
      <c r="F191" s="17">
        <v>186</v>
      </c>
      <c r="G191" s="16">
        <f t="shared" si="11"/>
        <v>3333.1318845628989</v>
      </c>
      <c r="H191" s="16">
        <f t="shared" si="12"/>
        <v>-2658.0670173191697</v>
      </c>
      <c r="I191" s="16">
        <f t="shared" si="13"/>
        <v>-289.31351453302682</v>
      </c>
      <c r="J191" s="16">
        <v>-100</v>
      </c>
      <c r="K191" s="16">
        <f t="shared" si="10"/>
        <v>-252874.46337250824</v>
      </c>
    </row>
    <row r="192" spans="5:11" x14ac:dyDescent="0.2">
      <c r="E192" s="15">
        <v>49713</v>
      </c>
      <c r="F192" s="17">
        <v>187</v>
      </c>
      <c r="G192" s="16">
        <f t="shared" si="11"/>
        <v>3333.1318845628989</v>
      </c>
      <c r="H192" s="16">
        <f t="shared" si="12"/>
        <v>-2651.8789227027687</v>
      </c>
      <c r="I192" s="16">
        <f t="shared" si="13"/>
        <v>-291.96555508291289</v>
      </c>
      <c r="J192" s="16">
        <v>-100</v>
      </c>
      <c r="K192" s="16">
        <f t="shared" si="10"/>
        <v>-255918.30785029393</v>
      </c>
    </row>
    <row r="193" spans="5:11" x14ac:dyDescent="0.2">
      <c r="E193" s="15">
        <v>49714</v>
      </c>
      <c r="F193" s="17">
        <v>188</v>
      </c>
      <c r="G193" s="16">
        <f t="shared" si="11"/>
        <v>3333.1318845628989</v>
      </c>
      <c r="H193" s="16">
        <f t="shared" si="12"/>
        <v>-2645.6341038857176</v>
      </c>
      <c r="I193" s="16">
        <f t="shared" si="13"/>
        <v>-294.64190600450627</v>
      </c>
      <c r="J193" s="16">
        <v>-100</v>
      </c>
      <c r="K193" s="16">
        <f t="shared" si="10"/>
        <v>-258958.58386018415</v>
      </c>
    </row>
    <row r="194" spans="5:11" x14ac:dyDescent="0.2">
      <c r="E194" s="15">
        <v>49715</v>
      </c>
      <c r="F194" s="17">
        <v>189</v>
      </c>
      <c r="G194" s="16">
        <f t="shared" si="11"/>
        <v>3333.1318845628989</v>
      </c>
      <c r="H194" s="16">
        <f t="shared" si="12"/>
        <v>-2639.3320408961772</v>
      </c>
      <c r="I194" s="16">
        <f t="shared" si="13"/>
        <v>-297.3427901428808</v>
      </c>
      <c r="J194" s="16">
        <v>-100</v>
      </c>
      <c r="K194" s="16">
        <f t="shared" si="10"/>
        <v>-261995.25869122322</v>
      </c>
    </row>
    <row r="195" spans="5:11" x14ac:dyDescent="0.2">
      <c r="E195" s="15">
        <v>49716</v>
      </c>
      <c r="F195" s="17">
        <v>190</v>
      </c>
      <c r="G195" s="16">
        <f t="shared" si="11"/>
        <v>3333.1318845628989</v>
      </c>
      <c r="H195" s="16">
        <f t="shared" si="12"/>
        <v>-2632.9722089958987</v>
      </c>
      <c r="I195" s="16">
        <f t="shared" si="13"/>
        <v>-300.06843238585719</v>
      </c>
      <c r="J195" s="16">
        <v>-100</v>
      </c>
      <c r="K195" s="16">
        <f t="shared" si="10"/>
        <v>-265028.29933260498</v>
      </c>
    </row>
    <row r="196" spans="5:11" x14ac:dyDescent="0.2">
      <c r="E196" s="15">
        <v>49717</v>
      </c>
      <c r="F196" s="17">
        <v>191</v>
      </c>
      <c r="G196" s="16">
        <f t="shared" si="11"/>
        <v>3333.1318845628989</v>
      </c>
      <c r="H196" s="16">
        <f t="shared" si="12"/>
        <v>-2626.5540786365345</v>
      </c>
      <c r="I196" s="16">
        <f t="shared" si="13"/>
        <v>-302.81905968272758</v>
      </c>
      <c r="J196" s="16">
        <v>-100</v>
      </c>
      <c r="K196" s="16">
        <f t="shared" si="10"/>
        <v>-268057.67247092421</v>
      </c>
    </row>
    <row r="197" spans="5:11" x14ac:dyDescent="0.2">
      <c r="E197" s="15">
        <v>49718</v>
      </c>
      <c r="F197" s="17">
        <v>192</v>
      </c>
      <c r="G197" s="16">
        <f t="shared" si="11"/>
        <v>3333.1318845628989</v>
      </c>
      <c r="H197" s="16">
        <f t="shared" si="12"/>
        <v>-2620.0771154155427</v>
      </c>
      <c r="I197" s="16">
        <f t="shared" si="13"/>
        <v>-305.59490106315263</v>
      </c>
      <c r="J197" s="16">
        <v>-100</v>
      </c>
      <c r="K197" s="16">
        <f t="shared" si="10"/>
        <v>-271083.34448740288</v>
      </c>
    </row>
    <row r="198" spans="5:11" x14ac:dyDescent="0.2">
      <c r="E198" s="15">
        <v>49719</v>
      </c>
      <c r="F198" s="17">
        <v>193</v>
      </c>
      <c r="G198" s="16">
        <f t="shared" si="11"/>
        <v>3333.1318845628989</v>
      </c>
      <c r="H198" s="16">
        <f t="shared" si="12"/>
        <v>-2613.5407800316921</v>
      </c>
      <c r="I198" s="16">
        <f t="shared" si="13"/>
        <v>-308.39618765623146</v>
      </c>
      <c r="J198" s="16">
        <v>-100</v>
      </c>
      <c r="K198" s="16">
        <f t="shared" si="10"/>
        <v>-274105.28145509079</v>
      </c>
    </row>
    <row r="199" spans="5:11" x14ac:dyDescent="0.2">
      <c r="E199" s="15">
        <v>49720</v>
      </c>
      <c r="F199" s="17">
        <v>194</v>
      </c>
      <c r="G199" s="16">
        <f t="shared" si="11"/>
        <v>3333.1318845628989</v>
      </c>
      <c r="H199" s="16">
        <f t="shared" si="12"/>
        <v>-2606.9445282401557</v>
      </c>
      <c r="I199" s="16">
        <f t="shared" si="13"/>
        <v>-311.22315270974701</v>
      </c>
      <c r="J199" s="16">
        <v>-100</v>
      </c>
      <c r="K199" s="16">
        <f t="shared" ref="K199:K262" si="14">K198+I199+H199+J199</f>
        <v>-277123.4491360407</v>
      </c>
    </row>
    <row r="200" spans="5:11" x14ac:dyDescent="0.2">
      <c r="E200" s="15">
        <v>49721</v>
      </c>
      <c r="F200" s="17">
        <v>195</v>
      </c>
      <c r="G200" s="16">
        <f t="shared" ref="G200:G263" si="15">G199</f>
        <v>3333.1318845628989</v>
      </c>
      <c r="H200" s="16">
        <f t="shared" si="12"/>
        <v>-2600.2878108071977</v>
      </c>
      <c r="I200" s="16">
        <f t="shared" si="13"/>
        <v>-314.07603160958632</v>
      </c>
      <c r="J200" s="16">
        <v>-100</v>
      </c>
      <c r="K200" s="16">
        <f t="shared" si="14"/>
        <v>-280137.81297845748</v>
      </c>
    </row>
    <row r="201" spans="5:11" x14ac:dyDescent="0.2">
      <c r="E201" s="15">
        <v>49722</v>
      </c>
      <c r="F201" s="17">
        <v>196</v>
      </c>
      <c r="G201" s="16">
        <f t="shared" si="15"/>
        <v>3333.1318845628989</v>
      </c>
      <c r="H201" s="16">
        <f t="shared" si="12"/>
        <v>-2593.570073464437</v>
      </c>
      <c r="I201" s="16">
        <f t="shared" si="13"/>
        <v>-316.95506189934088</v>
      </c>
      <c r="J201" s="16">
        <v>-100</v>
      </c>
      <c r="K201" s="16">
        <f t="shared" si="14"/>
        <v>-283148.33811382123</v>
      </c>
    </row>
    <row r="202" spans="5:11" x14ac:dyDescent="0.2">
      <c r="E202" s="15">
        <v>49723</v>
      </c>
      <c r="F202" s="17">
        <v>197</v>
      </c>
      <c r="G202" s="16">
        <f t="shared" si="15"/>
        <v>3333.1318845628989</v>
      </c>
      <c r="H202" s="16">
        <f t="shared" si="12"/>
        <v>-2586.7907568627006</v>
      </c>
      <c r="I202" s="16">
        <f t="shared" si="13"/>
        <v>-319.86048330008487</v>
      </c>
      <c r="J202" s="16">
        <v>-100</v>
      </c>
      <c r="K202" s="16">
        <f t="shared" si="14"/>
        <v>-286154.98935398401</v>
      </c>
    </row>
    <row r="203" spans="5:11" x14ac:dyDescent="0.2">
      <c r="E203" s="15">
        <v>49724</v>
      </c>
      <c r="F203" s="17">
        <v>198</v>
      </c>
      <c r="G203" s="16">
        <f t="shared" si="15"/>
        <v>3333.1318845628989</v>
      </c>
      <c r="H203" s="16">
        <f t="shared" si="12"/>
        <v>-2579.9492965254485</v>
      </c>
      <c r="I203" s="16">
        <f t="shared" si="13"/>
        <v>-322.79253773033565</v>
      </c>
      <c r="J203" s="16">
        <v>-100</v>
      </c>
      <c r="K203" s="16">
        <f t="shared" si="14"/>
        <v>-289157.73118823982</v>
      </c>
    </row>
    <row r="204" spans="5:11" x14ac:dyDescent="0.2">
      <c r="E204" s="15">
        <v>49725</v>
      </c>
      <c r="F204" s="17">
        <v>199</v>
      </c>
      <c r="G204" s="16">
        <f t="shared" si="15"/>
        <v>3333.1318845628989</v>
      </c>
      <c r="H204" s="16">
        <f t="shared" si="12"/>
        <v>-2573.0451228017728</v>
      </c>
      <c r="I204" s="16">
        <f t="shared" si="13"/>
        <v>-325.75146932619703</v>
      </c>
      <c r="J204" s="16">
        <v>-100</v>
      </c>
      <c r="K204" s="16">
        <f t="shared" si="14"/>
        <v>-292156.52778036782</v>
      </c>
    </row>
    <row r="205" spans="5:11" x14ac:dyDescent="0.2">
      <c r="E205" s="15">
        <v>49726</v>
      </c>
      <c r="F205" s="17">
        <v>200</v>
      </c>
      <c r="G205" s="16">
        <f t="shared" si="15"/>
        <v>3333.1318845628989</v>
      </c>
      <c r="H205" s="16">
        <f t="shared" si="12"/>
        <v>-2566.0776608189617</v>
      </c>
      <c r="I205" s="16">
        <f t="shared" si="13"/>
        <v>-328.7375244616872</v>
      </c>
      <c r="J205" s="16">
        <v>-100</v>
      </c>
      <c r="K205" s="16">
        <f t="shared" si="14"/>
        <v>-295151.34296564845</v>
      </c>
    </row>
    <row r="206" spans="5:11" x14ac:dyDescent="0.2">
      <c r="E206" s="15">
        <v>49727</v>
      </c>
      <c r="F206" s="17">
        <v>201</v>
      </c>
      <c r="G206" s="16">
        <f t="shared" si="15"/>
        <v>3333.1318845628989</v>
      </c>
      <c r="H206" s="16">
        <f t="shared" si="12"/>
        <v>-2559.0463304346426</v>
      </c>
      <c r="I206" s="16">
        <f t="shared" si="13"/>
        <v>-331.75095176925254</v>
      </c>
      <c r="J206" s="16">
        <v>-100</v>
      </c>
      <c r="K206" s="16">
        <f t="shared" si="14"/>
        <v>-298142.14024785231</v>
      </c>
    </row>
    <row r="207" spans="5:11" x14ac:dyDescent="0.2">
      <c r="E207" s="15">
        <v>49728</v>
      </c>
      <c r="F207" s="17">
        <v>202</v>
      </c>
      <c r="G207" s="16">
        <f t="shared" si="15"/>
        <v>3333.1318845628989</v>
      </c>
      <c r="H207" s="16">
        <f t="shared" si="12"/>
        <v>-2551.9505461884673</v>
      </c>
      <c r="I207" s="16">
        <f t="shared" si="13"/>
        <v>-334.7920021604707</v>
      </c>
      <c r="J207" s="16">
        <v>-100</v>
      </c>
      <c r="K207" s="16">
        <f t="shared" si="14"/>
        <v>-301128.88279620121</v>
      </c>
    </row>
    <row r="208" spans="5:11" x14ac:dyDescent="0.2">
      <c r="E208" s="15">
        <v>49729</v>
      </c>
      <c r="F208" s="17">
        <v>203</v>
      </c>
      <c r="G208" s="16">
        <f t="shared" si="15"/>
        <v>3333.1318845628989</v>
      </c>
      <c r="H208" s="16">
        <f t="shared" si="12"/>
        <v>-2544.7897172533685</v>
      </c>
      <c r="I208" s="16">
        <f t="shared" si="13"/>
        <v>-337.8609288469417</v>
      </c>
      <c r="J208" s="16">
        <v>-100</v>
      </c>
      <c r="K208" s="16">
        <f t="shared" si="14"/>
        <v>-304111.5334423015</v>
      </c>
    </row>
    <row r="209" spans="5:11" x14ac:dyDescent="0.2">
      <c r="E209" s="15">
        <v>49730</v>
      </c>
      <c r="F209" s="17">
        <v>204</v>
      </c>
      <c r="G209" s="16">
        <f t="shared" si="15"/>
        <v>3333.1318845628989</v>
      </c>
      <c r="H209" s="16">
        <f t="shared" si="12"/>
        <v>-2537.5632473863648</v>
      </c>
      <c r="I209" s="16">
        <f t="shared" si="13"/>
        <v>-340.95798736137203</v>
      </c>
      <c r="J209" s="16">
        <v>-100</v>
      </c>
      <c r="K209" s="16">
        <f t="shared" si="14"/>
        <v>-307090.05467704922</v>
      </c>
    </row>
    <row r="210" spans="5:11" x14ac:dyDescent="0.2">
      <c r="E210" s="15">
        <v>49731</v>
      </c>
      <c r="F210" s="17">
        <v>205</v>
      </c>
      <c r="G210" s="16">
        <f t="shared" si="15"/>
        <v>3333.1318845628989</v>
      </c>
      <c r="H210" s="16">
        <f t="shared" si="12"/>
        <v>-2530.2705348789127</v>
      </c>
      <c r="I210" s="16">
        <f t="shared" si="13"/>
        <v>-344.08343557885127</v>
      </c>
      <c r="J210" s="16">
        <v>-100</v>
      </c>
      <c r="K210" s="16">
        <f t="shared" si="14"/>
        <v>-310064.40864750696</v>
      </c>
    </row>
    <row r="211" spans="5:11" x14ac:dyDescent="0.2">
      <c r="E211" s="15">
        <v>49732</v>
      </c>
      <c r="F211" s="17">
        <v>206</v>
      </c>
      <c r="G211" s="16">
        <f t="shared" si="15"/>
        <v>3333.1318845628989</v>
      </c>
      <c r="H211" s="16">
        <f t="shared" si="12"/>
        <v>-2522.9109725068097</v>
      </c>
      <c r="I211" s="16">
        <f t="shared" si="13"/>
        <v>-347.23753373832409</v>
      </c>
      <c r="J211" s="16">
        <v>-100</v>
      </c>
      <c r="K211" s="16">
        <f t="shared" si="14"/>
        <v>-313034.55715375207</v>
      </c>
    </row>
    <row r="212" spans="5:11" x14ac:dyDescent="0.2">
      <c r="E212" s="15">
        <v>49733</v>
      </c>
      <c r="F212" s="17">
        <v>207</v>
      </c>
      <c r="G212" s="16">
        <f t="shared" si="15"/>
        <v>3333.1318845628989</v>
      </c>
      <c r="H212" s="16">
        <f t="shared" si="12"/>
        <v>-2515.4839474796286</v>
      </c>
      <c r="I212" s="16">
        <f t="shared" si="13"/>
        <v>-350.42054446425868</v>
      </c>
      <c r="J212" s="16">
        <v>-100</v>
      </c>
      <c r="K212" s="16">
        <f t="shared" si="14"/>
        <v>-316000.46164569596</v>
      </c>
    </row>
    <row r="213" spans="5:11" x14ac:dyDescent="0.2">
      <c r="E213" s="15">
        <v>49734</v>
      </c>
      <c r="F213" s="17">
        <v>208</v>
      </c>
      <c r="G213" s="16">
        <f t="shared" si="15"/>
        <v>3333.1318845628989</v>
      </c>
      <c r="H213" s="16">
        <f t="shared" si="12"/>
        <v>-2507.9888413896983</v>
      </c>
      <c r="I213" s="16">
        <f t="shared" si="13"/>
        <v>-353.63273278851443</v>
      </c>
      <c r="J213" s="16">
        <v>-100</v>
      </c>
      <c r="K213" s="16">
        <f t="shared" si="14"/>
        <v>-318962.08321987418</v>
      </c>
    </row>
    <row r="214" spans="5:11" x14ac:dyDescent="0.2">
      <c r="E214" s="15">
        <v>49735</v>
      </c>
      <c r="F214" s="17">
        <v>209</v>
      </c>
      <c r="G214" s="16">
        <f t="shared" si="15"/>
        <v>3333.1318845628989</v>
      </c>
      <c r="H214" s="16">
        <f t="shared" si="12"/>
        <v>-2500.4250301606107</v>
      </c>
      <c r="I214" s="16">
        <f t="shared" si="13"/>
        <v>-356.87436617240917</v>
      </c>
      <c r="J214" s="16">
        <v>-100</v>
      </c>
      <c r="K214" s="16">
        <f t="shared" si="14"/>
        <v>-321919.38261620724</v>
      </c>
    </row>
    <row r="215" spans="5:11" x14ac:dyDescent="0.2">
      <c r="E215" s="15">
        <v>49736</v>
      </c>
      <c r="F215" s="17">
        <v>210</v>
      </c>
      <c r="G215" s="16">
        <f t="shared" si="15"/>
        <v>3333.1318845628989</v>
      </c>
      <c r="H215" s="16">
        <f t="shared" si="12"/>
        <v>-2492.7918839952563</v>
      </c>
      <c r="I215" s="16">
        <f t="shared" si="13"/>
        <v>-360.14571452898957</v>
      </c>
      <c r="J215" s="16">
        <v>-100</v>
      </c>
      <c r="K215" s="16">
        <f t="shared" si="14"/>
        <v>-324872.32021473144</v>
      </c>
    </row>
    <row r="216" spans="5:11" x14ac:dyDescent="0.2">
      <c r="E216" s="15">
        <v>49737</v>
      </c>
      <c r="F216" s="17">
        <v>211</v>
      </c>
      <c r="G216" s="16">
        <f t="shared" si="15"/>
        <v>3333.1318845628989</v>
      </c>
      <c r="H216" s="16">
        <f t="shared" si="12"/>
        <v>-2485.0887673233865</v>
      </c>
      <c r="I216" s="16">
        <f t="shared" si="13"/>
        <v>-363.4470502455053</v>
      </c>
      <c r="J216" s="16">
        <v>-100</v>
      </c>
      <c r="K216" s="16">
        <f t="shared" si="14"/>
        <v>-327820.85603230033</v>
      </c>
    </row>
    <row r="217" spans="5:11" x14ac:dyDescent="0.2">
      <c r="E217" s="15">
        <v>49738</v>
      </c>
      <c r="F217" s="17">
        <v>212</v>
      </c>
      <c r="G217" s="16">
        <f t="shared" si="15"/>
        <v>3333.1318845628989</v>
      </c>
      <c r="H217" s="16">
        <f t="shared" si="12"/>
        <v>-2477.3150387486912</v>
      </c>
      <c r="I217" s="16">
        <f t="shared" si="13"/>
        <v>-366.77864820608914</v>
      </c>
      <c r="J217" s="16">
        <v>-100</v>
      </c>
      <c r="K217" s="16">
        <f t="shared" si="14"/>
        <v>-330764.94971925509</v>
      </c>
    </row>
    <row r="218" spans="5:11" x14ac:dyDescent="0.2">
      <c r="E218" s="15">
        <v>49739</v>
      </c>
      <c r="F218" s="17">
        <v>213</v>
      </c>
      <c r="G218" s="16">
        <f t="shared" si="15"/>
        <v>3333.1318845628989</v>
      </c>
      <c r="H218" s="16">
        <f t="shared" si="12"/>
        <v>-2469.4700509953941</v>
      </c>
      <c r="I218" s="16">
        <f t="shared" si="13"/>
        <v>-370.14078581464497</v>
      </c>
      <c r="J218" s="16">
        <v>-100</v>
      </c>
      <c r="K218" s="16">
        <f t="shared" si="14"/>
        <v>-333704.56055606517</v>
      </c>
    </row>
    <row r="219" spans="5:11" x14ac:dyDescent="0.2">
      <c r="E219" s="15">
        <v>49740</v>
      </c>
      <c r="F219" s="17">
        <v>214</v>
      </c>
      <c r="G219" s="16">
        <f t="shared" si="15"/>
        <v>3333.1318845628989</v>
      </c>
      <c r="H219" s="16">
        <f t="shared" si="12"/>
        <v>-2461.5531508543586</v>
      </c>
      <c r="I219" s="16">
        <f t="shared" si="13"/>
        <v>-373.53374301794577</v>
      </c>
      <c r="J219" s="16">
        <v>-100</v>
      </c>
      <c r="K219" s="16">
        <f t="shared" si="14"/>
        <v>-336639.64744993747</v>
      </c>
    </row>
    <row r="220" spans="5:11" x14ac:dyDescent="0.2">
      <c r="E220" s="15">
        <v>49741</v>
      </c>
      <c r="F220" s="17">
        <v>215</v>
      </c>
      <c r="G220" s="16">
        <f t="shared" si="15"/>
        <v>3333.1318845628989</v>
      </c>
      <c r="H220" s="16">
        <f t="shared" si="12"/>
        <v>-2453.563679128697</v>
      </c>
      <c r="I220" s="16">
        <f t="shared" si="13"/>
        <v>-376.95780232894367</v>
      </c>
      <c r="J220" s="16">
        <v>-100</v>
      </c>
      <c r="K220" s="16">
        <f t="shared" si="14"/>
        <v>-339570.16893139511</v>
      </c>
    </row>
    <row r="221" spans="5:11" x14ac:dyDescent="0.2">
      <c r="E221" s="15">
        <v>49742</v>
      </c>
      <c r="F221" s="17">
        <v>216</v>
      </c>
      <c r="G221" s="16">
        <f t="shared" si="15"/>
        <v>3333.1318845628989</v>
      </c>
      <c r="H221" s="16">
        <f t="shared" si="12"/>
        <v>-2445.5009705788839</v>
      </c>
      <c r="I221" s="16">
        <f t="shared" si="13"/>
        <v>-380.41324885029229</v>
      </c>
      <c r="J221" s="16">
        <v>-100</v>
      </c>
      <c r="K221" s="16">
        <f t="shared" si="14"/>
        <v>-342496.08315082424</v>
      </c>
    </row>
    <row r="222" spans="5:11" x14ac:dyDescent="0.2">
      <c r="E222" s="15">
        <v>49743</v>
      </c>
      <c r="F222" s="17">
        <v>217</v>
      </c>
      <c r="G222" s="16">
        <f t="shared" si="15"/>
        <v>3333.1318845628989</v>
      </c>
      <c r="H222" s="16">
        <f t="shared" si="12"/>
        <v>-2437.3643538673632</v>
      </c>
      <c r="I222" s="16">
        <f t="shared" si="13"/>
        <v>-383.90037029808661</v>
      </c>
      <c r="J222" s="16">
        <v>-100</v>
      </c>
      <c r="K222" s="16">
        <f t="shared" si="14"/>
        <v>-345417.34787498967</v>
      </c>
    </row>
    <row r="223" spans="5:11" x14ac:dyDescent="0.2">
      <c r="E223" s="15">
        <v>49744</v>
      </c>
      <c r="F223" s="17">
        <v>218</v>
      </c>
      <c r="G223" s="16">
        <f t="shared" si="15"/>
        <v>3333.1318845628989</v>
      </c>
      <c r="H223" s="16">
        <f t="shared" si="12"/>
        <v>-2429.153151502655</v>
      </c>
      <c r="I223" s="16">
        <f t="shared" si="13"/>
        <v>-387.41945702581904</v>
      </c>
      <c r="J223" s="16">
        <v>-100</v>
      </c>
      <c r="K223" s="16">
        <f t="shared" si="14"/>
        <v>-348333.92048351816</v>
      </c>
    </row>
    <row r="224" spans="5:11" x14ac:dyDescent="0.2">
      <c r="E224" s="15">
        <v>49745</v>
      </c>
      <c r="F224" s="17">
        <v>219</v>
      </c>
      <c r="G224" s="16">
        <f t="shared" si="15"/>
        <v>3333.1318845628989</v>
      </c>
      <c r="H224" s="16">
        <f t="shared" si="12"/>
        <v>-2420.8666797829355</v>
      </c>
      <c r="I224" s="16">
        <f t="shared" si="13"/>
        <v>-390.97080204855575</v>
      </c>
      <c r="J224" s="16">
        <v>-100</v>
      </c>
      <c r="K224" s="16">
        <f t="shared" si="14"/>
        <v>-351245.75796534965</v>
      </c>
    </row>
    <row r="225" spans="5:11" x14ac:dyDescent="0.2">
      <c r="E225" s="15">
        <v>49746</v>
      </c>
      <c r="F225" s="17">
        <v>220</v>
      </c>
      <c r="G225" s="16">
        <f t="shared" si="15"/>
        <v>3333.1318845628989</v>
      </c>
      <c r="H225" s="16">
        <f t="shared" si="12"/>
        <v>-2412.5042487391188</v>
      </c>
      <c r="I225" s="16">
        <f t="shared" si="13"/>
        <v>-394.55470106733429</v>
      </c>
      <c r="J225" s="16">
        <v>-100</v>
      </c>
      <c r="K225" s="16">
        <f t="shared" si="14"/>
        <v>-354152.81691515609</v>
      </c>
    </row>
    <row r="226" spans="5:11" x14ac:dyDescent="0.2">
      <c r="E226" s="15">
        <v>49747</v>
      </c>
      <c r="F226" s="17">
        <v>221</v>
      </c>
      <c r="G226" s="16">
        <f t="shared" si="15"/>
        <v>3333.1318845628989</v>
      </c>
      <c r="H226" s="16">
        <f t="shared" si="12"/>
        <v>-2404.0651620774015</v>
      </c>
      <c r="I226" s="16">
        <f t="shared" si="13"/>
        <v>-398.17145249378478</v>
      </c>
      <c r="J226" s="16">
        <v>-100</v>
      </c>
      <c r="K226" s="16">
        <f t="shared" si="14"/>
        <v>-357055.05352972727</v>
      </c>
    </row>
    <row r="227" spans="5:11" x14ac:dyDescent="0.2">
      <c r="E227" s="15">
        <v>49748</v>
      </c>
      <c r="F227" s="17">
        <v>222</v>
      </c>
      <c r="G227" s="16">
        <f t="shared" si="15"/>
        <v>3333.1318845628989</v>
      </c>
      <c r="H227" s="16">
        <f t="shared" si="12"/>
        <v>-2395.548717121284</v>
      </c>
      <c r="I227" s="16">
        <f t="shared" si="13"/>
        <v>-401.82135747497779</v>
      </c>
      <c r="J227" s="16">
        <v>-100</v>
      </c>
      <c r="K227" s="16">
        <f t="shared" si="14"/>
        <v>-359952.42360432353</v>
      </c>
    </row>
    <row r="228" spans="5:11" x14ac:dyDescent="0.2">
      <c r="E228" s="15">
        <v>49749</v>
      </c>
      <c r="F228" s="17">
        <v>223</v>
      </c>
      <c r="G228" s="16">
        <f t="shared" si="15"/>
        <v>3333.1318845628989</v>
      </c>
      <c r="H228" s="16">
        <f t="shared" si="12"/>
        <v>-2386.9542047530695</v>
      </c>
      <c r="I228" s="16">
        <f t="shared" si="13"/>
        <v>-405.50471991849855</v>
      </c>
      <c r="J228" s="16">
        <v>-100</v>
      </c>
      <c r="K228" s="16">
        <f t="shared" si="14"/>
        <v>-362844.88252899505</v>
      </c>
    </row>
    <row r="229" spans="5:11" x14ac:dyDescent="0.2">
      <c r="E229" s="15">
        <v>49750</v>
      </c>
      <c r="F229" s="17">
        <v>224</v>
      </c>
      <c r="G229" s="16">
        <f t="shared" si="15"/>
        <v>3333.1318845628989</v>
      </c>
      <c r="H229" s="16">
        <f t="shared" si="12"/>
        <v>-2378.2809093548126</v>
      </c>
      <c r="I229" s="16">
        <f t="shared" si="13"/>
        <v>-409.22184651775137</v>
      </c>
      <c r="J229" s="16">
        <v>-100</v>
      </c>
      <c r="K229" s="16">
        <f t="shared" si="14"/>
        <v>-365732.3852848676</v>
      </c>
    </row>
    <row r="230" spans="5:11" x14ac:dyDescent="0.2">
      <c r="E230" s="15">
        <v>49751</v>
      </c>
      <c r="F230" s="17">
        <v>225</v>
      </c>
      <c r="G230" s="16">
        <f t="shared" si="15"/>
        <v>3333.1318845628989</v>
      </c>
      <c r="H230" s="16">
        <f t="shared" si="12"/>
        <v>-2369.5281087487383</v>
      </c>
      <c r="I230" s="16">
        <f t="shared" si="13"/>
        <v>-412.97304677749742</v>
      </c>
      <c r="J230" s="16">
        <v>-100</v>
      </c>
      <c r="K230" s="16">
        <f t="shared" si="14"/>
        <v>-368614.88644039381</v>
      </c>
    </row>
    <row r="231" spans="5:11" x14ac:dyDescent="0.2">
      <c r="E231" s="15">
        <v>49752</v>
      </c>
      <c r="F231" s="17">
        <v>226</v>
      </c>
      <c r="G231" s="16">
        <f t="shared" si="15"/>
        <v>3333.1318845628989</v>
      </c>
      <c r="H231" s="16">
        <f t="shared" si="12"/>
        <v>-2360.6950741371083</v>
      </c>
      <c r="I231" s="16">
        <f t="shared" si="13"/>
        <v>-416.7586330396245</v>
      </c>
      <c r="J231" s="16">
        <v>-100</v>
      </c>
      <c r="K231" s="16">
        <f t="shared" si="14"/>
        <v>-371492.34014757053</v>
      </c>
    </row>
    <row r="232" spans="5:11" x14ac:dyDescent="0.2">
      <c r="E232" s="15">
        <v>49753</v>
      </c>
      <c r="F232" s="17">
        <v>227</v>
      </c>
      <c r="G232" s="16">
        <f t="shared" si="15"/>
        <v>3333.1318845628989</v>
      </c>
      <c r="H232" s="16">
        <f t="shared" si="12"/>
        <v>-2351.7810700415389</v>
      </c>
      <c r="I232" s="16">
        <f t="shared" si="13"/>
        <v>-420.57892050915427</v>
      </c>
      <c r="J232" s="16">
        <v>-100</v>
      </c>
      <c r="K232" s="16">
        <f t="shared" si="14"/>
        <v>-374364.7001381212</v>
      </c>
    </row>
    <row r="233" spans="5:11" x14ac:dyDescent="0.2">
      <c r="E233" s="15">
        <v>49754</v>
      </c>
      <c r="F233" s="17">
        <v>228</v>
      </c>
      <c r="G233" s="16">
        <f t="shared" si="15"/>
        <v>3333.1318845628989</v>
      </c>
      <c r="H233" s="16">
        <f t="shared" si="12"/>
        <v>-2342.7853542417597</v>
      </c>
      <c r="I233" s="16">
        <f t="shared" si="13"/>
        <v>-424.43422728048824</v>
      </c>
      <c r="J233" s="16">
        <v>-100</v>
      </c>
      <c r="K233" s="16">
        <f t="shared" si="14"/>
        <v>-377231.91971964348</v>
      </c>
    </row>
    <row r="234" spans="5:11" x14ac:dyDescent="0.2">
      <c r="E234" s="15">
        <v>49755</v>
      </c>
      <c r="F234" s="17">
        <v>229</v>
      </c>
      <c r="G234" s="16">
        <f t="shared" si="15"/>
        <v>3333.1318845628989</v>
      </c>
      <c r="H234" s="16">
        <f t="shared" si="12"/>
        <v>-2333.7071777138162</v>
      </c>
      <c r="I234" s="16">
        <f t="shared" si="13"/>
        <v>-428.32487436389272</v>
      </c>
      <c r="J234" s="16">
        <v>-100</v>
      </c>
      <c r="K234" s="16">
        <f t="shared" si="14"/>
        <v>-380093.95177172119</v>
      </c>
    </row>
    <row r="235" spans="5:11" x14ac:dyDescent="0.2">
      <c r="E235" s="15">
        <v>49756</v>
      </c>
      <c r="F235" s="17">
        <v>230</v>
      </c>
      <c r="G235" s="16">
        <f t="shared" si="15"/>
        <v>3333.1318845628989</v>
      </c>
      <c r="H235" s="16">
        <f t="shared" si="12"/>
        <v>-2324.5457845676992</v>
      </c>
      <c r="I235" s="16">
        <f t="shared" si="13"/>
        <v>-432.25118571222845</v>
      </c>
      <c r="J235" s="16">
        <v>-100</v>
      </c>
      <c r="K235" s="16">
        <f t="shared" si="14"/>
        <v>-382950.74874200113</v>
      </c>
    </row>
    <row r="236" spans="5:11" x14ac:dyDescent="0.2">
      <c r="E236" s="15">
        <v>49757</v>
      </c>
      <c r="F236" s="17">
        <v>231</v>
      </c>
      <c r="G236" s="16">
        <f t="shared" si="15"/>
        <v>3333.1318845628989</v>
      </c>
      <c r="H236" s="16">
        <f t="shared" si="12"/>
        <v>-2315.3004119844104</v>
      </c>
      <c r="I236" s="16">
        <f t="shared" si="13"/>
        <v>-436.21348824792381</v>
      </c>
      <c r="J236" s="16">
        <v>-100</v>
      </c>
      <c r="K236" s="16">
        <f t="shared" si="14"/>
        <v>-385802.26264223346</v>
      </c>
    </row>
    <row r="237" spans="5:11" x14ac:dyDescent="0.2">
      <c r="E237" s="15">
        <v>49758</v>
      </c>
      <c r="F237" s="17">
        <v>232</v>
      </c>
      <c r="G237" s="16">
        <f t="shared" si="15"/>
        <v>3333.1318845628989</v>
      </c>
      <c r="H237" s="16">
        <f t="shared" si="12"/>
        <v>-2305.9702901524406</v>
      </c>
      <c r="I237" s="16">
        <f t="shared" si="13"/>
        <v>-440.21211189019641</v>
      </c>
      <c r="J237" s="16">
        <v>-100</v>
      </c>
      <c r="K237" s="16">
        <f t="shared" si="14"/>
        <v>-388648.44504427607</v>
      </c>
    </row>
    <row r="238" spans="5:11" x14ac:dyDescent="0.2">
      <c r="E238" s="15">
        <v>49759</v>
      </c>
      <c r="F238" s="17">
        <v>233</v>
      </c>
      <c r="G238" s="16">
        <f t="shared" si="15"/>
        <v>3333.1318845628989</v>
      </c>
      <c r="H238" s="16">
        <f t="shared" si="12"/>
        <v>-2296.5546422036778</v>
      </c>
      <c r="I238" s="16">
        <f t="shared" si="13"/>
        <v>-444.24738958252328</v>
      </c>
      <c r="J238" s="16">
        <v>-100</v>
      </c>
      <c r="K238" s="16">
        <f t="shared" si="14"/>
        <v>-391489.24707606225</v>
      </c>
    </row>
    <row r="239" spans="5:11" x14ac:dyDescent="0.2">
      <c r="E239" s="15">
        <v>49760</v>
      </c>
      <c r="F239" s="17">
        <v>234</v>
      </c>
      <c r="G239" s="16">
        <f t="shared" si="15"/>
        <v>3333.1318845628989</v>
      </c>
      <c r="H239" s="16">
        <f t="shared" si="12"/>
        <v>-2287.0526841487185</v>
      </c>
      <c r="I239" s="16">
        <f t="shared" si="13"/>
        <v>-448.31965732036309</v>
      </c>
      <c r="J239" s="16">
        <v>-100</v>
      </c>
      <c r="K239" s="16">
        <f t="shared" si="14"/>
        <v>-394324.61941753136</v>
      </c>
    </row>
    <row r="240" spans="5:11" x14ac:dyDescent="0.2">
      <c r="E240" s="15">
        <v>49761</v>
      </c>
      <c r="F240" s="17">
        <v>235</v>
      </c>
      <c r="G240" s="16">
        <f t="shared" si="15"/>
        <v>3333.1318845628989</v>
      </c>
      <c r="H240" s="16">
        <f t="shared" si="12"/>
        <v>-2277.4636248115885</v>
      </c>
      <c r="I240" s="16">
        <f t="shared" si="13"/>
        <v>-452.42925417913312</v>
      </c>
      <c r="J240" s="16">
        <v>-100</v>
      </c>
      <c r="K240" s="16">
        <f t="shared" si="14"/>
        <v>-397154.51229652209</v>
      </c>
    </row>
    <row r="241" spans="5:11" x14ac:dyDescent="0.2">
      <c r="E241" s="15">
        <v>49762</v>
      </c>
      <c r="F241" s="17">
        <v>236</v>
      </c>
      <c r="G241" s="16">
        <f t="shared" si="15"/>
        <v>3333.1318845628989</v>
      </c>
      <c r="H241" s="16">
        <f t="shared" si="12"/>
        <v>-2267.7866657638679</v>
      </c>
      <c r="I241" s="16">
        <f t="shared" si="13"/>
        <v>-456.57652234244188</v>
      </c>
      <c r="J241" s="16">
        <v>-100</v>
      </c>
      <c r="K241" s="16">
        <f t="shared" si="14"/>
        <v>-399978.87548462843</v>
      </c>
    </row>
    <row r="242" spans="5:11" x14ac:dyDescent="0.2">
      <c r="E242" s="15">
        <v>49763</v>
      </c>
      <c r="F242" s="17">
        <v>237</v>
      </c>
      <c r="G242" s="16">
        <f t="shared" si="15"/>
        <v>3333.1318845628989</v>
      </c>
      <c r="H242" s="16">
        <f t="shared" si="12"/>
        <v>-2258.0210012582106</v>
      </c>
      <c r="I242" s="16">
        <f t="shared" si="13"/>
        <v>-460.76180713058085</v>
      </c>
      <c r="J242" s="16">
        <v>-100</v>
      </c>
      <c r="K242" s="16">
        <f t="shared" si="14"/>
        <v>-402797.65829301724</v>
      </c>
    </row>
    <row r="243" spans="5:11" x14ac:dyDescent="0.2">
      <c r="E243" s="15">
        <v>49764</v>
      </c>
      <c r="F243" s="17">
        <v>238</v>
      </c>
      <c r="G243" s="16">
        <f t="shared" si="15"/>
        <v>3333.1318845628989</v>
      </c>
      <c r="H243" s="16">
        <f t="shared" si="12"/>
        <v>-2248.1658181612506</v>
      </c>
      <c r="I243" s="16">
        <f t="shared" si="13"/>
        <v>-464.98545702927788</v>
      </c>
      <c r="J243" s="16">
        <v>-100</v>
      </c>
      <c r="K243" s="16">
        <f t="shared" si="14"/>
        <v>-405610.80956820777</v>
      </c>
    </row>
    <row r="244" spans="5:11" x14ac:dyDescent="0.2">
      <c r="E244" s="15">
        <v>49765</v>
      </c>
      <c r="F244" s="17">
        <v>239</v>
      </c>
      <c r="G244" s="16">
        <f t="shared" si="15"/>
        <v>3333.1318845628989</v>
      </c>
      <c r="H244" s="16">
        <f t="shared" si="12"/>
        <v>-2238.2202958859025</v>
      </c>
      <c r="I244" s="16">
        <f t="shared" si="13"/>
        <v>-469.24782371871288</v>
      </c>
      <c r="J244" s="16">
        <v>-100</v>
      </c>
      <c r="K244" s="16">
        <f t="shared" si="14"/>
        <v>-408418.2776878124</v>
      </c>
    </row>
    <row r="245" spans="5:11" x14ac:dyDescent="0.2">
      <c r="E245" s="15">
        <v>49766</v>
      </c>
      <c r="F245" s="17">
        <v>240</v>
      </c>
      <c r="G245" s="16">
        <f t="shared" si="15"/>
        <v>3333.1318845628989</v>
      </c>
      <c r="H245" s="16">
        <f t="shared" si="12"/>
        <v>-2228.1836063230298</v>
      </c>
      <c r="I245" s="16">
        <f t="shared" si="13"/>
        <v>-473.54926210280104</v>
      </c>
      <c r="J245" s="16">
        <v>-100</v>
      </c>
      <c r="K245" s="16">
        <f t="shared" si="14"/>
        <v>-411220.01055623824</v>
      </c>
    </row>
    <row r="246" spans="5:11" x14ac:dyDescent="0.2">
      <c r="E246" s="15">
        <v>49767</v>
      </c>
      <c r="F246" s="17">
        <v>241</v>
      </c>
      <c r="G246" s="16">
        <f t="shared" si="15"/>
        <v>3333.1318845628989</v>
      </c>
      <c r="H246" s="16">
        <f t="shared" si="12"/>
        <v>-2218.0549137724979</v>
      </c>
      <c r="I246" s="16">
        <f t="shared" si="13"/>
        <v>-477.89013033874335</v>
      </c>
      <c r="J246" s="16">
        <v>-100</v>
      </c>
      <c r="K246" s="16">
        <f t="shared" si="14"/>
        <v>-414015.95560034947</v>
      </c>
    </row>
    <row r="247" spans="5:11" x14ac:dyDescent="0.2">
      <c r="E247" s="15">
        <v>49768</v>
      </c>
      <c r="F247" s="17">
        <v>242</v>
      </c>
      <c r="G247" s="16">
        <f t="shared" si="15"/>
        <v>3333.1318845628989</v>
      </c>
      <c r="H247" s="16">
        <f t="shared" si="12"/>
        <v>-2207.8333748735859</v>
      </c>
      <c r="I247" s="16">
        <f t="shared" si="13"/>
        <v>-482.27078986684853</v>
      </c>
      <c r="J247" s="16">
        <v>-100</v>
      </c>
      <c r="K247" s="16">
        <f t="shared" si="14"/>
        <v>-416806.05976508989</v>
      </c>
    </row>
    <row r="248" spans="5:11" x14ac:dyDescent="0.2">
      <c r="E248" s="15">
        <v>49769</v>
      </c>
      <c r="F248" s="17">
        <v>243</v>
      </c>
      <c r="G248" s="16">
        <f t="shared" si="15"/>
        <v>3333.1318845628989</v>
      </c>
      <c r="H248" s="16">
        <f t="shared" si="12"/>
        <v>-2197.5181385347669</v>
      </c>
      <c r="I248" s="16">
        <f t="shared" si="13"/>
        <v>-486.691605440628</v>
      </c>
      <c r="J248" s="16">
        <v>-100</v>
      </c>
      <c r="K248" s="16">
        <f t="shared" si="14"/>
        <v>-419590.26950906526</v>
      </c>
    </row>
    <row r="249" spans="5:11" x14ac:dyDescent="0.2">
      <c r="E249" s="15">
        <v>49770</v>
      </c>
      <c r="F249" s="17">
        <v>244</v>
      </c>
      <c r="G249" s="16">
        <f t="shared" si="15"/>
        <v>3333.1318845628989</v>
      </c>
      <c r="H249" s="16">
        <f t="shared" si="12"/>
        <v>-2187.1083458628423</v>
      </c>
      <c r="I249" s="16">
        <f t="shared" si="13"/>
        <v>-491.1529451571671</v>
      </c>
      <c r="J249" s="16">
        <v>-100</v>
      </c>
      <c r="K249" s="16">
        <f t="shared" si="14"/>
        <v>-422368.53080008522</v>
      </c>
    </row>
    <row r="250" spans="5:11" x14ac:dyDescent="0.2">
      <c r="E250" s="15">
        <v>49771</v>
      </c>
      <c r="F250" s="17">
        <v>245</v>
      </c>
      <c r="G250" s="16">
        <f t="shared" si="15"/>
        <v>3333.1318845628989</v>
      </c>
      <c r="H250" s="16">
        <f t="shared" ref="H250:H313" si="16">IPMT($C$6/$C$8,F250,$C$9,$C$5)</f>
        <v>-2176.6031300914251</v>
      </c>
      <c r="I250" s="16">
        <f t="shared" ref="I250:I313" si="17">PPMT($C$6/12,F250,360,150000)</f>
        <v>-495.65518048777449</v>
      </c>
      <c r="J250" s="16">
        <v>-100</v>
      </c>
      <c r="K250" s="16">
        <f t="shared" si="14"/>
        <v>-425140.78911066445</v>
      </c>
    </row>
    <row r="251" spans="5:11" x14ac:dyDescent="0.2">
      <c r="E251" s="15">
        <v>49772</v>
      </c>
      <c r="F251" s="17">
        <v>246</v>
      </c>
      <c r="G251" s="16">
        <f t="shared" si="15"/>
        <v>3333.1318845628989</v>
      </c>
      <c r="H251" s="16">
        <f t="shared" si="16"/>
        <v>-2166.00161650877</v>
      </c>
      <c r="I251" s="16">
        <f t="shared" si="17"/>
        <v>-500.19868630891239</v>
      </c>
      <c r="J251" s="16">
        <v>-100</v>
      </c>
      <c r="K251" s="16">
        <f t="shared" si="14"/>
        <v>-427906.98941348214</v>
      </c>
    </row>
    <row r="252" spans="5:11" x14ac:dyDescent="0.2">
      <c r="E252" s="15">
        <v>49773</v>
      </c>
      <c r="F252" s="17">
        <v>247</v>
      </c>
      <c r="G252" s="16">
        <f t="shared" si="15"/>
        <v>3333.1318845628989</v>
      </c>
      <c r="H252" s="16">
        <f t="shared" si="16"/>
        <v>-2155.3029223849403</v>
      </c>
      <c r="I252" s="16">
        <f t="shared" si="17"/>
        <v>-504.78384093341077</v>
      </c>
      <c r="J252" s="16">
        <v>-100</v>
      </c>
      <c r="K252" s="16">
        <f t="shared" si="14"/>
        <v>-430667.07617680047</v>
      </c>
    </row>
    <row r="253" spans="5:11" x14ac:dyDescent="0.2">
      <c r="E253" s="15">
        <v>49774</v>
      </c>
      <c r="F253" s="17">
        <v>248</v>
      </c>
      <c r="G253" s="16">
        <f t="shared" si="15"/>
        <v>3333.1318845628989</v>
      </c>
      <c r="H253" s="16">
        <f t="shared" si="16"/>
        <v>-2144.5061568983092</v>
      </c>
      <c r="I253" s="16">
        <f t="shared" si="17"/>
        <v>-509.411026141967</v>
      </c>
      <c r="J253" s="16">
        <v>-100</v>
      </c>
      <c r="K253" s="16">
        <f t="shared" si="14"/>
        <v>-433420.99335984077</v>
      </c>
    </row>
    <row r="254" spans="5:11" x14ac:dyDescent="0.2">
      <c r="E254" s="15">
        <v>49775</v>
      </c>
      <c r="F254" s="17">
        <v>249</v>
      </c>
      <c r="G254" s="16">
        <f t="shared" si="15"/>
        <v>3333.1318845628989</v>
      </c>
      <c r="H254" s="16">
        <f t="shared" si="16"/>
        <v>-2133.6104210613839</v>
      </c>
      <c r="I254" s="16">
        <f t="shared" si="17"/>
        <v>-514.08062721493513</v>
      </c>
      <c r="J254" s="16">
        <v>-100</v>
      </c>
      <c r="K254" s="16">
        <f t="shared" si="14"/>
        <v>-436168.68440811709</v>
      </c>
    </row>
    <row r="255" spans="5:11" x14ac:dyDescent="0.2">
      <c r="E255" s="15">
        <v>49776</v>
      </c>
      <c r="F255" s="17">
        <v>250</v>
      </c>
      <c r="G255" s="16">
        <f t="shared" si="15"/>
        <v>3333.1318845628989</v>
      </c>
      <c r="H255" s="16">
        <f t="shared" si="16"/>
        <v>-2122.6148076459535</v>
      </c>
      <c r="I255" s="16">
        <f t="shared" si="17"/>
        <v>-518.79303296440526</v>
      </c>
      <c r="J255" s="16">
        <v>-100</v>
      </c>
      <c r="K255" s="16">
        <f t="shared" si="14"/>
        <v>-438910.09224872745</v>
      </c>
    </row>
    <row r="256" spans="5:11" x14ac:dyDescent="0.2">
      <c r="E256" s="15">
        <v>49777</v>
      </c>
      <c r="F256" s="17">
        <v>251</v>
      </c>
      <c r="G256" s="16">
        <f t="shared" si="15"/>
        <v>3333.1318845628989</v>
      </c>
      <c r="H256" s="16">
        <f t="shared" si="16"/>
        <v>-2111.5184011075476</v>
      </c>
      <c r="I256" s="16">
        <f t="shared" si="17"/>
        <v>-523.54863576657908</v>
      </c>
      <c r="J256" s="16">
        <v>-100</v>
      </c>
      <c r="K256" s="16">
        <f t="shared" si="14"/>
        <v>-441645.15928560158</v>
      </c>
    </row>
    <row r="257" spans="5:11" x14ac:dyDescent="0.2">
      <c r="E257" s="15">
        <v>49778</v>
      </c>
      <c r="F257" s="17">
        <v>252</v>
      </c>
      <c r="G257" s="16">
        <f t="shared" si="15"/>
        <v>3333.1318845628989</v>
      </c>
      <c r="H257" s="16">
        <f t="shared" si="16"/>
        <v>-2100.3202775092072</v>
      </c>
      <c r="I257" s="16">
        <f t="shared" si="17"/>
        <v>-528.3478315944393</v>
      </c>
      <c r="J257" s="16">
        <v>-100</v>
      </c>
      <c r="K257" s="16">
        <f t="shared" si="14"/>
        <v>-444373.82739470527</v>
      </c>
    </row>
    <row r="258" spans="5:11" x14ac:dyDescent="0.2">
      <c r="E258" s="15">
        <v>49779</v>
      </c>
      <c r="F258" s="17">
        <v>253</v>
      </c>
      <c r="G258" s="16">
        <f t="shared" si="15"/>
        <v>3333.1318845628989</v>
      </c>
      <c r="H258" s="16">
        <f t="shared" si="16"/>
        <v>-2089.0195044445481</v>
      </c>
      <c r="I258" s="16">
        <f t="shared" si="17"/>
        <v>-533.1910200507217</v>
      </c>
      <c r="J258" s="16">
        <v>-100</v>
      </c>
      <c r="K258" s="16">
        <f t="shared" si="14"/>
        <v>-447096.03791920055</v>
      </c>
    </row>
    <row r="259" spans="5:11" x14ac:dyDescent="0.2">
      <c r="E259" s="15">
        <v>49780</v>
      </c>
      <c r="F259" s="17">
        <v>254</v>
      </c>
      <c r="G259" s="16">
        <f t="shared" si="15"/>
        <v>3333.1318845628989</v>
      </c>
      <c r="H259" s="16">
        <f t="shared" si="16"/>
        <v>-2077.6151409601298</v>
      </c>
      <c r="I259" s="16">
        <f t="shared" si="17"/>
        <v>-538.07860440118668</v>
      </c>
      <c r="J259" s="16">
        <v>-100</v>
      </c>
      <c r="K259" s="16">
        <f t="shared" si="14"/>
        <v>-449811.7316645619</v>
      </c>
    </row>
    <row r="260" spans="5:11" x14ac:dyDescent="0.2">
      <c r="E260" s="15">
        <v>49781</v>
      </c>
      <c r="F260" s="17">
        <v>255</v>
      </c>
      <c r="G260" s="16">
        <f t="shared" si="15"/>
        <v>3333.1318845628989</v>
      </c>
      <c r="H260" s="16">
        <f t="shared" si="16"/>
        <v>-2066.1062374771045</v>
      </c>
      <c r="I260" s="16">
        <f t="shared" si="17"/>
        <v>-543.01099160819751</v>
      </c>
      <c r="J260" s="16">
        <v>-100</v>
      </c>
      <c r="K260" s="16">
        <f t="shared" si="14"/>
        <v>-452520.8488936472</v>
      </c>
    </row>
    <row r="261" spans="5:11" x14ac:dyDescent="0.2">
      <c r="E261" s="15">
        <v>49782</v>
      </c>
      <c r="F261" s="17">
        <v>256</v>
      </c>
      <c r="G261" s="16">
        <f t="shared" si="15"/>
        <v>3333.1318845628989</v>
      </c>
      <c r="H261" s="16">
        <f t="shared" si="16"/>
        <v>-2054.4918357121519</v>
      </c>
      <c r="I261" s="16">
        <f t="shared" si="17"/>
        <v>-547.98859236460601</v>
      </c>
      <c r="J261" s="16">
        <v>-100</v>
      </c>
      <c r="K261" s="16">
        <f t="shared" si="14"/>
        <v>-455223.32932172396</v>
      </c>
    </row>
    <row r="262" spans="5:11" x14ac:dyDescent="0.2">
      <c r="E262" s="15">
        <v>49783</v>
      </c>
      <c r="F262" s="17">
        <v>257</v>
      </c>
      <c r="G262" s="16">
        <f t="shared" si="15"/>
        <v>3333.1318845628989</v>
      </c>
      <c r="H262" s="16">
        <f t="shared" si="16"/>
        <v>-2042.7709685976865</v>
      </c>
      <c r="I262" s="16">
        <f t="shared" si="17"/>
        <v>-553.01182112794822</v>
      </c>
      <c r="J262" s="16">
        <v>-100</v>
      </c>
      <c r="K262" s="16">
        <f t="shared" si="14"/>
        <v>-457919.11211144959</v>
      </c>
    </row>
    <row r="263" spans="5:11" x14ac:dyDescent="0.2">
      <c r="E263" s="15">
        <v>49784</v>
      </c>
      <c r="F263" s="17">
        <v>258</v>
      </c>
      <c r="G263" s="16">
        <f t="shared" si="15"/>
        <v>3333.1318845628989</v>
      </c>
      <c r="H263" s="16">
        <f t="shared" si="16"/>
        <v>-2030.9426602013384</v>
      </c>
      <c r="I263" s="16">
        <f t="shared" si="17"/>
        <v>-558.08109615495448</v>
      </c>
      <c r="J263" s="16">
        <v>-100</v>
      </c>
      <c r="K263" s="16">
        <f t="shared" ref="K263:K326" si="18">K262+I263+H263+J263</f>
        <v>-460608.13586780586</v>
      </c>
    </row>
    <row r="264" spans="5:11" x14ac:dyDescent="0.2">
      <c r="E264" s="15">
        <v>49785</v>
      </c>
      <c r="F264" s="17">
        <v>259</v>
      </c>
      <c r="G264" s="16">
        <f t="shared" ref="G264:G327" si="19">G263</f>
        <v>3333.1318845628989</v>
      </c>
      <c r="H264" s="16">
        <f t="shared" si="16"/>
        <v>-2019.0059256446909</v>
      </c>
      <c r="I264" s="16">
        <f t="shared" si="17"/>
        <v>-563.1968395363748</v>
      </c>
      <c r="J264" s="16">
        <v>-100</v>
      </c>
      <c r="K264" s="16">
        <f t="shared" si="18"/>
        <v>-463290.33863298694</v>
      </c>
    </row>
    <row r="265" spans="5:11" x14ac:dyDescent="0.2">
      <c r="E265" s="15">
        <v>49786</v>
      </c>
      <c r="F265" s="17">
        <v>260</v>
      </c>
      <c r="G265" s="16">
        <f t="shared" si="19"/>
        <v>3333.1318845628989</v>
      </c>
      <c r="H265" s="16">
        <f t="shared" si="16"/>
        <v>-2006.9597710212745</v>
      </c>
      <c r="I265" s="16">
        <f t="shared" si="17"/>
        <v>-568.35947723212496</v>
      </c>
      <c r="J265" s="16">
        <v>-100</v>
      </c>
      <c r="K265" s="16">
        <f t="shared" si="18"/>
        <v>-465965.65788124036</v>
      </c>
    </row>
    <row r="266" spans="5:11" x14ac:dyDescent="0.2">
      <c r="E266" s="15">
        <v>49787</v>
      </c>
      <c r="F266" s="17">
        <v>261</v>
      </c>
      <c r="G266" s="16">
        <f t="shared" si="19"/>
        <v>3333.1318845628989</v>
      </c>
      <c r="H266" s="16">
        <f t="shared" si="16"/>
        <v>-1994.8031933138093</v>
      </c>
      <c r="I266" s="16">
        <f t="shared" si="17"/>
        <v>-573.56943910675272</v>
      </c>
      <c r="J266" s="16">
        <v>-100</v>
      </c>
      <c r="K266" s="16">
        <f t="shared" si="18"/>
        <v>-468634.03051366092</v>
      </c>
    </row>
    <row r="267" spans="5:11" x14ac:dyDescent="0.2">
      <c r="E267" s="15">
        <v>49788</v>
      </c>
      <c r="F267" s="17">
        <v>262</v>
      </c>
      <c r="G267" s="16">
        <f t="shared" si="19"/>
        <v>3333.1318845628989</v>
      </c>
      <c r="H267" s="16">
        <f t="shared" si="16"/>
        <v>-1982.5351803106921</v>
      </c>
      <c r="I267" s="16">
        <f t="shared" si="17"/>
        <v>-578.82715896523121</v>
      </c>
      <c r="J267" s="16">
        <v>-100</v>
      </c>
      <c r="K267" s="16">
        <f t="shared" si="18"/>
        <v>-471295.39285293687</v>
      </c>
    </row>
    <row r="268" spans="5:11" x14ac:dyDescent="0.2">
      <c r="E268" s="15">
        <v>49789</v>
      </c>
      <c r="F268" s="17">
        <v>263</v>
      </c>
      <c r="G268" s="16">
        <f t="shared" si="19"/>
        <v>3333.1318845628989</v>
      </c>
      <c r="H268" s="16">
        <f t="shared" si="16"/>
        <v>-1970.1547105217139</v>
      </c>
      <c r="I268" s="16">
        <f t="shared" si="17"/>
        <v>-584.13307458907923</v>
      </c>
      <c r="J268" s="16">
        <v>-100</v>
      </c>
      <c r="K268" s="16">
        <f t="shared" si="18"/>
        <v>-473949.68063804763</v>
      </c>
    </row>
    <row r="269" spans="5:11" x14ac:dyDescent="0.2">
      <c r="E269" s="15">
        <v>49790</v>
      </c>
      <c r="F269" s="17">
        <v>264</v>
      </c>
      <c r="G269" s="16">
        <f t="shared" si="19"/>
        <v>3333.1318845628989</v>
      </c>
      <c r="H269" s="16">
        <f t="shared" si="16"/>
        <v>-1957.6607530930032</v>
      </c>
      <c r="I269" s="16">
        <f t="shared" si="17"/>
        <v>-589.48762777281252</v>
      </c>
      <c r="J269" s="16">
        <v>-100</v>
      </c>
      <c r="K269" s="16">
        <f t="shared" si="18"/>
        <v>-476596.82901891344</v>
      </c>
    </row>
    <row r="270" spans="5:11" x14ac:dyDescent="0.2">
      <c r="E270" s="15">
        <v>49791</v>
      </c>
      <c r="F270" s="17">
        <v>265</v>
      </c>
      <c r="G270" s="16">
        <f t="shared" si="19"/>
        <v>3333.1318845628989</v>
      </c>
      <c r="H270" s="16">
        <f t="shared" si="16"/>
        <v>-1945.0522677211959</v>
      </c>
      <c r="I270" s="16">
        <f t="shared" si="17"/>
        <v>-594.89126436072991</v>
      </c>
      <c r="J270" s="16">
        <v>-100</v>
      </c>
      <c r="K270" s="16">
        <f t="shared" si="18"/>
        <v>-479236.7725509954</v>
      </c>
    </row>
    <row r="271" spans="5:11" x14ac:dyDescent="0.2">
      <c r="E271" s="15">
        <v>49792</v>
      </c>
      <c r="F271" s="17">
        <v>266</v>
      </c>
      <c r="G271" s="16">
        <f t="shared" si="19"/>
        <v>3333.1318845628989</v>
      </c>
      <c r="H271" s="16">
        <f t="shared" si="16"/>
        <v>-1932.3282045668134</v>
      </c>
      <c r="I271" s="16">
        <f t="shared" si="17"/>
        <v>-600.34443428403654</v>
      </c>
      <c r="J271" s="16">
        <v>-100</v>
      </c>
      <c r="K271" s="16">
        <f t="shared" si="18"/>
        <v>-481869.44518984621</v>
      </c>
    </row>
    <row r="272" spans="5:11" x14ac:dyDescent="0.2">
      <c r="E272" s="15">
        <v>49793</v>
      </c>
      <c r="F272" s="17">
        <v>267</v>
      </c>
      <c r="G272" s="16">
        <f t="shared" si="19"/>
        <v>3333.1318845628989</v>
      </c>
      <c r="H272" s="16">
        <f t="shared" si="16"/>
        <v>-1919.4875041668497</v>
      </c>
      <c r="I272" s="16">
        <f t="shared" si="17"/>
        <v>-605.84759159830696</v>
      </c>
      <c r="J272" s="16">
        <v>-100</v>
      </c>
      <c r="K272" s="16">
        <f t="shared" si="18"/>
        <v>-484494.78028561134</v>
      </c>
    </row>
    <row r="273" spans="5:11" x14ac:dyDescent="0.2">
      <c r="E273" s="15">
        <v>49794</v>
      </c>
      <c r="F273" s="17">
        <v>268</v>
      </c>
      <c r="G273" s="16">
        <f t="shared" si="19"/>
        <v>3333.1318845628989</v>
      </c>
      <c r="H273" s="16">
        <f t="shared" si="16"/>
        <v>-1906.5290973465524</v>
      </c>
      <c r="I273" s="16">
        <f t="shared" si="17"/>
        <v>-611.40119452129147</v>
      </c>
      <c r="J273" s="16">
        <v>-100</v>
      </c>
      <c r="K273" s="16">
        <f t="shared" si="18"/>
        <v>-487112.71057747916</v>
      </c>
    </row>
    <row r="274" spans="5:11" x14ac:dyDescent="0.2">
      <c r="E274" s="15">
        <v>49795</v>
      </c>
      <c r="F274" s="17">
        <v>269</v>
      </c>
      <c r="G274" s="16">
        <f t="shared" si="19"/>
        <v>3333.1318845628989</v>
      </c>
      <c r="H274" s="16">
        <f t="shared" si="16"/>
        <v>-1893.4519051304026</v>
      </c>
      <c r="I274" s="16">
        <f t="shared" si="17"/>
        <v>-617.00570547106986</v>
      </c>
      <c r="J274" s="16">
        <v>-100</v>
      </c>
      <c r="K274" s="16">
        <f t="shared" si="18"/>
        <v>-489723.16818808066</v>
      </c>
    </row>
    <row r="275" spans="5:11" x14ac:dyDescent="0.2">
      <c r="E275" s="15">
        <v>49796</v>
      </c>
      <c r="F275" s="17">
        <v>270</v>
      </c>
      <c r="G275" s="16">
        <f t="shared" si="19"/>
        <v>3333.1318845628989</v>
      </c>
      <c r="H275" s="16">
        <f t="shared" si="16"/>
        <v>-1880.254838652271</v>
      </c>
      <c r="I275" s="16">
        <f t="shared" si="17"/>
        <v>-622.66159110455476</v>
      </c>
      <c r="J275" s="16">
        <v>-100</v>
      </c>
      <c r="K275" s="16">
        <f t="shared" si="18"/>
        <v>-492326.08461783751</v>
      </c>
    </row>
    <row r="276" spans="5:11" x14ac:dyDescent="0.2">
      <c r="E276" s="15">
        <v>49797</v>
      </c>
      <c r="F276" s="17">
        <v>271</v>
      </c>
      <c r="G276" s="16">
        <f t="shared" si="19"/>
        <v>3333.1318845628989</v>
      </c>
      <c r="H276" s="16">
        <f t="shared" si="16"/>
        <v>-1866.936799064757</v>
      </c>
      <c r="I276" s="16">
        <f t="shared" si="17"/>
        <v>-628.36932235634652</v>
      </c>
      <c r="J276" s="16">
        <v>-100</v>
      </c>
      <c r="K276" s="16">
        <f t="shared" si="18"/>
        <v>-494921.39073925861</v>
      </c>
    </row>
    <row r="277" spans="5:11" x14ac:dyDescent="0.2">
      <c r="E277" s="15">
        <v>49798</v>
      </c>
      <c r="F277" s="17">
        <v>272</v>
      </c>
      <c r="G277" s="16">
        <f t="shared" si="19"/>
        <v>3333.1318845628989</v>
      </c>
      <c r="H277" s="16">
        <f t="shared" si="16"/>
        <v>-1853.4966774476907</v>
      </c>
      <c r="I277" s="16">
        <f t="shared" si="17"/>
        <v>-634.12937447794639</v>
      </c>
      <c r="J277" s="16">
        <v>-100</v>
      </c>
      <c r="K277" s="16">
        <f t="shared" si="18"/>
        <v>-497509.01679118426</v>
      </c>
    </row>
    <row r="278" spans="5:11" x14ac:dyDescent="0.2">
      <c r="E278" s="15">
        <v>49799</v>
      </c>
      <c r="F278" s="17">
        <v>273</v>
      </c>
      <c r="G278" s="16">
        <f t="shared" si="19"/>
        <v>3333.1318845628989</v>
      </c>
      <c r="H278" s="16">
        <f t="shared" si="16"/>
        <v>-1839.9333547158012</v>
      </c>
      <c r="I278" s="16">
        <f t="shared" si="17"/>
        <v>-639.94222707732752</v>
      </c>
      <c r="J278" s="16">
        <v>-100</v>
      </c>
      <c r="K278" s="16">
        <f t="shared" si="18"/>
        <v>-500088.8923729774</v>
      </c>
    </row>
    <row r="279" spans="5:11" x14ac:dyDescent="0.2">
      <c r="E279" s="15">
        <v>49800</v>
      </c>
      <c r="F279" s="17">
        <v>274</v>
      </c>
      <c r="G279" s="16">
        <f t="shared" si="19"/>
        <v>3333.1318845628989</v>
      </c>
      <c r="H279" s="16">
        <f t="shared" si="16"/>
        <v>-1826.2457015255363</v>
      </c>
      <c r="I279" s="16">
        <f t="shared" si="17"/>
        <v>-645.80836415886972</v>
      </c>
      <c r="J279" s="16">
        <v>-100</v>
      </c>
      <c r="K279" s="16">
        <f t="shared" si="18"/>
        <v>-502660.94643866178</v>
      </c>
    </row>
    <row r="280" spans="5:11" x14ac:dyDescent="0.2">
      <c r="E280" s="15">
        <v>49801</v>
      </c>
      <c r="F280" s="17">
        <v>275</v>
      </c>
      <c r="G280" s="16">
        <f t="shared" si="19"/>
        <v>3333.1318845628989</v>
      </c>
      <c r="H280" s="16">
        <f t="shared" si="16"/>
        <v>-1812.4325781810276</v>
      </c>
      <c r="I280" s="16">
        <f t="shared" si="17"/>
        <v>-651.72827416365931</v>
      </c>
      <c r="J280" s="16">
        <v>-100</v>
      </c>
      <c r="K280" s="16">
        <f t="shared" si="18"/>
        <v>-505225.10729100648</v>
      </c>
    </row>
    <row r="281" spans="5:11" x14ac:dyDescent="0.2">
      <c r="E281" s="15">
        <v>49802</v>
      </c>
      <c r="F281" s="17">
        <v>276</v>
      </c>
      <c r="G281" s="16">
        <f t="shared" si="19"/>
        <v>3333.1318845628989</v>
      </c>
      <c r="H281" s="16">
        <f t="shared" si="16"/>
        <v>-1798.4928345391932</v>
      </c>
      <c r="I281" s="16">
        <f t="shared" si="17"/>
        <v>-657.70245001015951</v>
      </c>
      <c r="J281" s="16">
        <v>-100</v>
      </c>
      <c r="K281" s="16">
        <f t="shared" si="18"/>
        <v>-507781.30257555586</v>
      </c>
    </row>
    <row r="282" spans="5:11" x14ac:dyDescent="0.2">
      <c r="E282" s="15">
        <v>49803</v>
      </c>
      <c r="F282" s="17">
        <v>277</v>
      </c>
      <c r="G282" s="16">
        <f t="shared" si="19"/>
        <v>3333.1318845628989</v>
      </c>
      <c r="H282" s="16">
        <f t="shared" si="16"/>
        <v>-1784.425309913976</v>
      </c>
      <c r="I282" s="16">
        <f t="shared" si="17"/>
        <v>-663.7313891352527</v>
      </c>
      <c r="J282" s="16">
        <v>-100</v>
      </c>
      <c r="K282" s="16">
        <f t="shared" si="18"/>
        <v>-510329.45927460509</v>
      </c>
    </row>
    <row r="283" spans="5:11" x14ac:dyDescent="0.2">
      <c r="E283" s="15">
        <v>49804</v>
      </c>
      <c r="F283" s="17">
        <v>278</v>
      </c>
      <c r="G283" s="16">
        <f t="shared" si="19"/>
        <v>3333.1318845628989</v>
      </c>
      <c r="H283" s="16">
        <f t="shared" si="16"/>
        <v>-1770.2288329796941</v>
      </c>
      <c r="I283" s="16">
        <f t="shared" si="17"/>
        <v>-669.81559353565922</v>
      </c>
      <c r="J283" s="16">
        <v>-100</v>
      </c>
      <c r="K283" s="16">
        <f t="shared" si="18"/>
        <v>-512869.50370112044</v>
      </c>
    </row>
    <row r="284" spans="5:11" x14ac:dyDescent="0.2">
      <c r="E284" s="15">
        <v>49805</v>
      </c>
      <c r="F284" s="17">
        <v>279</v>
      </c>
      <c r="G284" s="16">
        <f t="shared" si="19"/>
        <v>3333.1318845628989</v>
      </c>
      <c r="H284" s="16">
        <f t="shared" si="16"/>
        <v>-1755.9022216735152</v>
      </c>
      <c r="I284" s="16">
        <f t="shared" si="17"/>
        <v>-675.95556980973595</v>
      </c>
      <c r="J284" s="16">
        <v>-100</v>
      </c>
      <c r="K284" s="16">
        <f t="shared" si="18"/>
        <v>-515401.36149260367</v>
      </c>
    </row>
    <row r="285" spans="5:11" x14ac:dyDescent="0.2">
      <c r="E285" s="15">
        <v>49806</v>
      </c>
      <c r="F285" s="17">
        <v>280</v>
      </c>
      <c r="G285" s="16">
        <f t="shared" si="19"/>
        <v>3333.1318845628989</v>
      </c>
      <c r="H285" s="16">
        <f t="shared" si="16"/>
        <v>-1741.4442830970286</v>
      </c>
      <c r="I285" s="16">
        <f t="shared" si="17"/>
        <v>-682.15182919965855</v>
      </c>
      <c r="J285" s="16">
        <v>-100</v>
      </c>
      <c r="K285" s="16">
        <f t="shared" si="18"/>
        <v>-517924.95760490035</v>
      </c>
    </row>
    <row r="286" spans="5:11" x14ac:dyDescent="0.2">
      <c r="E286" s="15">
        <v>49807</v>
      </c>
      <c r="F286" s="17">
        <v>281</v>
      </c>
      <c r="G286" s="16">
        <f t="shared" si="19"/>
        <v>3333.1318845628989</v>
      </c>
      <c r="H286" s="16">
        <f t="shared" si="16"/>
        <v>-1726.853813416925</v>
      </c>
      <c r="I286" s="16">
        <f t="shared" si="17"/>
        <v>-688.40488763398878</v>
      </c>
      <c r="J286" s="16">
        <v>-100</v>
      </c>
      <c r="K286" s="16">
        <f t="shared" si="18"/>
        <v>-520440.21630595124</v>
      </c>
    </row>
    <row r="287" spans="5:11" x14ac:dyDescent="0.2">
      <c r="E287" s="15">
        <v>49808</v>
      </c>
      <c r="F287" s="17">
        <v>282</v>
      </c>
      <c r="G287" s="16">
        <f t="shared" si="19"/>
        <v>3333.1318845628989</v>
      </c>
      <c r="H287" s="16">
        <f t="shared" si="16"/>
        <v>-1712.1295977647537</v>
      </c>
      <c r="I287" s="16">
        <f t="shared" si="17"/>
        <v>-694.71526577063366</v>
      </c>
      <c r="J287" s="16">
        <v>-100</v>
      </c>
      <c r="K287" s="16">
        <f t="shared" si="18"/>
        <v>-522947.06116948661</v>
      </c>
    </row>
    <row r="288" spans="5:11" x14ac:dyDescent="0.2">
      <c r="E288" s="15">
        <v>49809</v>
      </c>
      <c r="F288" s="17">
        <v>283</v>
      </c>
      <c r="G288" s="16">
        <f t="shared" si="19"/>
        <v>3333.1318845628989</v>
      </c>
      <c r="H288" s="16">
        <f t="shared" si="16"/>
        <v>-1697.2704101357708</v>
      </c>
      <c r="I288" s="16">
        <f t="shared" si="17"/>
        <v>-701.08348904019772</v>
      </c>
      <c r="J288" s="16">
        <v>-100</v>
      </c>
      <c r="K288" s="16">
        <f t="shared" si="18"/>
        <v>-525445.41506866261</v>
      </c>
    </row>
    <row r="289" spans="5:11" x14ac:dyDescent="0.2">
      <c r="E289" s="15">
        <v>49810</v>
      </c>
      <c r="F289" s="17">
        <v>284</v>
      </c>
      <c r="G289" s="16">
        <f t="shared" si="19"/>
        <v>3333.1318845628989</v>
      </c>
      <c r="H289" s="16">
        <f t="shared" si="16"/>
        <v>-1682.2750132868555</v>
      </c>
      <c r="I289" s="16">
        <f t="shared" si="17"/>
        <v>-707.51008768973293</v>
      </c>
      <c r="J289" s="16">
        <v>-100</v>
      </c>
      <c r="K289" s="16">
        <f t="shared" si="18"/>
        <v>-527935.2001696392</v>
      </c>
    </row>
    <row r="290" spans="5:11" x14ac:dyDescent="0.2">
      <c r="E290" s="15">
        <v>49811</v>
      </c>
      <c r="F290" s="17">
        <v>285</v>
      </c>
      <c r="G290" s="16">
        <f t="shared" si="19"/>
        <v>3333.1318845628989</v>
      </c>
      <c r="H290" s="16">
        <f t="shared" si="16"/>
        <v>-1667.1421586334916</v>
      </c>
      <c r="I290" s="16">
        <f t="shared" si="17"/>
        <v>-713.9955968268888</v>
      </c>
      <c r="J290" s="16">
        <v>-100</v>
      </c>
      <c r="K290" s="16">
        <f t="shared" si="18"/>
        <v>-530416.33792509953</v>
      </c>
    </row>
    <row r="291" spans="5:11" x14ac:dyDescent="0.2">
      <c r="E291" s="15">
        <v>49812</v>
      </c>
      <c r="F291" s="17">
        <v>286</v>
      </c>
      <c r="G291" s="16">
        <f t="shared" si="19"/>
        <v>3333.1318845628989</v>
      </c>
      <c r="H291" s="16">
        <f t="shared" si="16"/>
        <v>-1651.8705861458054</v>
      </c>
      <c r="I291" s="16">
        <f t="shared" si="17"/>
        <v>-720.54055646446864</v>
      </c>
      <c r="J291" s="16">
        <v>-100</v>
      </c>
      <c r="K291" s="16">
        <f t="shared" si="18"/>
        <v>-532888.74906770978</v>
      </c>
    </row>
    <row r="292" spans="5:11" x14ac:dyDescent="0.2">
      <c r="E292" s="15">
        <v>49813</v>
      </c>
      <c r="F292" s="17">
        <v>287</v>
      </c>
      <c r="G292" s="16">
        <f t="shared" si="19"/>
        <v>3333.1318845628989</v>
      </c>
      <c r="H292" s="16">
        <f t="shared" si="16"/>
        <v>-1636.4590242436482</v>
      </c>
      <c r="I292" s="16">
        <f t="shared" si="17"/>
        <v>-727.14551156539301</v>
      </c>
      <c r="J292" s="16">
        <v>-100</v>
      </c>
      <c r="K292" s="16">
        <f t="shared" si="18"/>
        <v>-535352.3536035188</v>
      </c>
    </row>
    <row r="293" spans="5:11" x14ac:dyDescent="0.2">
      <c r="E293" s="15">
        <v>49814</v>
      </c>
      <c r="F293" s="17">
        <v>288</v>
      </c>
      <c r="G293" s="16">
        <f t="shared" si="19"/>
        <v>3333.1318845628989</v>
      </c>
      <c r="H293" s="16">
        <f t="shared" si="16"/>
        <v>-1620.9061896907222</v>
      </c>
      <c r="I293" s="16">
        <f t="shared" si="17"/>
        <v>-733.8110120880757</v>
      </c>
      <c r="J293" s="16">
        <v>-100</v>
      </c>
      <c r="K293" s="16">
        <f t="shared" si="18"/>
        <v>-537807.07080529758</v>
      </c>
    </row>
    <row r="294" spans="5:11" x14ac:dyDescent="0.2">
      <c r="E294" s="15">
        <v>49815</v>
      </c>
      <c r="F294" s="17">
        <v>289</v>
      </c>
      <c r="G294" s="16">
        <f t="shared" si="19"/>
        <v>3333.1318845628989</v>
      </c>
      <c r="H294" s="16">
        <f t="shared" si="16"/>
        <v>-1605.2107874877272</v>
      </c>
      <c r="I294" s="16">
        <f t="shared" si="17"/>
        <v>-740.53761303221631</v>
      </c>
      <c r="J294" s="16">
        <v>-100</v>
      </c>
      <c r="K294" s="16">
        <f t="shared" si="18"/>
        <v>-540252.81920581753</v>
      </c>
    </row>
    <row r="295" spans="5:11" x14ac:dyDescent="0.2">
      <c r="E295" s="15">
        <v>49816</v>
      </c>
      <c r="F295" s="17">
        <v>290</v>
      </c>
      <c r="G295" s="16">
        <f t="shared" si="19"/>
        <v>3333.1318845628989</v>
      </c>
      <c r="H295" s="16">
        <f t="shared" si="16"/>
        <v>-1589.3715107645382</v>
      </c>
      <c r="I295" s="16">
        <f t="shared" si="17"/>
        <v>-747.32587448501181</v>
      </c>
      <c r="J295" s="16">
        <v>-100</v>
      </c>
      <c r="K295" s="16">
        <f t="shared" si="18"/>
        <v>-542689.51659106708</v>
      </c>
    </row>
    <row r="296" spans="5:11" x14ac:dyDescent="0.2">
      <c r="E296" s="15">
        <v>49817</v>
      </c>
      <c r="F296" s="17">
        <v>291</v>
      </c>
      <c r="G296" s="16">
        <f t="shared" si="19"/>
        <v>3333.1318845628989</v>
      </c>
      <c r="H296" s="16">
        <f t="shared" si="16"/>
        <v>-1573.3870406713866</v>
      </c>
      <c r="I296" s="16">
        <f t="shared" si="17"/>
        <v>-754.17636166779107</v>
      </c>
      <c r="J296" s="16">
        <v>-100</v>
      </c>
      <c r="K296" s="16">
        <f t="shared" si="18"/>
        <v>-545117.07999340631</v>
      </c>
    </row>
    <row r="297" spans="5:11" x14ac:dyDescent="0.2">
      <c r="E297" s="15">
        <v>49818</v>
      </c>
      <c r="F297" s="17">
        <v>292</v>
      </c>
      <c r="G297" s="16">
        <f t="shared" si="19"/>
        <v>3333.1318845628989</v>
      </c>
      <c r="H297" s="16">
        <f t="shared" si="16"/>
        <v>-1557.2560462690478</v>
      </c>
      <c r="I297" s="16">
        <f t="shared" si="17"/>
        <v>-761.08964498307921</v>
      </c>
      <c r="J297" s="16">
        <v>-100</v>
      </c>
      <c r="K297" s="16">
        <f t="shared" si="18"/>
        <v>-547535.42568465846</v>
      </c>
    </row>
    <row r="298" spans="5:11" x14ac:dyDescent="0.2">
      <c r="E298" s="15">
        <v>49819</v>
      </c>
      <c r="F298" s="17">
        <v>293</v>
      </c>
      <c r="G298" s="16">
        <f t="shared" si="19"/>
        <v>3333.1318845628989</v>
      </c>
      <c r="H298" s="16">
        <f t="shared" si="16"/>
        <v>-1540.9771844180204</v>
      </c>
      <c r="I298" s="16">
        <f t="shared" si="17"/>
        <v>-768.0663000620907</v>
      </c>
      <c r="J298" s="16">
        <v>-100</v>
      </c>
      <c r="K298" s="16">
        <f t="shared" si="18"/>
        <v>-549944.46916913858</v>
      </c>
    </row>
    <row r="299" spans="5:11" x14ac:dyDescent="0.2">
      <c r="E299" s="15">
        <v>49820</v>
      </c>
      <c r="F299" s="17">
        <v>294</v>
      </c>
      <c r="G299" s="16">
        <f t="shared" si="19"/>
        <v>3333.1318845628989</v>
      </c>
      <c r="H299" s="16">
        <f t="shared" si="16"/>
        <v>-1524.5490996666931</v>
      </c>
      <c r="I299" s="16">
        <f t="shared" si="17"/>
        <v>-775.10690781265987</v>
      </c>
      <c r="J299" s="16">
        <v>-100</v>
      </c>
      <c r="K299" s="16">
        <f t="shared" si="18"/>
        <v>-552344.12517661788</v>
      </c>
    </row>
    <row r="300" spans="5:11" x14ac:dyDescent="0.2">
      <c r="E300" s="15">
        <v>49821</v>
      </c>
      <c r="F300" s="17">
        <v>295</v>
      </c>
      <c r="G300" s="16">
        <f t="shared" si="19"/>
        <v>3333.1318845628989</v>
      </c>
      <c r="H300" s="16">
        <f t="shared" si="16"/>
        <v>-1507.9704241384775</v>
      </c>
      <c r="I300" s="16">
        <f t="shared" si="17"/>
        <v>-782.21205446760905</v>
      </c>
      <c r="J300" s="16">
        <v>-100</v>
      </c>
      <c r="K300" s="16">
        <f t="shared" si="18"/>
        <v>-554734.30765522399</v>
      </c>
    </row>
    <row r="301" spans="5:11" x14ac:dyDescent="0.2">
      <c r="E301" s="15">
        <v>49822</v>
      </c>
      <c r="F301" s="17">
        <v>296</v>
      </c>
      <c r="G301" s="16">
        <f t="shared" si="19"/>
        <v>3333.1318845628989</v>
      </c>
      <c r="H301" s="16">
        <f t="shared" si="16"/>
        <v>-1491.2397774179205</v>
      </c>
      <c r="I301" s="16">
        <f t="shared" si="17"/>
        <v>-789.38233163356222</v>
      </c>
      <c r="J301" s="16">
        <v>-100</v>
      </c>
      <c r="K301" s="16">
        <f t="shared" si="18"/>
        <v>-557114.92976427556</v>
      </c>
    </row>
    <row r="302" spans="5:11" x14ac:dyDescent="0.2">
      <c r="E302" s="15">
        <v>49823</v>
      </c>
      <c r="F302" s="17">
        <v>297</v>
      </c>
      <c r="G302" s="16">
        <f t="shared" si="19"/>
        <v>3333.1318845628989</v>
      </c>
      <c r="H302" s="16">
        <f t="shared" si="16"/>
        <v>-1474.3557664357581</v>
      </c>
      <c r="I302" s="16">
        <f t="shared" si="17"/>
        <v>-796.61833634020331</v>
      </c>
      <c r="J302" s="16">
        <v>-100</v>
      </c>
      <c r="K302" s="16">
        <f t="shared" si="18"/>
        <v>-559485.90386705147</v>
      </c>
    </row>
    <row r="303" spans="5:11" x14ac:dyDescent="0.2">
      <c r="E303" s="15">
        <v>49824</v>
      </c>
      <c r="F303" s="17">
        <v>298</v>
      </c>
      <c r="G303" s="16">
        <f t="shared" si="19"/>
        <v>3333.1318845628989</v>
      </c>
      <c r="H303" s="16">
        <f t="shared" si="16"/>
        <v>-1457.3169853529259</v>
      </c>
      <c r="I303" s="16">
        <f t="shared" si="17"/>
        <v>-803.92067108998845</v>
      </c>
      <c r="J303" s="16">
        <v>-100</v>
      </c>
      <c r="K303" s="16">
        <f t="shared" si="18"/>
        <v>-561847.14152349439</v>
      </c>
    </row>
    <row r="304" spans="5:11" x14ac:dyDescent="0.2">
      <c r="E304" s="15">
        <v>49825</v>
      </c>
      <c r="F304" s="17">
        <v>299</v>
      </c>
      <c r="G304" s="16">
        <f t="shared" si="19"/>
        <v>3333.1318845628989</v>
      </c>
      <c r="H304" s="16">
        <f t="shared" si="16"/>
        <v>-1440.1220154435009</v>
      </c>
      <c r="I304" s="16">
        <f t="shared" si="17"/>
        <v>-811.28994390831338</v>
      </c>
      <c r="J304" s="16">
        <v>-100</v>
      </c>
      <c r="K304" s="16">
        <f t="shared" si="18"/>
        <v>-564198.55348284624</v>
      </c>
    </row>
    <row r="305" spans="5:11" x14ac:dyDescent="0.2">
      <c r="E305" s="15">
        <v>49826</v>
      </c>
      <c r="F305" s="17">
        <v>300</v>
      </c>
      <c r="G305" s="16">
        <f t="shared" si="19"/>
        <v>3333.1318845628989</v>
      </c>
      <c r="H305" s="16">
        <f t="shared" si="16"/>
        <v>-1422.7694249765734</v>
      </c>
      <c r="I305" s="16">
        <f t="shared" si="17"/>
        <v>-818.72676839413964</v>
      </c>
      <c r="J305" s="16">
        <v>-100</v>
      </c>
      <c r="K305" s="16">
        <f t="shared" si="18"/>
        <v>-566540.04967621691</v>
      </c>
    </row>
    <row r="306" spans="5:11" x14ac:dyDescent="0.2">
      <c r="E306" s="15">
        <v>49827</v>
      </c>
      <c r="F306" s="17">
        <v>301</v>
      </c>
      <c r="G306" s="16">
        <f t="shared" si="19"/>
        <v>3333.1318845628989</v>
      </c>
      <c r="H306" s="16">
        <f t="shared" si="16"/>
        <v>-1405.257769097032</v>
      </c>
      <c r="I306" s="16">
        <f t="shared" si="17"/>
        <v>-826.23176377108575</v>
      </c>
      <c r="J306" s="16">
        <v>-100</v>
      </c>
      <c r="K306" s="16">
        <f t="shared" si="18"/>
        <v>-568871.53920908493</v>
      </c>
    </row>
    <row r="307" spans="5:11" x14ac:dyDescent="0.2">
      <c r="E307" s="15">
        <v>49828</v>
      </c>
      <c r="F307" s="17">
        <v>302</v>
      </c>
      <c r="G307" s="16">
        <f t="shared" si="19"/>
        <v>3333.1318845628989</v>
      </c>
      <c r="H307" s="16">
        <f t="shared" si="16"/>
        <v>-1387.5855897052618</v>
      </c>
      <c r="I307" s="16">
        <f t="shared" si="17"/>
        <v>-833.80555493898748</v>
      </c>
      <c r="J307" s="16">
        <v>-100</v>
      </c>
      <c r="K307" s="16">
        <f t="shared" si="18"/>
        <v>-571192.93035372917</v>
      </c>
    </row>
    <row r="308" spans="5:11" x14ac:dyDescent="0.2">
      <c r="E308" s="15">
        <v>49829</v>
      </c>
      <c r="F308" s="17">
        <v>303</v>
      </c>
      <c r="G308" s="16">
        <f t="shared" si="19"/>
        <v>3333.1318845628989</v>
      </c>
      <c r="H308" s="16">
        <f t="shared" si="16"/>
        <v>-1369.7514153357331</v>
      </c>
      <c r="I308" s="16">
        <f t="shared" si="17"/>
        <v>-841.44877252592812</v>
      </c>
      <c r="J308" s="16">
        <v>-100</v>
      </c>
      <c r="K308" s="16">
        <f t="shared" si="18"/>
        <v>-573504.13054159074</v>
      </c>
    </row>
    <row r="309" spans="5:11" x14ac:dyDescent="0.2">
      <c r="E309" s="15">
        <v>49830</v>
      </c>
      <c r="F309" s="17">
        <v>304</v>
      </c>
      <c r="G309" s="16">
        <f t="shared" si="19"/>
        <v>3333.1318845628989</v>
      </c>
      <c r="H309" s="16">
        <f t="shared" si="16"/>
        <v>-1351.7537610344843</v>
      </c>
      <c r="I309" s="16">
        <f t="shared" si="17"/>
        <v>-849.16205294074928</v>
      </c>
      <c r="J309" s="16">
        <v>-100</v>
      </c>
      <c r="K309" s="16">
        <f t="shared" si="18"/>
        <v>-575805.04635556589</v>
      </c>
    </row>
    <row r="310" spans="5:11" x14ac:dyDescent="0.2">
      <c r="E310" s="15">
        <v>49831</v>
      </c>
      <c r="F310" s="17">
        <v>305</v>
      </c>
      <c r="G310" s="16">
        <f t="shared" si="19"/>
        <v>3333.1318845628989</v>
      </c>
      <c r="H310" s="16">
        <f t="shared" si="16"/>
        <v>-1333.5911282354734</v>
      </c>
      <c r="I310" s="16">
        <f t="shared" si="17"/>
        <v>-856.94603842603942</v>
      </c>
      <c r="J310" s="16">
        <v>-100</v>
      </c>
      <c r="K310" s="16">
        <f t="shared" si="18"/>
        <v>-578095.58352222736</v>
      </c>
    </row>
    <row r="311" spans="5:11" x14ac:dyDescent="0.2">
      <c r="E311" s="15">
        <v>49832</v>
      </c>
      <c r="F311" s="17">
        <v>306</v>
      </c>
      <c r="G311" s="16">
        <f t="shared" si="19"/>
        <v>3333.1318845628989</v>
      </c>
      <c r="H311" s="16">
        <f t="shared" si="16"/>
        <v>-1315.2620046358059</v>
      </c>
      <c r="I311" s="16">
        <f t="shared" si="17"/>
        <v>-864.80137711161149</v>
      </c>
      <c r="J311" s="16">
        <v>-100</v>
      </c>
      <c r="K311" s="16">
        <f t="shared" si="18"/>
        <v>-580375.6469039747</v>
      </c>
    </row>
    <row r="312" spans="5:11" x14ac:dyDescent="0.2">
      <c r="E312" s="15">
        <v>49833</v>
      </c>
      <c r="F312" s="17">
        <v>307</v>
      </c>
      <c r="G312" s="16">
        <f t="shared" si="19"/>
        <v>3333.1318845628989</v>
      </c>
      <c r="H312" s="16">
        <f t="shared" si="16"/>
        <v>-1296.7648640698073</v>
      </c>
      <c r="I312" s="16">
        <f t="shared" si="17"/>
        <v>-872.72872306846784</v>
      </c>
      <c r="J312" s="16">
        <v>-100</v>
      </c>
      <c r="K312" s="16">
        <f t="shared" si="18"/>
        <v>-582645.14049111295</v>
      </c>
    </row>
    <row r="313" spans="5:11" x14ac:dyDescent="0.2">
      <c r="E313" s="15">
        <v>49834</v>
      </c>
      <c r="F313" s="17">
        <v>308</v>
      </c>
      <c r="G313" s="16">
        <f t="shared" si="19"/>
        <v>3333.1318845628989</v>
      </c>
      <c r="H313" s="16">
        <f t="shared" si="16"/>
        <v>-1278.0981663819539</v>
      </c>
      <c r="I313" s="16">
        <f t="shared" si="17"/>
        <v>-880.72873636326221</v>
      </c>
      <c r="J313" s="16">
        <v>-100</v>
      </c>
      <c r="K313" s="16">
        <f t="shared" si="18"/>
        <v>-584903.96739385813</v>
      </c>
    </row>
    <row r="314" spans="5:11" x14ac:dyDescent="0.2">
      <c r="E314" s="15">
        <v>49835</v>
      </c>
      <c r="F314" s="17">
        <v>309</v>
      </c>
      <c r="G314" s="16">
        <f t="shared" si="19"/>
        <v>3333.1318845628989</v>
      </c>
      <c r="H314" s="16">
        <f t="shared" ref="H314:H365" si="20">IPMT($C$6/$C$8,F314,$C$9,$C$5)</f>
        <v>-1259.2603572986286</v>
      </c>
      <c r="I314" s="16">
        <f t="shared" ref="I314:I365" si="21">PPMT($C$6/12,F314,360,150000)</f>
        <v>-888.80208311325873</v>
      </c>
      <c r="J314" s="16">
        <v>-100</v>
      </c>
      <c r="K314" s="16">
        <f t="shared" si="18"/>
        <v>-587152.02983427001</v>
      </c>
    </row>
    <row r="315" spans="5:11" x14ac:dyDescent="0.2">
      <c r="E315" s="15">
        <v>49836</v>
      </c>
      <c r="F315" s="17">
        <v>310</v>
      </c>
      <c r="G315" s="16">
        <f t="shared" si="19"/>
        <v>3333.1318845628989</v>
      </c>
      <c r="H315" s="16">
        <f t="shared" si="20"/>
        <v>-1240.2498682987061</v>
      </c>
      <c r="I315" s="16">
        <f t="shared" si="21"/>
        <v>-896.94943554179679</v>
      </c>
      <c r="J315" s="16">
        <v>-100</v>
      </c>
      <c r="K315" s="16">
        <f t="shared" si="18"/>
        <v>-589389.22913811053</v>
      </c>
    </row>
    <row r="316" spans="5:11" x14ac:dyDescent="0.2">
      <c r="E316" s="15">
        <v>49837</v>
      </c>
      <c r="F316" s="17">
        <v>311</v>
      </c>
      <c r="G316" s="16">
        <f t="shared" si="19"/>
        <v>3333.1318845628989</v>
      </c>
      <c r="H316" s="16">
        <f t="shared" si="20"/>
        <v>-1221.065116482951</v>
      </c>
      <c r="I316" s="16">
        <f t="shared" si="21"/>
        <v>-905.1714720342635</v>
      </c>
      <c r="J316" s="16">
        <v>-100</v>
      </c>
      <c r="K316" s="16">
        <f t="shared" si="18"/>
        <v>-591615.46572662774</v>
      </c>
    </row>
    <row r="317" spans="5:11" x14ac:dyDescent="0.2">
      <c r="E317" s="15">
        <v>49838</v>
      </c>
      <c r="F317" s="17">
        <v>312</v>
      </c>
      <c r="G317" s="16">
        <f t="shared" si="19"/>
        <v>3333.1318845628989</v>
      </c>
      <c r="H317" s="16">
        <f t="shared" si="20"/>
        <v>-1201.7045044422184</v>
      </c>
      <c r="I317" s="16">
        <f t="shared" si="21"/>
        <v>-913.46887719457754</v>
      </c>
      <c r="J317" s="16">
        <v>-100</v>
      </c>
      <c r="K317" s="16">
        <f t="shared" si="18"/>
        <v>-593830.63910826447</v>
      </c>
    </row>
    <row r="318" spans="5:11" x14ac:dyDescent="0.2">
      <c r="E318" s="15">
        <v>49839</v>
      </c>
      <c r="F318" s="17">
        <v>313</v>
      </c>
      <c r="G318" s="16">
        <f t="shared" si="19"/>
        <v>3333.1318845628989</v>
      </c>
      <c r="H318" s="16">
        <f t="shared" si="20"/>
        <v>-1182.166420124445</v>
      </c>
      <c r="I318" s="16">
        <f t="shared" si="21"/>
        <v>-921.84234190219445</v>
      </c>
      <c r="J318" s="16">
        <v>-100</v>
      </c>
      <c r="K318" s="16">
        <f t="shared" si="18"/>
        <v>-596034.64787029114</v>
      </c>
    </row>
    <row r="319" spans="5:11" x14ac:dyDescent="0.2">
      <c r="E319" s="15">
        <v>49840</v>
      </c>
      <c r="F319" s="17">
        <v>314</v>
      </c>
      <c r="G319" s="16">
        <f t="shared" si="19"/>
        <v>3333.1318845628989</v>
      </c>
      <c r="H319" s="16">
        <f t="shared" si="20"/>
        <v>-1162.4492367004261</v>
      </c>
      <c r="I319" s="16">
        <f t="shared" si="21"/>
        <v>-930.29256336963135</v>
      </c>
      <c r="J319" s="16">
        <v>-100</v>
      </c>
      <c r="K319" s="16">
        <f t="shared" si="18"/>
        <v>-598227.38967036118</v>
      </c>
    </row>
    <row r="320" spans="5:11" x14ac:dyDescent="0.2">
      <c r="E320" s="15">
        <v>49841</v>
      </c>
      <c r="F320" s="17">
        <v>315</v>
      </c>
      <c r="G320" s="16">
        <f t="shared" si="19"/>
        <v>3333.1318845628989</v>
      </c>
      <c r="H320" s="16">
        <f t="shared" si="20"/>
        <v>-1142.5513124283534</v>
      </c>
      <c r="I320" s="16">
        <f t="shared" si="21"/>
        <v>-938.82024520051948</v>
      </c>
      <c r="J320" s="16">
        <v>-100</v>
      </c>
      <c r="K320" s="16">
        <f t="shared" si="18"/>
        <v>-600408.76122799003</v>
      </c>
    </row>
    <row r="321" spans="5:11" x14ac:dyDescent="0.2">
      <c r="E321" s="15">
        <v>49842</v>
      </c>
      <c r="F321" s="17">
        <v>316</v>
      </c>
      <c r="G321" s="16">
        <f t="shared" si="19"/>
        <v>3333.1318845628989</v>
      </c>
      <c r="H321" s="16">
        <f t="shared" si="20"/>
        <v>-1122.4709905171201</v>
      </c>
      <c r="I321" s="16">
        <f t="shared" si="21"/>
        <v>-947.42609744819083</v>
      </c>
      <c r="J321" s="16">
        <v>-100</v>
      </c>
      <c r="K321" s="16">
        <f t="shared" si="18"/>
        <v>-602578.65831595543</v>
      </c>
    </row>
    <row r="322" spans="5:11" x14ac:dyDescent="0.2">
      <c r="E322" s="15">
        <v>49843</v>
      </c>
      <c r="F322" s="17">
        <v>317</v>
      </c>
      <c r="G322" s="16">
        <f t="shared" si="19"/>
        <v>3333.1318845628989</v>
      </c>
      <c r="H322" s="16">
        <f t="shared" si="20"/>
        <v>-1102.2065989883672</v>
      </c>
      <c r="I322" s="16">
        <f t="shared" si="21"/>
        <v>-956.11083667479943</v>
      </c>
      <c r="J322" s="16">
        <v>-100</v>
      </c>
      <c r="K322" s="16">
        <f t="shared" si="18"/>
        <v>-604736.97575161862</v>
      </c>
    </row>
    <row r="323" spans="5:11" x14ac:dyDescent="0.2">
      <c r="E323" s="15">
        <v>49844</v>
      </c>
      <c r="F323" s="17">
        <v>318</v>
      </c>
      <c r="G323" s="16">
        <f t="shared" si="19"/>
        <v>3333.1318845628989</v>
      </c>
      <c r="H323" s="16">
        <f t="shared" si="20"/>
        <v>-1081.7564505372673</v>
      </c>
      <c r="I323" s="16">
        <f t="shared" si="21"/>
        <v>-964.87518601098498</v>
      </c>
      <c r="J323" s="16">
        <v>-100</v>
      </c>
      <c r="K323" s="16">
        <f t="shared" si="18"/>
        <v>-606883.60738816683</v>
      </c>
    </row>
    <row r="324" spans="5:11" x14ac:dyDescent="0.2">
      <c r="E324" s="15">
        <v>49845</v>
      </c>
      <c r="F324" s="17">
        <v>319</v>
      </c>
      <c r="G324" s="16">
        <f t="shared" si="19"/>
        <v>3333.1318845628989</v>
      </c>
      <c r="H324" s="16">
        <f t="shared" si="20"/>
        <v>-1061.1188423920323</v>
      </c>
      <c r="I324" s="16">
        <f t="shared" si="21"/>
        <v>-973.71987521608571</v>
      </c>
      <c r="J324" s="16">
        <v>-100</v>
      </c>
      <c r="K324" s="16">
        <f t="shared" si="18"/>
        <v>-609018.44610577496</v>
      </c>
    </row>
    <row r="325" spans="5:11" x14ac:dyDescent="0.2">
      <c r="E325" s="15">
        <v>49846</v>
      </c>
      <c r="F325" s="17">
        <v>320</v>
      </c>
      <c r="G325" s="16">
        <f t="shared" si="19"/>
        <v>3333.1318845628989</v>
      </c>
      <c r="H325" s="16">
        <f t="shared" si="20"/>
        <v>-1040.2920561721328</v>
      </c>
      <c r="I325" s="16">
        <f t="shared" si="21"/>
        <v>-982.64564073889994</v>
      </c>
      <c r="J325" s="16">
        <v>-100</v>
      </c>
      <c r="K325" s="16">
        <f t="shared" si="18"/>
        <v>-611141.383802686</v>
      </c>
    </row>
    <row r="326" spans="5:11" x14ac:dyDescent="0.2">
      <c r="E326" s="15">
        <v>49847</v>
      </c>
      <c r="F326" s="17">
        <v>321</v>
      </c>
      <c r="G326" s="16">
        <f t="shared" si="19"/>
        <v>3333.1318845628989</v>
      </c>
      <c r="H326" s="16">
        <f t="shared" si="20"/>
        <v>-1019.2743577452176</v>
      </c>
      <c r="I326" s="16">
        <f t="shared" si="21"/>
        <v>-991.65322577900645</v>
      </c>
      <c r="J326" s="16">
        <v>-100</v>
      </c>
      <c r="K326" s="16">
        <f t="shared" si="18"/>
        <v>-613252.31138621015</v>
      </c>
    </row>
    <row r="327" spans="5:11" x14ac:dyDescent="0.2">
      <c r="E327" s="15">
        <v>49848</v>
      </c>
      <c r="F327" s="17">
        <v>322</v>
      </c>
      <c r="G327" s="16">
        <f t="shared" si="19"/>
        <v>3333.1318845628989</v>
      </c>
      <c r="H327" s="16">
        <f t="shared" si="20"/>
        <v>-998.06399708272204</v>
      </c>
      <c r="I327" s="16">
        <f t="shared" si="21"/>
        <v>-1000.7433803486474</v>
      </c>
      <c r="J327" s="16">
        <v>-100</v>
      </c>
      <c r="K327" s="16">
        <f t="shared" ref="K327:K365" si="22">K326+I327+H327+J327</f>
        <v>-615351.11876364157</v>
      </c>
    </row>
    <row r="328" spans="5:11" x14ac:dyDescent="0.2">
      <c r="E328" s="15">
        <v>49849</v>
      </c>
      <c r="F328" s="17">
        <v>323</v>
      </c>
      <c r="G328" s="16">
        <f t="shared" ref="G328:G365" si="23">G327</f>
        <v>3333.1318845628989</v>
      </c>
      <c r="H328" s="16">
        <f t="shared" si="20"/>
        <v>-976.65920811415367</v>
      </c>
      <c r="I328" s="16">
        <f t="shared" si="21"/>
        <v>-1009.9168613351765</v>
      </c>
      <c r="J328" s="16">
        <v>-100</v>
      </c>
      <c r="K328" s="16">
        <f t="shared" si="22"/>
        <v>-617437.69483309088</v>
      </c>
    </row>
    <row r="329" spans="5:11" x14ac:dyDescent="0.2">
      <c r="E329" s="15">
        <v>49850</v>
      </c>
      <c r="F329" s="17">
        <v>324</v>
      </c>
      <c r="G329" s="16">
        <f t="shared" si="23"/>
        <v>3333.1318845628989</v>
      </c>
      <c r="H329" s="16">
        <f t="shared" si="20"/>
        <v>-955.05820858004017</v>
      </c>
      <c r="I329" s="16">
        <f t="shared" si="21"/>
        <v>-1019.1744325640823</v>
      </c>
      <c r="J329" s="16">
        <v>-100</v>
      </c>
      <c r="K329" s="16">
        <f t="shared" si="22"/>
        <v>-619511.92747423495</v>
      </c>
    </row>
    <row r="330" spans="5:11" x14ac:dyDescent="0.2">
      <c r="E330" s="15">
        <v>49851</v>
      </c>
      <c r="F330" s="17">
        <v>325</v>
      </c>
      <c r="G330" s="16">
        <f t="shared" si="23"/>
        <v>3333.1318845628989</v>
      </c>
      <c r="H330" s="16">
        <f t="shared" si="20"/>
        <v>-933.25919988353064</v>
      </c>
      <c r="I330" s="16">
        <f t="shared" si="21"/>
        <v>-1028.5168648625865</v>
      </c>
      <c r="J330" s="16">
        <v>-100</v>
      </c>
      <c r="K330" s="16">
        <f t="shared" si="22"/>
        <v>-621573.70353898115</v>
      </c>
    </row>
    <row r="331" spans="5:11" x14ac:dyDescent="0.2">
      <c r="E331" s="15">
        <v>49852</v>
      </c>
      <c r="F331" s="17">
        <v>326</v>
      </c>
      <c r="G331" s="16">
        <f t="shared" si="23"/>
        <v>3333.1318845628989</v>
      </c>
      <c r="H331" s="16">
        <f t="shared" si="20"/>
        <v>-911.26036694063635</v>
      </c>
      <c r="I331" s="16">
        <f t="shared" si="21"/>
        <v>-1037.9449361238269</v>
      </c>
      <c r="J331" s="16">
        <v>-100</v>
      </c>
      <c r="K331" s="16">
        <f t="shared" si="22"/>
        <v>-623622.90884204558</v>
      </c>
    </row>
    <row r="332" spans="5:11" x14ac:dyDescent="0.2">
      <c r="E332" s="15">
        <v>49853</v>
      </c>
      <c r="F332" s="17">
        <v>327</v>
      </c>
      <c r="G332" s="16">
        <f t="shared" si="23"/>
        <v>3333.1318845628989</v>
      </c>
      <c r="H332" s="16">
        <f t="shared" si="20"/>
        <v>-889.05987802909885</v>
      </c>
      <c r="I332" s="16">
        <f t="shared" si="21"/>
        <v>-1047.4594313716286</v>
      </c>
      <c r="J332" s="16">
        <v>-100</v>
      </c>
      <c r="K332" s="16">
        <f t="shared" si="22"/>
        <v>-625659.42815144628</v>
      </c>
    </row>
    <row r="333" spans="5:11" x14ac:dyDescent="0.2">
      <c r="E333" s="15">
        <v>49854</v>
      </c>
      <c r="F333" s="17">
        <v>328</v>
      </c>
      <c r="G333" s="16">
        <f t="shared" si="23"/>
        <v>3333.1318845628989</v>
      </c>
      <c r="H333" s="16">
        <f t="shared" si="20"/>
        <v>-866.65588463587267</v>
      </c>
      <c r="I333" s="16">
        <f t="shared" si="21"/>
        <v>-1057.0611428258685</v>
      </c>
      <c r="J333" s="16">
        <v>-100</v>
      </c>
      <c r="K333" s="16">
        <f t="shared" si="22"/>
        <v>-627683.14517890802</v>
      </c>
    </row>
    <row r="334" spans="5:11" x14ac:dyDescent="0.2">
      <c r="E334" s="15">
        <v>49855</v>
      </c>
      <c r="F334" s="17">
        <v>329</v>
      </c>
      <c r="G334" s="16">
        <f t="shared" si="23"/>
        <v>3333.1318845628989</v>
      </c>
      <c r="H334" s="16">
        <f t="shared" si="20"/>
        <v>-844.04652130320812</v>
      </c>
      <c r="I334" s="16">
        <f t="shared" si="21"/>
        <v>-1066.750869968439</v>
      </c>
      <c r="J334" s="16">
        <v>-100</v>
      </c>
      <c r="K334" s="16">
        <f t="shared" si="22"/>
        <v>-629693.9425701797</v>
      </c>
    </row>
    <row r="335" spans="5:11" x14ac:dyDescent="0.2">
      <c r="E335" s="15">
        <v>49856</v>
      </c>
      <c r="F335" s="17">
        <v>330</v>
      </c>
      <c r="G335" s="16">
        <f t="shared" si="23"/>
        <v>3333.1318845628989</v>
      </c>
      <c r="H335" s="16">
        <f t="shared" si="20"/>
        <v>-821.22990547332768</v>
      </c>
      <c r="I335" s="16">
        <f t="shared" si="21"/>
        <v>-1076.5294196098162</v>
      </c>
      <c r="J335" s="16">
        <v>-100</v>
      </c>
      <c r="K335" s="16">
        <f t="shared" si="22"/>
        <v>-631691.70189526281</v>
      </c>
    </row>
    <row r="336" spans="5:11" x14ac:dyDescent="0.2">
      <c r="E336" s="15">
        <v>49857</v>
      </c>
      <c r="F336" s="17">
        <v>331</v>
      </c>
      <c r="G336" s="16">
        <f t="shared" si="23"/>
        <v>3333.1318845628989</v>
      </c>
      <c r="H336" s="16">
        <f t="shared" si="20"/>
        <v>-798.20413733167334</v>
      </c>
      <c r="I336" s="16">
        <f t="shared" si="21"/>
        <v>-1086.3976059562397</v>
      </c>
      <c r="J336" s="16">
        <v>-100</v>
      </c>
      <c r="K336" s="16">
        <f t="shared" si="22"/>
        <v>-633676.30363855069</v>
      </c>
    </row>
    <row r="337" spans="5:11" x14ac:dyDescent="0.2">
      <c r="E337" s="15">
        <v>49858</v>
      </c>
      <c r="F337" s="17">
        <v>332</v>
      </c>
      <c r="G337" s="16">
        <f t="shared" si="23"/>
        <v>3333.1318845628989</v>
      </c>
      <c r="H337" s="16">
        <f t="shared" si="20"/>
        <v>-774.96729964872043</v>
      </c>
      <c r="I337" s="16">
        <f t="shared" si="21"/>
        <v>-1096.3562506775052</v>
      </c>
      <c r="J337" s="16">
        <v>-100</v>
      </c>
      <c r="K337" s="16">
        <f t="shared" si="22"/>
        <v>-635647.62718887685</v>
      </c>
    </row>
    <row r="338" spans="5:11" x14ac:dyDescent="0.2">
      <c r="E338" s="15">
        <v>49859</v>
      </c>
      <c r="F338" s="17">
        <v>333</v>
      </c>
      <c r="G338" s="16">
        <f t="shared" si="23"/>
        <v>3333.1318845628989</v>
      </c>
      <c r="H338" s="16">
        <f t="shared" si="20"/>
        <v>-751.51745762034034</v>
      </c>
      <c r="I338" s="16">
        <f t="shared" si="21"/>
        <v>-1106.4061829753823</v>
      </c>
      <c r="J338" s="16">
        <v>-100</v>
      </c>
      <c r="K338" s="16">
        <f t="shared" si="22"/>
        <v>-637605.5508294726</v>
      </c>
    </row>
    <row r="339" spans="5:11" x14ac:dyDescent="0.2">
      <c r="E339" s="15">
        <v>49860</v>
      </c>
      <c r="F339" s="17">
        <v>334</v>
      </c>
      <c r="G339" s="16">
        <f t="shared" si="23"/>
        <v>3333.1318845628989</v>
      </c>
      <c r="H339" s="16">
        <f t="shared" si="20"/>
        <v>-727.85265870670014</v>
      </c>
      <c r="I339" s="16">
        <f t="shared" si="21"/>
        <v>-1116.5482396526565</v>
      </c>
      <c r="J339" s="16">
        <v>-100</v>
      </c>
      <c r="K339" s="16">
        <f t="shared" si="22"/>
        <v>-639549.95172783197</v>
      </c>
    </row>
    <row r="340" spans="5:11" x14ac:dyDescent="0.2">
      <c r="E340" s="15">
        <v>49861</v>
      </c>
      <c r="F340" s="17">
        <v>335</v>
      </c>
      <c r="G340" s="16">
        <f t="shared" si="23"/>
        <v>3333.1318845628989</v>
      </c>
      <c r="H340" s="16">
        <f t="shared" si="20"/>
        <v>-703.97093246968507</v>
      </c>
      <c r="I340" s="16">
        <f t="shared" si="21"/>
        <v>-1126.783265182806</v>
      </c>
      <c r="J340" s="16">
        <v>-100</v>
      </c>
      <c r="K340" s="16">
        <f t="shared" si="22"/>
        <v>-641480.70592548442</v>
      </c>
    </row>
    <row r="341" spans="5:11" x14ac:dyDescent="0.2">
      <c r="E341" s="15">
        <v>49862</v>
      </c>
      <c r="F341" s="17">
        <v>336</v>
      </c>
      <c r="G341" s="16">
        <f t="shared" si="23"/>
        <v>3333.1318845628989</v>
      </c>
      <c r="H341" s="16">
        <f t="shared" si="20"/>
        <v>-679.87029040883067</v>
      </c>
      <c r="I341" s="16">
        <f t="shared" si="21"/>
        <v>-1137.112111780315</v>
      </c>
      <c r="J341" s="16">
        <v>-100</v>
      </c>
      <c r="K341" s="16">
        <f t="shared" si="22"/>
        <v>-643397.68832767359</v>
      </c>
    </row>
    <row r="342" spans="5:11" x14ac:dyDescent="0.2">
      <c r="E342" s="15">
        <v>49863</v>
      </c>
      <c r="F342" s="17">
        <v>337</v>
      </c>
      <c r="G342" s="16">
        <f t="shared" si="23"/>
        <v>3333.1318845628989</v>
      </c>
      <c r="H342" s="16">
        <f t="shared" si="20"/>
        <v>-655.54872579575181</v>
      </c>
      <c r="I342" s="16">
        <f t="shared" si="21"/>
        <v>-1147.5356394716346</v>
      </c>
      <c r="J342" s="16">
        <v>-100</v>
      </c>
      <c r="K342" s="16">
        <f t="shared" si="22"/>
        <v>-645300.7726929409</v>
      </c>
    </row>
    <row r="343" spans="5:11" x14ac:dyDescent="0.2">
      <c r="E343" s="15">
        <v>49864</v>
      </c>
      <c r="F343" s="17">
        <v>338</v>
      </c>
      <c r="G343" s="16">
        <f t="shared" si="23"/>
        <v>3333.1318845628989</v>
      </c>
      <c r="H343" s="16">
        <f t="shared" si="20"/>
        <v>-631.00421350705278</v>
      </c>
      <c r="I343" s="16">
        <f t="shared" si="21"/>
        <v>-1158.0547161667912</v>
      </c>
      <c r="J343" s="16">
        <v>-100</v>
      </c>
      <c r="K343" s="16">
        <f t="shared" si="22"/>
        <v>-647189.83162261476</v>
      </c>
    </row>
    <row r="344" spans="5:11" x14ac:dyDescent="0.2">
      <c r="E344" s="15">
        <v>49865</v>
      </c>
      <c r="F344" s="17">
        <v>339</v>
      </c>
      <c r="G344" s="16">
        <f t="shared" si="23"/>
        <v>3333.1318845628989</v>
      </c>
      <c r="H344" s="16">
        <f t="shared" si="20"/>
        <v>-606.23470985570759</v>
      </c>
      <c r="I344" s="16">
        <f t="shared" si="21"/>
        <v>-1168.6702177316533</v>
      </c>
      <c r="J344" s="16">
        <v>-100</v>
      </c>
      <c r="K344" s="16">
        <f t="shared" si="22"/>
        <v>-649064.73655020213</v>
      </c>
    </row>
    <row r="345" spans="5:11" x14ac:dyDescent="0.2">
      <c r="E345" s="15">
        <v>49866</v>
      </c>
      <c r="F345" s="17">
        <v>340</v>
      </c>
      <c r="G345" s="16">
        <f t="shared" si="23"/>
        <v>3333.1318845628989</v>
      </c>
      <c r="H345" s="16">
        <f t="shared" si="20"/>
        <v>-581.23815242089165</v>
      </c>
      <c r="I345" s="16">
        <f t="shared" si="21"/>
        <v>-1179.3830280608604</v>
      </c>
      <c r="J345" s="16">
        <v>-100</v>
      </c>
      <c r="K345" s="16">
        <f t="shared" si="22"/>
        <v>-650925.35773068387</v>
      </c>
    </row>
    <row r="346" spans="5:11" x14ac:dyDescent="0.2">
      <c r="E346" s="15">
        <v>49867</v>
      </c>
      <c r="F346" s="17">
        <v>341</v>
      </c>
      <c r="G346" s="16">
        <f t="shared" si="23"/>
        <v>3333.1318845628989</v>
      </c>
      <c r="H346" s="16">
        <f t="shared" si="20"/>
        <v>-556.01245987625668</v>
      </c>
      <c r="I346" s="16">
        <f t="shared" si="21"/>
        <v>-1190.1940391514183</v>
      </c>
      <c r="J346" s="16">
        <v>-100</v>
      </c>
      <c r="K346" s="16">
        <f t="shared" si="22"/>
        <v>-652771.56422971154</v>
      </c>
    </row>
    <row r="347" spans="5:11" x14ac:dyDescent="0.2">
      <c r="E347" s="15">
        <v>49868</v>
      </c>
      <c r="F347" s="17">
        <v>342</v>
      </c>
      <c r="G347" s="16">
        <f t="shared" si="23"/>
        <v>3333.1318845628989</v>
      </c>
      <c r="H347" s="16">
        <f t="shared" si="20"/>
        <v>-530.55553181662901</v>
      </c>
      <c r="I347" s="16">
        <f t="shared" si="21"/>
        <v>-1201.1041511769729</v>
      </c>
      <c r="J347" s="16">
        <v>-100</v>
      </c>
      <c r="K347" s="16">
        <f t="shared" si="22"/>
        <v>-654603.2239127052</v>
      </c>
    </row>
    <row r="348" spans="5:11" x14ac:dyDescent="0.2">
      <c r="E348" s="15">
        <v>49869</v>
      </c>
      <c r="F348" s="17">
        <v>343</v>
      </c>
      <c r="G348" s="16">
        <f t="shared" si="23"/>
        <v>3333.1318845628989</v>
      </c>
      <c r="H348" s="16">
        <f t="shared" si="20"/>
        <v>-504.86524858312157</v>
      </c>
      <c r="I348" s="16">
        <f t="shared" si="21"/>
        <v>-1212.1142725627617</v>
      </c>
      <c r="J348" s="16">
        <v>-100</v>
      </c>
      <c r="K348" s="16">
        <f t="shared" si="22"/>
        <v>-656420.20343385113</v>
      </c>
    </row>
    <row r="349" spans="5:11" x14ac:dyDescent="0.2">
      <c r="E349" s="15">
        <v>49870</v>
      </c>
      <c r="F349" s="17">
        <v>344</v>
      </c>
      <c r="G349" s="16">
        <f t="shared" si="23"/>
        <v>3333.1318845628989</v>
      </c>
      <c r="H349" s="16">
        <f t="shared" si="20"/>
        <v>-478.93947108664031</v>
      </c>
      <c r="I349" s="16">
        <f t="shared" si="21"/>
        <v>-1223.2253200612538</v>
      </c>
      <c r="J349" s="16">
        <v>-100</v>
      </c>
      <c r="K349" s="16">
        <f t="shared" si="22"/>
        <v>-658222.36822499894</v>
      </c>
    </row>
    <row r="350" spans="5:11" x14ac:dyDescent="0.2">
      <c r="E350" s="15">
        <v>49871</v>
      </c>
      <c r="F350" s="17">
        <v>345</v>
      </c>
      <c r="G350" s="16">
        <f t="shared" si="23"/>
        <v>3333.1318845628989</v>
      </c>
      <c r="H350" s="16">
        <f t="shared" si="20"/>
        <v>-452.77604062977451</v>
      </c>
      <c r="I350" s="16">
        <f t="shared" si="21"/>
        <v>-1234.4382188284819</v>
      </c>
      <c r="J350" s="16">
        <v>-100</v>
      </c>
      <c r="K350" s="16">
        <f t="shared" si="22"/>
        <v>-660009.58248445718</v>
      </c>
    </row>
    <row r="351" spans="5:11" x14ac:dyDescent="0.2">
      <c r="E351" s="15">
        <v>49872</v>
      </c>
      <c r="F351" s="17">
        <v>346</v>
      </c>
      <c r="G351" s="16">
        <f t="shared" si="23"/>
        <v>3333.1318845628989</v>
      </c>
      <c r="H351" s="16">
        <f t="shared" si="20"/>
        <v>-426.37277872705425</v>
      </c>
      <c r="I351" s="16">
        <f t="shared" si="21"/>
        <v>-1245.7539025010763</v>
      </c>
      <c r="J351" s="16">
        <v>-100</v>
      </c>
      <c r="K351" s="16">
        <f t="shared" si="22"/>
        <v>-661781.70916568534</v>
      </c>
    </row>
    <row r="352" spans="5:11" x14ac:dyDescent="0.2">
      <c r="E352" s="15">
        <v>49873</v>
      </c>
      <c r="F352" s="17">
        <v>347</v>
      </c>
      <c r="G352" s="16">
        <f t="shared" si="23"/>
        <v>3333.1318845628989</v>
      </c>
      <c r="H352" s="16">
        <f t="shared" si="20"/>
        <v>-399.72748692355896</v>
      </c>
      <c r="I352" s="16">
        <f t="shared" si="21"/>
        <v>-1257.173313274003</v>
      </c>
      <c r="J352" s="16">
        <v>-100</v>
      </c>
      <c r="K352" s="16">
        <f t="shared" si="22"/>
        <v>-663538.60996588296</v>
      </c>
    </row>
    <row r="353" spans="5:11" x14ac:dyDescent="0.2">
      <c r="E353" s="15">
        <v>49874</v>
      </c>
      <c r="F353" s="17">
        <v>348</v>
      </c>
      <c r="G353" s="16">
        <f t="shared" si="23"/>
        <v>3333.1318845628989</v>
      </c>
      <c r="H353" s="16">
        <f t="shared" si="20"/>
        <v>-372.83794661186511</v>
      </c>
      <c r="I353" s="16">
        <f t="shared" si="21"/>
        <v>-1268.6974019790146</v>
      </c>
      <c r="J353" s="16">
        <v>-100</v>
      </c>
      <c r="K353" s="16">
        <f t="shared" si="22"/>
        <v>-665280.14531447389</v>
      </c>
    </row>
    <row r="354" spans="5:11" x14ac:dyDescent="0.2">
      <c r="E354" s="15">
        <v>49875</v>
      </c>
      <c r="F354" s="17">
        <v>349</v>
      </c>
      <c r="G354" s="16">
        <f t="shared" si="23"/>
        <v>3333.1318845628989</v>
      </c>
      <c r="H354" s="16">
        <f t="shared" si="20"/>
        <v>-345.70191884731395</v>
      </c>
      <c r="I354" s="16">
        <f t="shared" si="21"/>
        <v>-1280.3271281638222</v>
      </c>
      <c r="J354" s="16">
        <v>-100</v>
      </c>
      <c r="K354" s="16">
        <f t="shared" si="22"/>
        <v>-667006.17436148494</v>
      </c>
    </row>
    <row r="355" spans="5:11" x14ac:dyDescent="0.2">
      <c r="E355" s="15">
        <v>49876</v>
      </c>
      <c r="F355" s="17">
        <v>350</v>
      </c>
      <c r="G355" s="16">
        <f t="shared" si="23"/>
        <v>3333.1318845628989</v>
      </c>
      <c r="H355" s="16">
        <f t="shared" si="20"/>
        <v>-318.31714416158775</v>
      </c>
      <c r="I355" s="16">
        <f t="shared" si="21"/>
        <v>-1292.0634601719905</v>
      </c>
      <c r="J355" s="16">
        <v>-100</v>
      </c>
      <c r="K355" s="16">
        <f t="shared" si="22"/>
        <v>-668716.55496581853</v>
      </c>
    </row>
    <row r="356" spans="5:11" x14ac:dyDescent="0.2">
      <c r="E356" s="15">
        <v>49877</v>
      </c>
      <c r="F356" s="17">
        <v>351</v>
      </c>
      <c r="G356" s="16">
        <f t="shared" si="23"/>
        <v>3333.1318845628989</v>
      </c>
      <c r="H356" s="16">
        <f t="shared" si="20"/>
        <v>-290.68134237457571</v>
      </c>
      <c r="I356" s="16">
        <f t="shared" si="21"/>
        <v>-1303.907375223567</v>
      </c>
      <c r="J356" s="16">
        <v>-100</v>
      </c>
      <c r="K356" s="16">
        <f t="shared" si="22"/>
        <v>-670411.14368341665</v>
      </c>
    </row>
    <row r="357" spans="5:11" x14ac:dyDescent="0.2">
      <c r="E357" s="15">
        <v>49878</v>
      </c>
      <c r="F357" s="17">
        <v>352</v>
      </c>
      <c r="G357" s="16">
        <f t="shared" si="23"/>
        <v>3333.1318845628989</v>
      </c>
      <c r="H357" s="16">
        <f t="shared" si="20"/>
        <v>-262.79221240451614</v>
      </c>
      <c r="I357" s="16">
        <f t="shared" si="21"/>
        <v>-1315.8598594964499</v>
      </c>
      <c r="J357" s="16">
        <v>-100</v>
      </c>
      <c r="K357" s="16">
        <f t="shared" si="22"/>
        <v>-672089.79575531767</v>
      </c>
    </row>
    <row r="358" spans="5:11" x14ac:dyDescent="0.2">
      <c r="E358" s="15">
        <v>49879</v>
      </c>
      <c r="F358" s="17">
        <v>353</v>
      </c>
      <c r="G358" s="16">
        <f t="shared" si="23"/>
        <v>3333.1318845628989</v>
      </c>
      <c r="H358" s="16">
        <f t="shared" si="20"/>
        <v>-234.64743207639754</v>
      </c>
      <c r="I358" s="16">
        <f t="shared" si="21"/>
        <v>-1327.9219082085006</v>
      </c>
      <c r="J358" s="16">
        <v>-100</v>
      </c>
      <c r="K358" s="16">
        <f t="shared" si="22"/>
        <v>-673752.36509560258</v>
      </c>
    </row>
    <row r="359" spans="5:11" x14ac:dyDescent="0.2">
      <c r="E359" s="15">
        <v>49880</v>
      </c>
      <c r="F359" s="17">
        <v>354</v>
      </c>
      <c r="G359" s="16">
        <f t="shared" si="23"/>
        <v>3333.1318845628989</v>
      </c>
      <c r="H359" s="16">
        <f t="shared" si="20"/>
        <v>-206.24465792860465</v>
      </c>
      <c r="I359" s="16">
        <f t="shared" si="21"/>
        <v>-1340.0945257004119</v>
      </c>
      <c r="J359" s="16">
        <v>-100</v>
      </c>
      <c r="K359" s="16">
        <f t="shared" si="22"/>
        <v>-675398.70427923161</v>
      </c>
    </row>
    <row r="360" spans="5:11" x14ac:dyDescent="0.2">
      <c r="E360" s="15">
        <v>49881</v>
      </c>
      <c r="F360" s="17">
        <v>355</v>
      </c>
      <c r="G360" s="16">
        <f t="shared" si="23"/>
        <v>3333.1318845628989</v>
      </c>
      <c r="H360" s="16">
        <f t="shared" si="20"/>
        <v>-177.58152501779028</v>
      </c>
      <c r="I360" s="16">
        <f t="shared" si="21"/>
        <v>-1352.3787255193322</v>
      </c>
      <c r="J360" s="16">
        <v>-100</v>
      </c>
      <c r="K360" s="16">
        <f t="shared" si="22"/>
        <v>-677028.66452976863</v>
      </c>
    </row>
    <row r="361" spans="5:11" x14ac:dyDescent="0.2">
      <c r="E361" s="15">
        <v>49882</v>
      </c>
      <c r="F361" s="17">
        <v>356</v>
      </c>
      <c r="G361" s="16">
        <f t="shared" si="23"/>
        <v>3333.1318845628989</v>
      </c>
      <c r="H361" s="16">
        <f t="shared" si="20"/>
        <v>-148.65564672196015</v>
      </c>
      <c r="I361" s="16">
        <f t="shared" si="21"/>
        <v>-1364.7755305032595</v>
      </c>
      <c r="J361" s="16">
        <v>-100</v>
      </c>
      <c r="K361" s="16">
        <f t="shared" si="22"/>
        <v>-678642.09570699383</v>
      </c>
    </row>
    <row r="362" spans="5:11" x14ac:dyDescent="0.2">
      <c r="E362" s="15">
        <v>49883</v>
      </c>
      <c r="F362" s="17">
        <v>357</v>
      </c>
      <c r="G362" s="16">
        <f t="shared" si="23"/>
        <v>3333.1318845628989</v>
      </c>
      <c r="H362" s="16">
        <f t="shared" si="20"/>
        <v>-119.46461454175153</v>
      </c>
      <c r="I362" s="16">
        <f t="shared" si="21"/>
        <v>-1377.2859728662061</v>
      </c>
      <c r="J362" s="16">
        <v>-100</v>
      </c>
      <c r="K362" s="16">
        <f t="shared" si="22"/>
        <v>-680238.8462944018</v>
      </c>
    </row>
    <row r="363" spans="5:11" x14ac:dyDescent="0.2">
      <c r="E363" s="15">
        <v>49884</v>
      </c>
      <c r="F363" s="17">
        <v>358</v>
      </c>
      <c r="G363" s="16">
        <f t="shared" si="23"/>
        <v>3333.1318845628989</v>
      </c>
      <c r="H363" s="16">
        <f t="shared" si="20"/>
        <v>-90.005997899891028</v>
      </c>
      <c r="I363" s="16">
        <f t="shared" si="21"/>
        <v>-1389.9110942841464</v>
      </c>
      <c r="J363" s="16">
        <v>-100</v>
      </c>
      <c r="K363" s="16">
        <f t="shared" si="22"/>
        <v>-681818.76338658587</v>
      </c>
    </row>
    <row r="364" spans="5:11" x14ac:dyDescent="0.2">
      <c r="E364" s="15">
        <v>49885</v>
      </c>
      <c r="F364" s="17">
        <v>359</v>
      </c>
      <c r="G364" s="16">
        <f t="shared" si="23"/>
        <v>3333.1318845628989</v>
      </c>
      <c r="H364" s="16">
        <f t="shared" si="20"/>
        <v>-60.277343938813452</v>
      </c>
      <c r="I364" s="16">
        <f t="shared" si="21"/>
        <v>-1402.6519459817509</v>
      </c>
      <c r="J364" s="16">
        <v>-100</v>
      </c>
      <c r="K364" s="16">
        <f t="shared" si="22"/>
        <v>-683381.69267650647</v>
      </c>
    </row>
    <row r="365" spans="5:11" x14ac:dyDescent="0.2">
      <c r="E365" s="15">
        <v>49886</v>
      </c>
      <c r="F365" s="17">
        <v>360</v>
      </c>
      <c r="G365" s="16">
        <f t="shared" si="23"/>
        <v>3333.1318845628989</v>
      </c>
      <c r="H365" s="16">
        <f t="shared" si="20"/>
        <v>-30.276177316425997</v>
      </c>
      <c r="I365" s="16">
        <f t="shared" si="21"/>
        <v>-1415.5095888199169</v>
      </c>
      <c r="J365" s="16">
        <v>-100</v>
      </c>
      <c r="K365" s="16">
        <f t="shared" si="22"/>
        <v>-684927.47844264284</v>
      </c>
    </row>
    <row r="366" spans="5:11" x14ac:dyDescent="0.2">
      <c r="G366" s="4"/>
      <c r="H366" s="16">
        <f>SUM(H6:H365)</f>
        <v>-849927.4784426433</v>
      </c>
      <c r="I366" s="16">
        <f>SUM(I6:I365)</f>
        <v>-149999.99999999997</v>
      </c>
      <c r="J366" s="4"/>
      <c r="K366" s="4"/>
    </row>
    <row r="367" spans="5:11" x14ac:dyDescent="0.2">
      <c r="K367" s="3"/>
    </row>
  </sheetData>
  <mergeCells count="2">
    <mergeCell ref="B2:K2"/>
    <mergeCell ref="B16:C26"/>
  </mergeCells>
  <conditionalFormatting sqref="E5:K366">
    <cfRule type="cellIs" dxfId="0" priority="1" operator="lessThan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Calculadora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Lydson</dc:creator>
  <cp:lastModifiedBy>GARCIA Lydson</cp:lastModifiedBy>
  <dcterms:created xsi:type="dcterms:W3CDTF">2025-09-09T04:53:59Z</dcterms:created>
  <dcterms:modified xsi:type="dcterms:W3CDTF">2025-09-14T06:19:44Z</dcterms:modified>
</cp:coreProperties>
</file>