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garcia\Documents\index\"/>
    </mc:Choice>
  </mc:AlternateContent>
  <xr:revisionPtr revIDLastSave="0" documentId="13_ncr:1_{679E14EA-1AB7-43D7-998E-5E4813A86EE0}" xr6:coauthVersionLast="47" xr6:coauthVersionMax="47" xr10:uidLastSave="{00000000-0000-0000-0000-000000000000}"/>
  <bookViews>
    <workbookView xWindow="-120" yWindow="-120" windowWidth="20730" windowHeight="11160" xr2:uid="{0E21C9D7-8AE0-49F4-8EFF-14E3E94D98B8}"/>
  </bookViews>
  <sheets>
    <sheet name="Calculad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F5" i="1" a="1"/>
  <c r="F5" i="1" s="1"/>
  <c r="C9" i="1"/>
  <c r="C10" i="1" s="1"/>
  <c r="C11" i="1" s="1"/>
  <c r="C12" i="1" s="1"/>
  <c r="I150" i="1" l="1"/>
  <c r="I258" i="1"/>
  <c r="H91" i="1"/>
  <c r="I103" i="1"/>
  <c r="I31" i="1"/>
  <c r="I324" i="1"/>
  <c r="I252" i="1"/>
  <c r="H103" i="1"/>
  <c r="I330" i="1"/>
  <c r="H152" i="1"/>
  <c r="I175" i="1"/>
  <c r="H151" i="1"/>
  <c r="H90" i="1"/>
  <c r="I174" i="1"/>
  <c r="I102" i="1"/>
  <c r="I30" i="1"/>
  <c r="I318" i="1"/>
  <c r="I246" i="1"/>
  <c r="H56" i="1"/>
  <c r="H162" i="1"/>
  <c r="I114" i="1"/>
  <c r="H80" i="1"/>
  <c r="I163" i="1"/>
  <c r="I91" i="1"/>
  <c r="I19" i="1"/>
  <c r="I312" i="1"/>
  <c r="I240" i="1"/>
  <c r="H139" i="1"/>
  <c r="H79" i="1"/>
  <c r="I162" i="1"/>
  <c r="I90" i="1"/>
  <c r="I18" i="1"/>
  <c r="I306" i="1"/>
  <c r="I234" i="1"/>
  <c r="I78" i="1"/>
  <c r="H7" i="1"/>
  <c r="I42" i="1"/>
  <c r="H140" i="1"/>
  <c r="I6" i="1"/>
  <c r="H138" i="1"/>
  <c r="H68" i="1"/>
  <c r="I151" i="1"/>
  <c r="I79" i="1"/>
  <c r="I7" i="1"/>
  <c r="I300" i="1"/>
  <c r="I228" i="1"/>
  <c r="I294" i="1"/>
  <c r="I222" i="1"/>
  <c r="I216" i="1"/>
  <c r="H179" i="1"/>
  <c r="I139" i="1"/>
  <c r="I67" i="1"/>
  <c r="I360" i="1"/>
  <c r="I288" i="1"/>
  <c r="H176" i="1"/>
  <c r="H116" i="1"/>
  <c r="H43" i="1"/>
  <c r="I138" i="1"/>
  <c r="I66" i="1"/>
  <c r="I354" i="1"/>
  <c r="I282" i="1"/>
  <c r="I210" i="1"/>
  <c r="I204" i="1"/>
  <c r="H128" i="1"/>
  <c r="H55" i="1"/>
  <c r="H115" i="1"/>
  <c r="I127" i="1"/>
  <c r="I276" i="1"/>
  <c r="H164" i="1"/>
  <c r="H114" i="1"/>
  <c r="H20" i="1"/>
  <c r="I126" i="1"/>
  <c r="I54" i="1"/>
  <c r="I342" i="1"/>
  <c r="I270" i="1"/>
  <c r="I198" i="1"/>
  <c r="H6" i="1"/>
  <c r="K6" i="1" s="1"/>
  <c r="H127" i="1"/>
  <c r="H175" i="1"/>
  <c r="H42" i="1"/>
  <c r="I55" i="1"/>
  <c r="I348" i="1"/>
  <c r="H163" i="1"/>
  <c r="H104" i="1"/>
  <c r="H8" i="1"/>
  <c r="I115" i="1"/>
  <c r="I43" i="1"/>
  <c r="I336" i="1"/>
  <c r="I264" i="1"/>
  <c r="I192" i="1"/>
  <c r="H174" i="1"/>
  <c r="H126" i="1"/>
  <c r="H67" i="1"/>
  <c r="H44" i="1"/>
  <c r="H150" i="1"/>
  <c r="H92" i="1"/>
  <c r="H32" i="1"/>
  <c r="H31" i="1"/>
  <c r="H19" i="1"/>
  <c r="I125" i="1"/>
  <c r="I29" i="1"/>
  <c r="H137" i="1"/>
  <c r="H65" i="1"/>
  <c r="H160" i="1"/>
  <c r="H88" i="1"/>
  <c r="H28" i="1"/>
  <c r="I135" i="1"/>
  <c r="I364" i="1"/>
  <c r="I286" i="1"/>
  <c r="H183" i="1"/>
  <c r="H159" i="1"/>
  <c r="H123" i="1"/>
  <c r="H87" i="1"/>
  <c r="H182" i="1"/>
  <c r="H158" i="1"/>
  <c r="H134" i="1"/>
  <c r="H110" i="1"/>
  <c r="H98" i="1"/>
  <c r="H74" i="1"/>
  <c r="H50" i="1"/>
  <c r="H26" i="1"/>
  <c r="I181" i="1"/>
  <c r="I157" i="1"/>
  <c r="I97" i="1"/>
  <c r="H181" i="1"/>
  <c r="H169" i="1"/>
  <c r="H157" i="1"/>
  <c r="H145" i="1"/>
  <c r="H133" i="1"/>
  <c r="H121" i="1"/>
  <c r="H109" i="1"/>
  <c r="H97" i="1"/>
  <c r="H85" i="1"/>
  <c r="H73" i="1"/>
  <c r="H61" i="1"/>
  <c r="H49" i="1"/>
  <c r="H37" i="1"/>
  <c r="H25" i="1"/>
  <c r="H13" i="1"/>
  <c r="I180" i="1"/>
  <c r="I168" i="1"/>
  <c r="I156" i="1"/>
  <c r="I144" i="1"/>
  <c r="I132" i="1"/>
  <c r="I120" i="1"/>
  <c r="I108" i="1"/>
  <c r="I96" i="1"/>
  <c r="I84" i="1"/>
  <c r="I72" i="1"/>
  <c r="I60" i="1"/>
  <c r="I48" i="1"/>
  <c r="I36" i="1"/>
  <c r="I24" i="1"/>
  <c r="I12" i="1"/>
  <c r="H363" i="1"/>
  <c r="H357" i="1"/>
  <c r="H351" i="1"/>
  <c r="H345" i="1"/>
  <c r="H339" i="1"/>
  <c r="H333" i="1"/>
  <c r="H327" i="1"/>
  <c r="H321" i="1"/>
  <c r="H315" i="1"/>
  <c r="H309" i="1"/>
  <c r="H303" i="1"/>
  <c r="H297" i="1"/>
  <c r="H291" i="1"/>
  <c r="H285" i="1"/>
  <c r="H279" i="1"/>
  <c r="H273" i="1"/>
  <c r="H267" i="1"/>
  <c r="H261" i="1"/>
  <c r="H255" i="1"/>
  <c r="H249" i="1"/>
  <c r="H243" i="1"/>
  <c r="H237" i="1"/>
  <c r="H231" i="1"/>
  <c r="H225" i="1"/>
  <c r="H219" i="1"/>
  <c r="H213" i="1"/>
  <c r="H207" i="1"/>
  <c r="H201" i="1"/>
  <c r="H195" i="1"/>
  <c r="H189" i="1"/>
  <c r="H54" i="1"/>
  <c r="I161" i="1"/>
  <c r="I113" i="1"/>
  <c r="I89" i="1"/>
  <c r="I41" i="1"/>
  <c r="H161" i="1"/>
  <c r="H77" i="1"/>
  <c r="H184" i="1"/>
  <c r="H124" i="1"/>
  <c r="H64" i="1"/>
  <c r="I159" i="1"/>
  <c r="I27" i="1"/>
  <c r="I298" i="1"/>
  <c r="H180" i="1"/>
  <c r="H168" i="1"/>
  <c r="H156" i="1"/>
  <c r="H144" i="1"/>
  <c r="H132" i="1"/>
  <c r="H120" i="1"/>
  <c r="H108" i="1"/>
  <c r="H96" i="1"/>
  <c r="H84" i="1"/>
  <c r="H72" i="1"/>
  <c r="H60" i="1"/>
  <c r="H48" i="1"/>
  <c r="H36" i="1"/>
  <c r="H24" i="1"/>
  <c r="H12" i="1"/>
  <c r="I179" i="1"/>
  <c r="I167" i="1"/>
  <c r="I155" i="1"/>
  <c r="I143" i="1"/>
  <c r="I131" i="1"/>
  <c r="I119" i="1"/>
  <c r="I107" i="1"/>
  <c r="I95" i="1"/>
  <c r="I83" i="1"/>
  <c r="I71" i="1"/>
  <c r="I59" i="1"/>
  <c r="I47" i="1"/>
  <c r="I35" i="1"/>
  <c r="I23" i="1"/>
  <c r="I11" i="1"/>
  <c r="I362" i="1"/>
  <c r="I356" i="1"/>
  <c r="I350" i="1"/>
  <c r="I344" i="1"/>
  <c r="I338" i="1"/>
  <c r="I332" i="1"/>
  <c r="I326" i="1"/>
  <c r="I320" i="1"/>
  <c r="I314" i="1"/>
  <c r="I308" i="1"/>
  <c r="I302" i="1"/>
  <c r="I296" i="1"/>
  <c r="I290" i="1"/>
  <c r="I284" i="1"/>
  <c r="I278" i="1"/>
  <c r="I272" i="1"/>
  <c r="I266" i="1"/>
  <c r="I260" i="1"/>
  <c r="I254" i="1"/>
  <c r="I248" i="1"/>
  <c r="I242" i="1"/>
  <c r="I236" i="1"/>
  <c r="I230" i="1"/>
  <c r="I224" i="1"/>
  <c r="I218" i="1"/>
  <c r="I212" i="1"/>
  <c r="I206" i="1"/>
  <c r="I200" i="1"/>
  <c r="I194" i="1"/>
  <c r="I188" i="1"/>
  <c r="H266" i="1"/>
  <c r="H260" i="1"/>
  <c r="H254" i="1"/>
  <c r="H248" i="1"/>
  <c r="H242" i="1"/>
  <c r="H236" i="1"/>
  <c r="H230" i="1"/>
  <c r="H224" i="1"/>
  <c r="H218" i="1"/>
  <c r="H212" i="1"/>
  <c r="H206" i="1"/>
  <c r="H200" i="1"/>
  <c r="H194" i="1"/>
  <c r="H188" i="1"/>
  <c r="H155" i="1"/>
  <c r="H131" i="1"/>
  <c r="H107" i="1"/>
  <c r="H83" i="1"/>
  <c r="H59" i="1"/>
  <c r="H35" i="1"/>
  <c r="H11" i="1"/>
  <c r="I166" i="1"/>
  <c r="I142" i="1"/>
  <c r="I118" i="1"/>
  <c r="I94" i="1"/>
  <c r="I70" i="1"/>
  <c r="I34" i="1"/>
  <c r="H362" i="1"/>
  <c r="H350" i="1"/>
  <c r="H338" i="1"/>
  <c r="H326" i="1"/>
  <c r="H320" i="1"/>
  <c r="H308" i="1"/>
  <c r="H302" i="1"/>
  <c r="H296" i="1"/>
  <c r="H290" i="1"/>
  <c r="H284" i="1"/>
  <c r="H278" i="1"/>
  <c r="H178" i="1"/>
  <c r="H166" i="1"/>
  <c r="H154" i="1"/>
  <c r="H142" i="1"/>
  <c r="H130" i="1"/>
  <c r="H118" i="1"/>
  <c r="H106" i="1"/>
  <c r="H94" i="1"/>
  <c r="H82" i="1"/>
  <c r="H70" i="1"/>
  <c r="H58" i="1"/>
  <c r="H46" i="1"/>
  <c r="H34" i="1"/>
  <c r="H22" i="1"/>
  <c r="H10" i="1"/>
  <c r="I177" i="1"/>
  <c r="I165" i="1"/>
  <c r="I153" i="1"/>
  <c r="I141" i="1"/>
  <c r="I129" i="1"/>
  <c r="I117" i="1"/>
  <c r="I105" i="1"/>
  <c r="I93" i="1"/>
  <c r="I81" i="1"/>
  <c r="I69" i="1"/>
  <c r="I57" i="1"/>
  <c r="I45" i="1"/>
  <c r="I33" i="1"/>
  <c r="I21" i="1"/>
  <c r="I9" i="1"/>
  <c r="I361" i="1"/>
  <c r="I355" i="1"/>
  <c r="I349" i="1"/>
  <c r="I343" i="1"/>
  <c r="I337" i="1"/>
  <c r="I331" i="1"/>
  <c r="I325" i="1"/>
  <c r="I319" i="1"/>
  <c r="I313" i="1"/>
  <c r="I307" i="1"/>
  <c r="I301" i="1"/>
  <c r="I295" i="1"/>
  <c r="I289" i="1"/>
  <c r="I283" i="1"/>
  <c r="I277" i="1"/>
  <c r="I271" i="1"/>
  <c r="I265" i="1"/>
  <c r="I259" i="1"/>
  <c r="I253" i="1"/>
  <c r="I247" i="1"/>
  <c r="I241" i="1"/>
  <c r="I235" i="1"/>
  <c r="I229" i="1"/>
  <c r="I223" i="1"/>
  <c r="I217" i="1"/>
  <c r="I211" i="1"/>
  <c r="I205" i="1"/>
  <c r="I199" i="1"/>
  <c r="I193" i="1"/>
  <c r="I187" i="1"/>
  <c r="H167" i="1"/>
  <c r="H143" i="1"/>
  <c r="H119" i="1"/>
  <c r="H95" i="1"/>
  <c r="H71" i="1"/>
  <c r="H47" i="1"/>
  <c r="H23" i="1"/>
  <c r="I178" i="1"/>
  <c r="I154" i="1"/>
  <c r="I130" i="1"/>
  <c r="I106" i="1"/>
  <c r="I82" i="1"/>
  <c r="I58" i="1"/>
  <c r="I46" i="1"/>
  <c r="I22" i="1"/>
  <c r="I10" i="1"/>
  <c r="H356" i="1"/>
  <c r="H344" i="1"/>
  <c r="H332" i="1"/>
  <c r="H314" i="1"/>
  <c r="H272" i="1"/>
  <c r="H177" i="1"/>
  <c r="H165" i="1"/>
  <c r="H153" i="1"/>
  <c r="H141" i="1"/>
  <c r="H129" i="1"/>
  <c r="H117" i="1"/>
  <c r="H105" i="1"/>
  <c r="H93" i="1"/>
  <c r="H81" i="1"/>
  <c r="H69" i="1"/>
  <c r="H57" i="1"/>
  <c r="H45" i="1"/>
  <c r="H33" i="1"/>
  <c r="H21" i="1"/>
  <c r="H9" i="1"/>
  <c r="I176" i="1"/>
  <c r="I164" i="1"/>
  <c r="I152" i="1"/>
  <c r="I140" i="1"/>
  <c r="I128" i="1"/>
  <c r="I116" i="1"/>
  <c r="I104" i="1"/>
  <c r="I92" i="1"/>
  <c r="I80" i="1"/>
  <c r="I68" i="1"/>
  <c r="I56" i="1"/>
  <c r="I44" i="1"/>
  <c r="I32" i="1"/>
  <c r="I20" i="1"/>
  <c r="I8" i="1"/>
  <c r="H361" i="1"/>
  <c r="H355" i="1"/>
  <c r="H349" i="1"/>
  <c r="H343" i="1"/>
  <c r="H337" i="1"/>
  <c r="H331" i="1"/>
  <c r="H325" i="1"/>
  <c r="H319" i="1"/>
  <c r="H313" i="1"/>
  <c r="H307" i="1"/>
  <c r="H301" i="1"/>
  <c r="H295" i="1"/>
  <c r="H289" i="1"/>
  <c r="H283" i="1"/>
  <c r="H277" i="1"/>
  <c r="H271" i="1"/>
  <c r="H265" i="1"/>
  <c r="H259" i="1"/>
  <c r="H253" i="1"/>
  <c r="H247" i="1"/>
  <c r="H241" i="1"/>
  <c r="H235" i="1"/>
  <c r="H229" i="1"/>
  <c r="H223" i="1"/>
  <c r="H217" i="1"/>
  <c r="H211" i="1"/>
  <c r="H205" i="1"/>
  <c r="H199" i="1"/>
  <c r="H193" i="1"/>
  <c r="H187" i="1"/>
  <c r="I186" i="1"/>
  <c r="H360" i="1"/>
  <c r="H354" i="1"/>
  <c r="H348" i="1"/>
  <c r="H342" i="1"/>
  <c r="H336" i="1"/>
  <c r="H330" i="1"/>
  <c r="H324" i="1"/>
  <c r="H318" i="1"/>
  <c r="H312" i="1"/>
  <c r="H306" i="1"/>
  <c r="H300" i="1"/>
  <c r="H294" i="1"/>
  <c r="H288" i="1"/>
  <c r="H282" i="1"/>
  <c r="H276" i="1"/>
  <c r="H270" i="1"/>
  <c r="H264" i="1"/>
  <c r="H258" i="1"/>
  <c r="H252" i="1"/>
  <c r="H246" i="1"/>
  <c r="H240" i="1"/>
  <c r="H234" i="1"/>
  <c r="H228" i="1"/>
  <c r="H222" i="1"/>
  <c r="H216" i="1"/>
  <c r="H210" i="1"/>
  <c r="H204" i="1"/>
  <c r="H198" i="1"/>
  <c r="H192" i="1"/>
  <c r="H186" i="1"/>
  <c r="H102" i="1"/>
  <c r="H18" i="1"/>
  <c r="I137" i="1"/>
  <c r="I77" i="1"/>
  <c r="I365" i="1"/>
  <c r="I359" i="1"/>
  <c r="I353" i="1"/>
  <c r="I347" i="1"/>
  <c r="I341" i="1"/>
  <c r="I335" i="1"/>
  <c r="I329" i="1"/>
  <c r="I323" i="1"/>
  <c r="I317" i="1"/>
  <c r="I311" i="1"/>
  <c r="I305" i="1"/>
  <c r="I299" i="1"/>
  <c r="I293" i="1"/>
  <c r="I287" i="1"/>
  <c r="I281" i="1"/>
  <c r="I275" i="1"/>
  <c r="I269" i="1"/>
  <c r="I263" i="1"/>
  <c r="I257" i="1"/>
  <c r="I251" i="1"/>
  <c r="I245" i="1"/>
  <c r="I239" i="1"/>
  <c r="I233" i="1"/>
  <c r="I227" i="1"/>
  <c r="I221" i="1"/>
  <c r="I215" i="1"/>
  <c r="I209" i="1"/>
  <c r="I203" i="1"/>
  <c r="I197" i="1"/>
  <c r="I191" i="1"/>
  <c r="H78" i="1"/>
  <c r="H30" i="1"/>
  <c r="I149" i="1"/>
  <c r="I65" i="1"/>
  <c r="H185" i="1"/>
  <c r="H113" i="1"/>
  <c r="H41" i="1"/>
  <c r="H29" i="1"/>
  <c r="H17" i="1"/>
  <c r="I184" i="1"/>
  <c r="I172" i="1"/>
  <c r="I160" i="1"/>
  <c r="I148" i="1"/>
  <c r="I136" i="1"/>
  <c r="I124" i="1"/>
  <c r="I112" i="1"/>
  <c r="I100" i="1"/>
  <c r="I88" i="1"/>
  <c r="I76" i="1"/>
  <c r="I64" i="1"/>
  <c r="I52" i="1"/>
  <c r="I40" i="1"/>
  <c r="I28" i="1"/>
  <c r="I16" i="1"/>
  <c r="H365" i="1"/>
  <c r="H359" i="1"/>
  <c r="H353" i="1"/>
  <c r="H347" i="1"/>
  <c r="H341" i="1"/>
  <c r="H335" i="1"/>
  <c r="H329" i="1"/>
  <c r="H323" i="1"/>
  <c r="H317" i="1"/>
  <c r="H311" i="1"/>
  <c r="H305" i="1"/>
  <c r="H299" i="1"/>
  <c r="H293" i="1"/>
  <c r="H287" i="1"/>
  <c r="H281" i="1"/>
  <c r="H275" i="1"/>
  <c r="H269" i="1"/>
  <c r="H263" i="1"/>
  <c r="H257" i="1"/>
  <c r="H251" i="1"/>
  <c r="H245" i="1"/>
  <c r="H239" i="1"/>
  <c r="H233" i="1"/>
  <c r="H227" i="1"/>
  <c r="H221" i="1"/>
  <c r="H215" i="1"/>
  <c r="H209" i="1"/>
  <c r="H203" i="1"/>
  <c r="H197" i="1"/>
  <c r="H191" i="1"/>
  <c r="H173" i="1"/>
  <c r="H101" i="1"/>
  <c r="H148" i="1"/>
  <c r="H100" i="1"/>
  <c r="H40" i="1"/>
  <c r="I171" i="1"/>
  <c r="I123" i="1"/>
  <c r="I99" i="1"/>
  <c r="I75" i="1"/>
  <c r="I39" i="1"/>
  <c r="I358" i="1"/>
  <c r="I346" i="1"/>
  <c r="I334" i="1"/>
  <c r="I322" i="1"/>
  <c r="I310" i="1"/>
  <c r="I304" i="1"/>
  <c r="I274" i="1"/>
  <c r="I268" i="1"/>
  <c r="I262" i="1"/>
  <c r="I256" i="1"/>
  <c r="I250" i="1"/>
  <c r="I244" i="1"/>
  <c r="I238" i="1"/>
  <c r="I232" i="1"/>
  <c r="I226" i="1"/>
  <c r="I220" i="1"/>
  <c r="I214" i="1"/>
  <c r="I208" i="1"/>
  <c r="I202" i="1"/>
  <c r="I196" i="1"/>
  <c r="I190" i="1"/>
  <c r="H66" i="1"/>
  <c r="I173" i="1"/>
  <c r="I101" i="1"/>
  <c r="I53" i="1"/>
  <c r="H149" i="1"/>
  <c r="H53" i="1"/>
  <c r="H136" i="1"/>
  <c r="H76" i="1"/>
  <c r="H16" i="1"/>
  <c r="I147" i="1"/>
  <c r="I111" i="1"/>
  <c r="I87" i="1"/>
  <c r="I63" i="1"/>
  <c r="I15" i="1"/>
  <c r="I352" i="1"/>
  <c r="I340" i="1"/>
  <c r="I328" i="1"/>
  <c r="I316" i="1"/>
  <c r="I292" i="1"/>
  <c r="H147" i="1"/>
  <c r="H111" i="1"/>
  <c r="H75" i="1"/>
  <c r="H63" i="1"/>
  <c r="H51" i="1"/>
  <c r="H39" i="1"/>
  <c r="H27" i="1"/>
  <c r="H15" i="1"/>
  <c r="I182" i="1"/>
  <c r="I170" i="1"/>
  <c r="I158" i="1"/>
  <c r="I146" i="1"/>
  <c r="I134" i="1"/>
  <c r="I122" i="1"/>
  <c r="I110" i="1"/>
  <c r="I98" i="1"/>
  <c r="I86" i="1"/>
  <c r="I74" i="1"/>
  <c r="I62" i="1"/>
  <c r="I50" i="1"/>
  <c r="I38" i="1"/>
  <c r="I26" i="1"/>
  <c r="I14" i="1"/>
  <c r="H364" i="1"/>
  <c r="H358" i="1"/>
  <c r="H352" i="1"/>
  <c r="H346" i="1"/>
  <c r="H340" i="1"/>
  <c r="H334" i="1"/>
  <c r="H328" i="1"/>
  <c r="H322" i="1"/>
  <c r="H316" i="1"/>
  <c r="H310" i="1"/>
  <c r="H304" i="1"/>
  <c r="H298" i="1"/>
  <c r="H292" i="1"/>
  <c r="H286" i="1"/>
  <c r="H280" i="1"/>
  <c r="H274" i="1"/>
  <c r="H268" i="1"/>
  <c r="H262" i="1"/>
  <c r="H256" i="1"/>
  <c r="H250" i="1"/>
  <c r="H244" i="1"/>
  <c r="H238" i="1"/>
  <c r="H232" i="1"/>
  <c r="H226" i="1"/>
  <c r="H220" i="1"/>
  <c r="H214" i="1"/>
  <c r="H208" i="1"/>
  <c r="H202" i="1"/>
  <c r="H196" i="1"/>
  <c r="H190" i="1"/>
  <c r="I185" i="1"/>
  <c r="I17" i="1"/>
  <c r="H125" i="1"/>
  <c r="H89" i="1"/>
  <c r="H172" i="1"/>
  <c r="H112" i="1"/>
  <c r="H52" i="1"/>
  <c r="I183" i="1"/>
  <c r="I51" i="1"/>
  <c r="I280" i="1"/>
  <c r="H171" i="1"/>
  <c r="H135" i="1"/>
  <c r="H99" i="1"/>
  <c r="H170" i="1"/>
  <c r="H146" i="1"/>
  <c r="H122" i="1"/>
  <c r="H86" i="1"/>
  <c r="H62" i="1"/>
  <c r="H38" i="1"/>
  <c r="H14" i="1"/>
  <c r="I169" i="1"/>
  <c r="I145" i="1"/>
  <c r="I133" i="1"/>
  <c r="I121" i="1"/>
  <c r="I109" i="1"/>
  <c r="I85" i="1"/>
  <c r="I73" i="1"/>
  <c r="I61" i="1"/>
  <c r="I49" i="1"/>
  <c r="I37" i="1"/>
  <c r="I25" i="1"/>
  <c r="I13" i="1"/>
  <c r="I363" i="1"/>
  <c r="I357" i="1"/>
  <c r="I351" i="1"/>
  <c r="I345" i="1"/>
  <c r="I339" i="1"/>
  <c r="I333" i="1"/>
  <c r="I327" i="1"/>
  <c r="I321" i="1"/>
  <c r="I315" i="1"/>
  <c r="I309" i="1"/>
  <c r="I303" i="1"/>
  <c r="I297" i="1"/>
  <c r="I291" i="1"/>
  <c r="I285" i="1"/>
  <c r="I279" i="1"/>
  <c r="I273" i="1"/>
  <c r="I267" i="1"/>
  <c r="I261" i="1"/>
  <c r="I255" i="1"/>
  <c r="I249" i="1"/>
  <c r="I243" i="1"/>
  <c r="I237" i="1"/>
  <c r="I231" i="1"/>
  <c r="I225" i="1"/>
  <c r="I219" i="1"/>
  <c r="I213" i="1"/>
  <c r="I207" i="1"/>
  <c r="I201" i="1"/>
  <c r="I195" i="1"/>
  <c r="I189" i="1"/>
  <c r="K7" i="1" l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I366" i="1"/>
  <c r="H3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<sst xmlns="http://schemas.openxmlformats.org/spreadsheetml/2006/main" count="21" uniqueCount="20">
  <si>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TOTAL JUROS</t>
  </si>
  <si>
    <t>Categorias</t>
  </si>
  <si>
    <t>Valores</t>
  </si>
  <si>
    <t>Empréstimo</t>
  </si>
  <si>
    <t>Taxa de juros annual</t>
  </si>
  <si>
    <t>Prazo do empréstimo (em anos)</t>
  </si>
  <si>
    <t>Número de pagamentos por ano</t>
  </si>
  <si>
    <t>Número total de pagamentos</t>
  </si>
  <si>
    <t>Pagamento por período</t>
  </si>
  <si>
    <t>Soma total de pagamentos</t>
  </si>
  <si>
    <t>Custo total dos juros</t>
  </si>
  <si>
    <t>CALCULADORA DE FINANCIAMENTO IMOBILIÁRIO</t>
  </si>
  <si>
    <t>Data</t>
  </si>
  <si>
    <t>Pagamento extra</t>
  </si>
  <si>
    <t>Juros</t>
  </si>
  <si>
    <t>Pagamento</t>
  </si>
  <si>
    <t>TOTAL BASE</t>
  </si>
  <si>
    <t>Parcelas</t>
  </si>
  <si>
    <t>Nº Parcela</t>
  </si>
  <si>
    <t>Calculadora feita com base no projeto https://www.coursera.org/learn/create-mortgage-calculator-excel/
Esta calculadora de financiamento utiliza as funções do Excel PGTO e IPGTO, que assumem parcelas fixas ao longo de todo o período, para calcular o valor de cada prestação, a parte de juros, o principal amortizado etc. Além disso, foi incluída uma coluna para adicionar pagamentos extras, permitindo visualizar como tais aportes antecipados podem reduzir o prazo total do empréstimo.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</si>
</sst>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 Nova"/>
      <family val="2"/>
    </font>
    <font>
      <sz val="11"/>
      <color theme="0" tint="-4.9989318521683403E-2"/>
      <name val="Arial Nova"/>
      <family val="2"/>
    </font>
    <font>
      <sz val="16"/>
      <color theme="0" tint="-4.9989318521683403E-2"/>
      <name val="Arial Nova"/>
      <family val="2"/>
    </font>
    <font>
      <b/>
      <sz val="11"/>
      <color theme="0" tint="-4.9989318521683403E-2"/>
      <name val="Arial Nova"/>
      <family val="2"/>
    </font>
    <font>
      <sz val="10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8" fontId="2" fillId="0" borderId="0" xfId="0" applyNumberFormat="1" applyFont="1"/>
    <xf numFmtId="164" fontId="2" fillId="0" borderId="0" xfId="1" applyNumberFormat="1" applyFont="1"/>
    <xf numFmtId="0" fontId="2" fillId="0" borderId="4" xfId="0" applyFont="1" applyBorder="1"/>
    <xf numFmtId="44" fontId="2" fillId="0" borderId="5" xfId="1" applyFont="1" applyBorder="1"/>
    <xf numFmtId="10" fontId="2" fillId="0" borderId="5" xfId="0" applyNumberFormat="1" applyFont="1" applyBorder="1"/>
    <xf numFmtId="0" fontId="2" fillId="0" borderId="5" xfId="0" applyFont="1" applyBorder="1"/>
    <xf numFmtId="8" fontId="2" fillId="0" borderId="5" xfId="1" applyNumberFormat="1" applyFont="1" applyBorder="1"/>
    <xf numFmtId="0" fontId="2" fillId="0" borderId="6" xfId="0" applyFont="1" applyBorder="1"/>
    <xf numFmtId="44" fontId="2" fillId="0" borderId="7" xfId="1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/>
    <xf numFmtId="164" fontId="2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</cellXfs>
  <cellStyles count="2">
    <cellStyle name="Moeda" xfId="1" builtinId="4"/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448B-04C5-4526-972A-662656232C61}">
  <dimension ref="B1:K367"/>
  <sheetViews>
    <sheetView showGridLines="0" tabSelected="1" workbookViewId="0">
      <selection activeCell="M28" sqref="M28"/>
    </sheetView>
  </sheetViews>
  <sheetFormatPr defaultRowHeight="14.25" x14ac:dyDescent="0.2"/>
  <cols>
    <col min="1" max="1" width="9.140625" style="1"/>
    <col min="2" max="2" width="36.7109375" style="1" customWidth="1"/>
    <col min="3" max="3" width="16" style="1" bestFit="1" customWidth="1"/>
    <col min="4" max="4" width="9.140625" style="1"/>
    <col min="5" max="5" width="11.28515625" style="1" bestFit="1" customWidth="1"/>
    <col min="6" max="6" width="11.7109375" style="19" bestFit="1" customWidth="1"/>
    <col min="7" max="7" width="12.5703125" style="1" bestFit="1" customWidth="1"/>
    <col min="8" max="8" width="15.5703125" style="1" bestFit="1" customWidth="1"/>
    <col min="9" max="9" width="15.28515625" style="1" bestFit="1" customWidth="1"/>
    <col min="10" max="10" width="18.5703125" style="1" bestFit="1" customWidth="1"/>
    <col min="11" max="11" width="15.28515625" style="1" bestFit="1" customWidth="1"/>
    <col min="12" max="16384" width="9.140625" style="1"/>
  </cols>
  <sheetData>
    <row r="1" spans="2:11" ht="15" x14ac:dyDescent="0.25"/>
    <row r="2" spans="2:11" s="2" customFormat="1" ht="40.5" customHeight="1" x14ac:dyDescent="0.25"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</row>
    <row r="3" spans="2:11" ht="15" thickBot="1" x14ac:dyDescent="0.25"/>
    <row r="4" spans="2:11" ht="22.5" customHeight="1" x14ac:dyDescent="0.2">
      <c r="B4" s="13" t="s">
        <v>1</v>
      </c>
      <c r="C4" s="14" t="s">
        <v>2</v>
      </c>
      <c r="E4" s="15" t="s">
        <v>12</v>
      </c>
      <c r="F4" s="15" t="s">
        <v>18</v>
      </c>
      <c r="G4" s="15" t="s">
        <v>15</v>
      </c>
      <c r="H4" s="15" t="s">
        <v>14</v>
      </c>
      <c r="I4" s="15" t="s">
        <v>17</v>
      </c>
      <c r="J4" s="15" t="s">
        <v>13</v>
      </c>
      <c r="K4" s="15" t="s">
        <v>3</v>
      </c>
    </row>
    <row r="5" spans="2:11" x14ac:dyDescent="0.2">
      <c r="B5" s="6" t="s">
        <v>3</v>
      </c>
      <c r="C5" s="7">
        <v>300000</v>
      </c>
      <c r="E5" s="16">
        <v>44228</v>
      </c>
      <c r="F5" s="18" cm="1">
        <f t="array" ref="F5:F365">_xlfn.SEQUENCE(361,1,0,1)</f>
        <v>0</v>
      </c>
      <c r="G5" s="17"/>
      <c r="H5" s="17"/>
      <c r="I5" s="17"/>
      <c r="J5" s="17"/>
      <c r="K5" s="17">
        <f>C5</f>
        <v>300000</v>
      </c>
    </row>
    <row r="6" spans="2:11" x14ac:dyDescent="0.2">
      <c r="B6" s="6" t="s">
        <v>4</v>
      </c>
      <c r="C6" s="8">
        <v>0.03</v>
      </c>
      <c r="E6" s="16">
        <v>44256</v>
      </c>
      <c r="F6" s="18">
        <v>1</v>
      </c>
      <c r="G6" s="17">
        <v>632.41</v>
      </c>
      <c r="H6" s="17">
        <f>IPMT($C$6/$C$8,F6,$C$9,$C$5)</f>
        <v>-750</v>
      </c>
      <c r="I6" s="17">
        <f>PPMT($C$6/12,F6,360,150000)</f>
        <v>-257.40605059417561</v>
      </c>
      <c r="J6" s="17"/>
      <c r="K6" s="17">
        <f>K5+I6+H6+J6</f>
        <v>298992.59394940583</v>
      </c>
    </row>
    <row r="7" spans="2:11" x14ac:dyDescent="0.2">
      <c r="B7" s="6" t="s">
        <v>5</v>
      </c>
      <c r="C7" s="9">
        <v>30</v>
      </c>
      <c r="E7" s="16">
        <v>44287</v>
      </c>
      <c r="F7" s="18">
        <v>2</v>
      </c>
      <c r="G7" s="17">
        <v>632.41</v>
      </c>
      <c r="H7" s="17">
        <f t="shared" ref="H7:H70" si="0">IPMT($C$6/$C$8,F7,$C$9,$C$5)</f>
        <v>-748.71296974702909</v>
      </c>
      <c r="I7" s="17">
        <f t="shared" ref="I7:I70" si="1">PPMT($C$6/12,F7,360,150000)</f>
        <v>-258.04956572066112</v>
      </c>
      <c r="J7" s="17"/>
      <c r="K7" s="17">
        <f t="shared" ref="K7:K70" si="2">K6+I7+H7+J7</f>
        <v>297985.83141393814</v>
      </c>
    </row>
    <row r="8" spans="2:11" x14ac:dyDescent="0.2">
      <c r="B8" s="6" t="s">
        <v>6</v>
      </c>
      <c r="C8" s="9">
        <v>12</v>
      </c>
      <c r="E8" s="16">
        <v>44317</v>
      </c>
      <c r="F8" s="18">
        <v>3</v>
      </c>
      <c r="G8" s="17">
        <v>632.41</v>
      </c>
      <c r="H8" s="17">
        <f t="shared" si="0"/>
        <v>-747.42272191842574</v>
      </c>
      <c r="I8" s="17">
        <f t="shared" si="1"/>
        <v>-258.69468963496274</v>
      </c>
      <c r="J8" s="17"/>
      <c r="K8" s="17">
        <f t="shared" si="2"/>
        <v>296979.71400238475</v>
      </c>
    </row>
    <row r="9" spans="2:11" x14ac:dyDescent="0.2">
      <c r="B9" s="6" t="s">
        <v>7</v>
      </c>
      <c r="C9" s="9">
        <f>C7*C8</f>
        <v>360</v>
      </c>
      <c r="E9" s="16">
        <v>44348</v>
      </c>
      <c r="F9" s="18">
        <v>4</v>
      </c>
      <c r="G9" s="17">
        <v>632.41</v>
      </c>
      <c r="H9" s="17">
        <f t="shared" si="0"/>
        <v>-746.12924847025101</v>
      </c>
      <c r="I9" s="17">
        <f t="shared" si="1"/>
        <v>-259.34142635905016</v>
      </c>
      <c r="J9" s="17"/>
      <c r="K9" s="17">
        <f t="shared" si="2"/>
        <v>295974.24332755548</v>
      </c>
    </row>
    <row r="10" spans="2:11" x14ac:dyDescent="0.2">
      <c r="B10" s="6" t="s">
        <v>8</v>
      </c>
      <c r="C10" s="10">
        <f>-PMT(C6/12, C9, C5)</f>
        <v>1264.8121011883513</v>
      </c>
      <c r="E10" s="16">
        <v>44378</v>
      </c>
      <c r="F10" s="18">
        <v>5</v>
      </c>
      <c r="G10" s="17">
        <v>632.41</v>
      </c>
      <c r="H10" s="17">
        <f t="shared" si="0"/>
        <v>-744.83254133845583</v>
      </c>
      <c r="I10" s="17">
        <f t="shared" si="1"/>
        <v>-259.98977992494781</v>
      </c>
      <c r="J10" s="17"/>
      <c r="K10" s="17">
        <f t="shared" si="2"/>
        <v>294969.42100629205</v>
      </c>
    </row>
    <row r="11" spans="2:11" x14ac:dyDescent="0.2">
      <c r="B11" s="6" t="s">
        <v>9</v>
      </c>
      <c r="C11" s="7">
        <f>C9*C10</f>
        <v>455332.35642780649</v>
      </c>
      <c r="E11" s="16">
        <v>44409</v>
      </c>
      <c r="F11" s="18">
        <v>6</v>
      </c>
      <c r="G11" s="17">
        <v>632.41</v>
      </c>
      <c r="H11" s="17">
        <f t="shared" si="0"/>
        <v>-743.5325924388311</v>
      </c>
      <c r="I11" s="17">
        <f t="shared" si="1"/>
        <v>-260.63975437476012</v>
      </c>
      <c r="J11" s="17"/>
      <c r="K11" s="17">
        <f t="shared" si="2"/>
        <v>293965.24865947844</v>
      </c>
    </row>
    <row r="12" spans="2:11" ht="15" thickBot="1" x14ac:dyDescent="0.25">
      <c r="B12" s="11" t="s">
        <v>10</v>
      </c>
      <c r="C12" s="12">
        <f>C11-C5</f>
        <v>155332.35642780649</v>
      </c>
      <c r="E12" s="16">
        <v>44440</v>
      </c>
      <c r="F12" s="18">
        <v>7</v>
      </c>
      <c r="G12" s="17">
        <v>632.41</v>
      </c>
      <c r="H12" s="17">
        <f t="shared" si="0"/>
        <v>-742.22939366695732</v>
      </c>
      <c r="I12" s="17">
        <f t="shared" si="1"/>
        <v>-261.29135376069701</v>
      </c>
      <c r="J12" s="17"/>
      <c r="K12" s="17">
        <f t="shared" si="2"/>
        <v>292961.72791205079</v>
      </c>
    </row>
    <row r="13" spans="2:11" x14ac:dyDescent="0.2">
      <c r="E13" s="16">
        <v>44470</v>
      </c>
      <c r="F13" s="18">
        <v>8</v>
      </c>
      <c r="G13" s="17">
        <v>632.41</v>
      </c>
      <c r="H13" s="17">
        <f t="shared" si="0"/>
        <v>-740.92293689815392</v>
      </c>
      <c r="I13" s="17">
        <f t="shared" si="1"/>
        <v>-261.94458214509882</v>
      </c>
      <c r="J13" s="17"/>
      <c r="K13" s="17">
        <f t="shared" si="2"/>
        <v>291958.86039300758</v>
      </c>
    </row>
    <row r="14" spans="2:11" x14ac:dyDescent="0.2">
      <c r="E14" s="16">
        <v>44501</v>
      </c>
      <c r="F14" s="18">
        <v>9</v>
      </c>
      <c r="G14" s="17">
        <v>632.41</v>
      </c>
      <c r="H14" s="17">
        <f t="shared" si="0"/>
        <v>-739.61321398742814</v>
      </c>
      <c r="I14" s="17">
        <f t="shared" si="1"/>
        <v>-262.59944360046154</v>
      </c>
      <c r="J14" s="17"/>
      <c r="K14" s="17">
        <f t="shared" si="2"/>
        <v>290956.64773541968</v>
      </c>
    </row>
    <row r="15" spans="2:11" x14ac:dyDescent="0.2">
      <c r="E15" s="16">
        <v>44531</v>
      </c>
      <c r="F15" s="18">
        <v>10</v>
      </c>
      <c r="G15" s="17">
        <v>632.41</v>
      </c>
      <c r="H15" s="17">
        <f t="shared" si="0"/>
        <v>-738.30021676942602</v>
      </c>
      <c r="I15" s="17">
        <f t="shared" si="1"/>
        <v>-263.25594220946272</v>
      </c>
      <c r="J15" s="17"/>
      <c r="K15" s="17">
        <f t="shared" si="2"/>
        <v>289955.09157644078</v>
      </c>
    </row>
    <row r="16" spans="2:11" x14ac:dyDescent="0.2">
      <c r="B16" s="20" t="s">
        <v>19</v>
      </c>
      <c r="C16" s="20"/>
      <c r="E16" s="16">
        <v>44562</v>
      </c>
      <c r="F16" s="18">
        <v>11</v>
      </c>
      <c r="G16" s="17">
        <v>632.41</v>
      </c>
      <c r="H16" s="17">
        <f t="shared" si="0"/>
        <v>-736.98393705837861</v>
      </c>
      <c r="I16" s="17">
        <f t="shared" si="1"/>
        <v>-263.91408206498636</v>
      </c>
      <c r="J16" s="17">
        <v>-100</v>
      </c>
      <c r="K16" s="17">
        <f t="shared" si="2"/>
        <v>288854.19355731743</v>
      </c>
    </row>
    <row r="17" spans="2:11" x14ac:dyDescent="0.2">
      <c r="B17" s="20"/>
      <c r="C17" s="20"/>
      <c r="E17" s="16">
        <v>44593</v>
      </c>
      <c r="F17" s="18">
        <v>12</v>
      </c>
      <c r="G17" s="17">
        <v>632.41</v>
      </c>
      <c r="H17" s="17">
        <f t="shared" si="0"/>
        <v>-735.66436664805383</v>
      </c>
      <c r="I17" s="17">
        <f t="shared" si="1"/>
        <v>-264.57386727014887</v>
      </c>
      <c r="J17" s="17">
        <v>-100</v>
      </c>
      <c r="K17" s="17">
        <f t="shared" si="2"/>
        <v>287753.95532339922</v>
      </c>
    </row>
    <row r="18" spans="2:11" x14ac:dyDescent="0.2">
      <c r="B18" s="20"/>
      <c r="C18" s="20"/>
      <c r="E18" s="16">
        <v>44621</v>
      </c>
      <c r="F18" s="18">
        <v>13</v>
      </c>
      <c r="G18" s="17">
        <v>632.41</v>
      </c>
      <c r="H18" s="17">
        <f t="shared" si="0"/>
        <v>-734.34149731170316</v>
      </c>
      <c r="I18" s="17">
        <f t="shared" si="1"/>
        <v>-265.2353019383242</v>
      </c>
      <c r="J18" s="17">
        <v>-100</v>
      </c>
      <c r="K18" s="17">
        <f t="shared" si="2"/>
        <v>286654.37852414919</v>
      </c>
    </row>
    <row r="19" spans="2:11" x14ac:dyDescent="0.2">
      <c r="B19" s="20"/>
      <c r="C19" s="20"/>
      <c r="E19" s="16">
        <v>44652</v>
      </c>
      <c r="F19" s="18">
        <v>14</v>
      </c>
      <c r="G19" s="17">
        <v>632.41</v>
      </c>
      <c r="H19" s="17">
        <f t="shared" si="0"/>
        <v>-733.01532080201139</v>
      </c>
      <c r="I19" s="17">
        <f t="shared" si="1"/>
        <v>-265.89839019316997</v>
      </c>
      <c r="J19" s="17">
        <v>-100</v>
      </c>
      <c r="K19" s="17">
        <f t="shared" si="2"/>
        <v>285555.46481315402</v>
      </c>
    </row>
    <row r="20" spans="2:11" x14ac:dyDescent="0.2">
      <c r="B20" s="20"/>
      <c r="C20" s="20"/>
      <c r="E20" s="16">
        <v>44682</v>
      </c>
      <c r="F20" s="18">
        <v>15</v>
      </c>
      <c r="G20" s="17">
        <v>632.41</v>
      </c>
      <c r="H20" s="17">
        <f t="shared" si="0"/>
        <v>-731.68582885104558</v>
      </c>
      <c r="I20" s="17">
        <f t="shared" si="1"/>
        <v>-266.56313616865293</v>
      </c>
      <c r="J20" s="17">
        <v>-100</v>
      </c>
      <c r="K20" s="17">
        <f t="shared" si="2"/>
        <v>284457.21584813431</v>
      </c>
    </row>
    <row r="21" spans="2:11" x14ac:dyDescent="0.2">
      <c r="B21" s="20"/>
      <c r="C21" s="20"/>
      <c r="E21" s="16">
        <v>44713</v>
      </c>
      <c r="F21" s="18">
        <v>16</v>
      </c>
      <c r="G21" s="17">
        <v>632.41</v>
      </c>
      <c r="H21" s="17">
        <f t="shared" si="0"/>
        <v>-730.35301317020219</v>
      </c>
      <c r="I21" s="17">
        <f t="shared" si="1"/>
        <v>-267.22954400907457</v>
      </c>
      <c r="J21" s="17">
        <v>-100</v>
      </c>
      <c r="K21" s="17">
        <f t="shared" si="2"/>
        <v>283359.63329095504</v>
      </c>
    </row>
    <row r="22" spans="2:11" x14ac:dyDescent="0.2">
      <c r="B22" s="20"/>
      <c r="C22" s="20"/>
      <c r="E22" s="16">
        <v>44743</v>
      </c>
      <c r="F22" s="18">
        <v>17</v>
      </c>
      <c r="G22" s="17">
        <v>632.41</v>
      </c>
      <c r="H22" s="17">
        <f t="shared" si="0"/>
        <v>-729.01686545015696</v>
      </c>
      <c r="I22" s="17">
        <f t="shared" si="1"/>
        <v>-267.89761786909725</v>
      </c>
      <c r="J22" s="17">
        <v>-100</v>
      </c>
      <c r="K22" s="17">
        <f t="shared" si="2"/>
        <v>282262.71880763583</v>
      </c>
    </row>
    <row r="23" spans="2:11" x14ac:dyDescent="0.2">
      <c r="B23" s="20"/>
      <c r="C23" s="20"/>
      <c r="E23" s="16">
        <v>44774</v>
      </c>
      <c r="F23" s="18">
        <v>18</v>
      </c>
      <c r="G23" s="17">
        <v>632.41</v>
      </c>
      <c r="H23" s="17">
        <f t="shared" si="0"/>
        <v>-727.67737736081142</v>
      </c>
      <c r="I23" s="17">
        <f t="shared" si="1"/>
        <v>-268.56736191376996</v>
      </c>
      <c r="J23" s="17">
        <v>-100</v>
      </c>
      <c r="K23" s="17">
        <f t="shared" si="2"/>
        <v>281166.47406836122</v>
      </c>
    </row>
    <row r="24" spans="2:11" x14ac:dyDescent="0.2">
      <c r="B24" s="20"/>
      <c r="C24" s="20"/>
      <c r="E24" s="16">
        <v>44805</v>
      </c>
      <c r="F24" s="18">
        <v>19</v>
      </c>
      <c r="G24" s="17">
        <v>632.41</v>
      </c>
      <c r="H24" s="17">
        <f t="shared" si="0"/>
        <v>-726.33454055124253</v>
      </c>
      <c r="I24" s="17">
        <f t="shared" si="1"/>
        <v>-269.2387803185544</v>
      </c>
      <c r="J24" s="17">
        <v>-100</v>
      </c>
      <c r="K24" s="17">
        <f t="shared" si="2"/>
        <v>280070.90074749145</v>
      </c>
    </row>
    <row r="25" spans="2:11" x14ac:dyDescent="0.2">
      <c r="B25" s="20"/>
      <c r="C25" s="20"/>
      <c r="E25" s="16">
        <v>44835</v>
      </c>
      <c r="F25" s="18">
        <v>20</v>
      </c>
      <c r="G25" s="17">
        <v>632.41</v>
      </c>
      <c r="H25" s="17">
        <f t="shared" si="0"/>
        <v>-724.98834664964977</v>
      </c>
      <c r="I25" s="17">
        <f t="shared" si="1"/>
        <v>-269.91187726935078</v>
      </c>
      <c r="J25" s="17">
        <v>-100</v>
      </c>
      <c r="K25" s="17">
        <f t="shared" si="2"/>
        <v>278976.0005235725</v>
      </c>
    </row>
    <row r="26" spans="2:11" x14ac:dyDescent="0.2">
      <c r="B26" s="20"/>
      <c r="C26" s="20"/>
      <c r="E26" s="16">
        <v>44866</v>
      </c>
      <c r="F26" s="18">
        <v>21</v>
      </c>
      <c r="G26" s="17">
        <v>632.41</v>
      </c>
      <c r="H26" s="17">
        <f t="shared" si="0"/>
        <v>-723.63878726330313</v>
      </c>
      <c r="I26" s="17">
        <f t="shared" si="1"/>
        <v>-270.58665696252416</v>
      </c>
      <c r="J26" s="17">
        <v>-100</v>
      </c>
      <c r="K26" s="17">
        <f t="shared" si="2"/>
        <v>277881.77507934667</v>
      </c>
    </row>
    <row r="27" spans="2:11" x14ac:dyDescent="0.2">
      <c r="E27" s="16">
        <v>44896</v>
      </c>
      <c r="F27" s="18">
        <v>22</v>
      </c>
      <c r="G27" s="17">
        <v>632.41</v>
      </c>
      <c r="H27" s="17">
        <f t="shared" si="0"/>
        <v>-722.28585397849031</v>
      </c>
      <c r="I27" s="17">
        <f t="shared" si="1"/>
        <v>-271.26312360493051</v>
      </c>
      <c r="J27" s="17">
        <v>-100</v>
      </c>
      <c r="K27" s="17">
        <f t="shared" si="2"/>
        <v>276788.22610176326</v>
      </c>
    </row>
    <row r="28" spans="2:11" x14ac:dyDescent="0.2">
      <c r="E28" s="16">
        <v>44927</v>
      </c>
      <c r="F28" s="18">
        <v>23</v>
      </c>
      <c r="G28" s="17">
        <v>632.41</v>
      </c>
      <c r="H28" s="17">
        <f t="shared" si="0"/>
        <v>-720.9295383604657</v>
      </c>
      <c r="I28" s="17">
        <f t="shared" si="1"/>
        <v>-271.94128141394282</v>
      </c>
      <c r="J28" s="17">
        <v>-100</v>
      </c>
      <c r="K28" s="17">
        <f t="shared" si="2"/>
        <v>275695.35528198886</v>
      </c>
    </row>
    <row r="29" spans="2:11" x14ac:dyDescent="0.2">
      <c r="E29" s="16">
        <v>44958</v>
      </c>
      <c r="F29" s="18">
        <v>24</v>
      </c>
      <c r="G29" s="17">
        <v>632.41</v>
      </c>
      <c r="H29" s="17">
        <f t="shared" si="0"/>
        <v>-719.56983195339603</v>
      </c>
      <c r="I29" s="17">
        <f t="shared" si="1"/>
        <v>-272.62113461747765</v>
      </c>
      <c r="J29" s="17">
        <v>-100</v>
      </c>
      <c r="K29" s="17">
        <f t="shared" si="2"/>
        <v>274603.16431541799</v>
      </c>
    </row>
    <row r="30" spans="2:11" x14ac:dyDescent="0.2">
      <c r="E30" s="16">
        <v>44986</v>
      </c>
      <c r="F30" s="18">
        <v>25</v>
      </c>
      <c r="G30" s="17">
        <v>632.41</v>
      </c>
      <c r="H30" s="17">
        <f t="shared" si="0"/>
        <v>-718.20672628030866</v>
      </c>
      <c r="I30" s="17">
        <f t="shared" si="1"/>
        <v>-273.30268745402134</v>
      </c>
      <c r="J30" s="17">
        <v>-100</v>
      </c>
      <c r="K30" s="17">
        <f t="shared" si="2"/>
        <v>273511.65490168362</v>
      </c>
    </row>
    <row r="31" spans="2:11" x14ac:dyDescent="0.2">
      <c r="E31" s="16">
        <v>45017</v>
      </c>
      <c r="F31" s="18">
        <v>26</v>
      </c>
      <c r="G31" s="17">
        <v>632.41</v>
      </c>
      <c r="H31" s="17">
        <f t="shared" si="0"/>
        <v>-716.84021284303833</v>
      </c>
      <c r="I31" s="17">
        <f t="shared" si="1"/>
        <v>-273.98594417265639</v>
      </c>
      <c r="J31" s="17">
        <v>-100</v>
      </c>
      <c r="K31" s="17">
        <f t="shared" si="2"/>
        <v>272420.82874466793</v>
      </c>
    </row>
    <row r="32" spans="2:11" x14ac:dyDescent="0.2">
      <c r="E32" s="16">
        <v>45047</v>
      </c>
      <c r="F32" s="18">
        <v>27</v>
      </c>
      <c r="G32" s="17">
        <v>632.41</v>
      </c>
      <c r="H32" s="17">
        <f t="shared" si="0"/>
        <v>-715.47028312217515</v>
      </c>
      <c r="I32" s="17">
        <f t="shared" si="1"/>
        <v>-274.67090903308809</v>
      </c>
      <c r="J32" s="17">
        <v>-100</v>
      </c>
      <c r="K32" s="17">
        <f t="shared" si="2"/>
        <v>271330.68755251268</v>
      </c>
    </row>
    <row r="33" spans="5:11" x14ac:dyDescent="0.2">
      <c r="E33" s="16">
        <v>45078</v>
      </c>
      <c r="F33" s="18">
        <v>28</v>
      </c>
      <c r="G33" s="17">
        <v>632.41</v>
      </c>
      <c r="H33" s="17">
        <f t="shared" si="0"/>
        <v>-714.09692857700986</v>
      </c>
      <c r="I33" s="17">
        <f t="shared" si="1"/>
        <v>-275.35758630567079</v>
      </c>
      <c r="J33" s="17">
        <v>-100</v>
      </c>
      <c r="K33" s="17">
        <f t="shared" si="2"/>
        <v>270241.23303763004</v>
      </c>
    </row>
    <row r="34" spans="5:11" x14ac:dyDescent="0.2">
      <c r="E34" s="16">
        <v>45108</v>
      </c>
      <c r="F34" s="18">
        <v>29</v>
      </c>
      <c r="G34" s="17">
        <v>632.41</v>
      </c>
      <c r="H34" s="17">
        <f t="shared" si="0"/>
        <v>-712.72014064548148</v>
      </c>
      <c r="I34" s="17">
        <f t="shared" si="1"/>
        <v>-276.04598027143498</v>
      </c>
      <c r="J34" s="17">
        <v>-100</v>
      </c>
      <c r="K34" s="17">
        <f t="shared" si="2"/>
        <v>269152.46691671317</v>
      </c>
    </row>
    <row r="35" spans="5:11" x14ac:dyDescent="0.2">
      <c r="E35" s="16">
        <v>45139</v>
      </c>
      <c r="F35" s="18">
        <v>30</v>
      </c>
      <c r="G35" s="17">
        <v>632.41</v>
      </c>
      <c r="H35" s="17">
        <f t="shared" si="0"/>
        <v>-711.33991074412438</v>
      </c>
      <c r="I35" s="17">
        <f t="shared" si="1"/>
        <v>-276.73609522211353</v>
      </c>
      <c r="J35" s="17">
        <v>-100</v>
      </c>
      <c r="K35" s="17">
        <f t="shared" si="2"/>
        <v>268064.39091074694</v>
      </c>
    </row>
    <row r="36" spans="5:11" x14ac:dyDescent="0.2">
      <c r="E36" s="16">
        <v>45170</v>
      </c>
      <c r="F36" s="18">
        <v>31</v>
      </c>
      <c r="G36" s="17">
        <v>632.41</v>
      </c>
      <c r="H36" s="17">
        <f t="shared" si="0"/>
        <v>-709.95623026801377</v>
      </c>
      <c r="I36" s="17">
        <f t="shared" si="1"/>
        <v>-277.42793546016884</v>
      </c>
      <c r="J36" s="17">
        <v>-100</v>
      </c>
      <c r="K36" s="17">
        <f t="shared" si="2"/>
        <v>266977.00674501876</v>
      </c>
    </row>
    <row r="37" spans="5:11" x14ac:dyDescent="0.2">
      <c r="E37" s="16">
        <v>45200</v>
      </c>
      <c r="F37" s="18">
        <v>32</v>
      </c>
      <c r="G37" s="17">
        <v>632.41</v>
      </c>
      <c r="H37" s="17">
        <f t="shared" si="0"/>
        <v>-708.5690905907129</v>
      </c>
      <c r="I37" s="17">
        <f t="shared" si="1"/>
        <v>-278.12150529881922</v>
      </c>
      <c r="J37" s="17">
        <v>-100</v>
      </c>
      <c r="K37" s="17">
        <f t="shared" si="2"/>
        <v>265890.31614912924</v>
      </c>
    </row>
    <row r="38" spans="5:11" x14ac:dyDescent="0.2">
      <c r="E38" s="16">
        <v>45231</v>
      </c>
      <c r="F38" s="18">
        <v>33</v>
      </c>
      <c r="G38" s="17">
        <v>632.41</v>
      </c>
      <c r="H38" s="17">
        <f t="shared" si="0"/>
        <v>-707.17848306421877</v>
      </c>
      <c r="I38" s="17">
        <f t="shared" si="1"/>
        <v>-278.81680906206628</v>
      </c>
      <c r="J38" s="17">
        <v>-100</v>
      </c>
      <c r="K38" s="17">
        <f t="shared" si="2"/>
        <v>264804.32085700292</v>
      </c>
    </row>
    <row r="39" spans="5:11" x14ac:dyDescent="0.2">
      <c r="E39" s="16">
        <v>45261</v>
      </c>
      <c r="F39" s="18">
        <v>34</v>
      </c>
      <c r="G39" s="17">
        <v>632.41</v>
      </c>
      <c r="H39" s="17">
        <f t="shared" si="0"/>
        <v>-705.7843990189084</v>
      </c>
      <c r="I39" s="17">
        <f t="shared" si="1"/>
        <v>-279.51385108472152</v>
      </c>
      <c r="J39" s="17">
        <v>-100</v>
      </c>
      <c r="K39" s="17">
        <f t="shared" si="2"/>
        <v>263719.02260689926</v>
      </c>
    </row>
    <row r="40" spans="5:11" x14ac:dyDescent="0.2">
      <c r="E40" s="16">
        <v>45292</v>
      </c>
      <c r="F40" s="18">
        <v>35</v>
      </c>
      <c r="G40" s="17">
        <v>632.41</v>
      </c>
      <c r="H40" s="17">
        <f t="shared" si="0"/>
        <v>-704.38682976348491</v>
      </c>
      <c r="I40" s="17">
        <f t="shared" si="1"/>
        <v>-280.21263571243327</v>
      </c>
      <c r="J40" s="17">
        <v>-100</v>
      </c>
      <c r="K40" s="17">
        <f t="shared" si="2"/>
        <v>262634.42314142338</v>
      </c>
    </row>
    <row r="41" spans="5:11" x14ac:dyDescent="0.2">
      <c r="E41" s="16">
        <v>45323</v>
      </c>
      <c r="F41" s="18">
        <v>36</v>
      </c>
      <c r="G41" s="17">
        <v>632.41</v>
      </c>
      <c r="H41" s="17">
        <f t="shared" si="0"/>
        <v>-702.98576658492266</v>
      </c>
      <c r="I41" s="17">
        <f t="shared" si="1"/>
        <v>-280.91316730171434</v>
      </c>
      <c r="J41" s="17">
        <v>-100</v>
      </c>
      <c r="K41" s="17">
        <f t="shared" si="2"/>
        <v>261550.52420753671</v>
      </c>
    </row>
    <row r="42" spans="5:11" x14ac:dyDescent="0.2">
      <c r="E42" s="16">
        <v>45352</v>
      </c>
      <c r="F42" s="18">
        <v>37</v>
      </c>
      <c r="G42" s="17">
        <v>632.41</v>
      </c>
      <c r="H42" s="17">
        <f t="shared" si="0"/>
        <v>-701.58120074841429</v>
      </c>
      <c r="I42" s="17">
        <f t="shared" si="1"/>
        <v>-281.61545021996864</v>
      </c>
      <c r="J42" s="17">
        <v>-100</v>
      </c>
      <c r="K42" s="17">
        <f t="shared" si="2"/>
        <v>260467.32755656831</v>
      </c>
    </row>
    <row r="43" spans="5:11" x14ac:dyDescent="0.2">
      <c r="E43" s="16">
        <v>45383</v>
      </c>
      <c r="F43" s="18">
        <v>38</v>
      </c>
      <c r="G43" s="17">
        <v>632.41</v>
      </c>
      <c r="H43" s="17">
        <f t="shared" si="0"/>
        <v>-700.17312349731424</v>
      </c>
      <c r="I43" s="17">
        <f t="shared" si="1"/>
        <v>-282.31948884551855</v>
      </c>
      <c r="J43" s="17">
        <v>-100</v>
      </c>
      <c r="K43" s="17">
        <f t="shared" si="2"/>
        <v>259384.83494422547</v>
      </c>
    </row>
    <row r="44" spans="5:11" x14ac:dyDescent="0.2">
      <c r="E44" s="16">
        <v>45413</v>
      </c>
      <c r="F44" s="18">
        <v>39</v>
      </c>
      <c r="G44" s="17">
        <v>632.41</v>
      </c>
      <c r="H44" s="17">
        <f t="shared" si="0"/>
        <v>-698.76152605308675</v>
      </c>
      <c r="I44" s="17">
        <f t="shared" si="1"/>
        <v>-283.02528756763235</v>
      </c>
      <c r="J44" s="17">
        <v>-100</v>
      </c>
      <c r="K44" s="17">
        <f t="shared" si="2"/>
        <v>258303.04813060476</v>
      </c>
    </row>
    <row r="45" spans="5:11" x14ac:dyDescent="0.2">
      <c r="E45" s="16">
        <v>45444</v>
      </c>
      <c r="F45" s="18">
        <v>40</v>
      </c>
      <c r="G45" s="17">
        <v>632.41</v>
      </c>
      <c r="H45" s="17">
        <f t="shared" si="0"/>
        <v>-697.34639961524852</v>
      </c>
      <c r="I45" s="17">
        <f t="shared" si="1"/>
        <v>-283.73285078655141</v>
      </c>
      <c r="J45" s="17">
        <v>-100</v>
      </c>
      <c r="K45" s="17">
        <f t="shared" si="2"/>
        <v>257221.96888020294</v>
      </c>
    </row>
    <row r="46" spans="5:11" x14ac:dyDescent="0.2">
      <c r="E46" s="16">
        <v>45474</v>
      </c>
      <c r="F46" s="18">
        <v>41</v>
      </c>
      <c r="G46" s="17">
        <v>632.41</v>
      </c>
      <c r="H46" s="17">
        <f t="shared" si="0"/>
        <v>-695.92773536131574</v>
      </c>
      <c r="I46" s="17">
        <f t="shared" si="1"/>
        <v>-284.44218291351785</v>
      </c>
      <c r="J46" s="17">
        <v>-100</v>
      </c>
      <c r="K46" s="17">
        <f t="shared" si="2"/>
        <v>256141.5989619281</v>
      </c>
    </row>
    <row r="47" spans="5:11" x14ac:dyDescent="0.2">
      <c r="E47" s="16">
        <v>45505</v>
      </c>
      <c r="F47" s="18">
        <v>42</v>
      </c>
      <c r="G47" s="17">
        <v>632.41</v>
      </c>
      <c r="H47" s="17">
        <f t="shared" si="0"/>
        <v>-694.50552444674815</v>
      </c>
      <c r="I47" s="17">
        <f t="shared" si="1"/>
        <v>-285.15328837080159</v>
      </c>
      <c r="J47" s="17">
        <v>-100</v>
      </c>
      <c r="K47" s="17">
        <f t="shared" si="2"/>
        <v>255061.94014911054</v>
      </c>
    </row>
    <row r="48" spans="5:11" x14ac:dyDescent="0.2">
      <c r="E48" s="16">
        <v>45536</v>
      </c>
      <c r="F48" s="18">
        <v>43</v>
      </c>
      <c r="G48" s="17">
        <v>632.41</v>
      </c>
      <c r="H48" s="17">
        <f t="shared" si="0"/>
        <v>-693.0797580048943</v>
      </c>
      <c r="I48" s="17">
        <f t="shared" si="1"/>
        <v>-285.86617159172863</v>
      </c>
      <c r="J48" s="17">
        <v>-100</v>
      </c>
      <c r="K48" s="17">
        <f t="shared" si="2"/>
        <v>253982.9942195139</v>
      </c>
    </row>
    <row r="49" spans="5:11" x14ac:dyDescent="0.2">
      <c r="E49" s="16">
        <v>45566</v>
      </c>
      <c r="F49" s="18">
        <v>44</v>
      </c>
      <c r="G49" s="17">
        <v>632.41</v>
      </c>
      <c r="H49" s="17">
        <f t="shared" si="0"/>
        <v>-691.65042714693573</v>
      </c>
      <c r="I49" s="17">
        <f t="shared" si="1"/>
        <v>-286.58083702070797</v>
      </c>
      <c r="J49" s="17">
        <v>-100</v>
      </c>
      <c r="K49" s="17">
        <f t="shared" si="2"/>
        <v>252904.76295534626</v>
      </c>
    </row>
    <row r="50" spans="5:11" x14ac:dyDescent="0.2">
      <c r="E50" s="16">
        <v>45597</v>
      </c>
      <c r="F50" s="18">
        <v>45</v>
      </c>
      <c r="G50" s="17">
        <v>632.41</v>
      </c>
      <c r="H50" s="17">
        <f t="shared" si="0"/>
        <v>-690.21752296183206</v>
      </c>
      <c r="I50" s="17">
        <f t="shared" si="1"/>
        <v>-287.29728911325969</v>
      </c>
      <c r="J50" s="17">
        <v>-100</v>
      </c>
      <c r="K50" s="17">
        <f t="shared" si="2"/>
        <v>251827.24814327116</v>
      </c>
    </row>
    <row r="51" spans="5:11" x14ac:dyDescent="0.2">
      <c r="E51" s="16">
        <v>45627</v>
      </c>
      <c r="F51" s="18">
        <v>46</v>
      </c>
      <c r="G51" s="17">
        <v>632.41</v>
      </c>
      <c r="H51" s="17">
        <f t="shared" si="0"/>
        <v>-688.78103651626566</v>
      </c>
      <c r="I51" s="17">
        <f t="shared" si="1"/>
        <v>-288.0155323360429</v>
      </c>
      <c r="J51" s="17">
        <v>-100</v>
      </c>
      <c r="K51" s="17">
        <f t="shared" si="2"/>
        <v>250750.45157441884</v>
      </c>
    </row>
    <row r="52" spans="5:11" x14ac:dyDescent="0.2">
      <c r="E52" s="16">
        <v>45658</v>
      </c>
      <c r="F52" s="18">
        <v>47</v>
      </c>
      <c r="G52" s="17">
        <v>632.41</v>
      </c>
      <c r="H52" s="17">
        <f t="shared" si="0"/>
        <v>-687.34095885458544</v>
      </c>
      <c r="I52" s="17">
        <f t="shared" si="1"/>
        <v>-288.73557116688301</v>
      </c>
      <c r="J52" s="17">
        <v>-100</v>
      </c>
      <c r="K52" s="17">
        <f t="shared" si="2"/>
        <v>249674.37504439737</v>
      </c>
    </row>
    <row r="53" spans="5:11" x14ac:dyDescent="0.2">
      <c r="E53" s="16">
        <v>45689</v>
      </c>
      <c r="F53" s="18">
        <v>48</v>
      </c>
      <c r="G53" s="17">
        <v>632.41</v>
      </c>
      <c r="H53" s="17">
        <f t="shared" si="0"/>
        <v>-685.89728099875106</v>
      </c>
      <c r="I53" s="17">
        <f t="shared" si="1"/>
        <v>-289.45741009480014</v>
      </c>
      <c r="J53" s="17">
        <v>-100</v>
      </c>
      <c r="K53" s="17">
        <f t="shared" si="2"/>
        <v>248599.02035330381</v>
      </c>
    </row>
    <row r="54" spans="5:11" x14ac:dyDescent="0.2">
      <c r="E54" s="16">
        <v>45717</v>
      </c>
      <c r="F54" s="18">
        <v>49</v>
      </c>
      <c r="G54" s="17">
        <v>632.41</v>
      </c>
      <c r="H54" s="17">
        <f t="shared" si="0"/>
        <v>-684.44999394827698</v>
      </c>
      <c r="I54" s="17">
        <f t="shared" si="1"/>
        <v>-290.18105362003718</v>
      </c>
      <c r="J54" s="17">
        <v>-100</v>
      </c>
      <c r="K54" s="17">
        <f t="shared" si="2"/>
        <v>247524.3893057355</v>
      </c>
    </row>
    <row r="55" spans="5:11" x14ac:dyDescent="0.2">
      <c r="E55" s="16">
        <v>45748</v>
      </c>
      <c r="F55" s="18">
        <v>50</v>
      </c>
      <c r="G55" s="17">
        <v>632.41</v>
      </c>
      <c r="H55" s="17">
        <f t="shared" si="0"/>
        <v>-682.99908868017678</v>
      </c>
      <c r="I55" s="17">
        <f t="shared" si="1"/>
        <v>-290.90650625408728</v>
      </c>
      <c r="J55" s="17">
        <v>-100</v>
      </c>
      <c r="K55" s="17">
        <f t="shared" si="2"/>
        <v>246450.48371080126</v>
      </c>
    </row>
    <row r="56" spans="5:11" x14ac:dyDescent="0.2">
      <c r="E56" s="16">
        <v>45778</v>
      </c>
      <c r="F56" s="18">
        <v>51</v>
      </c>
      <c r="G56" s="17">
        <v>632.41</v>
      </c>
      <c r="H56" s="17">
        <f t="shared" si="0"/>
        <v>-681.54455614890662</v>
      </c>
      <c r="I56" s="17">
        <f t="shared" si="1"/>
        <v>-291.63377251972247</v>
      </c>
      <c r="J56" s="17">
        <v>-100</v>
      </c>
      <c r="K56" s="17">
        <f t="shared" si="2"/>
        <v>245377.30538213265</v>
      </c>
    </row>
    <row r="57" spans="5:11" x14ac:dyDescent="0.2">
      <c r="E57" s="16">
        <v>45809</v>
      </c>
      <c r="F57" s="18">
        <v>52</v>
      </c>
      <c r="G57" s="17">
        <v>632.41</v>
      </c>
      <c r="H57" s="17">
        <f t="shared" si="0"/>
        <v>-680.08638728630774</v>
      </c>
      <c r="I57" s="17">
        <f t="shared" si="1"/>
        <v>-292.36285695102185</v>
      </c>
      <c r="J57" s="17">
        <v>-100</v>
      </c>
      <c r="K57" s="17">
        <f t="shared" si="2"/>
        <v>244304.85613789532</v>
      </c>
    </row>
    <row r="58" spans="5:11" x14ac:dyDescent="0.2">
      <c r="E58" s="16">
        <v>45839</v>
      </c>
      <c r="F58" s="18">
        <v>53</v>
      </c>
      <c r="G58" s="17">
        <v>632.41</v>
      </c>
      <c r="H58" s="17">
        <f t="shared" si="0"/>
        <v>-678.62457300155245</v>
      </c>
      <c r="I58" s="17">
        <f t="shared" si="1"/>
        <v>-293.09376409339933</v>
      </c>
      <c r="J58" s="17">
        <v>-100</v>
      </c>
      <c r="K58" s="17">
        <f t="shared" si="2"/>
        <v>243233.13780080035</v>
      </c>
    </row>
    <row r="59" spans="5:11" x14ac:dyDescent="0.2">
      <c r="E59" s="16">
        <v>45870</v>
      </c>
      <c r="F59" s="18">
        <v>54</v>
      </c>
      <c r="G59" s="17">
        <v>632.41</v>
      </c>
      <c r="H59" s="17">
        <f t="shared" si="0"/>
        <v>-677.15910418108558</v>
      </c>
      <c r="I59" s="17">
        <f t="shared" si="1"/>
        <v>-293.82649850363282</v>
      </c>
      <c r="J59" s="17">
        <v>-100</v>
      </c>
      <c r="K59" s="17">
        <f t="shared" si="2"/>
        <v>242162.15219811565</v>
      </c>
    </row>
    <row r="60" spans="5:11" x14ac:dyDescent="0.2">
      <c r="E60" s="16">
        <v>45901</v>
      </c>
      <c r="F60" s="18">
        <v>55</v>
      </c>
      <c r="G60" s="17">
        <v>632.41</v>
      </c>
      <c r="H60" s="17">
        <f t="shared" si="0"/>
        <v>-675.68997168856765</v>
      </c>
      <c r="I60" s="17">
        <f t="shared" si="1"/>
        <v>-294.56106474989195</v>
      </c>
      <c r="J60" s="17">
        <v>-100</v>
      </c>
      <c r="K60" s="17">
        <f t="shared" si="2"/>
        <v>241091.90116167717</v>
      </c>
    </row>
    <row r="61" spans="5:11" x14ac:dyDescent="0.2">
      <c r="E61" s="16">
        <v>45931</v>
      </c>
      <c r="F61" s="18">
        <v>56</v>
      </c>
      <c r="G61" s="17">
        <v>632.41</v>
      </c>
      <c r="H61" s="17">
        <f t="shared" si="0"/>
        <v>-674.21716636481813</v>
      </c>
      <c r="I61" s="17">
        <f t="shared" si="1"/>
        <v>-295.29746741176666</v>
      </c>
      <c r="J61" s="17">
        <v>-100</v>
      </c>
      <c r="K61" s="17">
        <f t="shared" si="2"/>
        <v>240022.38652790061</v>
      </c>
    </row>
    <row r="62" spans="5:11" x14ac:dyDescent="0.2">
      <c r="E62" s="16">
        <v>45962</v>
      </c>
      <c r="F62" s="18">
        <v>57</v>
      </c>
      <c r="G62" s="17">
        <v>632.41</v>
      </c>
      <c r="H62" s="17">
        <f t="shared" si="0"/>
        <v>-672.74067902775914</v>
      </c>
      <c r="I62" s="17">
        <f t="shared" si="1"/>
        <v>-296.03571108029604</v>
      </c>
      <c r="J62" s="17">
        <v>-100</v>
      </c>
      <c r="K62" s="17">
        <f t="shared" si="2"/>
        <v>238953.61013779257</v>
      </c>
    </row>
    <row r="63" spans="5:11" x14ac:dyDescent="0.2">
      <c r="E63" s="16">
        <v>45992</v>
      </c>
      <c r="F63" s="18">
        <v>58</v>
      </c>
      <c r="G63" s="17">
        <v>632.41</v>
      </c>
      <c r="H63" s="17">
        <f t="shared" si="0"/>
        <v>-671.26050047235788</v>
      </c>
      <c r="I63" s="17">
        <f t="shared" si="1"/>
        <v>-296.77580035799679</v>
      </c>
      <c r="J63" s="17">
        <v>-100</v>
      </c>
      <c r="K63" s="17">
        <f t="shared" si="2"/>
        <v>237885.5738369622</v>
      </c>
    </row>
    <row r="64" spans="5:11" x14ac:dyDescent="0.2">
      <c r="E64" s="16">
        <v>46023</v>
      </c>
      <c r="F64" s="18">
        <v>59</v>
      </c>
      <c r="G64" s="17">
        <v>632.41</v>
      </c>
      <c r="H64" s="17">
        <f t="shared" si="0"/>
        <v>-669.77662147056776</v>
      </c>
      <c r="I64" s="17">
        <f t="shared" si="1"/>
        <v>-297.51773985889179</v>
      </c>
      <c r="J64" s="17">
        <v>-100</v>
      </c>
      <c r="K64" s="17">
        <f t="shared" si="2"/>
        <v>236818.27947563273</v>
      </c>
    </row>
    <row r="65" spans="5:11" x14ac:dyDescent="0.2">
      <c r="E65" s="16">
        <v>46054</v>
      </c>
      <c r="F65" s="18">
        <v>60</v>
      </c>
      <c r="G65" s="17">
        <v>632.41</v>
      </c>
      <c r="H65" s="17">
        <f t="shared" si="0"/>
        <v>-668.28903277127336</v>
      </c>
      <c r="I65" s="17">
        <f t="shared" si="1"/>
        <v>-298.26153420853905</v>
      </c>
      <c r="J65" s="17">
        <v>-100</v>
      </c>
      <c r="K65" s="17">
        <f t="shared" si="2"/>
        <v>235751.72890865291</v>
      </c>
    </row>
    <row r="66" spans="5:11" x14ac:dyDescent="0.2">
      <c r="E66" s="16">
        <v>46082</v>
      </c>
      <c r="F66" s="18">
        <v>61</v>
      </c>
      <c r="G66" s="17">
        <v>632.41</v>
      </c>
      <c r="H66" s="17">
        <f t="shared" si="0"/>
        <v>-666.79772510023065</v>
      </c>
      <c r="I66" s="17">
        <f t="shared" si="1"/>
        <v>-299.0071880440604</v>
      </c>
      <c r="J66" s="17">
        <v>-100</v>
      </c>
      <c r="K66" s="17">
        <f t="shared" si="2"/>
        <v>234685.92399550861</v>
      </c>
    </row>
    <row r="67" spans="5:11" x14ac:dyDescent="0.2">
      <c r="E67" s="16">
        <v>46113</v>
      </c>
      <c r="F67" s="18">
        <v>62</v>
      </c>
      <c r="G67" s="17">
        <v>632.41</v>
      </c>
      <c r="H67" s="17">
        <f t="shared" si="0"/>
        <v>-665.30268916001046</v>
      </c>
      <c r="I67" s="17">
        <f t="shared" si="1"/>
        <v>-299.75470601417049</v>
      </c>
      <c r="J67" s="17">
        <v>-100</v>
      </c>
      <c r="K67" s="17">
        <f t="shared" si="2"/>
        <v>233620.86660033441</v>
      </c>
    </row>
    <row r="68" spans="5:11" x14ac:dyDescent="0.2">
      <c r="E68" s="16">
        <v>46143</v>
      </c>
      <c r="F68" s="18">
        <v>63</v>
      </c>
      <c r="G68" s="17">
        <v>632.41</v>
      </c>
      <c r="H68" s="17">
        <f t="shared" si="0"/>
        <v>-663.80391562993941</v>
      </c>
      <c r="I68" s="17">
        <f t="shared" si="1"/>
        <v>-300.50409277920596</v>
      </c>
      <c r="J68" s="17">
        <v>-100</v>
      </c>
      <c r="K68" s="17">
        <f t="shared" si="2"/>
        <v>232556.55859192525</v>
      </c>
    </row>
    <row r="69" spans="5:11" x14ac:dyDescent="0.2">
      <c r="E69" s="16">
        <v>46174</v>
      </c>
      <c r="F69" s="18">
        <v>64</v>
      </c>
      <c r="G69" s="17">
        <v>632.41</v>
      </c>
      <c r="H69" s="17">
        <f t="shared" si="0"/>
        <v>-662.30139516604356</v>
      </c>
      <c r="I69" s="17">
        <f t="shared" si="1"/>
        <v>-301.25535301115394</v>
      </c>
      <c r="J69" s="17">
        <v>-100</v>
      </c>
      <c r="K69" s="17">
        <f t="shared" si="2"/>
        <v>231493.00184374803</v>
      </c>
    </row>
    <row r="70" spans="5:11" x14ac:dyDescent="0.2">
      <c r="E70" s="16">
        <v>46204</v>
      </c>
      <c r="F70" s="18">
        <v>65</v>
      </c>
      <c r="G70" s="17">
        <v>632.41</v>
      </c>
      <c r="H70" s="17">
        <f t="shared" si="0"/>
        <v>-660.79511840098758</v>
      </c>
      <c r="I70" s="17">
        <f t="shared" si="1"/>
        <v>-302.00849139368188</v>
      </c>
      <c r="J70" s="17">
        <v>-100</v>
      </c>
      <c r="K70" s="17">
        <f t="shared" si="2"/>
        <v>230430.19823395336</v>
      </c>
    </row>
    <row r="71" spans="5:11" x14ac:dyDescent="0.2">
      <c r="E71" s="16">
        <v>46235</v>
      </c>
      <c r="F71" s="18">
        <v>66</v>
      </c>
      <c r="G71" s="17">
        <v>632.41</v>
      </c>
      <c r="H71" s="17">
        <f t="shared" ref="H71:H134" si="3">IPMT($C$6/$C$8,F71,$C$9,$C$5)</f>
        <v>-659.28507594401935</v>
      </c>
      <c r="I71" s="17">
        <f t="shared" ref="I71:I134" si="4">PPMT($C$6/12,F71,360,150000)</f>
        <v>-302.76351262216605</v>
      </c>
      <c r="J71" s="17">
        <v>-100</v>
      </c>
      <c r="K71" s="17">
        <f t="shared" ref="K71:K134" si="5">K70+I71+H71+J71</f>
        <v>229368.14964538717</v>
      </c>
    </row>
    <row r="72" spans="5:11" x14ac:dyDescent="0.2">
      <c r="E72" s="16">
        <v>46266</v>
      </c>
      <c r="F72" s="18">
        <v>67</v>
      </c>
      <c r="G72" s="17">
        <v>632.41</v>
      </c>
      <c r="H72" s="17">
        <f t="shared" si="3"/>
        <v>-657.77125838090853</v>
      </c>
      <c r="I72" s="17">
        <f t="shared" si="4"/>
        <v>-303.52042140372151</v>
      </c>
      <c r="J72" s="17">
        <v>-100</v>
      </c>
      <c r="K72" s="17">
        <f t="shared" si="5"/>
        <v>228306.85796560254</v>
      </c>
    </row>
    <row r="73" spans="5:11" x14ac:dyDescent="0.2">
      <c r="E73" s="16">
        <v>46296</v>
      </c>
      <c r="F73" s="18">
        <v>68</v>
      </c>
      <c r="G73" s="17">
        <v>632.41</v>
      </c>
      <c r="H73" s="17">
        <f t="shared" si="3"/>
        <v>-656.25365627388999</v>
      </c>
      <c r="I73" s="17">
        <f t="shared" si="4"/>
        <v>-304.27922245723079</v>
      </c>
      <c r="J73" s="17">
        <v>-100</v>
      </c>
      <c r="K73" s="17">
        <f t="shared" si="5"/>
        <v>227246.32508687142</v>
      </c>
    </row>
    <row r="74" spans="5:11" x14ac:dyDescent="0.2">
      <c r="E74" s="16">
        <v>46327</v>
      </c>
      <c r="F74" s="18">
        <v>69</v>
      </c>
      <c r="G74" s="17">
        <v>632.41</v>
      </c>
      <c r="H74" s="17">
        <f t="shared" si="3"/>
        <v>-654.73226016160379</v>
      </c>
      <c r="I74" s="17">
        <f t="shared" si="4"/>
        <v>-305.03992051337383</v>
      </c>
      <c r="J74" s="17">
        <v>-100</v>
      </c>
      <c r="K74" s="17">
        <f t="shared" si="5"/>
        <v>226186.55290619645</v>
      </c>
    </row>
    <row r="75" spans="5:11" x14ac:dyDescent="0.2">
      <c r="E75" s="16">
        <v>46357</v>
      </c>
      <c r="F75" s="18">
        <v>70</v>
      </c>
      <c r="G75" s="17">
        <v>632.41</v>
      </c>
      <c r="H75" s="17">
        <f t="shared" si="3"/>
        <v>-653.20706055903679</v>
      </c>
      <c r="I75" s="17">
        <f t="shared" si="4"/>
        <v>-305.80252031465733</v>
      </c>
      <c r="J75" s="17">
        <v>-100</v>
      </c>
      <c r="K75" s="17">
        <f t="shared" si="5"/>
        <v>225127.54332532274</v>
      </c>
    </row>
    <row r="76" spans="5:11" x14ac:dyDescent="0.2">
      <c r="E76" s="16">
        <v>46388</v>
      </c>
      <c r="F76" s="18">
        <v>71</v>
      </c>
      <c r="G76" s="17">
        <v>632.41</v>
      </c>
      <c r="H76" s="17">
        <f t="shared" si="3"/>
        <v>-651.67804795746349</v>
      </c>
      <c r="I76" s="17">
        <f t="shared" si="4"/>
        <v>-306.56702661544392</v>
      </c>
      <c r="J76" s="17">
        <v>-100</v>
      </c>
      <c r="K76" s="17">
        <f t="shared" si="5"/>
        <v>224069.29825074985</v>
      </c>
    </row>
    <row r="77" spans="5:11" x14ac:dyDescent="0.2">
      <c r="E77" s="16">
        <v>46419</v>
      </c>
      <c r="F77" s="18">
        <v>72</v>
      </c>
      <c r="G77" s="17">
        <v>632.41</v>
      </c>
      <c r="H77" s="17">
        <f t="shared" si="3"/>
        <v>-650.14521282438614</v>
      </c>
      <c r="I77" s="17">
        <f t="shared" si="4"/>
        <v>-307.33344418198254</v>
      </c>
      <c r="J77" s="17">
        <v>-100</v>
      </c>
      <c r="K77" s="17">
        <f t="shared" si="5"/>
        <v>223011.81959374348</v>
      </c>
    </row>
    <row r="78" spans="5:11" x14ac:dyDescent="0.2">
      <c r="E78" s="16">
        <v>46447</v>
      </c>
      <c r="F78" s="18">
        <v>73</v>
      </c>
      <c r="G78" s="17">
        <v>632.41</v>
      </c>
      <c r="H78" s="17">
        <f t="shared" si="3"/>
        <v>-648.60854560347627</v>
      </c>
      <c r="I78" s="17">
        <f t="shared" si="4"/>
        <v>-308.10177779243753</v>
      </c>
      <c r="J78" s="17">
        <v>-100</v>
      </c>
      <c r="K78" s="17">
        <f t="shared" si="5"/>
        <v>221955.10927034757</v>
      </c>
    </row>
    <row r="79" spans="5:11" x14ac:dyDescent="0.2">
      <c r="E79" s="16">
        <v>46478</v>
      </c>
      <c r="F79" s="18">
        <v>74</v>
      </c>
      <c r="G79" s="17">
        <v>632.41</v>
      </c>
      <c r="H79" s="17">
        <f t="shared" si="3"/>
        <v>-647.06803671451428</v>
      </c>
      <c r="I79" s="17">
        <f t="shared" si="4"/>
        <v>-308.87203223691859</v>
      </c>
      <c r="J79" s="17">
        <v>-100</v>
      </c>
      <c r="K79" s="17">
        <f t="shared" si="5"/>
        <v>220899.16920139614</v>
      </c>
    </row>
    <row r="80" spans="5:11" x14ac:dyDescent="0.2">
      <c r="E80" s="16">
        <v>46508</v>
      </c>
      <c r="F80" s="18">
        <v>75</v>
      </c>
      <c r="G80" s="17">
        <v>632.41</v>
      </c>
      <c r="H80" s="17">
        <f t="shared" si="3"/>
        <v>-645.52367655332978</v>
      </c>
      <c r="I80" s="17">
        <f t="shared" si="4"/>
        <v>-309.64421231751089</v>
      </c>
      <c r="J80" s="17">
        <v>-100</v>
      </c>
      <c r="K80" s="17">
        <f t="shared" si="5"/>
        <v>219844.0013125253</v>
      </c>
    </row>
    <row r="81" spans="5:11" x14ac:dyDescent="0.2">
      <c r="E81" s="16">
        <v>46539</v>
      </c>
      <c r="F81" s="18">
        <v>76</v>
      </c>
      <c r="G81" s="17">
        <v>632.41</v>
      </c>
      <c r="H81" s="17">
        <f t="shared" si="3"/>
        <v>-643.97545549174208</v>
      </c>
      <c r="I81" s="17">
        <f t="shared" si="4"/>
        <v>-310.41832284830468</v>
      </c>
      <c r="J81" s="17">
        <v>-100</v>
      </c>
      <c r="K81" s="17">
        <f t="shared" si="5"/>
        <v>218789.60753418526</v>
      </c>
    </row>
    <row r="82" spans="5:11" x14ac:dyDescent="0.2">
      <c r="E82" s="16">
        <v>46569</v>
      </c>
      <c r="F82" s="18">
        <v>77</v>
      </c>
      <c r="G82" s="17">
        <v>632.41</v>
      </c>
      <c r="H82" s="17">
        <f t="shared" si="3"/>
        <v>-642.42336387750049</v>
      </c>
      <c r="I82" s="17">
        <f t="shared" si="4"/>
        <v>-311.19436865542542</v>
      </c>
      <c r="J82" s="17">
        <v>-100</v>
      </c>
      <c r="K82" s="17">
        <f t="shared" si="5"/>
        <v>217735.98980165235</v>
      </c>
    </row>
    <row r="83" spans="5:11" x14ac:dyDescent="0.2">
      <c r="E83" s="16">
        <v>46600</v>
      </c>
      <c r="F83" s="18">
        <v>78</v>
      </c>
      <c r="G83" s="17">
        <v>632.41</v>
      </c>
      <c r="H83" s="17">
        <f t="shared" si="3"/>
        <v>-640.86739203422337</v>
      </c>
      <c r="I83" s="17">
        <f t="shared" si="4"/>
        <v>-311.97235457706398</v>
      </c>
      <c r="J83" s="17">
        <v>-100</v>
      </c>
      <c r="K83" s="17">
        <f t="shared" si="5"/>
        <v>216683.15005504107</v>
      </c>
    </row>
    <row r="84" spans="5:11" x14ac:dyDescent="0.2">
      <c r="E84" s="16">
        <v>46631</v>
      </c>
      <c r="F84" s="18">
        <v>79</v>
      </c>
      <c r="G84" s="17">
        <v>632.41</v>
      </c>
      <c r="H84" s="17">
        <f t="shared" si="3"/>
        <v>-639.30753026133812</v>
      </c>
      <c r="I84" s="17">
        <f t="shared" si="4"/>
        <v>-312.75228546350667</v>
      </c>
      <c r="J84" s="17">
        <v>-100</v>
      </c>
      <c r="K84" s="17">
        <f t="shared" si="5"/>
        <v>215631.09023931623</v>
      </c>
    </row>
    <row r="85" spans="5:11" x14ac:dyDescent="0.2">
      <c r="E85" s="16">
        <v>46661</v>
      </c>
      <c r="F85" s="18">
        <v>80</v>
      </c>
      <c r="G85" s="17">
        <v>632.41</v>
      </c>
      <c r="H85" s="17">
        <f t="shared" si="3"/>
        <v>-637.74376883402056</v>
      </c>
      <c r="I85" s="17">
        <f t="shared" si="4"/>
        <v>-313.53416617716545</v>
      </c>
      <c r="J85" s="17">
        <v>-100</v>
      </c>
      <c r="K85" s="17">
        <f t="shared" si="5"/>
        <v>214579.81230430506</v>
      </c>
    </row>
    <row r="86" spans="5:11" x14ac:dyDescent="0.2">
      <c r="E86" s="16">
        <v>46692</v>
      </c>
      <c r="F86" s="18">
        <v>81</v>
      </c>
      <c r="G86" s="17">
        <v>632.41</v>
      </c>
      <c r="H86" s="17">
        <f t="shared" si="3"/>
        <v>-636.17609800313471</v>
      </c>
      <c r="I86" s="17">
        <f t="shared" si="4"/>
        <v>-314.31800159260831</v>
      </c>
      <c r="J86" s="17">
        <v>-100</v>
      </c>
      <c r="K86" s="17">
        <f t="shared" si="5"/>
        <v>213529.3182047093</v>
      </c>
    </row>
    <row r="87" spans="5:11" x14ac:dyDescent="0.2">
      <c r="E87" s="16">
        <v>46722</v>
      </c>
      <c r="F87" s="18">
        <v>82</v>
      </c>
      <c r="G87" s="17">
        <v>632.41</v>
      </c>
      <c r="H87" s="17">
        <f t="shared" si="3"/>
        <v>-634.60450799517173</v>
      </c>
      <c r="I87" s="17">
        <f t="shared" si="4"/>
        <v>-315.10379659658986</v>
      </c>
      <c r="J87" s="17">
        <v>-100</v>
      </c>
      <c r="K87" s="17">
        <f t="shared" si="5"/>
        <v>212479.60990011756</v>
      </c>
    </row>
    <row r="88" spans="5:11" x14ac:dyDescent="0.2">
      <c r="E88" s="16">
        <v>46753</v>
      </c>
      <c r="F88" s="18">
        <v>83</v>
      </c>
      <c r="G88" s="17">
        <v>632.41</v>
      </c>
      <c r="H88" s="17">
        <f t="shared" si="3"/>
        <v>-633.02898901218873</v>
      </c>
      <c r="I88" s="17">
        <f t="shared" si="4"/>
        <v>-315.8915560880813</v>
      </c>
      <c r="J88" s="17">
        <v>-100</v>
      </c>
      <c r="K88" s="17">
        <f t="shared" si="5"/>
        <v>211430.6893550173</v>
      </c>
    </row>
    <row r="89" spans="5:11" x14ac:dyDescent="0.2">
      <c r="E89" s="16">
        <v>46784</v>
      </c>
      <c r="F89" s="18">
        <v>84</v>
      </c>
      <c r="G89" s="17">
        <v>632.41</v>
      </c>
      <c r="H89" s="17">
        <f t="shared" si="3"/>
        <v>-631.44953123174832</v>
      </c>
      <c r="I89" s="17">
        <f t="shared" si="4"/>
        <v>-316.68128497830156</v>
      </c>
      <c r="J89" s="17">
        <v>-100</v>
      </c>
      <c r="K89" s="17">
        <f t="shared" si="5"/>
        <v>210382.55853880726</v>
      </c>
    </row>
    <row r="90" spans="5:11" x14ac:dyDescent="0.2">
      <c r="E90" s="16">
        <v>46813</v>
      </c>
      <c r="F90" s="18">
        <v>85</v>
      </c>
      <c r="G90" s="17">
        <v>632.41</v>
      </c>
      <c r="H90" s="17">
        <f t="shared" si="3"/>
        <v>-629.86612480685687</v>
      </c>
      <c r="I90" s="17">
        <f t="shared" si="4"/>
        <v>-317.47298819074729</v>
      </c>
      <c r="J90" s="17">
        <v>-100</v>
      </c>
      <c r="K90" s="17">
        <f t="shared" si="5"/>
        <v>209335.21942580966</v>
      </c>
    </row>
    <row r="91" spans="5:11" x14ac:dyDescent="0.2">
      <c r="E91" s="16">
        <v>46844</v>
      </c>
      <c r="F91" s="18">
        <v>86</v>
      </c>
      <c r="G91" s="17">
        <v>632.41</v>
      </c>
      <c r="H91" s="17">
        <f t="shared" si="3"/>
        <v>-628.27875986590311</v>
      </c>
      <c r="I91" s="17">
        <f t="shared" si="4"/>
        <v>-318.26667066122411</v>
      </c>
      <c r="J91" s="17">
        <v>-100</v>
      </c>
      <c r="K91" s="17">
        <f t="shared" si="5"/>
        <v>208288.67399528253</v>
      </c>
    </row>
    <row r="92" spans="5:11" x14ac:dyDescent="0.2">
      <c r="E92" s="16">
        <v>46874</v>
      </c>
      <c r="F92" s="18">
        <v>87</v>
      </c>
      <c r="G92" s="17">
        <v>632.41</v>
      </c>
      <c r="H92" s="17">
        <f t="shared" si="3"/>
        <v>-626.68742651259686</v>
      </c>
      <c r="I92" s="17">
        <f t="shared" si="4"/>
        <v>-319.06233733787718</v>
      </c>
      <c r="J92" s="17">
        <v>-100</v>
      </c>
      <c r="K92" s="17">
        <f t="shared" si="5"/>
        <v>207242.92423143206</v>
      </c>
    </row>
    <row r="93" spans="5:11" x14ac:dyDescent="0.2">
      <c r="E93" s="16">
        <v>46905</v>
      </c>
      <c r="F93" s="18">
        <v>88</v>
      </c>
      <c r="G93" s="17">
        <v>632.41</v>
      </c>
      <c r="H93" s="17">
        <f t="shared" si="3"/>
        <v>-625.09211482590763</v>
      </c>
      <c r="I93" s="17">
        <f t="shared" si="4"/>
        <v>-319.85999318122191</v>
      </c>
      <c r="J93" s="17">
        <v>-100</v>
      </c>
      <c r="K93" s="17">
        <f t="shared" si="5"/>
        <v>206197.97212342493</v>
      </c>
    </row>
    <row r="94" spans="5:11" x14ac:dyDescent="0.2">
      <c r="E94" s="16">
        <v>46935</v>
      </c>
      <c r="F94" s="18">
        <v>89</v>
      </c>
      <c r="G94" s="17">
        <v>632.41</v>
      </c>
      <c r="H94" s="17">
        <f t="shared" si="3"/>
        <v>-623.49281486000154</v>
      </c>
      <c r="I94" s="17">
        <f t="shared" si="4"/>
        <v>-320.65964316417495</v>
      </c>
      <c r="J94" s="17">
        <v>-100</v>
      </c>
      <c r="K94" s="17">
        <f t="shared" si="5"/>
        <v>205153.81966540075</v>
      </c>
    </row>
    <row r="95" spans="5:11" x14ac:dyDescent="0.2">
      <c r="E95" s="16">
        <v>46966</v>
      </c>
      <c r="F95" s="18">
        <v>90</v>
      </c>
      <c r="G95" s="17">
        <v>632.41</v>
      </c>
      <c r="H95" s="17">
        <f t="shared" si="3"/>
        <v>-621.88951664418062</v>
      </c>
      <c r="I95" s="17">
        <f t="shared" si="4"/>
        <v>-321.46129227208536</v>
      </c>
      <c r="J95" s="17">
        <v>-100</v>
      </c>
      <c r="K95" s="17">
        <f t="shared" si="5"/>
        <v>204110.46885648448</v>
      </c>
    </row>
    <row r="96" spans="5:11" x14ac:dyDescent="0.2">
      <c r="E96" s="16">
        <v>46997</v>
      </c>
      <c r="F96" s="18">
        <v>91</v>
      </c>
      <c r="G96" s="17">
        <v>632.41</v>
      </c>
      <c r="H96" s="17">
        <f t="shared" si="3"/>
        <v>-620.28221018282011</v>
      </c>
      <c r="I96" s="17">
        <f t="shared" si="4"/>
        <v>-322.26494550276567</v>
      </c>
      <c r="J96" s="17">
        <v>-100</v>
      </c>
      <c r="K96" s="17">
        <f t="shared" si="5"/>
        <v>203067.92170079891</v>
      </c>
    </row>
    <row r="97" spans="5:11" x14ac:dyDescent="0.2">
      <c r="E97" s="16">
        <v>47027</v>
      </c>
      <c r="F97" s="18">
        <v>92</v>
      </c>
      <c r="G97" s="17">
        <v>632.41</v>
      </c>
      <c r="H97" s="17">
        <f t="shared" si="3"/>
        <v>-618.67088545530646</v>
      </c>
      <c r="I97" s="17">
        <f t="shared" si="4"/>
        <v>-323.07060786652249</v>
      </c>
      <c r="J97" s="17">
        <v>-100</v>
      </c>
      <c r="K97" s="17">
        <f t="shared" si="5"/>
        <v>202026.1802074771</v>
      </c>
    </row>
    <row r="98" spans="5:11" x14ac:dyDescent="0.2">
      <c r="E98" s="16">
        <v>47058</v>
      </c>
      <c r="F98" s="18">
        <v>93</v>
      </c>
      <c r="G98" s="17">
        <v>632.41</v>
      </c>
      <c r="H98" s="17">
        <f t="shared" si="3"/>
        <v>-617.05553241597374</v>
      </c>
      <c r="I98" s="17">
        <f t="shared" si="4"/>
        <v>-323.87828438618885</v>
      </c>
      <c r="J98" s="17">
        <v>-100</v>
      </c>
      <c r="K98" s="17">
        <f t="shared" si="5"/>
        <v>200985.24639067493</v>
      </c>
    </row>
    <row r="99" spans="5:11" x14ac:dyDescent="0.2">
      <c r="E99" s="16">
        <v>47088</v>
      </c>
      <c r="F99" s="18">
        <v>94</v>
      </c>
      <c r="G99" s="17">
        <v>632.41</v>
      </c>
      <c r="H99" s="17">
        <f t="shared" si="3"/>
        <v>-615.43614099404283</v>
      </c>
      <c r="I99" s="17">
        <f t="shared" si="4"/>
        <v>-324.68798009715431</v>
      </c>
      <c r="J99" s="17">
        <v>-100</v>
      </c>
      <c r="K99" s="17">
        <f t="shared" si="5"/>
        <v>199945.12226958372</v>
      </c>
    </row>
    <row r="100" spans="5:11" x14ac:dyDescent="0.2">
      <c r="E100" s="16">
        <v>47119</v>
      </c>
      <c r="F100" s="18">
        <v>95</v>
      </c>
      <c r="G100" s="17">
        <v>632.41</v>
      </c>
      <c r="H100" s="17">
        <f t="shared" si="3"/>
        <v>-613.81270109355705</v>
      </c>
      <c r="I100" s="17">
        <f t="shared" si="4"/>
        <v>-325.4997000473972</v>
      </c>
      <c r="J100" s="17">
        <v>-100</v>
      </c>
      <c r="K100" s="17">
        <f t="shared" si="5"/>
        <v>198905.80986844277</v>
      </c>
    </row>
    <row r="101" spans="5:11" x14ac:dyDescent="0.2">
      <c r="E101" s="16">
        <v>47150</v>
      </c>
      <c r="F101" s="18">
        <v>96</v>
      </c>
      <c r="G101" s="17">
        <v>632.41</v>
      </c>
      <c r="H101" s="17">
        <f t="shared" si="3"/>
        <v>-612.1852025933199</v>
      </c>
      <c r="I101" s="17">
        <f t="shared" si="4"/>
        <v>-326.31344929751566</v>
      </c>
      <c r="J101" s="17">
        <v>-100</v>
      </c>
      <c r="K101" s="17">
        <f t="shared" si="5"/>
        <v>197867.31121655193</v>
      </c>
    </row>
    <row r="102" spans="5:11" x14ac:dyDescent="0.2">
      <c r="E102" s="16">
        <v>47178</v>
      </c>
      <c r="F102" s="18">
        <v>97</v>
      </c>
      <c r="G102" s="17">
        <v>632.41</v>
      </c>
      <c r="H102" s="17">
        <f t="shared" si="3"/>
        <v>-610.55363534683227</v>
      </c>
      <c r="I102" s="17">
        <f t="shared" si="4"/>
        <v>-327.12923292075948</v>
      </c>
      <c r="J102" s="17">
        <v>-100</v>
      </c>
      <c r="K102" s="17">
        <f t="shared" si="5"/>
        <v>196829.62834828434</v>
      </c>
    </row>
    <row r="103" spans="5:11" x14ac:dyDescent="0.2">
      <c r="E103" s="16">
        <v>47209</v>
      </c>
      <c r="F103" s="18">
        <v>98</v>
      </c>
      <c r="G103" s="17">
        <v>632.41</v>
      </c>
      <c r="H103" s="17">
        <f t="shared" si="3"/>
        <v>-608.91798918222867</v>
      </c>
      <c r="I103" s="17">
        <f t="shared" si="4"/>
        <v>-327.94705600306145</v>
      </c>
      <c r="J103" s="17">
        <v>-100</v>
      </c>
      <c r="K103" s="17">
        <f t="shared" si="5"/>
        <v>195792.76330309905</v>
      </c>
    </row>
    <row r="104" spans="5:11" x14ac:dyDescent="0.2">
      <c r="E104" s="16">
        <v>47239</v>
      </c>
      <c r="F104" s="18">
        <v>99</v>
      </c>
      <c r="G104" s="17">
        <v>632.41</v>
      </c>
      <c r="H104" s="17">
        <f t="shared" si="3"/>
        <v>-607.27825390221335</v>
      </c>
      <c r="I104" s="17">
        <f t="shared" si="4"/>
        <v>-328.76692364306905</v>
      </c>
      <c r="J104" s="17">
        <v>-100</v>
      </c>
      <c r="K104" s="17">
        <f t="shared" si="5"/>
        <v>194756.71812555377</v>
      </c>
    </row>
    <row r="105" spans="5:11" x14ac:dyDescent="0.2">
      <c r="E105" s="16">
        <v>47270</v>
      </c>
      <c r="F105" s="18">
        <v>100</v>
      </c>
      <c r="G105" s="17">
        <v>632.41</v>
      </c>
      <c r="H105" s="17">
        <f t="shared" si="3"/>
        <v>-605.63441928399789</v>
      </c>
      <c r="I105" s="17">
        <f t="shared" si="4"/>
        <v>-329.58884095217667</v>
      </c>
      <c r="J105" s="17">
        <v>-100</v>
      </c>
      <c r="K105" s="17">
        <f t="shared" si="5"/>
        <v>193721.4948653176</v>
      </c>
    </row>
    <row r="106" spans="5:11" x14ac:dyDescent="0.2">
      <c r="E106" s="16">
        <v>47300</v>
      </c>
      <c r="F106" s="18">
        <v>101</v>
      </c>
      <c r="G106" s="17">
        <v>632.41</v>
      </c>
      <c r="H106" s="17">
        <f t="shared" si="3"/>
        <v>-603.98647507923715</v>
      </c>
      <c r="I106" s="17">
        <f t="shared" si="4"/>
        <v>-330.41281305455715</v>
      </c>
      <c r="J106" s="17">
        <v>-100</v>
      </c>
      <c r="K106" s="17">
        <f t="shared" si="5"/>
        <v>192687.09557718382</v>
      </c>
    </row>
    <row r="107" spans="5:11" x14ac:dyDescent="0.2">
      <c r="E107" s="16">
        <v>47331</v>
      </c>
      <c r="F107" s="18">
        <v>102</v>
      </c>
      <c r="G107" s="17">
        <v>632.41</v>
      </c>
      <c r="H107" s="17">
        <f t="shared" si="3"/>
        <v>-602.33441101396431</v>
      </c>
      <c r="I107" s="17">
        <f t="shared" si="4"/>
        <v>-331.23884508719357</v>
      </c>
      <c r="J107" s="17">
        <v>-100</v>
      </c>
      <c r="K107" s="17">
        <f t="shared" si="5"/>
        <v>191653.52232108268</v>
      </c>
    </row>
    <row r="108" spans="5:11" x14ac:dyDescent="0.2">
      <c r="E108" s="16">
        <v>47362</v>
      </c>
      <c r="F108" s="18">
        <v>103</v>
      </c>
      <c r="G108" s="17">
        <v>632.41</v>
      </c>
      <c r="H108" s="17">
        <f t="shared" si="3"/>
        <v>-600.67821678852829</v>
      </c>
      <c r="I108" s="17">
        <f t="shared" si="4"/>
        <v>-332.06694219991158</v>
      </c>
      <c r="J108" s="17">
        <v>-100</v>
      </c>
      <c r="K108" s="17">
        <f t="shared" si="5"/>
        <v>190620.77716209422</v>
      </c>
    </row>
    <row r="109" spans="5:11" x14ac:dyDescent="0.2">
      <c r="E109" s="16">
        <v>47392</v>
      </c>
      <c r="F109" s="18">
        <v>104</v>
      </c>
      <c r="G109" s="17">
        <v>632.41</v>
      </c>
      <c r="H109" s="17">
        <f t="shared" si="3"/>
        <v>-599.01788207752884</v>
      </c>
      <c r="I109" s="17">
        <f t="shared" si="4"/>
        <v>-332.8971095554113</v>
      </c>
      <c r="J109" s="17">
        <v>-100</v>
      </c>
      <c r="K109" s="17">
        <f t="shared" si="5"/>
        <v>189588.8621704613</v>
      </c>
    </row>
    <row r="110" spans="5:11" x14ac:dyDescent="0.2">
      <c r="E110" s="16">
        <v>47423</v>
      </c>
      <c r="F110" s="18">
        <v>105</v>
      </c>
      <c r="G110" s="17">
        <v>632.41</v>
      </c>
      <c r="H110" s="17">
        <f t="shared" si="3"/>
        <v>-597.35339652975165</v>
      </c>
      <c r="I110" s="17">
        <f t="shared" si="4"/>
        <v>-333.72935232929979</v>
      </c>
      <c r="J110" s="17">
        <v>-100</v>
      </c>
      <c r="K110" s="17">
        <f t="shared" si="5"/>
        <v>188557.77942160226</v>
      </c>
    </row>
    <row r="111" spans="5:11" x14ac:dyDescent="0.2">
      <c r="E111" s="16">
        <v>47453</v>
      </c>
      <c r="F111" s="18">
        <v>106</v>
      </c>
      <c r="G111" s="17">
        <v>632.41</v>
      </c>
      <c r="H111" s="17">
        <f t="shared" si="3"/>
        <v>-595.68474976810523</v>
      </c>
      <c r="I111" s="17">
        <f t="shared" si="4"/>
        <v>-334.56367571012305</v>
      </c>
      <c r="J111" s="17">
        <v>-100</v>
      </c>
      <c r="K111" s="17">
        <f t="shared" si="5"/>
        <v>187527.53099612403</v>
      </c>
    </row>
    <row r="112" spans="5:11" x14ac:dyDescent="0.2">
      <c r="E112" s="16">
        <v>47484</v>
      </c>
      <c r="F112" s="18">
        <v>107</v>
      </c>
      <c r="G112" s="17">
        <v>632.41</v>
      </c>
      <c r="H112" s="17">
        <f t="shared" si="3"/>
        <v>-594.01193138955466</v>
      </c>
      <c r="I112" s="17">
        <f t="shared" si="4"/>
        <v>-335.40008489939834</v>
      </c>
      <c r="J112" s="17">
        <v>-100</v>
      </c>
      <c r="K112" s="17">
        <f t="shared" si="5"/>
        <v>186498.1189798351</v>
      </c>
    </row>
    <row r="113" spans="5:11" x14ac:dyDescent="0.2">
      <c r="E113" s="16">
        <v>47515</v>
      </c>
      <c r="F113" s="18">
        <v>108</v>
      </c>
      <c r="G113" s="17">
        <v>632.41</v>
      </c>
      <c r="H113" s="17">
        <f t="shared" si="3"/>
        <v>-592.33493096505777</v>
      </c>
      <c r="I113" s="17">
        <f t="shared" si="4"/>
        <v>-336.23858511164684</v>
      </c>
      <c r="J113" s="17">
        <v>-100</v>
      </c>
      <c r="K113" s="17">
        <f t="shared" si="5"/>
        <v>185469.54546375838</v>
      </c>
    </row>
    <row r="114" spans="5:11" x14ac:dyDescent="0.2">
      <c r="E114" s="16">
        <v>47543</v>
      </c>
      <c r="F114" s="18">
        <v>109</v>
      </c>
      <c r="G114" s="17">
        <v>632.41</v>
      </c>
      <c r="H114" s="17">
        <f t="shared" si="3"/>
        <v>-590.65373803949933</v>
      </c>
      <c r="I114" s="17">
        <f t="shared" si="4"/>
        <v>-337.07918157442606</v>
      </c>
      <c r="J114" s="17">
        <v>-100</v>
      </c>
      <c r="K114" s="17">
        <f t="shared" si="5"/>
        <v>184441.81254414446</v>
      </c>
    </row>
    <row r="115" spans="5:11" x14ac:dyDescent="0.2">
      <c r="E115" s="16">
        <v>47574</v>
      </c>
      <c r="F115" s="18">
        <v>110</v>
      </c>
      <c r="G115" s="17">
        <v>632.41</v>
      </c>
      <c r="H115" s="17">
        <f t="shared" si="3"/>
        <v>-588.96834213162742</v>
      </c>
      <c r="I115" s="17">
        <f t="shared" si="4"/>
        <v>-337.92187952836213</v>
      </c>
      <c r="J115" s="17">
        <v>-100</v>
      </c>
      <c r="K115" s="17">
        <f t="shared" si="5"/>
        <v>183414.92232248449</v>
      </c>
    </row>
    <row r="116" spans="5:11" x14ac:dyDescent="0.2">
      <c r="E116" s="16">
        <v>47604</v>
      </c>
      <c r="F116" s="18">
        <v>111</v>
      </c>
      <c r="G116" s="17">
        <v>632.41</v>
      </c>
      <c r="H116" s="17">
        <f t="shared" si="3"/>
        <v>-587.27873273398541</v>
      </c>
      <c r="I116" s="17">
        <f t="shared" si="4"/>
        <v>-338.76668422718291</v>
      </c>
      <c r="J116" s="17">
        <v>-100</v>
      </c>
      <c r="K116" s="17">
        <f t="shared" si="5"/>
        <v>182388.87690552333</v>
      </c>
    </row>
    <row r="117" spans="5:11" x14ac:dyDescent="0.2">
      <c r="E117" s="16">
        <v>47635</v>
      </c>
      <c r="F117" s="18">
        <v>112</v>
      </c>
      <c r="G117" s="17">
        <v>632.41</v>
      </c>
      <c r="H117" s="17">
        <f t="shared" si="3"/>
        <v>-585.58489931284964</v>
      </c>
      <c r="I117" s="17">
        <f t="shared" si="4"/>
        <v>-339.6136009377509</v>
      </c>
      <c r="J117" s="17">
        <v>-100</v>
      </c>
      <c r="K117" s="17">
        <f t="shared" si="5"/>
        <v>181363.67840527275</v>
      </c>
    </row>
    <row r="118" spans="5:11" x14ac:dyDescent="0.2">
      <c r="E118" s="16">
        <v>47665</v>
      </c>
      <c r="F118" s="18">
        <v>113</v>
      </c>
      <c r="G118" s="17">
        <v>632.41</v>
      </c>
      <c r="H118" s="17">
        <f t="shared" si="3"/>
        <v>-583.88683130816082</v>
      </c>
      <c r="I118" s="17">
        <f t="shared" si="4"/>
        <v>-340.46263494009531</v>
      </c>
      <c r="J118" s="17">
        <v>-100</v>
      </c>
      <c r="K118" s="17">
        <f t="shared" si="5"/>
        <v>180339.32893902448</v>
      </c>
    </row>
    <row r="119" spans="5:11" x14ac:dyDescent="0.2">
      <c r="E119" s="16">
        <v>47696</v>
      </c>
      <c r="F119" s="18">
        <v>114</v>
      </c>
      <c r="G119" s="17">
        <v>632.41</v>
      </c>
      <c r="H119" s="17">
        <f t="shared" si="3"/>
        <v>-582.18451813346041</v>
      </c>
      <c r="I119" s="17">
        <f t="shared" si="4"/>
        <v>-341.31379152744552</v>
      </c>
      <c r="J119" s="17">
        <v>-100</v>
      </c>
      <c r="K119" s="17">
        <f t="shared" si="5"/>
        <v>179315.83062936357</v>
      </c>
    </row>
    <row r="120" spans="5:11" x14ac:dyDescent="0.2">
      <c r="E120" s="16">
        <v>47727</v>
      </c>
      <c r="F120" s="18">
        <v>115</v>
      </c>
      <c r="G120" s="17">
        <v>632.41</v>
      </c>
      <c r="H120" s="17">
        <f t="shared" si="3"/>
        <v>-580.47794917582291</v>
      </c>
      <c r="I120" s="17">
        <f t="shared" si="4"/>
        <v>-342.16707600626421</v>
      </c>
      <c r="J120" s="17">
        <v>-100</v>
      </c>
      <c r="K120" s="17">
        <f t="shared" si="5"/>
        <v>178293.18560418149</v>
      </c>
    </row>
    <row r="121" spans="5:11" x14ac:dyDescent="0.2">
      <c r="E121" s="16">
        <v>47757</v>
      </c>
      <c r="F121" s="18">
        <v>116</v>
      </c>
      <c r="G121" s="17">
        <v>632.41</v>
      </c>
      <c r="H121" s="17">
        <f t="shared" si="3"/>
        <v>-578.76711379579172</v>
      </c>
      <c r="I121" s="17">
        <f t="shared" si="4"/>
        <v>-343.02249369627987</v>
      </c>
      <c r="J121" s="17">
        <v>-100</v>
      </c>
      <c r="K121" s="17">
        <f t="shared" si="5"/>
        <v>177271.39599668942</v>
      </c>
    </row>
    <row r="122" spans="5:11" x14ac:dyDescent="0.2">
      <c r="E122" s="16">
        <v>47788</v>
      </c>
      <c r="F122" s="18">
        <v>117</v>
      </c>
      <c r="G122" s="17">
        <v>632.41</v>
      </c>
      <c r="H122" s="17">
        <f t="shared" si="3"/>
        <v>-577.05200132731034</v>
      </c>
      <c r="I122" s="17">
        <f t="shared" si="4"/>
        <v>-343.88004993052056</v>
      </c>
      <c r="J122" s="17">
        <v>-100</v>
      </c>
      <c r="K122" s="17">
        <f t="shared" si="5"/>
        <v>176250.46394543161</v>
      </c>
    </row>
    <row r="123" spans="5:11" x14ac:dyDescent="0.2">
      <c r="E123" s="16">
        <v>47818</v>
      </c>
      <c r="F123" s="18">
        <v>118</v>
      </c>
      <c r="G123" s="17">
        <v>632.41</v>
      </c>
      <c r="H123" s="17">
        <f t="shared" si="3"/>
        <v>-575.33260107765773</v>
      </c>
      <c r="I123" s="17">
        <f t="shared" si="4"/>
        <v>-344.7397500553468</v>
      </c>
      <c r="J123" s="17">
        <v>-100</v>
      </c>
      <c r="K123" s="17">
        <f t="shared" si="5"/>
        <v>175230.39159429862</v>
      </c>
    </row>
    <row r="124" spans="5:11" x14ac:dyDescent="0.2">
      <c r="E124" s="16">
        <v>47849</v>
      </c>
      <c r="F124" s="18">
        <v>119</v>
      </c>
      <c r="G124" s="17">
        <v>632.41</v>
      </c>
      <c r="H124" s="17">
        <f t="shared" si="3"/>
        <v>-573.60890232738109</v>
      </c>
      <c r="I124" s="17">
        <f t="shared" si="4"/>
        <v>-345.60159943048518</v>
      </c>
      <c r="J124" s="17">
        <v>-100</v>
      </c>
      <c r="K124" s="17">
        <f t="shared" si="5"/>
        <v>174211.18109254076</v>
      </c>
    </row>
    <row r="125" spans="5:11" x14ac:dyDescent="0.2">
      <c r="E125" s="16">
        <v>47880</v>
      </c>
      <c r="F125" s="18">
        <v>120</v>
      </c>
      <c r="G125" s="17">
        <v>632.41</v>
      </c>
      <c r="H125" s="17">
        <f t="shared" si="3"/>
        <v>-571.88089433022867</v>
      </c>
      <c r="I125" s="17">
        <f t="shared" si="4"/>
        <v>-346.46560342906139</v>
      </c>
      <c r="J125" s="17">
        <v>-100</v>
      </c>
      <c r="K125" s="17">
        <f t="shared" si="5"/>
        <v>173192.83459478145</v>
      </c>
    </row>
    <row r="126" spans="5:11" x14ac:dyDescent="0.2">
      <c r="E126" s="16">
        <v>47908</v>
      </c>
      <c r="F126" s="18">
        <v>121</v>
      </c>
      <c r="G126" s="17">
        <v>632.41</v>
      </c>
      <c r="H126" s="17">
        <f t="shared" si="3"/>
        <v>-570.14856631308328</v>
      </c>
      <c r="I126" s="17">
        <f t="shared" si="4"/>
        <v>-347.33176743763403</v>
      </c>
      <c r="J126" s="17">
        <v>-100</v>
      </c>
      <c r="K126" s="17">
        <f t="shared" si="5"/>
        <v>172175.35426103073</v>
      </c>
    </row>
    <row r="127" spans="5:11" x14ac:dyDescent="0.2">
      <c r="E127" s="16">
        <v>47939</v>
      </c>
      <c r="F127" s="18">
        <v>122</v>
      </c>
      <c r="G127" s="17">
        <v>632.41</v>
      </c>
      <c r="H127" s="17">
        <f t="shared" si="3"/>
        <v>-568.41190747589496</v>
      </c>
      <c r="I127" s="17">
        <f t="shared" si="4"/>
        <v>-348.20009685622813</v>
      </c>
      <c r="J127" s="17">
        <v>-100</v>
      </c>
      <c r="K127" s="17">
        <f t="shared" si="5"/>
        <v>171158.74225669861</v>
      </c>
    </row>
    <row r="128" spans="5:11" x14ac:dyDescent="0.2">
      <c r="E128" s="16">
        <v>47969</v>
      </c>
      <c r="F128" s="18">
        <v>123</v>
      </c>
      <c r="G128" s="17">
        <v>632.41</v>
      </c>
      <c r="H128" s="17">
        <f t="shared" si="3"/>
        <v>-566.67090699161406</v>
      </c>
      <c r="I128" s="17">
        <f t="shared" si="4"/>
        <v>-349.07059709836869</v>
      </c>
      <c r="J128" s="17">
        <v>-100</v>
      </c>
      <c r="K128" s="17">
        <f t="shared" si="5"/>
        <v>170143.00075260864</v>
      </c>
    </row>
    <row r="129" spans="5:11" x14ac:dyDescent="0.2">
      <c r="E129" s="16">
        <v>48000</v>
      </c>
      <c r="F129" s="18">
        <v>124</v>
      </c>
      <c r="G129" s="17">
        <v>632.41</v>
      </c>
      <c r="H129" s="17">
        <f t="shared" si="3"/>
        <v>-564.92555400612218</v>
      </c>
      <c r="I129" s="17">
        <f t="shared" si="4"/>
        <v>-349.94327359111463</v>
      </c>
      <c r="J129" s="17">
        <v>-100</v>
      </c>
      <c r="K129" s="17">
        <f t="shared" si="5"/>
        <v>169128.1319250114</v>
      </c>
    </row>
    <row r="130" spans="5:11" x14ac:dyDescent="0.2">
      <c r="E130" s="16">
        <v>48030</v>
      </c>
      <c r="F130" s="18">
        <v>125</v>
      </c>
      <c r="G130" s="17">
        <v>632.41</v>
      </c>
      <c r="H130" s="17">
        <f t="shared" si="3"/>
        <v>-563.17583763816651</v>
      </c>
      <c r="I130" s="17">
        <f t="shared" si="4"/>
        <v>-350.81813177509241</v>
      </c>
      <c r="J130" s="17">
        <v>-100</v>
      </c>
      <c r="K130" s="17">
        <f t="shared" si="5"/>
        <v>168114.13795559813</v>
      </c>
    </row>
    <row r="131" spans="5:11" x14ac:dyDescent="0.2">
      <c r="E131" s="16">
        <v>48061</v>
      </c>
      <c r="F131" s="18">
        <v>126</v>
      </c>
      <c r="G131" s="17">
        <v>632.41</v>
      </c>
      <c r="H131" s="17">
        <f t="shared" si="3"/>
        <v>-561.42174697929124</v>
      </c>
      <c r="I131" s="17">
        <f t="shared" si="4"/>
        <v>-351.69517710453016</v>
      </c>
      <c r="J131" s="17">
        <v>-100</v>
      </c>
      <c r="K131" s="17">
        <f t="shared" si="5"/>
        <v>167101.0210315143</v>
      </c>
    </row>
    <row r="132" spans="5:11" x14ac:dyDescent="0.2">
      <c r="E132" s="16">
        <v>48092</v>
      </c>
      <c r="F132" s="18">
        <v>127</v>
      </c>
      <c r="G132" s="17">
        <v>632.41</v>
      </c>
      <c r="H132" s="17">
        <f t="shared" si="3"/>
        <v>-559.66327109376846</v>
      </c>
      <c r="I132" s="17">
        <f t="shared" si="4"/>
        <v>-352.5744150472915</v>
      </c>
      <c r="J132" s="17">
        <v>-100</v>
      </c>
      <c r="K132" s="17">
        <f t="shared" si="5"/>
        <v>166088.78334537323</v>
      </c>
    </row>
    <row r="133" spans="5:11" x14ac:dyDescent="0.2">
      <c r="E133" s="16">
        <v>48122</v>
      </c>
      <c r="F133" s="18">
        <v>128</v>
      </c>
      <c r="G133" s="17">
        <v>632.41</v>
      </c>
      <c r="H133" s="17">
        <f t="shared" si="3"/>
        <v>-557.90039901853186</v>
      </c>
      <c r="I133" s="17">
        <f t="shared" si="4"/>
        <v>-353.45585108490968</v>
      </c>
      <c r="J133" s="17">
        <v>-100</v>
      </c>
      <c r="K133" s="17">
        <f t="shared" si="5"/>
        <v>165077.42709526978</v>
      </c>
    </row>
    <row r="134" spans="5:11" x14ac:dyDescent="0.2">
      <c r="E134" s="16">
        <v>48153</v>
      </c>
      <c r="F134" s="18">
        <v>129</v>
      </c>
      <c r="G134" s="17">
        <v>632.41</v>
      </c>
      <c r="H134" s="17">
        <f t="shared" si="3"/>
        <v>-556.1331197631074</v>
      </c>
      <c r="I134" s="17">
        <f t="shared" si="4"/>
        <v>-354.33949071262202</v>
      </c>
      <c r="J134" s="17">
        <v>-100</v>
      </c>
      <c r="K134" s="17">
        <f t="shared" si="5"/>
        <v>164066.95448479406</v>
      </c>
    </row>
    <row r="135" spans="5:11" x14ac:dyDescent="0.2">
      <c r="E135" s="16">
        <v>48183</v>
      </c>
      <c r="F135" s="18">
        <v>130</v>
      </c>
      <c r="G135" s="17">
        <v>632.41</v>
      </c>
      <c r="H135" s="17">
        <f t="shared" ref="H135:H185" si="6">IPMT($C$6/$C$8,F135,$C$9,$C$5)</f>
        <v>-554.36142230954442</v>
      </c>
      <c r="I135" s="17">
        <f t="shared" ref="I135:I185" si="7">PPMT($C$6/12,F135,360,150000)</f>
        <v>-355.22533943940357</v>
      </c>
      <c r="J135" s="17">
        <v>-100</v>
      </c>
      <c r="K135" s="17">
        <f t="shared" ref="K135:K198" si="8">K134+I135+H135+J135</f>
        <v>163057.36772304511</v>
      </c>
    </row>
    <row r="136" spans="5:11" x14ac:dyDescent="0.2">
      <c r="E136" s="16">
        <v>48214</v>
      </c>
      <c r="F136" s="18">
        <v>131</v>
      </c>
      <c r="G136" s="17">
        <v>632.41</v>
      </c>
      <c r="H136" s="17">
        <f t="shared" si="6"/>
        <v>-552.58529561234729</v>
      </c>
      <c r="I136" s="17">
        <f t="shared" si="7"/>
        <v>-356.11340278800208</v>
      </c>
      <c r="J136" s="17">
        <v>-100</v>
      </c>
      <c r="K136" s="17">
        <f t="shared" si="8"/>
        <v>162048.66902464477</v>
      </c>
    </row>
    <row r="137" spans="5:11" x14ac:dyDescent="0.2">
      <c r="E137" s="16">
        <v>48245</v>
      </c>
      <c r="F137" s="18">
        <v>132</v>
      </c>
      <c r="G137" s="17">
        <v>632.41</v>
      </c>
      <c r="H137" s="17">
        <f t="shared" si="6"/>
        <v>-550.80472859840734</v>
      </c>
      <c r="I137" s="17">
        <f t="shared" si="7"/>
        <v>-357.003686294972</v>
      </c>
      <c r="J137" s="17">
        <v>-100</v>
      </c>
      <c r="K137" s="17">
        <f t="shared" si="8"/>
        <v>161040.86060975137</v>
      </c>
    </row>
    <row r="138" spans="5:11" x14ac:dyDescent="0.2">
      <c r="E138" s="16">
        <v>48274</v>
      </c>
      <c r="F138" s="18">
        <v>133</v>
      </c>
      <c r="G138" s="17">
        <v>632.41</v>
      </c>
      <c r="H138" s="17">
        <f t="shared" si="6"/>
        <v>-549.01971016693255</v>
      </c>
      <c r="I138" s="17">
        <f t="shared" si="7"/>
        <v>-357.89619551070945</v>
      </c>
      <c r="J138" s="17">
        <v>-100</v>
      </c>
      <c r="K138" s="17">
        <f t="shared" si="8"/>
        <v>160033.94470407371</v>
      </c>
    </row>
    <row r="139" spans="5:11" x14ac:dyDescent="0.2">
      <c r="E139" s="16">
        <v>48305</v>
      </c>
      <c r="F139" s="18">
        <v>134</v>
      </c>
      <c r="G139" s="17">
        <v>632.41</v>
      </c>
      <c r="H139" s="17">
        <f t="shared" si="6"/>
        <v>-547.23022918937897</v>
      </c>
      <c r="I139" s="17">
        <f t="shared" si="7"/>
        <v>-358.79093599948635</v>
      </c>
      <c r="J139" s="17">
        <v>-100</v>
      </c>
      <c r="K139" s="17">
        <f t="shared" si="8"/>
        <v>159027.92353888485</v>
      </c>
    </row>
    <row r="140" spans="5:11" x14ac:dyDescent="0.2">
      <c r="E140" s="16">
        <v>48335</v>
      </c>
      <c r="F140" s="18">
        <v>135</v>
      </c>
      <c r="G140" s="17">
        <v>632.41</v>
      </c>
      <c r="H140" s="17">
        <f t="shared" si="6"/>
        <v>-545.43627450938141</v>
      </c>
      <c r="I140" s="17">
        <f t="shared" si="7"/>
        <v>-359.68791333948496</v>
      </c>
      <c r="J140" s="17">
        <v>-100</v>
      </c>
      <c r="K140" s="17">
        <f t="shared" si="8"/>
        <v>158022.79935103597</v>
      </c>
    </row>
    <row r="141" spans="5:11" x14ac:dyDescent="0.2">
      <c r="E141" s="16">
        <v>48366</v>
      </c>
      <c r="F141" s="18">
        <v>136</v>
      </c>
      <c r="G141" s="17">
        <v>632.41</v>
      </c>
      <c r="H141" s="17">
        <f t="shared" si="6"/>
        <v>-543.63783494268409</v>
      </c>
      <c r="I141" s="17">
        <f t="shared" si="7"/>
        <v>-360.58713312283368</v>
      </c>
      <c r="J141" s="17">
        <v>-100</v>
      </c>
      <c r="K141" s="17">
        <f t="shared" si="8"/>
        <v>157018.57438297043</v>
      </c>
    </row>
    <row r="142" spans="5:11" x14ac:dyDescent="0.2">
      <c r="E142" s="16">
        <v>48396</v>
      </c>
      <c r="F142" s="18">
        <v>137</v>
      </c>
      <c r="G142" s="17">
        <v>632.41</v>
      </c>
      <c r="H142" s="17">
        <f t="shared" si="6"/>
        <v>-541.83489927706989</v>
      </c>
      <c r="I142" s="17">
        <f t="shared" si="7"/>
        <v>-361.48860095564078</v>
      </c>
      <c r="J142" s="17">
        <v>-100</v>
      </c>
      <c r="K142" s="17">
        <f t="shared" si="8"/>
        <v>156015.25088273772</v>
      </c>
    </row>
    <row r="143" spans="5:11" x14ac:dyDescent="0.2">
      <c r="E143" s="16">
        <v>48427</v>
      </c>
      <c r="F143" s="18">
        <v>138</v>
      </c>
      <c r="G143" s="17">
        <v>632.41</v>
      </c>
      <c r="H143" s="17">
        <f t="shared" si="6"/>
        <v>-540.02745627229172</v>
      </c>
      <c r="I143" s="17">
        <f t="shared" si="7"/>
        <v>-362.39232245802981</v>
      </c>
      <c r="J143" s="17">
        <v>-100</v>
      </c>
      <c r="K143" s="17">
        <f t="shared" si="8"/>
        <v>155012.83110400737</v>
      </c>
    </row>
    <row r="144" spans="5:11" x14ac:dyDescent="0.2">
      <c r="E144" s="16">
        <v>48458</v>
      </c>
      <c r="F144" s="18">
        <v>139</v>
      </c>
      <c r="G144" s="17">
        <v>632.41</v>
      </c>
      <c r="H144" s="17">
        <f t="shared" si="6"/>
        <v>-538.21549466000147</v>
      </c>
      <c r="I144" s="17">
        <f t="shared" si="7"/>
        <v>-363.29830326417493</v>
      </c>
      <c r="J144" s="17">
        <v>-100</v>
      </c>
      <c r="K144" s="17">
        <f t="shared" si="8"/>
        <v>154011.31730608322</v>
      </c>
    </row>
    <row r="145" spans="5:11" x14ac:dyDescent="0.2">
      <c r="E145" s="16">
        <v>48488</v>
      </c>
      <c r="F145" s="18">
        <v>140</v>
      </c>
      <c r="G145" s="17">
        <v>632.41</v>
      </c>
      <c r="H145" s="17">
        <f t="shared" si="6"/>
        <v>-536.3990031436806</v>
      </c>
      <c r="I145" s="17">
        <f t="shared" si="7"/>
        <v>-364.20654902233537</v>
      </c>
      <c r="J145" s="17">
        <v>-100</v>
      </c>
      <c r="K145" s="17">
        <f t="shared" si="8"/>
        <v>153010.71175391719</v>
      </c>
    </row>
    <row r="146" spans="5:11" x14ac:dyDescent="0.2">
      <c r="E146" s="16">
        <v>48519</v>
      </c>
      <c r="F146" s="18">
        <v>141</v>
      </c>
      <c r="G146" s="17">
        <v>632.41</v>
      </c>
      <c r="H146" s="17">
        <f t="shared" si="6"/>
        <v>-534.57797039856882</v>
      </c>
      <c r="I146" s="17">
        <f t="shared" si="7"/>
        <v>-365.1170653948912</v>
      </c>
      <c r="J146" s="17">
        <v>-100</v>
      </c>
      <c r="K146" s="17">
        <f t="shared" si="8"/>
        <v>152011.01671812375</v>
      </c>
    </row>
    <row r="147" spans="5:11" x14ac:dyDescent="0.2">
      <c r="E147" s="16">
        <v>48549</v>
      </c>
      <c r="F147" s="18">
        <v>142</v>
      </c>
      <c r="G147" s="17">
        <v>632.41</v>
      </c>
      <c r="H147" s="17">
        <f t="shared" si="6"/>
        <v>-532.75238507159452</v>
      </c>
      <c r="I147" s="17">
        <f t="shared" si="7"/>
        <v>-366.02985805837847</v>
      </c>
      <c r="J147" s="17">
        <v>-100</v>
      </c>
      <c r="K147" s="17">
        <f t="shared" si="8"/>
        <v>151012.23447499378</v>
      </c>
    </row>
    <row r="148" spans="5:11" x14ac:dyDescent="0.2">
      <c r="E148" s="16">
        <v>48580</v>
      </c>
      <c r="F148" s="18">
        <v>143</v>
      </c>
      <c r="G148" s="17">
        <v>632.41</v>
      </c>
      <c r="H148" s="17">
        <f t="shared" si="6"/>
        <v>-530.92223578130267</v>
      </c>
      <c r="I148" s="17">
        <f t="shared" si="7"/>
        <v>-366.94493270352439</v>
      </c>
      <c r="J148" s="17">
        <v>-100</v>
      </c>
      <c r="K148" s="17">
        <f t="shared" si="8"/>
        <v>150014.36730650897</v>
      </c>
    </row>
    <row r="149" spans="5:11" x14ac:dyDescent="0.2">
      <c r="E149" s="16">
        <v>48611</v>
      </c>
      <c r="F149" s="18">
        <v>144</v>
      </c>
      <c r="G149" s="17">
        <v>632.41</v>
      </c>
      <c r="H149" s="17">
        <f t="shared" si="6"/>
        <v>-529.08751111778497</v>
      </c>
      <c r="I149" s="17">
        <f t="shared" si="7"/>
        <v>-367.86229503528318</v>
      </c>
      <c r="J149" s="17">
        <v>-100</v>
      </c>
      <c r="K149" s="17">
        <f t="shared" si="8"/>
        <v>149017.41750035592</v>
      </c>
    </row>
    <row r="150" spans="5:11" x14ac:dyDescent="0.2">
      <c r="E150" s="16">
        <v>48639</v>
      </c>
      <c r="F150" s="18">
        <v>145</v>
      </c>
      <c r="G150" s="17">
        <v>632.41</v>
      </c>
      <c r="H150" s="17">
        <f t="shared" si="6"/>
        <v>-527.2481996426086</v>
      </c>
      <c r="I150" s="17">
        <f t="shared" si="7"/>
        <v>-368.78195077287143</v>
      </c>
      <c r="J150" s="17">
        <v>-100</v>
      </c>
      <c r="K150" s="17">
        <f t="shared" si="8"/>
        <v>148021.38734994043</v>
      </c>
    </row>
    <row r="151" spans="5:11" x14ac:dyDescent="0.2">
      <c r="E151" s="16">
        <v>48670</v>
      </c>
      <c r="F151" s="18">
        <v>146</v>
      </c>
      <c r="G151" s="17">
        <v>632.41</v>
      </c>
      <c r="H151" s="17">
        <f t="shared" si="6"/>
        <v>-525.40428988874419</v>
      </c>
      <c r="I151" s="17">
        <f t="shared" si="7"/>
        <v>-369.70390564980357</v>
      </c>
      <c r="J151" s="17">
        <v>-100</v>
      </c>
      <c r="K151" s="17">
        <f t="shared" si="8"/>
        <v>147026.27915440188</v>
      </c>
    </row>
    <row r="152" spans="5:11" x14ac:dyDescent="0.2">
      <c r="E152" s="16">
        <v>48700</v>
      </c>
      <c r="F152" s="18">
        <v>147</v>
      </c>
      <c r="G152" s="17">
        <v>632.41</v>
      </c>
      <c r="H152" s="17">
        <f t="shared" si="6"/>
        <v>-523.55577036049522</v>
      </c>
      <c r="I152" s="17">
        <f t="shared" si="7"/>
        <v>-370.62816541392817</v>
      </c>
      <c r="J152" s="17">
        <v>-100</v>
      </c>
      <c r="K152" s="17">
        <f t="shared" si="8"/>
        <v>146032.09521862748</v>
      </c>
    </row>
    <row r="153" spans="5:11" x14ac:dyDescent="0.2">
      <c r="E153" s="16">
        <v>48731</v>
      </c>
      <c r="F153" s="18">
        <v>148</v>
      </c>
      <c r="G153" s="17">
        <v>632.41</v>
      </c>
      <c r="H153" s="17">
        <f t="shared" si="6"/>
        <v>-521.70262953342558</v>
      </c>
      <c r="I153" s="17">
        <f t="shared" si="7"/>
        <v>-371.55473582746293</v>
      </c>
      <c r="J153" s="17">
        <v>-100</v>
      </c>
      <c r="K153" s="17">
        <f t="shared" si="8"/>
        <v>145038.8378532666</v>
      </c>
    </row>
    <row r="154" spans="5:11" x14ac:dyDescent="0.2">
      <c r="E154" s="16">
        <v>48761</v>
      </c>
      <c r="F154" s="18">
        <v>149</v>
      </c>
      <c r="G154" s="17">
        <v>632.41</v>
      </c>
      <c r="H154" s="17">
        <f t="shared" si="6"/>
        <v>-519.84485585428831</v>
      </c>
      <c r="I154" s="17">
        <f t="shared" si="7"/>
        <v>-372.48362266703163</v>
      </c>
      <c r="J154" s="17">
        <v>-100</v>
      </c>
      <c r="K154" s="17">
        <f t="shared" si="8"/>
        <v>144046.50937474528</v>
      </c>
    </row>
    <row r="155" spans="5:11" x14ac:dyDescent="0.2">
      <c r="E155" s="16">
        <v>48792</v>
      </c>
      <c r="F155" s="18">
        <v>150</v>
      </c>
      <c r="G155" s="17">
        <v>632.41</v>
      </c>
      <c r="H155" s="17">
        <f t="shared" si="6"/>
        <v>-517.98243774095306</v>
      </c>
      <c r="I155" s="17">
        <f t="shared" si="7"/>
        <v>-373.41483172369908</v>
      </c>
      <c r="J155" s="17">
        <v>-100</v>
      </c>
      <c r="K155" s="17">
        <f t="shared" si="8"/>
        <v>143055.11210528063</v>
      </c>
    </row>
    <row r="156" spans="5:11" x14ac:dyDescent="0.2">
      <c r="E156" s="16">
        <v>48823</v>
      </c>
      <c r="F156" s="18">
        <v>151</v>
      </c>
      <c r="G156" s="17">
        <v>632.41</v>
      </c>
      <c r="H156" s="17">
        <f t="shared" si="6"/>
        <v>-516.11536358233468</v>
      </c>
      <c r="I156" s="17">
        <f t="shared" si="7"/>
        <v>-374.34836880300844</v>
      </c>
      <c r="J156" s="17">
        <v>-100</v>
      </c>
      <c r="K156" s="17">
        <f t="shared" si="8"/>
        <v>142064.64837289529</v>
      </c>
    </row>
    <row r="157" spans="5:11" x14ac:dyDescent="0.2">
      <c r="E157" s="16">
        <v>48853</v>
      </c>
      <c r="F157" s="18">
        <v>152</v>
      </c>
      <c r="G157" s="17">
        <v>632.41</v>
      </c>
      <c r="H157" s="17">
        <f t="shared" si="6"/>
        <v>-514.24362173831946</v>
      </c>
      <c r="I157" s="17">
        <f t="shared" si="7"/>
        <v>-375.28423972501594</v>
      </c>
      <c r="J157" s="17">
        <v>-100</v>
      </c>
      <c r="K157" s="17">
        <f t="shared" si="8"/>
        <v>141075.12051143197</v>
      </c>
    </row>
    <row r="158" spans="5:11" x14ac:dyDescent="0.2">
      <c r="E158" s="16">
        <v>48884</v>
      </c>
      <c r="F158" s="18">
        <v>153</v>
      </c>
      <c r="G158" s="17">
        <v>632.41</v>
      </c>
      <c r="H158" s="17">
        <f t="shared" si="6"/>
        <v>-512.36720053969452</v>
      </c>
      <c r="I158" s="17">
        <f t="shared" si="7"/>
        <v>-376.22245032432846</v>
      </c>
      <c r="J158" s="17">
        <v>-100</v>
      </c>
      <c r="K158" s="17">
        <f t="shared" si="8"/>
        <v>140086.53086056796</v>
      </c>
    </row>
    <row r="159" spans="5:11" x14ac:dyDescent="0.2">
      <c r="E159" s="16">
        <v>48914</v>
      </c>
      <c r="F159" s="18">
        <v>154</v>
      </c>
      <c r="G159" s="17">
        <v>632.41</v>
      </c>
      <c r="H159" s="17">
        <f t="shared" si="6"/>
        <v>-510.48608828807278</v>
      </c>
      <c r="I159" s="17">
        <f t="shared" si="7"/>
        <v>-377.16300645013922</v>
      </c>
      <c r="J159" s="17">
        <v>-100</v>
      </c>
      <c r="K159" s="17">
        <f t="shared" si="8"/>
        <v>139098.88176582975</v>
      </c>
    </row>
    <row r="160" spans="5:11" x14ac:dyDescent="0.2">
      <c r="E160" s="16">
        <v>48945</v>
      </c>
      <c r="F160" s="18">
        <v>155</v>
      </c>
      <c r="G160" s="17">
        <v>632.41</v>
      </c>
      <c r="H160" s="17">
        <f t="shared" si="6"/>
        <v>-508.60027325582212</v>
      </c>
      <c r="I160" s="17">
        <f t="shared" si="7"/>
        <v>-378.10591396626467</v>
      </c>
      <c r="J160" s="17">
        <v>-100</v>
      </c>
      <c r="K160" s="17">
        <f t="shared" si="8"/>
        <v>138112.17557860768</v>
      </c>
    </row>
    <row r="161" spans="5:11" x14ac:dyDescent="0.2">
      <c r="E161" s="16">
        <v>48976</v>
      </c>
      <c r="F161" s="18">
        <v>156</v>
      </c>
      <c r="G161" s="17">
        <v>632.41</v>
      </c>
      <c r="H161" s="17">
        <f t="shared" si="6"/>
        <v>-506.70974368599087</v>
      </c>
      <c r="I161" s="17">
        <f t="shared" si="7"/>
        <v>-379.05117875118026</v>
      </c>
      <c r="J161" s="17">
        <v>-100</v>
      </c>
      <c r="K161" s="17">
        <f t="shared" si="8"/>
        <v>137126.4146561705</v>
      </c>
    </row>
    <row r="162" spans="5:11" x14ac:dyDescent="0.2">
      <c r="E162" s="16">
        <v>49004</v>
      </c>
      <c r="F162" s="18">
        <v>157</v>
      </c>
      <c r="G162" s="17">
        <v>632.41</v>
      </c>
      <c r="H162" s="17">
        <f t="shared" si="6"/>
        <v>-504.81448779223501</v>
      </c>
      <c r="I162" s="17">
        <f t="shared" si="7"/>
        <v>-379.99880669805827</v>
      </c>
      <c r="J162" s="17">
        <v>-100</v>
      </c>
      <c r="K162" s="17">
        <f t="shared" si="8"/>
        <v>136141.60136168022</v>
      </c>
    </row>
    <row r="163" spans="5:11" x14ac:dyDescent="0.2">
      <c r="E163" s="16">
        <v>49035</v>
      </c>
      <c r="F163" s="18">
        <v>158</v>
      </c>
      <c r="G163" s="17">
        <v>632.41</v>
      </c>
      <c r="H163" s="17">
        <f t="shared" si="6"/>
        <v>-502.91449375874475</v>
      </c>
      <c r="I163" s="17">
        <f t="shared" si="7"/>
        <v>-380.94880371480338</v>
      </c>
      <c r="J163" s="17">
        <v>-100</v>
      </c>
      <c r="K163" s="17">
        <f t="shared" si="8"/>
        <v>135157.73806420667</v>
      </c>
    </row>
    <row r="164" spans="5:11" x14ac:dyDescent="0.2">
      <c r="E164" s="16">
        <v>49065</v>
      </c>
      <c r="F164" s="18">
        <v>159</v>
      </c>
      <c r="G164" s="17">
        <v>632.41</v>
      </c>
      <c r="H164" s="17">
        <f t="shared" si="6"/>
        <v>-501.00974974017061</v>
      </c>
      <c r="I164" s="17">
        <f t="shared" si="7"/>
        <v>-381.90117572409042</v>
      </c>
      <c r="J164" s="17">
        <v>-100</v>
      </c>
      <c r="K164" s="17">
        <f t="shared" si="8"/>
        <v>134174.82713874243</v>
      </c>
    </row>
    <row r="165" spans="5:11" x14ac:dyDescent="0.2">
      <c r="E165" s="16">
        <v>49096</v>
      </c>
      <c r="F165" s="18">
        <v>160</v>
      </c>
      <c r="G165" s="17">
        <v>632.41</v>
      </c>
      <c r="H165" s="17">
        <f t="shared" si="6"/>
        <v>-499.10024386155015</v>
      </c>
      <c r="I165" s="17">
        <f t="shared" si="7"/>
        <v>-382.85592866340056</v>
      </c>
      <c r="J165" s="17">
        <v>-100</v>
      </c>
      <c r="K165" s="17">
        <f t="shared" si="8"/>
        <v>133192.87096621748</v>
      </c>
    </row>
    <row r="166" spans="5:11" x14ac:dyDescent="0.2">
      <c r="E166" s="16">
        <v>49126</v>
      </c>
      <c r="F166" s="18">
        <v>161</v>
      </c>
      <c r="G166" s="17">
        <v>632.41</v>
      </c>
      <c r="H166" s="17">
        <f t="shared" si="6"/>
        <v>-497.18596421823315</v>
      </c>
      <c r="I166" s="17">
        <f t="shared" si="7"/>
        <v>-383.81306848505915</v>
      </c>
      <c r="J166" s="17">
        <v>-100</v>
      </c>
      <c r="K166" s="17">
        <f t="shared" si="8"/>
        <v>132211.87193351419</v>
      </c>
    </row>
    <row r="167" spans="5:11" x14ac:dyDescent="0.2">
      <c r="E167" s="16">
        <v>49157</v>
      </c>
      <c r="F167" s="18">
        <v>162</v>
      </c>
      <c r="G167" s="17">
        <v>632.41</v>
      </c>
      <c r="H167" s="17">
        <f t="shared" si="6"/>
        <v>-495.2668988758079</v>
      </c>
      <c r="I167" s="17">
        <f t="shared" si="7"/>
        <v>-384.77260115627178</v>
      </c>
      <c r="J167" s="17">
        <v>-100</v>
      </c>
      <c r="K167" s="17">
        <f t="shared" si="8"/>
        <v>131231.83243348214</v>
      </c>
    </row>
    <row r="168" spans="5:11" x14ac:dyDescent="0.2">
      <c r="E168" s="16">
        <v>49188</v>
      </c>
      <c r="F168" s="18">
        <v>163</v>
      </c>
      <c r="G168" s="17">
        <v>632.41</v>
      </c>
      <c r="H168" s="17">
        <f t="shared" si="6"/>
        <v>-493.34303587002643</v>
      </c>
      <c r="I168" s="17">
        <f t="shared" si="7"/>
        <v>-385.73453265916254</v>
      </c>
      <c r="J168" s="17">
        <v>-100</v>
      </c>
      <c r="K168" s="17">
        <f t="shared" si="8"/>
        <v>130252.75486495295</v>
      </c>
    </row>
    <row r="169" spans="5:11" x14ac:dyDescent="0.2">
      <c r="E169" s="16">
        <v>49218</v>
      </c>
      <c r="F169" s="18">
        <v>164</v>
      </c>
      <c r="G169" s="17">
        <v>632.41</v>
      </c>
      <c r="H169" s="17">
        <f t="shared" si="6"/>
        <v>-491.41436320673074</v>
      </c>
      <c r="I169" s="17">
        <f t="shared" si="7"/>
        <v>-386.69886899081035</v>
      </c>
      <c r="J169" s="17">
        <v>-100</v>
      </c>
      <c r="K169" s="17">
        <f t="shared" si="8"/>
        <v>129274.6416327554</v>
      </c>
    </row>
    <row r="170" spans="5:11" x14ac:dyDescent="0.2">
      <c r="E170" s="16">
        <v>49249</v>
      </c>
      <c r="F170" s="18">
        <v>165</v>
      </c>
      <c r="G170" s="17">
        <v>632.41</v>
      </c>
      <c r="H170" s="17">
        <f t="shared" si="6"/>
        <v>-489.48086886177663</v>
      </c>
      <c r="I170" s="17">
        <f t="shared" si="7"/>
        <v>-387.66561616328732</v>
      </c>
      <c r="J170" s="17">
        <v>-100</v>
      </c>
      <c r="K170" s="17">
        <f t="shared" si="8"/>
        <v>128297.49514773034</v>
      </c>
    </row>
    <row r="171" spans="5:11" x14ac:dyDescent="0.2">
      <c r="E171" s="16">
        <v>49279</v>
      </c>
      <c r="F171" s="18">
        <v>166</v>
      </c>
      <c r="G171" s="17">
        <v>632.41</v>
      </c>
      <c r="H171" s="17">
        <f t="shared" si="6"/>
        <v>-487.54254078096022</v>
      </c>
      <c r="I171" s="17">
        <f t="shared" si="7"/>
        <v>-388.63478020369564</v>
      </c>
      <c r="J171" s="17">
        <v>-100</v>
      </c>
      <c r="K171" s="17">
        <f t="shared" si="8"/>
        <v>127321.31782674568</v>
      </c>
    </row>
    <row r="172" spans="5:11" x14ac:dyDescent="0.2">
      <c r="E172" s="16">
        <v>49310</v>
      </c>
      <c r="F172" s="18">
        <v>167</v>
      </c>
      <c r="G172" s="17">
        <v>632.41</v>
      </c>
      <c r="H172" s="17">
        <f t="shared" si="6"/>
        <v>-485.59936687994167</v>
      </c>
      <c r="I172" s="17">
        <f t="shared" si="7"/>
        <v>-389.60636715420486</v>
      </c>
      <c r="J172" s="17">
        <v>-100</v>
      </c>
      <c r="K172" s="17">
        <f t="shared" si="8"/>
        <v>126346.11209271154</v>
      </c>
    </row>
    <row r="173" spans="5:11" x14ac:dyDescent="0.2">
      <c r="E173" s="16">
        <v>49341</v>
      </c>
      <c r="F173" s="18">
        <v>168</v>
      </c>
      <c r="G173" s="17">
        <v>632.41</v>
      </c>
      <c r="H173" s="17">
        <f t="shared" si="6"/>
        <v>-483.65133504417071</v>
      </c>
      <c r="I173" s="17">
        <f t="shared" si="7"/>
        <v>-390.58038307209034</v>
      </c>
      <c r="J173" s="17">
        <v>-100</v>
      </c>
      <c r="K173" s="17">
        <f t="shared" si="8"/>
        <v>125371.88037459529</v>
      </c>
    </row>
    <row r="174" spans="5:11" x14ac:dyDescent="0.2">
      <c r="E174" s="16">
        <v>49369</v>
      </c>
      <c r="F174" s="18">
        <v>169</v>
      </c>
      <c r="G174" s="17">
        <v>632.41</v>
      </c>
      <c r="H174" s="17">
        <f t="shared" si="6"/>
        <v>-481.69843312881022</v>
      </c>
      <c r="I174" s="17">
        <f t="shared" si="7"/>
        <v>-391.55683402977053</v>
      </c>
      <c r="J174" s="17">
        <v>-100</v>
      </c>
      <c r="K174" s="17">
        <f t="shared" si="8"/>
        <v>124398.6251074367</v>
      </c>
    </row>
    <row r="175" spans="5:11" x14ac:dyDescent="0.2">
      <c r="E175" s="16">
        <v>49400</v>
      </c>
      <c r="F175" s="18">
        <v>170</v>
      </c>
      <c r="G175" s="17">
        <v>632.41</v>
      </c>
      <c r="H175" s="17">
        <f t="shared" si="6"/>
        <v>-479.74064895866132</v>
      </c>
      <c r="I175" s="17">
        <f t="shared" si="7"/>
        <v>-392.53572611484503</v>
      </c>
      <c r="J175" s="17">
        <v>-100</v>
      </c>
      <c r="K175" s="17">
        <f t="shared" si="8"/>
        <v>123426.3487323632</v>
      </c>
    </row>
    <row r="176" spans="5:11" x14ac:dyDescent="0.2">
      <c r="E176" s="16">
        <v>49430</v>
      </c>
      <c r="F176" s="18">
        <v>171</v>
      </c>
      <c r="G176" s="17">
        <v>632.41</v>
      </c>
      <c r="H176" s="17">
        <f t="shared" si="6"/>
        <v>-477.77797032808718</v>
      </c>
      <c r="I176" s="17">
        <f t="shared" si="7"/>
        <v>-393.51706543013205</v>
      </c>
      <c r="J176" s="17">
        <v>-100</v>
      </c>
      <c r="K176" s="17">
        <f t="shared" si="8"/>
        <v>122455.05369660498</v>
      </c>
    </row>
    <row r="177" spans="5:11" x14ac:dyDescent="0.2">
      <c r="E177" s="16">
        <v>49461</v>
      </c>
      <c r="F177" s="18">
        <v>172</v>
      </c>
      <c r="G177" s="17">
        <v>632.41</v>
      </c>
      <c r="H177" s="17">
        <f t="shared" si="6"/>
        <v>-475.81038500093655</v>
      </c>
      <c r="I177" s="17">
        <f t="shared" si="7"/>
        <v>-394.50085809370745</v>
      </c>
      <c r="J177" s="17">
        <v>-100</v>
      </c>
      <c r="K177" s="17">
        <f t="shared" si="8"/>
        <v>121484.74245351033</v>
      </c>
    </row>
    <row r="178" spans="5:11" x14ac:dyDescent="0.2">
      <c r="E178" s="16">
        <v>49491</v>
      </c>
      <c r="F178" s="18">
        <v>173</v>
      </c>
      <c r="G178" s="17">
        <v>632.41</v>
      </c>
      <c r="H178" s="17">
        <f t="shared" si="6"/>
        <v>-473.83788071046797</v>
      </c>
      <c r="I178" s="17">
        <f t="shared" si="7"/>
        <v>-395.48711023894174</v>
      </c>
      <c r="J178" s="17">
        <v>-100</v>
      </c>
      <c r="K178" s="17">
        <f t="shared" si="8"/>
        <v>120515.41746256092</v>
      </c>
    </row>
    <row r="179" spans="5:11" x14ac:dyDescent="0.2">
      <c r="E179" s="16">
        <v>49522</v>
      </c>
      <c r="F179" s="18">
        <v>174</v>
      </c>
      <c r="G179" s="17">
        <v>632.41</v>
      </c>
      <c r="H179" s="17">
        <f t="shared" si="6"/>
        <v>-471.8604451592733</v>
      </c>
      <c r="I179" s="17">
        <f t="shared" si="7"/>
        <v>-396.4758280145391</v>
      </c>
      <c r="J179" s="17">
        <v>-100</v>
      </c>
      <c r="K179" s="17">
        <f t="shared" si="8"/>
        <v>119547.08118938711</v>
      </c>
    </row>
    <row r="180" spans="5:11" x14ac:dyDescent="0.2">
      <c r="E180" s="16">
        <v>49553</v>
      </c>
      <c r="F180" s="18">
        <v>175</v>
      </c>
      <c r="G180" s="17">
        <v>632.41</v>
      </c>
      <c r="H180" s="17">
        <f t="shared" si="6"/>
        <v>-469.87806601920062</v>
      </c>
      <c r="I180" s="17">
        <f t="shared" si="7"/>
        <v>-397.46701758457539</v>
      </c>
      <c r="J180" s="17">
        <v>-100</v>
      </c>
      <c r="K180" s="17">
        <f t="shared" si="8"/>
        <v>118579.73610578333</v>
      </c>
    </row>
    <row r="181" spans="5:11" x14ac:dyDescent="0.2">
      <c r="E181" s="16">
        <v>49583</v>
      </c>
      <c r="F181" s="18">
        <v>176</v>
      </c>
      <c r="G181" s="17">
        <v>632.41</v>
      </c>
      <c r="H181" s="17">
        <f t="shared" si="6"/>
        <v>-467.89073093127763</v>
      </c>
      <c r="I181" s="17">
        <f t="shared" si="7"/>
        <v>-398.46068512853685</v>
      </c>
      <c r="J181" s="17">
        <v>-100</v>
      </c>
      <c r="K181" s="17">
        <f t="shared" si="8"/>
        <v>117613.38468972352</v>
      </c>
    </row>
    <row r="182" spans="5:11" x14ac:dyDescent="0.2">
      <c r="E182" s="16">
        <v>49614</v>
      </c>
      <c r="F182" s="18">
        <v>177</v>
      </c>
      <c r="G182" s="17">
        <v>632.41</v>
      </c>
      <c r="H182" s="17">
        <f t="shared" si="6"/>
        <v>-465.89842750563503</v>
      </c>
      <c r="I182" s="17">
        <f t="shared" si="7"/>
        <v>-399.45683684135815</v>
      </c>
      <c r="J182" s="17">
        <v>-100</v>
      </c>
      <c r="K182" s="17">
        <f t="shared" si="8"/>
        <v>116648.02942537653</v>
      </c>
    </row>
    <row r="183" spans="5:11" x14ac:dyDescent="0.2">
      <c r="E183" s="16">
        <v>49644</v>
      </c>
      <c r="F183" s="18">
        <v>178</v>
      </c>
      <c r="G183" s="17">
        <v>632.41</v>
      </c>
      <c r="H183" s="17">
        <f t="shared" si="6"/>
        <v>-463.90114332142826</v>
      </c>
      <c r="I183" s="17">
        <f t="shared" si="7"/>
        <v>-400.45547893346156</v>
      </c>
      <c r="J183" s="17">
        <v>-100</v>
      </c>
      <c r="K183" s="17">
        <f t="shared" si="8"/>
        <v>115683.67280312163</v>
      </c>
    </row>
    <row r="184" spans="5:11" x14ac:dyDescent="0.2">
      <c r="E184" s="16">
        <v>49675</v>
      </c>
      <c r="F184" s="18">
        <v>179</v>
      </c>
      <c r="G184" s="17">
        <v>632.41</v>
      </c>
      <c r="H184" s="17">
        <f t="shared" si="6"/>
        <v>-461.89886592676095</v>
      </c>
      <c r="I184" s="17">
        <f t="shared" si="7"/>
        <v>-401.45661763079522</v>
      </c>
      <c r="J184" s="17">
        <v>-100</v>
      </c>
      <c r="K184" s="17">
        <f t="shared" si="8"/>
        <v>114720.31731956407</v>
      </c>
    </row>
    <row r="185" spans="5:11" x14ac:dyDescent="0.2">
      <c r="E185" s="16">
        <v>49706</v>
      </c>
      <c r="F185" s="18">
        <v>180</v>
      </c>
      <c r="G185" s="17">
        <v>632.41</v>
      </c>
      <c r="H185" s="17">
        <f t="shared" si="6"/>
        <v>-459.89158283860695</v>
      </c>
      <c r="I185" s="17">
        <f t="shared" si="7"/>
        <v>-402.46025917487219</v>
      </c>
      <c r="J185" s="17">
        <v>-100</v>
      </c>
      <c r="K185" s="17">
        <f t="shared" si="8"/>
        <v>113757.96547755059</v>
      </c>
    </row>
    <row r="186" spans="5:11" x14ac:dyDescent="0.2">
      <c r="E186" s="16">
        <v>49707</v>
      </c>
      <c r="F186" s="18">
        <v>181</v>
      </c>
      <c r="G186" s="17">
        <v>633.41</v>
      </c>
      <c r="H186" s="17">
        <f t="shared" ref="H186:H249" si="9">IPMT($C$6/$C$8,F186,$C$9,$C$5)</f>
        <v>-457.87928154273249</v>
      </c>
      <c r="I186" s="17">
        <f t="shared" ref="I186:I249" si="10">PPMT($C$6/12,F186,360,150000)</f>
        <v>-403.46640982280945</v>
      </c>
      <c r="J186" s="17">
        <v>-100</v>
      </c>
      <c r="K186" s="17">
        <f t="shared" si="8"/>
        <v>112796.61978618505</v>
      </c>
    </row>
    <row r="187" spans="5:11" x14ac:dyDescent="0.2">
      <c r="E187" s="16">
        <v>49708</v>
      </c>
      <c r="F187" s="18">
        <v>182</v>
      </c>
      <c r="G187" s="17">
        <v>634.41</v>
      </c>
      <c r="H187" s="17">
        <f t="shared" si="9"/>
        <v>-455.86194949361845</v>
      </c>
      <c r="I187" s="17">
        <f t="shared" si="10"/>
        <v>-404.4750758473665</v>
      </c>
      <c r="J187" s="17">
        <v>-100</v>
      </c>
      <c r="K187" s="17">
        <f t="shared" si="8"/>
        <v>111836.28276084407</v>
      </c>
    </row>
    <row r="188" spans="5:11" x14ac:dyDescent="0.2">
      <c r="E188" s="16">
        <v>49709</v>
      </c>
      <c r="F188" s="18">
        <v>183</v>
      </c>
      <c r="G188" s="17">
        <v>635.41</v>
      </c>
      <c r="H188" s="17">
        <f t="shared" si="9"/>
        <v>-453.83957411438172</v>
      </c>
      <c r="I188" s="17">
        <f t="shared" si="10"/>
        <v>-405.48626353698484</v>
      </c>
      <c r="J188" s="17">
        <v>-100</v>
      </c>
      <c r="K188" s="17">
        <f t="shared" si="8"/>
        <v>110876.95692319272</v>
      </c>
    </row>
    <row r="189" spans="5:11" x14ac:dyDescent="0.2">
      <c r="E189" s="16">
        <v>49710</v>
      </c>
      <c r="F189" s="18">
        <v>184</v>
      </c>
      <c r="G189" s="17">
        <v>636.41</v>
      </c>
      <c r="H189" s="17">
        <f t="shared" si="9"/>
        <v>-451.81214279669678</v>
      </c>
      <c r="I189" s="17">
        <f t="shared" si="10"/>
        <v>-406.49997919582734</v>
      </c>
      <c r="J189" s="17">
        <v>-100</v>
      </c>
      <c r="K189" s="17">
        <f t="shared" si="8"/>
        <v>109918.64480120019</v>
      </c>
    </row>
    <row r="190" spans="5:11" x14ac:dyDescent="0.2">
      <c r="E190" s="16">
        <v>49711</v>
      </c>
      <c r="F190" s="18">
        <v>185</v>
      </c>
      <c r="G190" s="17">
        <v>637.41</v>
      </c>
      <c r="H190" s="17">
        <f t="shared" si="9"/>
        <v>-449.77964290071765</v>
      </c>
      <c r="I190" s="17">
        <f t="shared" si="10"/>
        <v>-407.51622914381687</v>
      </c>
      <c r="J190" s="17">
        <v>-100</v>
      </c>
      <c r="K190" s="17">
        <f t="shared" si="8"/>
        <v>108961.34892915566</v>
      </c>
    </row>
    <row r="191" spans="5:11" x14ac:dyDescent="0.2">
      <c r="E191" s="16">
        <v>49712</v>
      </c>
      <c r="F191" s="18">
        <v>186</v>
      </c>
      <c r="G191" s="17">
        <v>638.41</v>
      </c>
      <c r="H191" s="17">
        <f t="shared" si="9"/>
        <v>-447.74206175499859</v>
      </c>
      <c r="I191" s="17">
        <f t="shared" si="10"/>
        <v>-408.53501971667646</v>
      </c>
      <c r="J191" s="17">
        <v>-100</v>
      </c>
      <c r="K191" s="17">
        <f t="shared" si="8"/>
        <v>108005.071847684</v>
      </c>
    </row>
    <row r="192" spans="5:11" x14ac:dyDescent="0.2">
      <c r="E192" s="16">
        <v>49713</v>
      </c>
      <c r="F192" s="18">
        <v>187</v>
      </c>
      <c r="G192" s="17">
        <v>639.41</v>
      </c>
      <c r="H192" s="17">
        <f t="shared" si="9"/>
        <v>-445.69938665641519</v>
      </c>
      <c r="I192" s="17">
        <f t="shared" si="10"/>
        <v>-409.55635726596813</v>
      </c>
      <c r="J192" s="17">
        <v>-100</v>
      </c>
      <c r="K192" s="17">
        <f t="shared" si="8"/>
        <v>107049.81610376161</v>
      </c>
    </row>
    <row r="193" spans="5:11" x14ac:dyDescent="0.2">
      <c r="E193" s="16">
        <v>49714</v>
      </c>
      <c r="F193" s="18">
        <v>188</v>
      </c>
      <c r="G193" s="17">
        <v>640.41</v>
      </c>
      <c r="H193" s="17">
        <f t="shared" si="9"/>
        <v>-443.65160487008535</v>
      </c>
      <c r="I193" s="17">
        <f t="shared" si="10"/>
        <v>-410.58024815913308</v>
      </c>
      <c r="J193" s="17">
        <v>-100</v>
      </c>
      <c r="K193" s="17">
        <f t="shared" si="8"/>
        <v>106095.58425073238</v>
      </c>
    </row>
    <row r="194" spans="5:11" x14ac:dyDescent="0.2">
      <c r="E194" s="16">
        <v>49715</v>
      </c>
      <c r="F194" s="18">
        <v>189</v>
      </c>
      <c r="G194" s="17">
        <v>641.41</v>
      </c>
      <c r="H194" s="17">
        <f t="shared" si="9"/>
        <v>-441.59870362928967</v>
      </c>
      <c r="I194" s="17">
        <f t="shared" si="10"/>
        <v>-411.60669877953086</v>
      </c>
      <c r="J194" s="17">
        <v>-100</v>
      </c>
      <c r="K194" s="17">
        <f t="shared" si="8"/>
        <v>105142.37884832355</v>
      </c>
    </row>
    <row r="195" spans="5:11" x14ac:dyDescent="0.2">
      <c r="E195" s="16">
        <v>49716</v>
      </c>
      <c r="F195" s="18">
        <v>190</v>
      </c>
      <c r="G195" s="17">
        <v>642.41</v>
      </c>
      <c r="H195" s="17">
        <f t="shared" si="9"/>
        <v>-439.54067013539191</v>
      </c>
      <c r="I195" s="17">
        <f t="shared" si="10"/>
        <v>-412.6357155264796</v>
      </c>
      <c r="J195" s="17">
        <v>-100</v>
      </c>
      <c r="K195" s="17">
        <f t="shared" si="8"/>
        <v>104190.20246266168</v>
      </c>
    </row>
    <row r="196" spans="5:11" x14ac:dyDescent="0.2">
      <c r="E196" s="16">
        <v>49717</v>
      </c>
      <c r="F196" s="18">
        <v>191</v>
      </c>
      <c r="G196" s="17">
        <v>643.41</v>
      </c>
      <c r="H196" s="17">
        <f t="shared" si="9"/>
        <v>-437.47749155775955</v>
      </c>
      <c r="I196" s="17">
        <f t="shared" si="10"/>
        <v>-413.66730481529589</v>
      </c>
      <c r="J196" s="17">
        <v>-100</v>
      </c>
      <c r="K196" s="17">
        <f t="shared" si="8"/>
        <v>103239.05766628862</v>
      </c>
    </row>
    <row r="197" spans="5:11" x14ac:dyDescent="0.2">
      <c r="E197" s="16">
        <v>49718</v>
      </c>
      <c r="F197" s="18">
        <v>192</v>
      </c>
      <c r="G197" s="17">
        <v>644.41</v>
      </c>
      <c r="H197" s="17">
        <f t="shared" si="9"/>
        <v>-435.40915503368313</v>
      </c>
      <c r="I197" s="17">
        <f t="shared" si="10"/>
        <v>-414.70147307733419</v>
      </c>
      <c r="J197" s="17">
        <v>-100</v>
      </c>
      <c r="K197" s="17">
        <f t="shared" si="8"/>
        <v>102288.94703817759</v>
      </c>
    </row>
    <row r="198" spans="5:11" x14ac:dyDescent="0.2">
      <c r="E198" s="16">
        <v>49719</v>
      </c>
      <c r="F198" s="18">
        <v>193</v>
      </c>
      <c r="G198" s="17">
        <v>645.41</v>
      </c>
      <c r="H198" s="17">
        <f t="shared" si="9"/>
        <v>-433.33564766829653</v>
      </c>
      <c r="I198" s="17">
        <f t="shared" si="10"/>
        <v>-415.73822676002749</v>
      </c>
      <c r="J198" s="17">
        <v>-100</v>
      </c>
      <c r="K198" s="17">
        <f t="shared" si="8"/>
        <v>101339.87316374926</v>
      </c>
    </row>
    <row r="199" spans="5:11" x14ac:dyDescent="0.2">
      <c r="E199" s="16">
        <v>49720</v>
      </c>
      <c r="F199" s="18">
        <v>194</v>
      </c>
      <c r="G199" s="17">
        <v>646.41</v>
      </c>
      <c r="H199" s="17">
        <f t="shared" si="9"/>
        <v>-431.25695653449628</v>
      </c>
      <c r="I199" s="17">
        <f t="shared" si="10"/>
        <v>-416.77757232692755</v>
      </c>
      <c r="J199" s="17">
        <v>-100</v>
      </c>
      <c r="K199" s="17">
        <f t="shared" ref="K199:K262" si="11">K198+I199+H199+J199</f>
        <v>100391.83863488784</v>
      </c>
    </row>
    <row r="200" spans="5:11" x14ac:dyDescent="0.2">
      <c r="E200" s="16">
        <v>49721</v>
      </c>
      <c r="F200" s="18">
        <v>195</v>
      </c>
      <c r="G200" s="17">
        <v>647.41</v>
      </c>
      <c r="H200" s="17">
        <f t="shared" si="9"/>
        <v>-429.17306867286163</v>
      </c>
      <c r="I200" s="17">
        <f t="shared" si="10"/>
        <v>-417.81951625774485</v>
      </c>
      <c r="J200" s="17">
        <v>-100</v>
      </c>
      <c r="K200" s="17">
        <f t="shared" si="11"/>
        <v>99444.846049957239</v>
      </c>
    </row>
    <row r="201" spans="5:11" x14ac:dyDescent="0.2">
      <c r="E201" s="16">
        <v>49722</v>
      </c>
      <c r="F201" s="18">
        <v>196</v>
      </c>
      <c r="G201" s="17">
        <v>648.41</v>
      </c>
      <c r="H201" s="17">
        <f t="shared" si="9"/>
        <v>-427.08397109157295</v>
      </c>
      <c r="I201" s="17">
        <f t="shared" si="10"/>
        <v>-418.86406504838925</v>
      </c>
      <c r="J201" s="17">
        <v>-100</v>
      </c>
      <c r="K201" s="17">
        <f t="shared" si="11"/>
        <v>98498.898013817277</v>
      </c>
    </row>
    <row r="202" spans="5:11" x14ac:dyDescent="0.2">
      <c r="E202" s="16">
        <v>49723</v>
      </c>
      <c r="F202" s="18">
        <v>197</v>
      </c>
      <c r="G202" s="17">
        <v>649.41</v>
      </c>
      <c r="H202" s="17">
        <f t="shared" si="9"/>
        <v>-424.98965076633107</v>
      </c>
      <c r="I202" s="17">
        <f t="shared" si="10"/>
        <v>-419.91122521101016</v>
      </c>
      <c r="J202" s="17">
        <v>-100</v>
      </c>
      <c r="K202" s="17">
        <f t="shared" si="11"/>
        <v>97553.997137839935</v>
      </c>
    </row>
    <row r="203" spans="5:11" x14ac:dyDescent="0.2">
      <c r="E203" s="16">
        <v>49724</v>
      </c>
      <c r="F203" s="18">
        <v>198</v>
      </c>
      <c r="G203" s="17">
        <v>650.41</v>
      </c>
      <c r="H203" s="17">
        <f t="shared" si="9"/>
        <v>-422.89009464027595</v>
      </c>
      <c r="I203" s="17">
        <f t="shared" si="10"/>
        <v>-420.96100327403775</v>
      </c>
      <c r="J203" s="17">
        <v>-100</v>
      </c>
      <c r="K203" s="17">
        <f t="shared" si="11"/>
        <v>96610.146039925632</v>
      </c>
    </row>
    <row r="204" spans="5:11" x14ac:dyDescent="0.2">
      <c r="E204" s="16">
        <v>49725</v>
      </c>
      <c r="F204" s="18">
        <v>199</v>
      </c>
      <c r="G204" s="17">
        <v>651.41</v>
      </c>
      <c r="H204" s="17">
        <f t="shared" si="9"/>
        <v>-420.78528962390578</v>
      </c>
      <c r="I204" s="17">
        <f t="shared" si="10"/>
        <v>-422.01340578222283</v>
      </c>
      <c r="J204" s="17">
        <v>-100</v>
      </c>
      <c r="K204" s="17">
        <f t="shared" si="11"/>
        <v>95667.347344519498</v>
      </c>
    </row>
    <row r="205" spans="5:11" x14ac:dyDescent="0.2">
      <c r="E205" s="16">
        <v>49726</v>
      </c>
      <c r="F205" s="18">
        <v>200</v>
      </c>
      <c r="G205" s="17">
        <v>652.41</v>
      </c>
      <c r="H205" s="17">
        <f t="shared" si="9"/>
        <v>-418.67522259499464</v>
      </c>
      <c r="I205" s="17">
        <f t="shared" si="10"/>
        <v>-423.06843929667832</v>
      </c>
      <c r="J205" s="17">
        <v>-100</v>
      </c>
      <c r="K205" s="17">
        <f t="shared" si="11"/>
        <v>94725.603682627829</v>
      </c>
    </row>
    <row r="206" spans="5:11" x14ac:dyDescent="0.2">
      <c r="E206" s="16">
        <v>49727</v>
      </c>
      <c r="F206" s="18">
        <v>201</v>
      </c>
      <c r="G206" s="17">
        <v>653.41</v>
      </c>
      <c r="H206" s="17">
        <f t="shared" si="9"/>
        <v>-416.55988039851115</v>
      </c>
      <c r="I206" s="17">
        <f t="shared" si="10"/>
        <v>-424.12611039492009</v>
      </c>
      <c r="J206" s="17">
        <v>-100</v>
      </c>
      <c r="K206" s="17">
        <f t="shared" si="11"/>
        <v>93784.917691834402</v>
      </c>
    </row>
    <row r="207" spans="5:11" x14ac:dyDescent="0.2">
      <c r="E207" s="16">
        <v>49728</v>
      </c>
      <c r="F207" s="18">
        <v>202</v>
      </c>
      <c r="G207" s="17">
        <v>654.41</v>
      </c>
      <c r="H207" s="17">
        <f t="shared" si="9"/>
        <v>-414.43924984653665</v>
      </c>
      <c r="I207" s="17">
        <f t="shared" si="10"/>
        <v>-425.18642567090734</v>
      </c>
      <c r="J207" s="17">
        <v>-100</v>
      </c>
      <c r="K207" s="17">
        <f t="shared" si="11"/>
        <v>92845.292016316962</v>
      </c>
    </row>
    <row r="208" spans="5:11" x14ac:dyDescent="0.2">
      <c r="E208" s="16">
        <v>49729</v>
      </c>
      <c r="F208" s="18">
        <v>203</v>
      </c>
      <c r="G208" s="17">
        <v>655.41</v>
      </c>
      <c r="H208" s="17">
        <f t="shared" si="9"/>
        <v>-412.31331771818202</v>
      </c>
      <c r="I208" s="17">
        <f t="shared" si="10"/>
        <v>-426.24939173508466</v>
      </c>
      <c r="J208" s="17">
        <v>-100</v>
      </c>
      <c r="K208" s="17">
        <f t="shared" si="11"/>
        <v>91906.729306863694</v>
      </c>
    </row>
    <row r="209" spans="5:11" x14ac:dyDescent="0.2">
      <c r="E209" s="16">
        <v>49730</v>
      </c>
      <c r="F209" s="18">
        <v>204</v>
      </c>
      <c r="G209" s="17">
        <v>656.41</v>
      </c>
      <c r="H209" s="17">
        <f t="shared" si="9"/>
        <v>-410.18207075950676</v>
      </c>
      <c r="I209" s="17">
        <f t="shared" si="10"/>
        <v>-427.31501521442232</v>
      </c>
      <c r="J209" s="17">
        <v>-100</v>
      </c>
      <c r="K209" s="17">
        <f t="shared" si="11"/>
        <v>90969.232220889768</v>
      </c>
    </row>
    <row r="210" spans="5:11" x14ac:dyDescent="0.2">
      <c r="E210" s="16">
        <v>49731</v>
      </c>
      <c r="F210" s="18">
        <v>205</v>
      </c>
      <c r="G210" s="17">
        <v>657.41</v>
      </c>
      <c r="H210" s="17">
        <f t="shared" si="9"/>
        <v>-408.04549568343458</v>
      </c>
      <c r="I210" s="17">
        <f t="shared" si="10"/>
        <v>-428.38330275245841</v>
      </c>
      <c r="J210" s="17">
        <v>-100</v>
      </c>
      <c r="K210" s="17">
        <f t="shared" si="11"/>
        <v>90032.803422453886</v>
      </c>
    </row>
    <row r="211" spans="5:11" x14ac:dyDescent="0.2">
      <c r="E211" s="16">
        <v>49732</v>
      </c>
      <c r="F211" s="18">
        <v>206</v>
      </c>
      <c r="G211" s="17">
        <v>658.41</v>
      </c>
      <c r="H211" s="17">
        <f t="shared" si="9"/>
        <v>-405.9035791696723</v>
      </c>
      <c r="I211" s="17">
        <f t="shared" si="10"/>
        <v>-429.45426100933952</v>
      </c>
      <c r="J211" s="17">
        <v>-100</v>
      </c>
      <c r="K211" s="17">
        <f t="shared" si="11"/>
        <v>89097.445582274886</v>
      </c>
    </row>
    <row r="212" spans="5:11" x14ac:dyDescent="0.2">
      <c r="E212" s="16">
        <v>49733</v>
      </c>
      <c r="F212" s="18">
        <v>207</v>
      </c>
      <c r="G212" s="17">
        <v>659.41</v>
      </c>
      <c r="H212" s="17">
        <f t="shared" si="9"/>
        <v>-403.75630786462557</v>
      </c>
      <c r="I212" s="17">
        <f t="shared" si="10"/>
        <v>-430.52789666186294</v>
      </c>
      <c r="J212" s="17">
        <v>-100</v>
      </c>
      <c r="K212" s="17">
        <f t="shared" si="11"/>
        <v>88163.161377748402</v>
      </c>
    </row>
    <row r="213" spans="5:11" x14ac:dyDescent="0.2">
      <c r="E213" s="16">
        <v>49734</v>
      </c>
      <c r="F213" s="18">
        <v>208</v>
      </c>
      <c r="G213" s="17">
        <v>660.41</v>
      </c>
      <c r="H213" s="17">
        <f t="shared" si="9"/>
        <v>-401.60366838131631</v>
      </c>
      <c r="I213" s="17">
        <f t="shared" si="10"/>
        <v>-431.60421640351757</v>
      </c>
      <c r="J213" s="17">
        <v>-100</v>
      </c>
      <c r="K213" s="17">
        <f t="shared" si="11"/>
        <v>87229.95349296357</v>
      </c>
    </row>
    <row r="214" spans="5:11" x14ac:dyDescent="0.2">
      <c r="E214" s="16">
        <v>49735</v>
      </c>
      <c r="F214" s="18">
        <v>209</v>
      </c>
      <c r="G214" s="17">
        <v>661.41</v>
      </c>
      <c r="H214" s="17">
        <f t="shared" si="9"/>
        <v>-399.44564729929868</v>
      </c>
      <c r="I214" s="17">
        <f t="shared" si="10"/>
        <v>-432.68322694452633</v>
      </c>
      <c r="J214" s="17">
        <v>-100</v>
      </c>
      <c r="K214" s="17">
        <f t="shared" si="11"/>
        <v>86297.824618719736</v>
      </c>
    </row>
    <row r="215" spans="5:11" x14ac:dyDescent="0.2">
      <c r="E215" s="16">
        <v>49736</v>
      </c>
      <c r="F215" s="18">
        <v>210</v>
      </c>
      <c r="G215" s="17">
        <v>662.41</v>
      </c>
      <c r="H215" s="17">
        <f t="shared" si="9"/>
        <v>-397.28223116457599</v>
      </c>
      <c r="I215" s="17">
        <f t="shared" si="10"/>
        <v>-433.7649350118877</v>
      </c>
      <c r="J215" s="17">
        <v>-100</v>
      </c>
      <c r="K215" s="17">
        <f t="shared" si="11"/>
        <v>85366.777452543276</v>
      </c>
    </row>
    <row r="216" spans="5:11" x14ac:dyDescent="0.2">
      <c r="E216" s="16">
        <v>49737</v>
      </c>
      <c r="F216" s="18">
        <v>211</v>
      </c>
      <c r="G216" s="17">
        <v>663.41</v>
      </c>
      <c r="H216" s="17">
        <f t="shared" si="9"/>
        <v>-395.11340648951659</v>
      </c>
      <c r="I216" s="17">
        <f t="shared" si="10"/>
        <v>-434.84934734941737</v>
      </c>
      <c r="J216" s="17">
        <v>-100</v>
      </c>
      <c r="K216" s="17">
        <f t="shared" si="11"/>
        <v>84436.814698704344</v>
      </c>
    </row>
    <row r="217" spans="5:11" x14ac:dyDescent="0.2">
      <c r="E217" s="16">
        <v>49738</v>
      </c>
      <c r="F217" s="18">
        <v>212</v>
      </c>
      <c r="G217" s="17">
        <v>664.41</v>
      </c>
      <c r="H217" s="17">
        <f t="shared" si="9"/>
        <v>-392.93915975276957</v>
      </c>
      <c r="I217" s="17">
        <f t="shared" si="10"/>
        <v>-435.93647071779094</v>
      </c>
      <c r="J217" s="17">
        <v>-100</v>
      </c>
      <c r="K217" s="17">
        <f t="shared" si="11"/>
        <v>83507.939068233783</v>
      </c>
    </row>
    <row r="218" spans="5:11" x14ac:dyDescent="0.2">
      <c r="E218" s="16">
        <v>49739</v>
      </c>
      <c r="F218" s="18">
        <v>213</v>
      </c>
      <c r="G218" s="17">
        <v>665.41</v>
      </c>
      <c r="H218" s="17">
        <f t="shared" si="9"/>
        <v>-390.75947739918053</v>
      </c>
      <c r="I218" s="17">
        <f t="shared" si="10"/>
        <v>-437.02631189458538</v>
      </c>
      <c r="J218" s="17">
        <v>-100</v>
      </c>
      <c r="K218" s="17">
        <f t="shared" si="11"/>
        <v>82580.153278940008</v>
      </c>
    </row>
    <row r="219" spans="5:11" x14ac:dyDescent="0.2">
      <c r="E219" s="16">
        <v>49740</v>
      </c>
      <c r="F219" s="18">
        <v>214</v>
      </c>
      <c r="G219" s="17">
        <v>666.41</v>
      </c>
      <c r="H219" s="17">
        <f t="shared" si="9"/>
        <v>-388.57434583970763</v>
      </c>
      <c r="I219" s="17">
        <f t="shared" si="10"/>
        <v>-438.11887767432188</v>
      </c>
      <c r="J219" s="17">
        <v>-100</v>
      </c>
      <c r="K219" s="17">
        <f t="shared" si="11"/>
        <v>81653.460055425981</v>
      </c>
    </row>
    <row r="220" spans="5:11" x14ac:dyDescent="0.2">
      <c r="E220" s="16">
        <v>49741</v>
      </c>
      <c r="F220" s="18">
        <v>215</v>
      </c>
      <c r="G220" s="17">
        <v>667.41</v>
      </c>
      <c r="H220" s="17">
        <f t="shared" si="9"/>
        <v>-386.38375145133608</v>
      </c>
      <c r="I220" s="17">
        <f t="shared" si="10"/>
        <v>-439.21417486850771</v>
      </c>
      <c r="J220" s="17">
        <v>-100</v>
      </c>
      <c r="K220" s="17">
        <f t="shared" si="11"/>
        <v>80727.862129106143</v>
      </c>
    </row>
    <row r="221" spans="5:11" x14ac:dyDescent="0.2">
      <c r="E221" s="16">
        <v>49742</v>
      </c>
      <c r="F221" s="18">
        <v>216</v>
      </c>
      <c r="G221" s="17">
        <v>668.41</v>
      </c>
      <c r="H221" s="17">
        <f t="shared" si="9"/>
        <v>-384.18768057699344</v>
      </c>
      <c r="I221" s="17">
        <f t="shared" si="10"/>
        <v>-440.31221030567895</v>
      </c>
      <c r="J221" s="17">
        <v>-100</v>
      </c>
      <c r="K221" s="17">
        <f t="shared" si="11"/>
        <v>79803.362238223461</v>
      </c>
    </row>
    <row r="222" spans="5:11" x14ac:dyDescent="0.2">
      <c r="E222" s="16">
        <v>49743</v>
      </c>
      <c r="F222" s="18">
        <v>217</v>
      </c>
      <c r="G222" s="17">
        <v>669.41</v>
      </c>
      <c r="H222" s="17">
        <f t="shared" si="9"/>
        <v>-381.98611952546514</v>
      </c>
      <c r="I222" s="17">
        <f t="shared" si="10"/>
        <v>-441.41299083144315</v>
      </c>
      <c r="J222" s="17">
        <v>-100</v>
      </c>
      <c r="K222" s="17">
        <f t="shared" si="11"/>
        <v>78879.963127866547</v>
      </c>
    </row>
    <row r="223" spans="5:11" x14ac:dyDescent="0.2">
      <c r="E223" s="16">
        <v>49744</v>
      </c>
      <c r="F223" s="18">
        <v>218</v>
      </c>
      <c r="G223" s="17">
        <v>670.41</v>
      </c>
      <c r="H223" s="17">
        <f t="shared" si="9"/>
        <v>-379.77905457130794</v>
      </c>
      <c r="I223" s="17">
        <f t="shared" si="10"/>
        <v>-442.51652330852181</v>
      </c>
      <c r="J223" s="17">
        <v>-100</v>
      </c>
      <c r="K223" s="17">
        <f t="shared" si="11"/>
        <v>77957.667549986712</v>
      </c>
    </row>
    <row r="224" spans="5:11" x14ac:dyDescent="0.2">
      <c r="E224" s="16">
        <v>49745</v>
      </c>
      <c r="F224" s="18">
        <v>219</v>
      </c>
      <c r="G224" s="17">
        <v>671.41</v>
      </c>
      <c r="H224" s="17">
        <f t="shared" si="9"/>
        <v>-377.56647195476523</v>
      </c>
      <c r="I224" s="17">
        <f t="shared" si="10"/>
        <v>-443.62281461679305</v>
      </c>
      <c r="J224" s="17">
        <v>-100</v>
      </c>
      <c r="K224" s="17">
        <f t="shared" si="11"/>
        <v>77036.478263415149</v>
      </c>
    </row>
    <row r="225" spans="5:11" x14ac:dyDescent="0.2">
      <c r="E225" s="16">
        <v>49746</v>
      </c>
      <c r="F225" s="18">
        <v>220</v>
      </c>
      <c r="G225" s="17">
        <v>672.41</v>
      </c>
      <c r="H225" s="17">
        <f t="shared" si="9"/>
        <v>-375.3483578816813</v>
      </c>
      <c r="I225" s="17">
        <f t="shared" si="10"/>
        <v>-444.73187165333502</v>
      </c>
      <c r="J225" s="17">
        <v>-100</v>
      </c>
      <c r="K225" s="17">
        <f t="shared" si="11"/>
        <v>76116.398033880134</v>
      </c>
    </row>
    <row r="226" spans="5:11" x14ac:dyDescent="0.2">
      <c r="E226" s="16">
        <v>49747</v>
      </c>
      <c r="F226" s="18">
        <v>221</v>
      </c>
      <c r="G226" s="17">
        <v>673.41</v>
      </c>
      <c r="H226" s="17">
        <f t="shared" si="9"/>
        <v>-373.12469852341462</v>
      </c>
      <c r="I226" s="17">
        <f t="shared" si="10"/>
        <v>-445.84370133246841</v>
      </c>
      <c r="J226" s="17">
        <v>-100</v>
      </c>
      <c r="K226" s="17">
        <f t="shared" si="11"/>
        <v>75197.429634024244</v>
      </c>
    </row>
    <row r="227" spans="5:11" x14ac:dyDescent="0.2">
      <c r="E227" s="16">
        <v>49748</v>
      </c>
      <c r="F227" s="18">
        <v>222</v>
      </c>
      <c r="G227" s="17">
        <v>674.41</v>
      </c>
      <c r="H227" s="17">
        <f t="shared" si="9"/>
        <v>-370.89548001675234</v>
      </c>
      <c r="I227" s="17">
        <f t="shared" si="10"/>
        <v>-446.9583105857995</v>
      </c>
      <c r="J227" s="17">
        <v>-100</v>
      </c>
      <c r="K227" s="17">
        <f t="shared" si="11"/>
        <v>74279.575843421684</v>
      </c>
    </row>
    <row r="228" spans="5:11" x14ac:dyDescent="0.2">
      <c r="E228" s="16">
        <v>49749</v>
      </c>
      <c r="F228" s="18">
        <v>223</v>
      </c>
      <c r="G228" s="17">
        <v>675.41</v>
      </c>
      <c r="H228" s="17">
        <f t="shared" si="9"/>
        <v>-368.66068846382325</v>
      </c>
      <c r="I228" s="17">
        <f t="shared" si="10"/>
        <v>-448.07570636226404</v>
      </c>
      <c r="J228" s="17">
        <v>-100</v>
      </c>
      <c r="K228" s="17">
        <f t="shared" si="11"/>
        <v>73362.839448595609</v>
      </c>
    </row>
    <row r="229" spans="5:11" x14ac:dyDescent="0.2">
      <c r="E229" s="16">
        <v>49750</v>
      </c>
      <c r="F229" s="18">
        <v>224</v>
      </c>
      <c r="G229" s="17">
        <v>676.41</v>
      </c>
      <c r="H229" s="17">
        <f t="shared" si="9"/>
        <v>-366.420309932012</v>
      </c>
      <c r="I229" s="17">
        <f t="shared" si="10"/>
        <v>-449.19589562816975</v>
      </c>
      <c r="J229" s="17">
        <v>-100</v>
      </c>
      <c r="K229" s="17">
        <f t="shared" si="11"/>
        <v>72447.22324303542</v>
      </c>
    </row>
    <row r="230" spans="5:11" x14ac:dyDescent="0.2">
      <c r="E230" s="16">
        <v>49751</v>
      </c>
      <c r="F230" s="18">
        <v>225</v>
      </c>
      <c r="G230" s="17">
        <v>677.41</v>
      </c>
      <c r="H230" s="17">
        <f t="shared" si="9"/>
        <v>-364.17433045387116</v>
      </c>
      <c r="I230" s="17">
        <f t="shared" si="10"/>
        <v>-450.31888536724017</v>
      </c>
      <c r="J230" s="17">
        <v>-100</v>
      </c>
      <c r="K230" s="17">
        <f t="shared" si="11"/>
        <v>71532.730027214304</v>
      </c>
    </row>
    <row r="231" spans="5:11" x14ac:dyDescent="0.2">
      <c r="E231" s="16">
        <v>49752</v>
      </c>
      <c r="F231" s="18">
        <v>226</v>
      </c>
      <c r="G231" s="17">
        <v>678.41</v>
      </c>
      <c r="H231" s="17">
        <f t="shared" si="9"/>
        <v>-361.92273602703494</v>
      </c>
      <c r="I231" s="17">
        <f t="shared" si="10"/>
        <v>-451.4446825806582</v>
      </c>
      <c r="J231" s="17">
        <v>-100</v>
      </c>
      <c r="K231" s="17">
        <f t="shared" si="11"/>
        <v>70619.362608606622</v>
      </c>
    </row>
    <row r="232" spans="5:11" x14ac:dyDescent="0.2">
      <c r="E232" s="16">
        <v>49753</v>
      </c>
      <c r="F232" s="18">
        <v>227</v>
      </c>
      <c r="G232" s="17">
        <v>679.41</v>
      </c>
      <c r="H232" s="17">
        <f t="shared" si="9"/>
        <v>-359.66551261413161</v>
      </c>
      <c r="I232" s="17">
        <f t="shared" si="10"/>
        <v>-452.57329428710983</v>
      </c>
      <c r="J232" s="17">
        <v>-100</v>
      </c>
      <c r="K232" s="17">
        <f t="shared" si="11"/>
        <v>69707.123801705384</v>
      </c>
    </row>
    <row r="233" spans="5:11" x14ac:dyDescent="0.2">
      <c r="E233" s="16">
        <v>49754</v>
      </c>
      <c r="F233" s="18">
        <v>228</v>
      </c>
      <c r="G233" s="17">
        <v>680.41</v>
      </c>
      <c r="H233" s="17">
        <f t="shared" si="9"/>
        <v>-357.40264614269609</v>
      </c>
      <c r="I233" s="17">
        <f t="shared" si="10"/>
        <v>-453.70472752282768</v>
      </c>
      <c r="J233" s="17">
        <v>-100</v>
      </c>
      <c r="K233" s="17">
        <f t="shared" si="11"/>
        <v>68796.01642803986</v>
      </c>
    </row>
    <row r="234" spans="5:11" x14ac:dyDescent="0.2">
      <c r="E234" s="16">
        <v>49755</v>
      </c>
      <c r="F234" s="18">
        <v>229</v>
      </c>
      <c r="G234" s="17">
        <v>681.41</v>
      </c>
      <c r="H234" s="17">
        <f t="shared" si="9"/>
        <v>-355.1341225050819</v>
      </c>
      <c r="I234" s="17">
        <f t="shared" si="10"/>
        <v>-454.83898934163466</v>
      </c>
      <c r="J234" s="17">
        <v>-100</v>
      </c>
      <c r="K234" s="17">
        <f t="shared" si="11"/>
        <v>67886.043316193143</v>
      </c>
    </row>
    <row r="235" spans="5:11" x14ac:dyDescent="0.2">
      <c r="E235" s="16">
        <v>49756</v>
      </c>
      <c r="F235" s="18">
        <v>230</v>
      </c>
      <c r="G235" s="17">
        <v>682.41</v>
      </c>
      <c r="H235" s="17">
        <f t="shared" si="9"/>
        <v>-352.85992755837373</v>
      </c>
      <c r="I235" s="17">
        <f t="shared" si="10"/>
        <v>-455.97608681498883</v>
      </c>
      <c r="J235" s="17">
        <v>-100</v>
      </c>
      <c r="K235" s="17">
        <f t="shared" si="11"/>
        <v>66977.207301819784</v>
      </c>
    </row>
    <row r="236" spans="5:11" x14ac:dyDescent="0.2">
      <c r="E236" s="16">
        <v>49757</v>
      </c>
      <c r="F236" s="18">
        <v>231</v>
      </c>
      <c r="G236" s="17">
        <v>683.41</v>
      </c>
      <c r="H236" s="17">
        <f t="shared" si="9"/>
        <v>-350.5800471242988</v>
      </c>
      <c r="I236" s="17">
        <f t="shared" si="10"/>
        <v>-457.11602703202624</v>
      </c>
      <c r="J236" s="17">
        <v>-100</v>
      </c>
      <c r="K236" s="17">
        <f t="shared" si="11"/>
        <v>66069.511227663461</v>
      </c>
    </row>
    <row r="237" spans="5:11" x14ac:dyDescent="0.2">
      <c r="E237" s="16">
        <v>49758</v>
      </c>
      <c r="F237" s="18">
        <v>232</v>
      </c>
      <c r="G237" s="17">
        <v>684.41</v>
      </c>
      <c r="H237" s="17">
        <f t="shared" si="9"/>
        <v>-348.2944669891387</v>
      </c>
      <c r="I237" s="17">
        <f t="shared" si="10"/>
        <v>-458.25881709960635</v>
      </c>
      <c r="J237" s="17">
        <v>-100</v>
      </c>
      <c r="K237" s="17">
        <f t="shared" si="11"/>
        <v>65162.957943574722</v>
      </c>
    </row>
    <row r="238" spans="5:11" x14ac:dyDescent="0.2">
      <c r="E238" s="16">
        <v>49759</v>
      </c>
      <c r="F238" s="18">
        <v>233</v>
      </c>
      <c r="G238" s="17">
        <v>685.41</v>
      </c>
      <c r="H238" s="17">
        <f t="shared" si="9"/>
        <v>-346.00317290364069</v>
      </c>
      <c r="I238" s="17">
        <f t="shared" si="10"/>
        <v>-459.40446414235538</v>
      </c>
      <c r="J238" s="17">
        <v>-100</v>
      </c>
      <c r="K238" s="17">
        <f t="shared" si="11"/>
        <v>64257.550306528727</v>
      </c>
    </row>
    <row r="239" spans="5:11" x14ac:dyDescent="0.2">
      <c r="E239" s="16">
        <v>49760</v>
      </c>
      <c r="F239" s="18">
        <v>234</v>
      </c>
      <c r="G239" s="17">
        <v>686.41</v>
      </c>
      <c r="H239" s="17">
        <f t="shared" si="9"/>
        <v>-343.7061505829289</v>
      </c>
      <c r="I239" s="17">
        <f t="shared" si="10"/>
        <v>-460.55297530271127</v>
      </c>
      <c r="J239" s="17">
        <v>-100</v>
      </c>
      <c r="K239" s="17">
        <f t="shared" si="11"/>
        <v>63353.291180643086</v>
      </c>
    </row>
    <row r="240" spans="5:11" x14ac:dyDescent="0.2">
      <c r="E240" s="16">
        <v>49761</v>
      </c>
      <c r="F240" s="18">
        <v>235</v>
      </c>
      <c r="G240" s="17">
        <v>687.41</v>
      </c>
      <c r="H240" s="17">
        <f t="shared" si="9"/>
        <v>-341.40338570641535</v>
      </c>
      <c r="I240" s="17">
        <f t="shared" si="10"/>
        <v>-461.70435774096808</v>
      </c>
      <c r="J240" s="17">
        <v>-100</v>
      </c>
      <c r="K240" s="17">
        <f t="shared" si="11"/>
        <v>62450.183437195701</v>
      </c>
    </row>
    <row r="241" spans="5:11" x14ac:dyDescent="0.2">
      <c r="E241" s="16">
        <v>49762</v>
      </c>
      <c r="F241" s="18">
        <v>236</v>
      </c>
      <c r="G241" s="17">
        <v>688.41</v>
      </c>
      <c r="H241" s="17">
        <f t="shared" si="9"/>
        <v>-339.09486391771054</v>
      </c>
      <c r="I241" s="17">
        <f t="shared" si="10"/>
        <v>-462.85861863532045</v>
      </c>
      <c r="J241" s="17">
        <v>-100</v>
      </c>
      <c r="K241" s="17">
        <f t="shared" si="11"/>
        <v>61548.229954642673</v>
      </c>
    </row>
    <row r="242" spans="5:11" x14ac:dyDescent="0.2">
      <c r="E242" s="16">
        <v>49763</v>
      </c>
      <c r="F242" s="18">
        <v>237</v>
      </c>
      <c r="G242" s="17">
        <v>689.41</v>
      </c>
      <c r="H242" s="17">
        <f t="shared" si="9"/>
        <v>-336.78057082453387</v>
      </c>
      <c r="I242" s="17">
        <f t="shared" si="10"/>
        <v>-464.01576518190871</v>
      </c>
      <c r="J242" s="17">
        <v>-100</v>
      </c>
      <c r="K242" s="17">
        <f t="shared" si="11"/>
        <v>60647.433618636227</v>
      </c>
    </row>
    <row r="243" spans="5:11" x14ac:dyDescent="0.2">
      <c r="E243" s="16">
        <v>49764</v>
      </c>
      <c r="F243" s="18">
        <v>238</v>
      </c>
      <c r="G243" s="17">
        <v>690.41</v>
      </c>
      <c r="H243" s="17">
        <f t="shared" si="9"/>
        <v>-334.46049199862426</v>
      </c>
      <c r="I243" s="17">
        <f t="shared" si="10"/>
        <v>-465.17580459486351</v>
      </c>
      <c r="J243" s="17">
        <v>-100</v>
      </c>
      <c r="K243" s="17">
        <f t="shared" si="11"/>
        <v>59747.797322042738</v>
      </c>
    </row>
    <row r="244" spans="5:11" x14ac:dyDescent="0.2">
      <c r="E244" s="16">
        <v>49765</v>
      </c>
      <c r="F244" s="18">
        <v>239</v>
      </c>
      <c r="G244" s="17">
        <v>691.41</v>
      </c>
      <c r="H244" s="17">
        <f t="shared" si="9"/>
        <v>-332.13461297565004</v>
      </c>
      <c r="I244" s="17">
        <f t="shared" si="10"/>
        <v>-466.3387441063507</v>
      </c>
      <c r="J244" s="17">
        <v>-100</v>
      </c>
      <c r="K244" s="17">
        <f t="shared" si="11"/>
        <v>58849.323964960735</v>
      </c>
    </row>
    <row r="245" spans="5:11" x14ac:dyDescent="0.2">
      <c r="E245" s="16">
        <v>49766</v>
      </c>
      <c r="F245" s="18">
        <v>240</v>
      </c>
      <c r="G245" s="17">
        <v>692.41</v>
      </c>
      <c r="H245" s="17">
        <f t="shared" si="9"/>
        <v>-329.80291925511824</v>
      </c>
      <c r="I245" s="17">
        <f t="shared" si="10"/>
        <v>-467.50459096661655</v>
      </c>
      <c r="J245" s="17">
        <v>-100</v>
      </c>
      <c r="K245" s="17">
        <f t="shared" si="11"/>
        <v>57952.016454739001</v>
      </c>
    </row>
    <row r="246" spans="5:11" x14ac:dyDescent="0.2">
      <c r="E246" s="16">
        <v>49767</v>
      </c>
      <c r="F246" s="18">
        <v>241</v>
      </c>
      <c r="G246" s="17">
        <v>693.41</v>
      </c>
      <c r="H246" s="17">
        <f t="shared" si="9"/>
        <v>-327.46539630028519</v>
      </c>
      <c r="I246" s="17">
        <f t="shared" si="10"/>
        <v>-468.67335244403307</v>
      </c>
      <c r="J246" s="17">
        <v>-100</v>
      </c>
      <c r="K246" s="17">
        <f t="shared" si="11"/>
        <v>57055.877705994681</v>
      </c>
    </row>
    <row r="247" spans="5:11" x14ac:dyDescent="0.2">
      <c r="E247" s="16">
        <v>49768</v>
      </c>
      <c r="F247" s="18">
        <v>242</v>
      </c>
      <c r="G247" s="17">
        <v>694.41</v>
      </c>
      <c r="H247" s="17">
        <f t="shared" si="9"/>
        <v>-325.12202953806502</v>
      </c>
      <c r="I247" s="17">
        <f t="shared" si="10"/>
        <v>-469.84503582514321</v>
      </c>
      <c r="J247" s="17">
        <v>-100</v>
      </c>
      <c r="K247" s="17">
        <f t="shared" si="11"/>
        <v>56160.910640631475</v>
      </c>
    </row>
    <row r="248" spans="5:11" x14ac:dyDescent="0.2">
      <c r="E248" s="16">
        <v>49769</v>
      </c>
      <c r="F248" s="18">
        <v>243</v>
      </c>
      <c r="G248" s="17">
        <v>695.41</v>
      </c>
      <c r="H248" s="17">
        <f t="shared" si="9"/>
        <v>-322.77280435893937</v>
      </c>
      <c r="I248" s="17">
        <f t="shared" si="10"/>
        <v>-471.01964841470601</v>
      </c>
      <c r="J248" s="17">
        <v>-100</v>
      </c>
      <c r="K248" s="17">
        <f t="shared" si="11"/>
        <v>55267.118187857828</v>
      </c>
    </row>
    <row r="249" spans="5:11" x14ac:dyDescent="0.2">
      <c r="E249" s="16">
        <v>49770</v>
      </c>
      <c r="F249" s="18">
        <v>244</v>
      </c>
      <c r="G249" s="17">
        <v>696.41</v>
      </c>
      <c r="H249" s="17">
        <f t="shared" si="9"/>
        <v>-320.41770611686576</v>
      </c>
      <c r="I249" s="17">
        <f t="shared" si="10"/>
        <v>-472.19719753574282</v>
      </c>
      <c r="J249" s="17">
        <v>-100</v>
      </c>
      <c r="K249" s="17">
        <f t="shared" si="11"/>
        <v>54374.503284205217</v>
      </c>
    </row>
    <row r="250" spans="5:11" x14ac:dyDescent="0.2">
      <c r="E250" s="16">
        <v>49771</v>
      </c>
      <c r="F250" s="18">
        <v>245</v>
      </c>
      <c r="G250" s="17">
        <v>697.41</v>
      </c>
      <c r="H250" s="17">
        <f t="shared" ref="H250:H313" si="12">IPMT($C$6/$C$8,F250,$C$9,$C$5)</f>
        <v>-318.05672012918706</v>
      </c>
      <c r="I250" s="17">
        <f t="shared" ref="I250:I313" si="13">PPMT($C$6/12,F250,360,150000)</f>
        <v>-473.3776905295822</v>
      </c>
      <c r="J250" s="17">
        <v>-100</v>
      </c>
      <c r="K250" s="17">
        <f t="shared" si="11"/>
        <v>53483.06887354645</v>
      </c>
    </row>
    <row r="251" spans="5:11" x14ac:dyDescent="0.2">
      <c r="E251" s="16">
        <v>49772</v>
      </c>
      <c r="F251" s="18">
        <v>246</v>
      </c>
      <c r="G251" s="17">
        <v>698.41</v>
      </c>
      <c r="H251" s="17">
        <f t="shared" si="12"/>
        <v>-315.6898316765392</v>
      </c>
      <c r="I251" s="17">
        <f t="shared" si="13"/>
        <v>-474.5611347559061</v>
      </c>
      <c r="J251" s="17">
        <v>-100</v>
      </c>
      <c r="K251" s="17">
        <f t="shared" si="11"/>
        <v>52592.817907114011</v>
      </c>
    </row>
    <row r="252" spans="5:11" x14ac:dyDescent="0.2">
      <c r="E252" s="16">
        <v>49773</v>
      </c>
      <c r="F252" s="18">
        <v>247</v>
      </c>
      <c r="G252" s="17">
        <v>699.41</v>
      </c>
      <c r="H252" s="17">
        <f t="shared" si="12"/>
        <v>-313.31702600275963</v>
      </c>
      <c r="I252" s="17">
        <f t="shared" si="13"/>
        <v>-475.74753759279588</v>
      </c>
      <c r="J252" s="17">
        <v>-100</v>
      </c>
      <c r="K252" s="17">
        <f t="shared" si="11"/>
        <v>51703.753343518452</v>
      </c>
    </row>
    <row r="253" spans="5:11" x14ac:dyDescent="0.2">
      <c r="E253" s="16">
        <v>49774</v>
      </c>
      <c r="F253" s="18">
        <v>248</v>
      </c>
      <c r="G253" s="17">
        <v>700.41</v>
      </c>
      <c r="H253" s="17">
        <f t="shared" si="12"/>
        <v>-310.93828831479567</v>
      </c>
      <c r="I253" s="17">
        <f t="shared" si="13"/>
        <v>-476.93690643677786</v>
      </c>
      <c r="J253" s="17">
        <v>-100</v>
      </c>
      <c r="K253" s="17">
        <f t="shared" si="11"/>
        <v>50815.878148766875</v>
      </c>
    </row>
    <row r="254" spans="5:11" x14ac:dyDescent="0.2">
      <c r="E254" s="16">
        <v>49775</v>
      </c>
      <c r="F254" s="18">
        <v>249</v>
      </c>
      <c r="G254" s="17">
        <v>701.41</v>
      </c>
      <c r="H254" s="17">
        <f t="shared" si="12"/>
        <v>-308.55360378261179</v>
      </c>
      <c r="I254" s="17">
        <f t="shared" si="13"/>
        <v>-478.1292487028698</v>
      </c>
      <c r="J254" s="17">
        <v>-100</v>
      </c>
      <c r="K254" s="17">
        <f t="shared" si="11"/>
        <v>49929.195296281396</v>
      </c>
    </row>
    <row r="255" spans="5:11" x14ac:dyDescent="0.2">
      <c r="E255" s="16">
        <v>49776</v>
      </c>
      <c r="F255" s="18">
        <v>250</v>
      </c>
      <c r="G255" s="17">
        <v>702.41</v>
      </c>
      <c r="H255" s="17">
        <f t="shared" si="12"/>
        <v>-306.16295753909748</v>
      </c>
      <c r="I255" s="17">
        <f t="shared" si="13"/>
        <v>-479.32457182462701</v>
      </c>
      <c r="J255" s="17">
        <v>-100</v>
      </c>
      <c r="K255" s="17">
        <f t="shared" si="11"/>
        <v>49043.707766917672</v>
      </c>
    </row>
    <row r="256" spans="5:11" x14ac:dyDescent="0.2">
      <c r="E256" s="16">
        <v>49777</v>
      </c>
      <c r="F256" s="18">
        <v>251</v>
      </c>
      <c r="G256" s="17">
        <v>703.41</v>
      </c>
      <c r="H256" s="17">
        <f t="shared" si="12"/>
        <v>-303.76633467997431</v>
      </c>
      <c r="I256" s="17">
        <f t="shared" si="13"/>
        <v>-480.52288325418857</v>
      </c>
      <c r="J256" s="17">
        <v>-100</v>
      </c>
      <c r="K256" s="17">
        <f t="shared" si="11"/>
        <v>48159.418548983507</v>
      </c>
    </row>
    <row r="257" spans="5:11" x14ac:dyDescent="0.2">
      <c r="E257" s="16">
        <v>49778</v>
      </c>
      <c r="F257" s="18">
        <v>252</v>
      </c>
      <c r="G257" s="17">
        <v>704.41</v>
      </c>
      <c r="H257" s="17">
        <f t="shared" si="12"/>
        <v>-301.36372026370339</v>
      </c>
      <c r="I257" s="17">
        <f t="shared" si="13"/>
        <v>-481.72419046232403</v>
      </c>
      <c r="J257" s="17">
        <v>-100</v>
      </c>
      <c r="K257" s="17">
        <f t="shared" si="11"/>
        <v>47276.330638257481</v>
      </c>
    </row>
    <row r="258" spans="5:11" x14ac:dyDescent="0.2">
      <c r="E258" s="16">
        <v>49779</v>
      </c>
      <c r="F258" s="18">
        <v>253</v>
      </c>
      <c r="G258" s="17">
        <v>705.41</v>
      </c>
      <c r="H258" s="17">
        <f t="shared" si="12"/>
        <v>-298.95509931139173</v>
      </c>
      <c r="I258" s="17">
        <f t="shared" si="13"/>
        <v>-482.92850093847977</v>
      </c>
      <c r="J258" s="17">
        <v>-100</v>
      </c>
      <c r="K258" s="17">
        <f t="shared" si="11"/>
        <v>46394.447038007609</v>
      </c>
    </row>
    <row r="259" spans="5:11" x14ac:dyDescent="0.2">
      <c r="E259" s="16">
        <v>49780</v>
      </c>
      <c r="F259" s="18">
        <v>254</v>
      </c>
      <c r="G259" s="17">
        <v>706.41</v>
      </c>
      <c r="H259" s="17">
        <f t="shared" si="12"/>
        <v>-296.54045680669924</v>
      </c>
      <c r="I259" s="17">
        <f t="shared" si="13"/>
        <v>-484.13582219082599</v>
      </c>
      <c r="J259" s="17">
        <v>-100</v>
      </c>
      <c r="K259" s="17">
        <f t="shared" si="11"/>
        <v>45513.770759010084</v>
      </c>
    </row>
    <row r="260" spans="5:11" x14ac:dyDescent="0.2">
      <c r="E260" s="16">
        <v>49781</v>
      </c>
      <c r="F260" s="18">
        <v>255</v>
      </c>
      <c r="G260" s="17">
        <v>707.41</v>
      </c>
      <c r="H260" s="17">
        <f t="shared" si="12"/>
        <v>-294.1197776957452</v>
      </c>
      <c r="I260" s="17">
        <f t="shared" si="13"/>
        <v>-485.3461617463031</v>
      </c>
      <c r="J260" s="17">
        <v>-100</v>
      </c>
      <c r="K260" s="17">
        <f t="shared" si="11"/>
        <v>44634.304819568031</v>
      </c>
    </row>
    <row r="261" spans="5:11" x14ac:dyDescent="0.2">
      <c r="E261" s="16">
        <v>49782</v>
      </c>
      <c r="F261" s="18">
        <v>256</v>
      </c>
      <c r="G261" s="17">
        <v>708.41</v>
      </c>
      <c r="H261" s="17">
        <f t="shared" si="12"/>
        <v>-291.69304688701368</v>
      </c>
      <c r="I261" s="17">
        <f t="shared" si="13"/>
        <v>-486.55952715066883</v>
      </c>
      <c r="J261" s="17">
        <v>-100</v>
      </c>
      <c r="K261" s="17">
        <f t="shared" si="11"/>
        <v>43756.052245530351</v>
      </c>
    </row>
    <row r="262" spans="5:11" x14ac:dyDescent="0.2">
      <c r="E262" s="16">
        <v>49783</v>
      </c>
      <c r="F262" s="18">
        <v>257</v>
      </c>
      <c r="G262" s="17">
        <v>709.41</v>
      </c>
      <c r="H262" s="17">
        <f t="shared" si="12"/>
        <v>-289.26024925126029</v>
      </c>
      <c r="I262" s="17">
        <f t="shared" si="13"/>
        <v>-487.77592596854549</v>
      </c>
      <c r="J262" s="17">
        <v>-100</v>
      </c>
      <c r="K262" s="17">
        <f t="shared" si="11"/>
        <v>42879.016070310543</v>
      </c>
    </row>
    <row r="263" spans="5:11" x14ac:dyDescent="0.2">
      <c r="E263" s="16">
        <v>49784</v>
      </c>
      <c r="F263" s="18">
        <v>258</v>
      </c>
      <c r="G263" s="17">
        <v>710.41</v>
      </c>
      <c r="H263" s="17">
        <f t="shared" si="12"/>
        <v>-286.8213696214176</v>
      </c>
      <c r="I263" s="17">
        <f t="shared" si="13"/>
        <v>-488.99536578346692</v>
      </c>
      <c r="J263" s="17">
        <v>-100</v>
      </c>
      <c r="K263" s="17">
        <f t="shared" ref="K263:K326" si="14">K262+I263+H263+J263</f>
        <v>42003.199334905657</v>
      </c>
    </row>
    <row r="264" spans="5:11" x14ac:dyDescent="0.2">
      <c r="E264" s="16">
        <v>49785</v>
      </c>
      <c r="F264" s="18">
        <v>259</v>
      </c>
      <c r="G264" s="17">
        <v>711.41</v>
      </c>
      <c r="H264" s="17">
        <f t="shared" si="12"/>
        <v>-284.37639279250027</v>
      </c>
      <c r="I264" s="17">
        <f t="shared" si="13"/>
        <v>-490.21785419792559</v>
      </c>
      <c r="J264" s="17">
        <v>-100</v>
      </c>
      <c r="K264" s="17">
        <f t="shared" si="14"/>
        <v>41128.605087915232</v>
      </c>
    </row>
    <row r="265" spans="5:11" x14ac:dyDescent="0.2">
      <c r="E265" s="16">
        <v>49786</v>
      </c>
      <c r="F265" s="18">
        <v>260</v>
      </c>
      <c r="G265" s="17">
        <v>712.41</v>
      </c>
      <c r="H265" s="17">
        <f t="shared" si="12"/>
        <v>-281.92530352151061</v>
      </c>
      <c r="I265" s="17">
        <f t="shared" si="13"/>
        <v>-491.44339883342036</v>
      </c>
      <c r="J265" s="17">
        <v>-100</v>
      </c>
      <c r="K265" s="17">
        <f t="shared" si="14"/>
        <v>40255.236385560303</v>
      </c>
    </row>
    <row r="266" spans="5:11" x14ac:dyDescent="0.2">
      <c r="E266" s="16">
        <v>49787</v>
      </c>
      <c r="F266" s="18">
        <v>261</v>
      </c>
      <c r="G266" s="17">
        <v>713.41</v>
      </c>
      <c r="H266" s="17">
        <f t="shared" si="12"/>
        <v>-279.46808652734353</v>
      </c>
      <c r="I266" s="17">
        <f t="shared" si="13"/>
        <v>-492.6720073305039</v>
      </c>
      <c r="J266" s="17">
        <v>-100</v>
      </c>
      <c r="K266" s="17">
        <f t="shared" si="14"/>
        <v>39383.096291702459</v>
      </c>
    </row>
    <row r="267" spans="5:11" x14ac:dyDescent="0.2">
      <c r="E267" s="16">
        <v>49788</v>
      </c>
      <c r="F267" s="18">
        <v>262</v>
      </c>
      <c r="G267" s="17">
        <v>714.41</v>
      </c>
      <c r="H267" s="17">
        <f t="shared" si="12"/>
        <v>-277.00472649069104</v>
      </c>
      <c r="I267" s="17">
        <f t="shared" si="13"/>
        <v>-493.9036873488302</v>
      </c>
      <c r="J267" s="17">
        <v>-100</v>
      </c>
      <c r="K267" s="17">
        <f t="shared" si="14"/>
        <v>38512.18787786294</v>
      </c>
    </row>
    <row r="268" spans="5:11" x14ac:dyDescent="0.2">
      <c r="E268" s="16">
        <v>49789</v>
      </c>
      <c r="F268" s="18">
        <v>263</v>
      </c>
      <c r="G268" s="17">
        <v>715.41</v>
      </c>
      <c r="H268" s="17">
        <f t="shared" si="12"/>
        <v>-274.53520805394686</v>
      </c>
      <c r="I268" s="17">
        <f t="shared" si="13"/>
        <v>-495.13844656720227</v>
      </c>
      <c r="J268" s="17">
        <v>-100</v>
      </c>
      <c r="K268" s="17">
        <f t="shared" si="14"/>
        <v>37642.514223241793</v>
      </c>
    </row>
    <row r="269" spans="5:11" x14ac:dyDescent="0.2">
      <c r="E269" s="16">
        <v>49790</v>
      </c>
      <c r="F269" s="18">
        <v>264</v>
      </c>
      <c r="G269" s="17">
        <v>716.41</v>
      </c>
      <c r="H269" s="17">
        <f t="shared" si="12"/>
        <v>-272.05951582111084</v>
      </c>
      <c r="I269" s="17">
        <f t="shared" si="13"/>
        <v>-496.37629268362031</v>
      </c>
      <c r="J269" s="17">
        <v>-100</v>
      </c>
      <c r="K269" s="17">
        <f t="shared" si="14"/>
        <v>36774.078414737058</v>
      </c>
    </row>
    <row r="270" spans="5:11" x14ac:dyDescent="0.2">
      <c r="E270" s="16">
        <v>49791</v>
      </c>
      <c r="F270" s="18">
        <v>265</v>
      </c>
      <c r="G270" s="17">
        <v>717.41</v>
      </c>
      <c r="H270" s="17">
        <f t="shared" si="12"/>
        <v>-269.57763435769277</v>
      </c>
      <c r="I270" s="17">
        <f t="shared" si="13"/>
        <v>-497.61723341532934</v>
      </c>
      <c r="J270" s="17">
        <v>-100</v>
      </c>
      <c r="K270" s="17">
        <f t="shared" si="14"/>
        <v>35906.883546964033</v>
      </c>
    </row>
    <row r="271" spans="5:11" x14ac:dyDescent="0.2">
      <c r="E271" s="16">
        <v>49792</v>
      </c>
      <c r="F271" s="18">
        <v>266</v>
      </c>
      <c r="G271" s="17">
        <v>718.41</v>
      </c>
      <c r="H271" s="17">
        <f t="shared" si="12"/>
        <v>-267.08954819061614</v>
      </c>
      <c r="I271" s="17">
        <f t="shared" si="13"/>
        <v>-498.86127649886765</v>
      </c>
      <c r="J271" s="17">
        <v>-100</v>
      </c>
      <c r="K271" s="17">
        <f t="shared" si="14"/>
        <v>35040.932722274549</v>
      </c>
    </row>
    <row r="272" spans="5:11" x14ac:dyDescent="0.2">
      <c r="E272" s="16">
        <v>49793</v>
      </c>
      <c r="F272" s="18">
        <v>267</v>
      </c>
      <c r="G272" s="17">
        <v>719.41</v>
      </c>
      <c r="H272" s="17">
        <f t="shared" si="12"/>
        <v>-264.59524180812178</v>
      </c>
      <c r="I272" s="17">
        <f t="shared" si="13"/>
        <v>-500.1084296901148</v>
      </c>
      <c r="J272" s="17">
        <v>-100</v>
      </c>
      <c r="K272" s="17">
        <f t="shared" si="14"/>
        <v>34176.22905077631</v>
      </c>
    </row>
    <row r="273" spans="5:11" x14ac:dyDescent="0.2">
      <c r="E273" s="16">
        <v>49794</v>
      </c>
      <c r="F273" s="18">
        <v>268</v>
      </c>
      <c r="G273" s="17">
        <v>720.41</v>
      </c>
      <c r="H273" s="17">
        <f t="shared" si="12"/>
        <v>-262.09469965967122</v>
      </c>
      <c r="I273" s="17">
        <f t="shared" si="13"/>
        <v>-501.35870076434009</v>
      </c>
      <c r="J273" s="17">
        <v>-100</v>
      </c>
      <c r="K273" s="17">
        <f t="shared" si="14"/>
        <v>33312.775650352298</v>
      </c>
    </row>
    <row r="274" spans="5:11" x14ac:dyDescent="0.2">
      <c r="E274" s="16">
        <v>49795</v>
      </c>
      <c r="F274" s="18">
        <v>269</v>
      </c>
      <c r="G274" s="17">
        <v>721.41</v>
      </c>
      <c r="H274" s="17">
        <f t="shared" si="12"/>
        <v>-259.58790615584951</v>
      </c>
      <c r="I274" s="17">
        <f t="shared" si="13"/>
        <v>-502.61209751625097</v>
      </c>
      <c r="J274" s="17">
        <v>-100</v>
      </c>
      <c r="K274" s="17">
        <f t="shared" si="14"/>
        <v>32450.575646680201</v>
      </c>
    </row>
    <row r="275" spans="5:11" x14ac:dyDescent="0.2">
      <c r="E275" s="16">
        <v>49796</v>
      </c>
      <c r="F275" s="18">
        <v>270</v>
      </c>
      <c r="G275" s="17">
        <v>722.41</v>
      </c>
      <c r="H275" s="17">
        <f t="shared" si="12"/>
        <v>-257.07484566826821</v>
      </c>
      <c r="I275" s="17">
        <f t="shared" si="13"/>
        <v>-503.86862776004159</v>
      </c>
      <c r="J275" s="17">
        <v>-100</v>
      </c>
      <c r="K275" s="17">
        <f t="shared" si="14"/>
        <v>31589.632173251892</v>
      </c>
    </row>
    <row r="276" spans="5:11" x14ac:dyDescent="0.2">
      <c r="E276" s="16">
        <v>49797</v>
      </c>
      <c r="F276" s="18">
        <v>271</v>
      </c>
      <c r="G276" s="17">
        <v>723.41</v>
      </c>
      <c r="H276" s="17">
        <f t="shared" si="12"/>
        <v>-254.55550252946804</v>
      </c>
      <c r="I276" s="17">
        <f t="shared" si="13"/>
        <v>-505.12829932944169</v>
      </c>
      <c r="J276" s="17">
        <v>-100</v>
      </c>
      <c r="K276" s="17">
        <f t="shared" si="14"/>
        <v>30729.948371392984</v>
      </c>
    </row>
    <row r="277" spans="5:11" x14ac:dyDescent="0.2">
      <c r="E277" s="16">
        <v>49798</v>
      </c>
      <c r="F277" s="18">
        <v>272</v>
      </c>
      <c r="G277" s="17">
        <v>724.41</v>
      </c>
      <c r="H277" s="17">
        <f t="shared" si="12"/>
        <v>-252.0298610328208</v>
      </c>
      <c r="I277" s="17">
        <f t="shared" si="13"/>
        <v>-506.39112007776532</v>
      </c>
      <c r="J277" s="17">
        <v>-100</v>
      </c>
      <c r="K277" s="17">
        <f t="shared" si="14"/>
        <v>29871.527390282397</v>
      </c>
    </row>
    <row r="278" spans="5:11" x14ac:dyDescent="0.2">
      <c r="E278" s="16">
        <v>49799</v>
      </c>
      <c r="F278" s="18">
        <v>273</v>
      </c>
      <c r="G278" s="17">
        <v>725.41</v>
      </c>
      <c r="H278" s="17">
        <f t="shared" si="12"/>
        <v>-249.49790543243199</v>
      </c>
      <c r="I278" s="17">
        <f t="shared" si="13"/>
        <v>-507.65709787795976</v>
      </c>
      <c r="J278" s="17">
        <v>-100</v>
      </c>
      <c r="K278" s="17">
        <f t="shared" si="14"/>
        <v>29014.372386972005</v>
      </c>
    </row>
    <row r="279" spans="5:11" x14ac:dyDescent="0.2">
      <c r="E279" s="16">
        <v>49800</v>
      </c>
      <c r="F279" s="18">
        <v>274</v>
      </c>
      <c r="G279" s="17">
        <v>726.41</v>
      </c>
      <c r="H279" s="17">
        <f t="shared" si="12"/>
        <v>-246.95961994304216</v>
      </c>
      <c r="I279" s="17">
        <f t="shared" si="13"/>
        <v>-508.92624062265457</v>
      </c>
      <c r="J279" s="17">
        <v>-100</v>
      </c>
      <c r="K279" s="17">
        <f t="shared" si="14"/>
        <v>28158.486526406308</v>
      </c>
    </row>
    <row r="280" spans="5:11" x14ac:dyDescent="0.2">
      <c r="E280" s="16">
        <v>49801</v>
      </c>
      <c r="F280" s="18">
        <v>275</v>
      </c>
      <c r="G280" s="17">
        <v>727.41</v>
      </c>
      <c r="H280" s="17">
        <f t="shared" si="12"/>
        <v>-244.41498873992893</v>
      </c>
      <c r="I280" s="17">
        <f t="shared" si="13"/>
        <v>-510.1985562242113</v>
      </c>
      <c r="J280" s="17">
        <v>-100</v>
      </c>
      <c r="K280" s="17">
        <f t="shared" si="14"/>
        <v>27303.872981442168</v>
      </c>
    </row>
    <row r="281" spans="5:11" x14ac:dyDescent="0.2">
      <c r="E281" s="16">
        <v>49802</v>
      </c>
      <c r="F281" s="18">
        <v>276</v>
      </c>
      <c r="G281" s="17">
        <v>728.41</v>
      </c>
      <c r="H281" s="17">
        <f t="shared" si="12"/>
        <v>-241.86399595880786</v>
      </c>
      <c r="I281" s="17">
        <f t="shared" si="13"/>
        <v>-511.47405261477172</v>
      </c>
      <c r="J281" s="17">
        <v>-100</v>
      </c>
      <c r="K281" s="17">
        <f t="shared" si="14"/>
        <v>26450.534932868588</v>
      </c>
    </row>
    <row r="282" spans="5:11" x14ac:dyDescent="0.2">
      <c r="E282" s="16">
        <v>49803</v>
      </c>
      <c r="F282" s="18">
        <v>277</v>
      </c>
      <c r="G282" s="17">
        <v>729.41</v>
      </c>
      <c r="H282" s="17">
        <f t="shared" si="12"/>
        <v>-239.306625695734</v>
      </c>
      <c r="I282" s="17">
        <f t="shared" si="13"/>
        <v>-512.75273774630875</v>
      </c>
      <c r="J282" s="17">
        <v>-100</v>
      </c>
      <c r="K282" s="17">
        <f t="shared" si="14"/>
        <v>25598.475569426544</v>
      </c>
    </row>
    <row r="283" spans="5:11" x14ac:dyDescent="0.2">
      <c r="E283" s="16">
        <v>49804</v>
      </c>
      <c r="F283" s="18">
        <v>278</v>
      </c>
      <c r="G283" s="17">
        <v>730.41</v>
      </c>
      <c r="H283" s="17">
        <f t="shared" si="12"/>
        <v>-236.74286200700246</v>
      </c>
      <c r="I283" s="17">
        <f t="shared" si="13"/>
        <v>-514.03461959067442</v>
      </c>
      <c r="J283" s="17">
        <v>-100</v>
      </c>
      <c r="K283" s="17">
        <f t="shared" si="14"/>
        <v>24747.698087828867</v>
      </c>
    </row>
    <row r="284" spans="5:11" x14ac:dyDescent="0.2">
      <c r="E284" s="16">
        <v>49805</v>
      </c>
      <c r="F284" s="18">
        <v>279</v>
      </c>
      <c r="G284" s="17">
        <v>731.41</v>
      </c>
      <c r="H284" s="17">
        <f t="shared" si="12"/>
        <v>-234.1726889090491</v>
      </c>
      <c r="I284" s="17">
        <f t="shared" si="13"/>
        <v>-515.31970613965109</v>
      </c>
      <c r="J284" s="17">
        <v>-100</v>
      </c>
      <c r="K284" s="17">
        <f t="shared" si="14"/>
        <v>23898.205692780168</v>
      </c>
    </row>
    <row r="285" spans="5:11" x14ac:dyDescent="0.2">
      <c r="E285" s="16">
        <v>49806</v>
      </c>
      <c r="F285" s="18">
        <v>280</v>
      </c>
      <c r="G285" s="17">
        <v>732.41</v>
      </c>
      <c r="H285" s="17">
        <f t="shared" si="12"/>
        <v>-231.59609037835082</v>
      </c>
      <c r="I285" s="17">
        <f t="shared" si="13"/>
        <v>-516.60800540500031</v>
      </c>
      <c r="J285" s="17">
        <v>-100</v>
      </c>
      <c r="K285" s="17">
        <f t="shared" si="14"/>
        <v>23050.001596996815</v>
      </c>
    </row>
    <row r="286" spans="5:11" x14ac:dyDescent="0.2">
      <c r="E286" s="16">
        <v>49807</v>
      </c>
      <c r="F286" s="18">
        <v>281</v>
      </c>
      <c r="G286" s="17">
        <v>733.41</v>
      </c>
      <c r="H286" s="17">
        <f t="shared" si="12"/>
        <v>-229.0130503513258</v>
      </c>
      <c r="I286" s="17">
        <f t="shared" si="13"/>
        <v>-517.89952541851278</v>
      </c>
      <c r="J286" s="17">
        <v>-100</v>
      </c>
      <c r="K286" s="17">
        <f t="shared" si="14"/>
        <v>22203.089021226977</v>
      </c>
    </row>
    <row r="287" spans="5:11" x14ac:dyDescent="0.2">
      <c r="E287" s="16">
        <v>49808</v>
      </c>
      <c r="F287" s="18">
        <v>282</v>
      </c>
      <c r="G287" s="17">
        <v>734.41</v>
      </c>
      <c r="H287" s="17">
        <f t="shared" si="12"/>
        <v>-226.42355272423328</v>
      </c>
      <c r="I287" s="17">
        <f t="shared" si="13"/>
        <v>-519.194274232059</v>
      </c>
      <c r="J287" s="17">
        <v>-100</v>
      </c>
      <c r="K287" s="17">
        <f t="shared" si="14"/>
        <v>21357.471194270682</v>
      </c>
    </row>
    <row r="288" spans="5:11" x14ac:dyDescent="0.2">
      <c r="E288" s="16">
        <v>49809</v>
      </c>
      <c r="F288" s="18">
        <v>283</v>
      </c>
      <c r="G288" s="17">
        <v>735.41</v>
      </c>
      <c r="H288" s="17">
        <f t="shared" si="12"/>
        <v>-223.82758135307296</v>
      </c>
      <c r="I288" s="17">
        <f t="shared" si="13"/>
        <v>-520.49225991763922</v>
      </c>
      <c r="J288" s="17">
        <v>-100</v>
      </c>
      <c r="K288" s="17">
        <f t="shared" si="14"/>
        <v>20513.151352999968</v>
      </c>
    </row>
    <row r="289" spans="5:11" x14ac:dyDescent="0.2">
      <c r="E289" s="16">
        <v>49810</v>
      </c>
      <c r="F289" s="18">
        <v>284</v>
      </c>
      <c r="G289" s="17">
        <v>736.41</v>
      </c>
      <c r="H289" s="17">
        <f t="shared" si="12"/>
        <v>-221.2251200534848</v>
      </c>
      <c r="I289" s="17">
        <f t="shared" si="13"/>
        <v>-521.79349056743331</v>
      </c>
      <c r="J289" s="17">
        <v>-100</v>
      </c>
      <c r="K289" s="17">
        <f t="shared" si="14"/>
        <v>19670.13274237905</v>
      </c>
    </row>
    <row r="290" spans="5:11" x14ac:dyDescent="0.2">
      <c r="E290" s="16">
        <v>49811</v>
      </c>
      <c r="F290" s="18">
        <v>285</v>
      </c>
      <c r="G290" s="17">
        <v>737.41</v>
      </c>
      <c r="H290" s="17">
        <f t="shared" si="12"/>
        <v>-218.61615260064764</v>
      </c>
      <c r="I290" s="17">
        <f t="shared" si="13"/>
        <v>-523.09797429385185</v>
      </c>
      <c r="J290" s="17">
        <v>-100</v>
      </c>
      <c r="K290" s="17">
        <f t="shared" si="14"/>
        <v>18828.418615484552</v>
      </c>
    </row>
    <row r="291" spans="5:11" x14ac:dyDescent="0.2">
      <c r="E291" s="16">
        <v>49812</v>
      </c>
      <c r="F291" s="18">
        <v>286</v>
      </c>
      <c r="G291" s="17">
        <v>738.41</v>
      </c>
      <c r="H291" s="17">
        <f t="shared" si="12"/>
        <v>-216.00066272917834</v>
      </c>
      <c r="I291" s="17">
        <f t="shared" si="13"/>
        <v>-524.40571922958657</v>
      </c>
      <c r="J291" s="17">
        <v>-100</v>
      </c>
      <c r="K291" s="17">
        <f t="shared" si="14"/>
        <v>17988.012233525787</v>
      </c>
    </row>
    <row r="292" spans="5:11" x14ac:dyDescent="0.2">
      <c r="E292" s="16">
        <v>49813</v>
      </c>
      <c r="F292" s="18">
        <v>287</v>
      </c>
      <c r="G292" s="17">
        <v>739.41</v>
      </c>
      <c r="H292" s="17">
        <f t="shared" si="12"/>
        <v>-213.3786341330304</v>
      </c>
      <c r="I292" s="17">
        <f t="shared" si="13"/>
        <v>-525.71673352766049</v>
      </c>
      <c r="J292" s="17">
        <v>-100</v>
      </c>
      <c r="K292" s="17">
        <f t="shared" si="14"/>
        <v>17148.916865865096</v>
      </c>
    </row>
    <row r="293" spans="5:11" x14ac:dyDescent="0.2">
      <c r="E293" s="16">
        <v>49814</v>
      </c>
      <c r="F293" s="18">
        <v>288</v>
      </c>
      <c r="G293" s="17">
        <v>740.41</v>
      </c>
      <c r="H293" s="17">
        <f t="shared" si="12"/>
        <v>-210.75005046539209</v>
      </c>
      <c r="I293" s="17">
        <f t="shared" si="13"/>
        <v>-527.03102536147958</v>
      </c>
      <c r="J293" s="17">
        <v>-100</v>
      </c>
      <c r="K293" s="17">
        <f t="shared" si="14"/>
        <v>16311.135790038225</v>
      </c>
    </row>
    <row r="294" spans="5:11" x14ac:dyDescent="0.2">
      <c r="E294" s="16">
        <v>49815</v>
      </c>
      <c r="F294" s="18">
        <v>289</v>
      </c>
      <c r="G294" s="17">
        <v>741.41</v>
      </c>
      <c r="H294" s="17">
        <f t="shared" si="12"/>
        <v>-208.11489533858469</v>
      </c>
      <c r="I294" s="17">
        <f t="shared" si="13"/>
        <v>-528.34860292488327</v>
      </c>
      <c r="J294" s="17">
        <v>-100</v>
      </c>
      <c r="K294" s="17">
        <f t="shared" si="14"/>
        <v>15474.672291774756</v>
      </c>
    </row>
    <row r="295" spans="5:11" x14ac:dyDescent="0.2">
      <c r="E295" s="16">
        <v>49816</v>
      </c>
      <c r="F295" s="18">
        <v>290</v>
      </c>
      <c r="G295" s="17">
        <v>742.41</v>
      </c>
      <c r="H295" s="17">
        <f t="shared" si="12"/>
        <v>-205.47315232396028</v>
      </c>
      <c r="I295" s="17">
        <f t="shared" si="13"/>
        <v>-529.66947443219556</v>
      </c>
      <c r="J295" s="17">
        <v>-100</v>
      </c>
      <c r="K295" s="17">
        <f t="shared" si="14"/>
        <v>14639.529665018599</v>
      </c>
    </row>
    <row r="296" spans="5:11" x14ac:dyDescent="0.2">
      <c r="E296" s="16">
        <v>49817</v>
      </c>
      <c r="F296" s="18">
        <v>291</v>
      </c>
      <c r="G296" s="17">
        <v>743.41</v>
      </c>
      <c r="H296" s="17">
        <f t="shared" si="12"/>
        <v>-202.82480495179931</v>
      </c>
      <c r="I296" s="17">
        <f t="shared" si="13"/>
        <v>-530.99364811827604</v>
      </c>
      <c r="J296" s="17">
        <v>-100</v>
      </c>
      <c r="K296" s="17">
        <f t="shared" si="14"/>
        <v>13805.711211948525</v>
      </c>
    </row>
    <row r="297" spans="5:11" x14ac:dyDescent="0.2">
      <c r="E297" s="16">
        <v>49818</v>
      </c>
      <c r="F297" s="18">
        <v>292</v>
      </c>
      <c r="G297" s="17">
        <v>744.41</v>
      </c>
      <c r="H297" s="17">
        <f t="shared" si="12"/>
        <v>-200.16983671120795</v>
      </c>
      <c r="I297" s="17">
        <f t="shared" si="13"/>
        <v>-532.32113223857175</v>
      </c>
      <c r="J297" s="17">
        <v>-100</v>
      </c>
      <c r="K297" s="17">
        <f t="shared" si="14"/>
        <v>12973.220242998745</v>
      </c>
    </row>
    <row r="298" spans="5:11" x14ac:dyDescent="0.2">
      <c r="E298" s="16">
        <v>49819</v>
      </c>
      <c r="F298" s="18">
        <v>293</v>
      </c>
      <c r="G298" s="17">
        <v>745.41</v>
      </c>
      <c r="H298" s="17">
        <f t="shared" si="12"/>
        <v>-197.5082310500151</v>
      </c>
      <c r="I298" s="17">
        <f t="shared" si="13"/>
        <v>-533.65193506916819</v>
      </c>
      <c r="J298" s="17">
        <v>-100</v>
      </c>
      <c r="K298" s="17">
        <f t="shared" si="14"/>
        <v>12142.060076879561</v>
      </c>
    </row>
    <row r="299" spans="5:11" x14ac:dyDescent="0.2">
      <c r="E299" s="16">
        <v>49820</v>
      </c>
      <c r="F299" s="18">
        <v>294</v>
      </c>
      <c r="G299" s="17">
        <v>746.41</v>
      </c>
      <c r="H299" s="17">
        <f t="shared" si="12"/>
        <v>-194.83997137466926</v>
      </c>
      <c r="I299" s="17">
        <f t="shared" si="13"/>
        <v>-534.98606490684108</v>
      </c>
      <c r="J299" s="17">
        <v>-100</v>
      </c>
      <c r="K299" s="17">
        <f t="shared" si="14"/>
        <v>11312.23404059805</v>
      </c>
    </row>
    <row r="300" spans="5:11" x14ac:dyDescent="0.2">
      <c r="E300" s="16">
        <v>49821</v>
      </c>
      <c r="F300" s="18">
        <v>295</v>
      </c>
      <c r="G300" s="17">
        <v>747.41</v>
      </c>
      <c r="H300" s="17">
        <f t="shared" si="12"/>
        <v>-192.16504105013502</v>
      </c>
      <c r="I300" s="17">
        <f t="shared" si="13"/>
        <v>-536.32353006910819</v>
      </c>
      <c r="J300" s="17">
        <v>-100</v>
      </c>
      <c r="K300" s="17">
        <f t="shared" si="14"/>
        <v>10483.745469478807</v>
      </c>
    </row>
    <row r="301" spans="5:11" x14ac:dyDescent="0.2">
      <c r="E301" s="16">
        <v>49822</v>
      </c>
      <c r="F301" s="18">
        <v>296</v>
      </c>
      <c r="G301" s="17">
        <v>748.41</v>
      </c>
      <c r="H301" s="17">
        <f t="shared" si="12"/>
        <v>-189.48342339978947</v>
      </c>
      <c r="I301" s="17">
        <f t="shared" si="13"/>
        <v>-537.66433889428095</v>
      </c>
      <c r="J301" s="17">
        <v>-100</v>
      </c>
      <c r="K301" s="17">
        <f t="shared" si="14"/>
        <v>9656.5977071847356</v>
      </c>
    </row>
    <row r="302" spans="5:11" x14ac:dyDescent="0.2">
      <c r="E302" s="16">
        <v>49823</v>
      </c>
      <c r="F302" s="18">
        <v>297</v>
      </c>
      <c r="G302" s="17">
        <v>749.41</v>
      </c>
      <c r="H302" s="17">
        <f t="shared" si="12"/>
        <v>-186.79510170531807</v>
      </c>
      <c r="I302" s="17">
        <f t="shared" si="13"/>
        <v>-539.00849974151663</v>
      </c>
      <c r="J302" s="17">
        <v>-100</v>
      </c>
      <c r="K302" s="17">
        <f t="shared" si="14"/>
        <v>8830.7941057379012</v>
      </c>
    </row>
    <row r="303" spans="5:11" x14ac:dyDescent="0.2">
      <c r="E303" s="16">
        <v>49824</v>
      </c>
      <c r="F303" s="18">
        <v>298</v>
      </c>
      <c r="G303" s="17">
        <v>750.41</v>
      </c>
      <c r="H303" s="17">
        <f t="shared" si="12"/>
        <v>-184.10005920661047</v>
      </c>
      <c r="I303" s="17">
        <f t="shared" si="13"/>
        <v>-540.35602099087043</v>
      </c>
      <c r="J303" s="17">
        <v>-100</v>
      </c>
      <c r="K303" s="17">
        <f t="shared" si="14"/>
        <v>8006.3380255404209</v>
      </c>
    </row>
    <row r="304" spans="5:11" x14ac:dyDescent="0.2">
      <c r="E304" s="16">
        <v>49825</v>
      </c>
      <c r="F304" s="18">
        <v>299</v>
      </c>
      <c r="G304" s="17">
        <v>751.41</v>
      </c>
      <c r="H304" s="17">
        <f t="shared" si="12"/>
        <v>-181.39827910165616</v>
      </c>
      <c r="I304" s="17">
        <f t="shared" si="13"/>
        <v>-541.70691104334765</v>
      </c>
      <c r="J304" s="17">
        <v>-100</v>
      </c>
      <c r="K304" s="17">
        <f t="shared" si="14"/>
        <v>7183.2328353954172</v>
      </c>
    </row>
    <row r="305" spans="5:11" x14ac:dyDescent="0.2">
      <c r="E305" s="16">
        <v>49826</v>
      </c>
      <c r="F305" s="18">
        <v>300</v>
      </c>
      <c r="G305" s="17">
        <v>752.41</v>
      </c>
      <c r="H305" s="17">
        <f t="shared" si="12"/>
        <v>-178.68974454643941</v>
      </c>
      <c r="I305" s="17">
        <f t="shared" si="13"/>
        <v>-543.06117832095606</v>
      </c>
      <c r="J305" s="17">
        <v>-100</v>
      </c>
      <c r="K305" s="17">
        <f t="shared" si="14"/>
        <v>6361.4819125280219</v>
      </c>
    </row>
    <row r="306" spans="5:11" x14ac:dyDescent="0.2">
      <c r="E306" s="16">
        <v>49827</v>
      </c>
      <c r="F306" s="18">
        <v>301</v>
      </c>
      <c r="G306" s="17">
        <v>753.41</v>
      </c>
      <c r="H306" s="17">
        <f t="shared" si="12"/>
        <v>-175.97443865483464</v>
      </c>
      <c r="I306" s="17">
        <f t="shared" si="13"/>
        <v>-544.41883126675839</v>
      </c>
      <c r="J306" s="17">
        <v>-100</v>
      </c>
      <c r="K306" s="17">
        <f t="shared" si="14"/>
        <v>5541.0886426064289</v>
      </c>
    </row>
    <row r="307" spans="5:11" x14ac:dyDescent="0.2">
      <c r="E307" s="16">
        <v>49828</v>
      </c>
      <c r="F307" s="18">
        <v>302</v>
      </c>
      <c r="G307" s="17">
        <v>754.41</v>
      </c>
      <c r="H307" s="17">
        <f t="shared" si="12"/>
        <v>-173.25234449850086</v>
      </c>
      <c r="I307" s="17">
        <f t="shared" si="13"/>
        <v>-545.77987834492535</v>
      </c>
      <c r="J307" s="17">
        <v>-100</v>
      </c>
      <c r="K307" s="17">
        <f t="shared" si="14"/>
        <v>4722.0564197630029</v>
      </c>
    </row>
    <row r="308" spans="5:11" x14ac:dyDescent="0.2">
      <c r="E308" s="16">
        <v>49829</v>
      </c>
      <c r="F308" s="18">
        <v>303</v>
      </c>
      <c r="G308" s="17">
        <v>755.41</v>
      </c>
      <c r="H308" s="17">
        <f t="shared" si="12"/>
        <v>-170.52344510677625</v>
      </c>
      <c r="I308" s="17">
        <f t="shared" si="13"/>
        <v>-547.14432804078763</v>
      </c>
      <c r="J308" s="17">
        <v>-100</v>
      </c>
      <c r="K308" s="17">
        <f t="shared" si="14"/>
        <v>3904.388646615439</v>
      </c>
    </row>
    <row r="309" spans="5:11" x14ac:dyDescent="0.2">
      <c r="E309" s="16">
        <v>49830</v>
      </c>
      <c r="F309" s="18">
        <v>304</v>
      </c>
      <c r="G309" s="17">
        <v>756.41</v>
      </c>
      <c r="H309" s="17">
        <f t="shared" si="12"/>
        <v>-167.78772346657229</v>
      </c>
      <c r="I309" s="17">
        <f t="shared" si="13"/>
        <v>-548.51218886088952</v>
      </c>
      <c r="J309" s="17">
        <v>-100</v>
      </c>
      <c r="K309" s="17">
        <f t="shared" si="14"/>
        <v>3088.0887342879769</v>
      </c>
    </row>
    <row r="310" spans="5:11" x14ac:dyDescent="0.2">
      <c r="E310" s="16">
        <v>49831</v>
      </c>
      <c r="F310" s="18">
        <v>305</v>
      </c>
      <c r="G310" s="17">
        <v>757.41</v>
      </c>
      <c r="H310" s="17">
        <f t="shared" si="12"/>
        <v>-165.04516252226782</v>
      </c>
      <c r="I310" s="17">
        <f t="shared" si="13"/>
        <v>-549.88346933304183</v>
      </c>
      <c r="J310" s="17">
        <v>-100</v>
      </c>
      <c r="K310" s="17">
        <f t="shared" si="14"/>
        <v>2273.1601024326674</v>
      </c>
    </row>
    <row r="311" spans="5:11" x14ac:dyDescent="0.2">
      <c r="E311" s="16">
        <v>49832</v>
      </c>
      <c r="F311" s="18">
        <v>306</v>
      </c>
      <c r="G311" s="17">
        <v>758.41</v>
      </c>
      <c r="H311" s="17">
        <f t="shared" si="12"/>
        <v>-162.2957451756026</v>
      </c>
      <c r="I311" s="17">
        <f t="shared" si="13"/>
        <v>-551.25817800637435</v>
      </c>
      <c r="J311" s="17">
        <v>-100</v>
      </c>
      <c r="K311" s="17">
        <f t="shared" si="14"/>
        <v>1459.6061792506905</v>
      </c>
    </row>
    <row r="312" spans="5:11" x14ac:dyDescent="0.2">
      <c r="E312" s="16">
        <v>49833</v>
      </c>
      <c r="F312" s="18">
        <v>307</v>
      </c>
      <c r="G312" s="17">
        <v>759.41</v>
      </c>
      <c r="H312" s="17">
        <f t="shared" si="12"/>
        <v>-159.53945428557077</v>
      </c>
      <c r="I312" s="17">
        <f t="shared" si="13"/>
        <v>-552.63632345139024</v>
      </c>
      <c r="J312" s="17">
        <v>-100</v>
      </c>
      <c r="K312" s="17">
        <f t="shared" si="14"/>
        <v>647.43040151372952</v>
      </c>
    </row>
    <row r="313" spans="5:11" x14ac:dyDescent="0.2">
      <c r="E313" s="16">
        <v>49834</v>
      </c>
      <c r="F313" s="18">
        <v>308</v>
      </c>
      <c r="G313" s="17">
        <v>760.41</v>
      </c>
      <c r="H313" s="17">
        <f t="shared" si="12"/>
        <v>-156.77627266831379</v>
      </c>
      <c r="I313" s="17">
        <f t="shared" si="13"/>
        <v>-554.01791426001887</v>
      </c>
      <c r="J313" s="17">
        <v>-100</v>
      </c>
      <c r="K313" s="17">
        <f t="shared" si="14"/>
        <v>-163.36378541460314</v>
      </c>
    </row>
    <row r="314" spans="5:11" x14ac:dyDescent="0.2">
      <c r="E314" s="16">
        <v>49835</v>
      </c>
      <c r="F314" s="18">
        <v>309</v>
      </c>
      <c r="G314" s="17">
        <v>761.41</v>
      </c>
      <c r="H314" s="17">
        <f t="shared" ref="H314:H365" si="15">IPMT($C$6/$C$8,F314,$C$9,$C$5)</f>
        <v>-154.00618309701372</v>
      </c>
      <c r="I314" s="17">
        <f t="shared" ref="I314:I365" si="16">PPMT($C$6/12,F314,360,150000)</f>
        <v>-555.40295904566892</v>
      </c>
      <c r="J314" s="17">
        <v>-100</v>
      </c>
      <c r="K314" s="17">
        <f t="shared" si="14"/>
        <v>-972.77292755728581</v>
      </c>
    </row>
    <row r="315" spans="5:11" x14ac:dyDescent="0.2">
      <c r="E315" s="16">
        <v>49836</v>
      </c>
      <c r="F315" s="18">
        <v>310</v>
      </c>
      <c r="G315" s="17">
        <v>762.41</v>
      </c>
      <c r="H315" s="17">
        <f t="shared" si="15"/>
        <v>-151.22916830178534</v>
      </c>
      <c r="I315" s="17">
        <f t="shared" si="16"/>
        <v>-556.79146644328307</v>
      </c>
      <c r="J315" s="17">
        <v>-100</v>
      </c>
      <c r="K315" s="17">
        <f t="shared" si="14"/>
        <v>-1780.7935623023543</v>
      </c>
    </row>
    <row r="316" spans="5:11" x14ac:dyDescent="0.2">
      <c r="E316" s="16">
        <v>49837</v>
      </c>
      <c r="F316" s="18">
        <v>311</v>
      </c>
      <c r="G316" s="17">
        <v>763.41</v>
      </c>
      <c r="H316" s="17">
        <f t="shared" si="15"/>
        <v>-148.44521096956893</v>
      </c>
      <c r="I316" s="17">
        <f t="shared" si="16"/>
        <v>-558.18344510939119</v>
      </c>
      <c r="J316" s="17">
        <v>-100</v>
      </c>
      <c r="K316" s="17">
        <f t="shared" si="14"/>
        <v>-2587.4222183813145</v>
      </c>
    </row>
    <row r="317" spans="5:11" x14ac:dyDescent="0.2">
      <c r="E317" s="16">
        <v>49838</v>
      </c>
      <c r="F317" s="18">
        <v>312</v>
      </c>
      <c r="G317" s="17">
        <v>764.41</v>
      </c>
      <c r="H317" s="17">
        <f t="shared" si="15"/>
        <v>-145.65429374402197</v>
      </c>
      <c r="I317" s="17">
        <f t="shared" si="16"/>
        <v>-559.57890372216468</v>
      </c>
      <c r="J317" s="17">
        <v>-100</v>
      </c>
      <c r="K317" s="17">
        <f t="shared" si="14"/>
        <v>-3392.655415847501</v>
      </c>
    </row>
    <row r="318" spans="5:11" x14ac:dyDescent="0.2">
      <c r="E318" s="16">
        <v>49839</v>
      </c>
      <c r="F318" s="18">
        <v>313</v>
      </c>
      <c r="G318" s="17">
        <v>765.41</v>
      </c>
      <c r="H318" s="17">
        <f t="shared" si="15"/>
        <v>-142.85639922541117</v>
      </c>
      <c r="I318" s="17">
        <f t="shared" si="16"/>
        <v>-560.97785098147017</v>
      </c>
      <c r="J318" s="17">
        <v>-100</v>
      </c>
      <c r="K318" s="17">
        <f t="shared" si="14"/>
        <v>-4196.4896660543818</v>
      </c>
    </row>
    <row r="319" spans="5:11" x14ac:dyDescent="0.2">
      <c r="E319" s="16">
        <v>49840</v>
      </c>
      <c r="F319" s="18">
        <v>314</v>
      </c>
      <c r="G319" s="17">
        <v>766.41</v>
      </c>
      <c r="H319" s="17">
        <f t="shared" si="15"/>
        <v>-140.05150997050382</v>
      </c>
      <c r="I319" s="17">
        <f t="shared" si="16"/>
        <v>-562.3802956089238</v>
      </c>
      <c r="J319" s="17">
        <v>-100</v>
      </c>
      <c r="K319" s="17">
        <f t="shared" si="14"/>
        <v>-4998.9214716338092</v>
      </c>
    </row>
    <row r="320" spans="5:11" x14ac:dyDescent="0.2">
      <c r="E320" s="16">
        <v>49841</v>
      </c>
      <c r="F320" s="18">
        <v>315</v>
      </c>
      <c r="G320" s="17">
        <v>767.41</v>
      </c>
      <c r="H320" s="17">
        <f t="shared" si="15"/>
        <v>-137.23960849245918</v>
      </c>
      <c r="I320" s="17">
        <f t="shared" si="16"/>
        <v>-563.78624634794608</v>
      </c>
      <c r="J320" s="17">
        <v>-100</v>
      </c>
      <c r="K320" s="17">
        <f t="shared" si="14"/>
        <v>-5799.9473264742146</v>
      </c>
    </row>
    <row r="321" spans="5:11" x14ac:dyDescent="0.2">
      <c r="E321" s="16">
        <v>49842</v>
      </c>
      <c r="F321" s="18">
        <v>316</v>
      </c>
      <c r="G321" s="17">
        <v>768.41</v>
      </c>
      <c r="H321" s="17">
        <f t="shared" si="15"/>
        <v>-134.42067726071946</v>
      </c>
      <c r="I321" s="17">
        <f t="shared" si="16"/>
        <v>-565.19571196381594</v>
      </c>
      <c r="J321" s="17">
        <v>-100</v>
      </c>
      <c r="K321" s="17">
        <f t="shared" si="14"/>
        <v>-6599.5637156987505</v>
      </c>
    </row>
    <row r="322" spans="5:11" x14ac:dyDescent="0.2">
      <c r="E322" s="16">
        <v>49843</v>
      </c>
      <c r="F322" s="18">
        <v>317</v>
      </c>
      <c r="G322" s="17">
        <v>769.41</v>
      </c>
      <c r="H322" s="17">
        <f t="shared" si="15"/>
        <v>-131.59469870090038</v>
      </c>
      <c r="I322" s="17">
        <f t="shared" si="16"/>
        <v>-566.60870124372548</v>
      </c>
      <c r="J322" s="17">
        <v>-100</v>
      </c>
      <c r="K322" s="17">
        <f t="shared" si="14"/>
        <v>-7397.7671156433762</v>
      </c>
    </row>
    <row r="323" spans="5:11" x14ac:dyDescent="0.2">
      <c r="E323" s="16">
        <v>49844</v>
      </c>
      <c r="F323" s="18">
        <v>318</v>
      </c>
      <c r="G323" s="17">
        <v>770.41</v>
      </c>
      <c r="H323" s="17">
        <f t="shared" si="15"/>
        <v>-128.76165519468177</v>
      </c>
      <c r="I323" s="17">
        <f t="shared" si="16"/>
        <v>-568.02522299683483</v>
      </c>
      <c r="J323" s="17">
        <v>-100</v>
      </c>
      <c r="K323" s="17">
        <f t="shared" si="14"/>
        <v>-8194.553993834892</v>
      </c>
    </row>
    <row r="324" spans="5:11" x14ac:dyDescent="0.2">
      <c r="E324" s="16">
        <v>49845</v>
      </c>
      <c r="F324" s="18">
        <v>319</v>
      </c>
      <c r="G324" s="17">
        <v>771.41</v>
      </c>
      <c r="H324" s="17">
        <f t="shared" si="15"/>
        <v>-125.92152907969756</v>
      </c>
      <c r="I324" s="17">
        <f t="shared" si="16"/>
        <v>-569.44528605432686</v>
      </c>
      <c r="J324" s="17">
        <v>-100</v>
      </c>
      <c r="K324" s="17">
        <f t="shared" si="14"/>
        <v>-8989.9208089689164</v>
      </c>
    </row>
    <row r="325" spans="5:11" x14ac:dyDescent="0.2">
      <c r="E325" s="16">
        <v>49846</v>
      </c>
      <c r="F325" s="18">
        <v>320</v>
      </c>
      <c r="G325" s="17">
        <v>772.41</v>
      </c>
      <c r="H325" s="17">
        <f t="shared" si="15"/>
        <v>-123.07430264942596</v>
      </c>
      <c r="I325" s="17">
        <f t="shared" si="16"/>
        <v>-570.86889926946276</v>
      </c>
      <c r="J325" s="17">
        <v>-100</v>
      </c>
      <c r="K325" s="17">
        <f t="shared" si="14"/>
        <v>-9783.8640108878044</v>
      </c>
    </row>
    <row r="326" spans="5:11" x14ac:dyDescent="0.2">
      <c r="E326" s="16">
        <v>49847</v>
      </c>
      <c r="F326" s="18">
        <v>321</v>
      </c>
      <c r="G326" s="17">
        <v>773.41</v>
      </c>
      <c r="H326" s="17">
        <f t="shared" si="15"/>
        <v>-120.21995815307862</v>
      </c>
      <c r="I326" s="17">
        <f t="shared" si="16"/>
        <v>-572.29607151763639</v>
      </c>
      <c r="J326" s="17">
        <v>-100</v>
      </c>
      <c r="K326" s="17">
        <f t="shared" si="14"/>
        <v>-10576.380040558519</v>
      </c>
    </row>
    <row r="327" spans="5:11" x14ac:dyDescent="0.2">
      <c r="E327" s="16">
        <v>49848</v>
      </c>
      <c r="F327" s="18">
        <v>322</v>
      </c>
      <c r="G327" s="17">
        <v>774.41</v>
      </c>
      <c r="H327" s="17">
        <f t="shared" si="15"/>
        <v>-117.35847779549044</v>
      </c>
      <c r="I327" s="17">
        <f t="shared" si="16"/>
        <v>-573.72681169643045</v>
      </c>
      <c r="J327" s="17">
        <v>-100</v>
      </c>
      <c r="K327" s="17">
        <f t="shared" ref="K327:K365" si="17">K326+I327+H327+J327</f>
        <v>-11367.46533005044</v>
      </c>
    </row>
    <row r="328" spans="5:11" x14ac:dyDescent="0.2">
      <c r="E328" s="16">
        <v>49849</v>
      </c>
      <c r="F328" s="18">
        <v>323</v>
      </c>
      <c r="G328" s="17">
        <v>775.41</v>
      </c>
      <c r="H328" s="17">
        <f t="shared" si="15"/>
        <v>-114.4898437370083</v>
      </c>
      <c r="I328" s="17">
        <f t="shared" si="16"/>
        <v>-575.16112872567157</v>
      </c>
      <c r="J328" s="17">
        <v>-100</v>
      </c>
      <c r="K328" s="17">
        <f t="shared" si="17"/>
        <v>-12157.116302513119</v>
      </c>
    </row>
    <row r="329" spans="5:11" x14ac:dyDescent="0.2">
      <c r="E329" s="16">
        <v>49850</v>
      </c>
      <c r="F329" s="18">
        <v>324</v>
      </c>
      <c r="G329" s="17">
        <v>776.41</v>
      </c>
      <c r="H329" s="17">
        <f t="shared" si="15"/>
        <v>-111.61403809337995</v>
      </c>
      <c r="I329" s="17">
        <f t="shared" si="16"/>
        <v>-576.59903154748577</v>
      </c>
      <c r="J329" s="17">
        <v>-100</v>
      </c>
      <c r="K329" s="17">
        <f t="shared" si="17"/>
        <v>-12945.329372153985</v>
      </c>
    </row>
    <row r="330" spans="5:11" x14ac:dyDescent="0.2">
      <c r="E330" s="16">
        <v>49851</v>
      </c>
      <c r="F330" s="18">
        <v>325</v>
      </c>
      <c r="G330" s="17">
        <v>777.41</v>
      </c>
      <c r="H330" s="17">
        <f t="shared" si="15"/>
        <v>-108.73104293564249</v>
      </c>
      <c r="I330" s="17">
        <f t="shared" si="16"/>
        <v>-578.04052912635439</v>
      </c>
      <c r="J330" s="17">
        <v>-100</v>
      </c>
      <c r="K330" s="17">
        <f t="shared" si="17"/>
        <v>-13732.100944215981</v>
      </c>
    </row>
    <row r="331" spans="5:11" x14ac:dyDescent="0.2">
      <c r="E331" s="16">
        <v>49852</v>
      </c>
      <c r="F331" s="18">
        <v>326</v>
      </c>
      <c r="G331" s="17">
        <v>778.41</v>
      </c>
      <c r="H331" s="17">
        <f t="shared" si="15"/>
        <v>-105.84084029001073</v>
      </c>
      <c r="I331" s="17">
        <f t="shared" si="16"/>
        <v>-579.48563044917034</v>
      </c>
      <c r="J331" s="17">
        <v>-100</v>
      </c>
      <c r="K331" s="17">
        <f t="shared" si="17"/>
        <v>-14517.427414955162</v>
      </c>
    </row>
    <row r="332" spans="5:11" x14ac:dyDescent="0.2">
      <c r="E332" s="16">
        <v>49853</v>
      </c>
      <c r="F332" s="18">
        <v>327</v>
      </c>
      <c r="G332" s="17">
        <v>779.41</v>
      </c>
      <c r="H332" s="17">
        <f t="shared" si="15"/>
        <v>-102.94341213776489</v>
      </c>
      <c r="I332" s="17">
        <f t="shared" si="16"/>
        <v>-580.93434452529323</v>
      </c>
      <c r="J332" s="17">
        <v>-100</v>
      </c>
      <c r="K332" s="17">
        <f t="shared" si="17"/>
        <v>-15301.30517161822</v>
      </c>
    </row>
    <row r="333" spans="5:11" x14ac:dyDescent="0.2">
      <c r="E333" s="16">
        <v>49854</v>
      </c>
      <c r="F333" s="18">
        <v>328</v>
      </c>
      <c r="G333" s="17">
        <v>780.41</v>
      </c>
      <c r="H333" s="17">
        <f t="shared" si="15"/>
        <v>-100.03874041513841</v>
      </c>
      <c r="I333" s="17">
        <f t="shared" si="16"/>
        <v>-582.38668038660649</v>
      </c>
      <c r="J333" s="17">
        <v>-100</v>
      </c>
      <c r="K333" s="17">
        <f t="shared" si="17"/>
        <v>-16083.730592419965</v>
      </c>
    </row>
    <row r="334" spans="5:11" x14ac:dyDescent="0.2">
      <c r="E334" s="16">
        <v>49855</v>
      </c>
      <c r="F334" s="18">
        <v>329</v>
      </c>
      <c r="G334" s="17">
        <v>781.41</v>
      </c>
      <c r="H334" s="17">
        <f t="shared" si="15"/>
        <v>-97.126807013205379</v>
      </c>
      <c r="I334" s="17">
        <f t="shared" si="16"/>
        <v>-583.84264708757303</v>
      </c>
      <c r="J334" s="17">
        <v>-100</v>
      </c>
      <c r="K334" s="17">
        <f t="shared" si="17"/>
        <v>-16864.700046520746</v>
      </c>
    </row>
    <row r="335" spans="5:11" x14ac:dyDescent="0.2">
      <c r="E335" s="16">
        <v>49856</v>
      </c>
      <c r="F335" s="18">
        <v>330</v>
      </c>
      <c r="G335" s="17">
        <v>782.41</v>
      </c>
      <c r="H335" s="17">
        <f t="shared" si="15"/>
        <v>-94.207593777767528</v>
      </c>
      <c r="I335" s="17">
        <f t="shared" si="16"/>
        <v>-585.30225370529195</v>
      </c>
      <c r="J335" s="17">
        <v>-100</v>
      </c>
      <c r="K335" s="17">
        <f t="shared" si="17"/>
        <v>-17644.209894003805</v>
      </c>
    </row>
    <row r="336" spans="5:11" x14ac:dyDescent="0.2">
      <c r="E336" s="16">
        <v>49857</v>
      </c>
      <c r="F336" s="18">
        <v>331</v>
      </c>
      <c r="G336" s="17">
        <v>783.41</v>
      </c>
      <c r="H336" s="17">
        <f t="shared" si="15"/>
        <v>-91.281082509241045</v>
      </c>
      <c r="I336" s="17">
        <f t="shared" si="16"/>
        <v>-586.76550933955525</v>
      </c>
      <c r="J336" s="17">
        <v>-100</v>
      </c>
      <c r="K336" s="17">
        <f t="shared" si="17"/>
        <v>-18422.256485852602</v>
      </c>
    </row>
    <row r="337" spans="5:11" x14ac:dyDescent="0.2">
      <c r="E337" s="16">
        <v>49858</v>
      </c>
      <c r="F337" s="18">
        <v>332</v>
      </c>
      <c r="G337" s="17">
        <v>784.41</v>
      </c>
      <c r="H337" s="17">
        <f t="shared" si="15"/>
        <v>-88.347254962543289</v>
      </c>
      <c r="I337" s="17">
        <f t="shared" si="16"/>
        <v>-588.23242311290403</v>
      </c>
      <c r="J337" s="17">
        <v>-100</v>
      </c>
      <c r="K337" s="17">
        <f t="shared" si="17"/>
        <v>-19198.836163928048</v>
      </c>
    </row>
    <row r="338" spans="5:11" x14ac:dyDescent="0.2">
      <c r="E338" s="16">
        <v>49859</v>
      </c>
      <c r="F338" s="18">
        <v>333</v>
      </c>
      <c r="G338" s="17">
        <v>785.41</v>
      </c>
      <c r="H338" s="17">
        <f t="shared" si="15"/>
        <v>-85.406092846978751</v>
      </c>
      <c r="I338" s="17">
        <f t="shared" si="16"/>
        <v>-589.70300417068631</v>
      </c>
      <c r="J338" s="17">
        <v>-100</v>
      </c>
      <c r="K338" s="17">
        <f t="shared" si="17"/>
        <v>-19973.945260945711</v>
      </c>
    </row>
    <row r="339" spans="5:11" x14ac:dyDescent="0.2">
      <c r="E339" s="16">
        <v>49860</v>
      </c>
      <c r="F339" s="18">
        <v>334</v>
      </c>
      <c r="G339" s="17">
        <v>786.41</v>
      </c>
      <c r="H339" s="17">
        <f t="shared" si="15"/>
        <v>-82.457577826125345</v>
      </c>
      <c r="I339" s="17">
        <f t="shared" si="16"/>
        <v>-591.17726168111301</v>
      </c>
      <c r="J339" s="17">
        <v>-100</v>
      </c>
      <c r="K339" s="17">
        <f t="shared" si="17"/>
        <v>-20747.580100452949</v>
      </c>
    </row>
    <row r="340" spans="5:11" x14ac:dyDescent="0.2">
      <c r="E340" s="16">
        <v>49861</v>
      </c>
      <c r="F340" s="18">
        <v>335</v>
      </c>
      <c r="G340" s="17">
        <v>787.41</v>
      </c>
      <c r="H340" s="17">
        <f t="shared" si="15"/>
        <v>-79.501691517719777</v>
      </c>
      <c r="I340" s="17">
        <f t="shared" si="16"/>
        <v>-592.65520483531589</v>
      </c>
      <c r="J340" s="17">
        <v>-100</v>
      </c>
      <c r="K340" s="17">
        <f t="shared" si="17"/>
        <v>-21519.736996805983</v>
      </c>
    </row>
    <row r="341" spans="5:11" x14ac:dyDescent="0.2">
      <c r="E341" s="16">
        <v>49862</v>
      </c>
      <c r="F341" s="18">
        <v>336</v>
      </c>
      <c r="G341" s="17">
        <v>788.41</v>
      </c>
      <c r="H341" s="17">
        <f t="shared" si="15"/>
        <v>-76.538415493543184</v>
      </c>
      <c r="I341" s="17">
        <f t="shared" si="16"/>
        <v>-594.13684284740418</v>
      </c>
      <c r="J341" s="17">
        <v>-100</v>
      </c>
      <c r="K341" s="17">
        <f t="shared" si="17"/>
        <v>-22290.41225514693</v>
      </c>
    </row>
    <row r="342" spans="5:11" x14ac:dyDescent="0.2">
      <c r="E342" s="16">
        <v>49863</v>
      </c>
      <c r="F342" s="18">
        <v>337</v>
      </c>
      <c r="G342" s="17">
        <v>789.41</v>
      </c>
      <c r="H342" s="17">
        <f t="shared" si="15"/>
        <v>-73.567731279306159</v>
      </c>
      <c r="I342" s="17">
        <f t="shared" si="16"/>
        <v>-595.6221849545226</v>
      </c>
      <c r="J342" s="17">
        <v>-100</v>
      </c>
      <c r="K342" s="17">
        <f t="shared" si="17"/>
        <v>-23059.602171380757</v>
      </c>
    </row>
    <row r="343" spans="5:11" x14ac:dyDescent="0.2">
      <c r="E343" s="16">
        <v>49864</v>
      </c>
      <c r="F343" s="18">
        <v>338</v>
      </c>
      <c r="G343" s="17">
        <v>790.41</v>
      </c>
      <c r="H343" s="17">
        <f t="shared" si="15"/>
        <v>-70.589620354533551</v>
      </c>
      <c r="I343" s="17">
        <f t="shared" si="16"/>
        <v>-597.1112404169088</v>
      </c>
      <c r="J343" s="17">
        <v>-100</v>
      </c>
      <c r="K343" s="17">
        <f t="shared" si="17"/>
        <v>-23827.303032152198</v>
      </c>
    </row>
    <row r="344" spans="5:11" x14ac:dyDescent="0.2">
      <c r="E344" s="16">
        <v>49865</v>
      </c>
      <c r="F344" s="18">
        <v>339</v>
      </c>
      <c r="G344" s="17">
        <v>791.41</v>
      </c>
      <c r="H344" s="17">
        <f t="shared" si="15"/>
        <v>-67.604064152448998</v>
      </c>
      <c r="I344" s="17">
        <f t="shared" si="16"/>
        <v>-598.6040185179512</v>
      </c>
      <c r="J344" s="17">
        <v>-100</v>
      </c>
      <c r="K344" s="17">
        <f t="shared" si="17"/>
        <v>-24593.511114822599</v>
      </c>
    </row>
    <row r="345" spans="5:11" x14ac:dyDescent="0.2">
      <c r="E345" s="16">
        <v>49866</v>
      </c>
      <c r="F345" s="18">
        <v>340</v>
      </c>
      <c r="G345" s="17">
        <v>792.41</v>
      </c>
      <c r="H345" s="17">
        <f t="shared" si="15"/>
        <v>-64.611044059859253</v>
      </c>
      <c r="I345" s="17">
        <f t="shared" si="16"/>
        <v>-600.10052856424602</v>
      </c>
      <c r="J345" s="17">
        <v>-100</v>
      </c>
      <c r="K345" s="17">
        <f t="shared" si="17"/>
        <v>-25358.222687446705</v>
      </c>
    </row>
    <row r="346" spans="5:11" x14ac:dyDescent="0.2">
      <c r="E346" s="16">
        <v>49867</v>
      </c>
      <c r="F346" s="18">
        <v>341</v>
      </c>
      <c r="G346" s="17">
        <v>793.41</v>
      </c>
      <c r="H346" s="17">
        <f t="shared" si="15"/>
        <v>-61.610541417038021</v>
      </c>
      <c r="I346" s="17">
        <f t="shared" si="16"/>
        <v>-601.60077988565672</v>
      </c>
      <c r="J346" s="17">
        <v>-100</v>
      </c>
      <c r="K346" s="17">
        <f t="shared" si="17"/>
        <v>-26121.434008749398</v>
      </c>
    </row>
    <row r="347" spans="5:11" x14ac:dyDescent="0.2">
      <c r="E347" s="16">
        <v>49868</v>
      </c>
      <c r="F347" s="18">
        <v>342</v>
      </c>
      <c r="G347" s="17">
        <v>794.41</v>
      </c>
      <c r="H347" s="17">
        <f t="shared" si="15"/>
        <v>-58.602537517609733</v>
      </c>
      <c r="I347" s="17">
        <f t="shared" si="16"/>
        <v>-603.10478183537077</v>
      </c>
      <c r="J347" s="17">
        <v>-100</v>
      </c>
      <c r="K347" s="17">
        <f t="shared" si="17"/>
        <v>-26883.141328102378</v>
      </c>
    </row>
    <row r="348" spans="5:11" x14ac:dyDescent="0.2">
      <c r="E348" s="16">
        <v>49869</v>
      </c>
      <c r="F348" s="18">
        <v>343</v>
      </c>
      <c r="G348" s="17">
        <v>795.41</v>
      </c>
      <c r="H348" s="17">
        <f t="shared" si="15"/>
        <v>-55.587013608432883</v>
      </c>
      <c r="I348" s="17">
        <f t="shared" si="16"/>
        <v>-604.6125437899592</v>
      </c>
      <c r="J348" s="17">
        <v>-100</v>
      </c>
      <c r="K348" s="17">
        <f t="shared" si="17"/>
        <v>-27643.340885500773</v>
      </c>
    </row>
    <row r="349" spans="5:11" x14ac:dyDescent="0.2">
      <c r="E349" s="16">
        <v>49870</v>
      </c>
      <c r="F349" s="18">
        <v>344</v>
      </c>
      <c r="G349" s="17">
        <v>796.41</v>
      </c>
      <c r="H349" s="17">
        <f t="shared" si="15"/>
        <v>-52.563950889483088</v>
      </c>
      <c r="I349" s="17">
        <f t="shared" si="16"/>
        <v>-606.12407514943413</v>
      </c>
      <c r="J349" s="17">
        <v>-100</v>
      </c>
      <c r="K349" s="17">
        <f t="shared" si="17"/>
        <v>-28402.028911539688</v>
      </c>
    </row>
    <row r="350" spans="5:11" x14ac:dyDescent="0.2">
      <c r="E350" s="16">
        <v>49871</v>
      </c>
      <c r="F350" s="18">
        <v>345</v>
      </c>
      <c r="G350" s="17">
        <v>797.41</v>
      </c>
      <c r="H350" s="17">
        <f t="shared" si="15"/>
        <v>-49.533330513735919</v>
      </c>
      <c r="I350" s="17">
        <f t="shared" si="16"/>
        <v>-607.63938533730777</v>
      </c>
      <c r="J350" s="17">
        <v>-100</v>
      </c>
      <c r="K350" s="17">
        <f t="shared" si="17"/>
        <v>-29159.201627390732</v>
      </c>
    </row>
    <row r="351" spans="5:11" x14ac:dyDescent="0.2">
      <c r="E351" s="16">
        <v>49872</v>
      </c>
      <c r="F351" s="18">
        <v>346</v>
      </c>
      <c r="G351" s="17">
        <v>798.41</v>
      </c>
      <c r="H351" s="17">
        <f t="shared" si="15"/>
        <v>-46.495133587049366</v>
      </c>
      <c r="I351" s="17">
        <f t="shared" si="16"/>
        <v>-609.15848380065097</v>
      </c>
      <c r="J351" s="17">
        <v>-100</v>
      </c>
      <c r="K351" s="17">
        <f t="shared" si="17"/>
        <v>-29914.855244778431</v>
      </c>
    </row>
    <row r="352" spans="5:11" x14ac:dyDescent="0.2">
      <c r="E352" s="16">
        <v>49873</v>
      </c>
      <c r="F352" s="18">
        <v>347</v>
      </c>
      <c r="G352" s="17">
        <v>799.41</v>
      </c>
      <c r="H352" s="17">
        <f t="shared" si="15"/>
        <v>-43.449341168046125</v>
      </c>
      <c r="I352" s="17">
        <f t="shared" si="16"/>
        <v>-610.68138001015268</v>
      </c>
      <c r="J352" s="17">
        <v>-100</v>
      </c>
      <c r="K352" s="17">
        <f t="shared" si="17"/>
        <v>-30668.985965956628</v>
      </c>
    </row>
    <row r="353" spans="5:11" x14ac:dyDescent="0.2">
      <c r="E353" s="16">
        <v>49874</v>
      </c>
      <c r="F353" s="18">
        <v>348</v>
      </c>
      <c r="G353" s="17">
        <v>800.41</v>
      </c>
      <c r="H353" s="17">
        <f t="shared" si="15"/>
        <v>-40.395934267995351</v>
      </c>
      <c r="I353" s="17">
        <f t="shared" si="16"/>
        <v>-612.20808346017805</v>
      </c>
      <c r="J353" s="17">
        <v>-100</v>
      </c>
      <c r="K353" s="17">
        <f t="shared" si="17"/>
        <v>-31421.5899836848</v>
      </c>
    </row>
    <row r="354" spans="5:11" x14ac:dyDescent="0.2">
      <c r="E354" s="16">
        <v>49875</v>
      </c>
      <c r="F354" s="18">
        <v>349</v>
      </c>
      <c r="G354" s="17">
        <v>801.41</v>
      </c>
      <c r="H354" s="17">
        <f t="shared" si="15"/>
        <v>-37.334893850694463</v>
      </c>
      <c r="I354" s="17">
        <f t="shared" si="16"/>
        <v>-613.73860366882843</v>
      </c>
      <c r="J354" s="17">
        <v>-100</v>
      </c>
      <c r="K354" s="17">
        <f t="shared" si="17"/>
        <v>-32172.663481204323</v>
      </c>
    </row>
    <row r="355" spans="5:11" x14ac:dyDescent="0.2">
      <c r="E355" s="16">
        <v>49876</v>
      </c>
      <c r="F355" s="18">
        <v>350</v>
      </c>
      <c r="G355" s="17">
        <v>802.41</v>
      </c>
      <c r="H355" s="17">
        <f t="shared" si="15"/>
        <v>-34.266200832350322</v>
      </c>
      <c r="I355" s="17">
        <f t="shared" si="16"/>
        <v>-615.27295017800054</v>
      </c>
      <c r="J355" s="17">
        <v>-100</v>
      </c>
      <c r="K355" s="17">
        <f t="shared" si="17"/>
        <v>-32922.202632214678</v>
      </c>
    </row>
    <row r="356" spans="5:11" x14ac:dyDescent="0.2">
      <c r="E356" s="16">
        <v>49877</v>
      </c>
      <c r="F356" s="18">
        <v>351</v>
      </c>
      <c r="G356" s="17">
        <v>803.41</v>
      </c>
      <c r="H356" s="17">
        <f t="shared" si="15"/>
        <v>-31.189836081460328</v>
      </c>
      <c r="I356" s="17">
        <f t="shared" si="16"/>
        <v>-616.81113255344553</v>
      </c>
      <c r="J356" s="17">
        <v>-100</v>
      </c>
      <c r="K356" s="17">
        <f t="shared" si="17"/>
        <v>-33670.203600849585</v>
      </c>
    </row>
    <row r="357" spans="5:11" x14ac:dyDescent="0.2">
      <c r="E357" s="16">
        <v>49878</v>
      </c>
      <c r="F357" s="18">
        <v>352</v>
      </c>
      <c r="G357" s="17">
        <v>804.41</v>
      </c>
      <c r="H357" s="17">
        <f t="shared" si="15"/>
        <v>-28.105780418693087</v>
      </c>
      <c r="I357" s="17">
        <f t="shared" si="16"/>
        <v>-618.35316038482915</v>
      </c>
      <c r="J357" s="17">
        <v>-100</v>
      </c>
      <c r="K357" s="17">
        <f t="shared" si="17"/>
        <v>-34416.66254165311</v>
      </c>
    </row>
    <row r="358" spans="5:11" x14ac:dyDescent="0.2">
      <c r="E358" s="16">
        <v>49879</v>
      </c>
      <c r="F358" s="18">
        <v>353</v>
      </c>
      <c r="G358" s="17">
        <v>805.41</v>
      </c>
      <c r="H358" s="17">
        <f t="shared" si="15"/>
        <v>-25.014014616768947</v>
      </c>
      <c r="I358" s="17">
        <f t="shared" si="16"/>
        <v>-619.89904328579121</v>
      </c>
      <c r="J358" s="17">
        <v>-100</v>
      </c>
      <c r="K358" s="17">
        <f t="shared" si="17"/>
        <v>-35161.575599555668</v>
      </c>
    </row>
    <row r="359" spans="5:11" x14ac:dyDescent="0.2">
      <c r="E359" s="16">
        <v>49880</v>
      </c>
      <c r="F359" s="18">
        <v>354</v>
      </c>
      <c r="G359" s="17">
        <v>806.41</v>
      </c>
      <c r="H359" s="17">
        <f t="shared" si="15"/>
        <v>-21.914519400339991</v>
      </c>
      <c r="I359" s="17">
        <f t="shared" si="16"/>
        <v>-621.4487908940057</v>
      </c>
      <c r="J359" s="17">
        <v>-100</v>
      </c>
      <c r="K359" s="17">
        <f t="shared" si="17"/>
        <v>-35904.938909850018</v>
      </c>
    </row>
    <row r="360" spans="5:11" x14ac:dyDescent="0.2">
      <c r="E360" s="16">
        <v>49881</v>
      </c>
      <c r="F360" s="18">
        <v>355</v>
      </c>
      <c r="G360" s="17">
        <v>807.41</v>
      </c>
      <c r="H360" s="17">
        <f t="shared" si="15"/>
        <v>-18.807275445869966</v>
      </c>
      <c r="I360" s="17">
        <f t="shared" si="16"/>
        <v>-623.00241287124072</v>
      </c>
      <c r="J360" s="17">
        <v>-100</v>
      </c>
      <c r="K360" s="17">
        <f t="shared" si="17"/>
        <v>-36646.748598167127</v>
      </c>
    </row>
    <row r="361" spans="5:11" x14ac:dyDescent="0.2">
      <c r="E361" s="16">
        <v>49882</v>
      </c>
      <c r="F361" s="18">
        <v>356</v>
      </c>
      <c r="G361" s="17">
        <v>808.41</v>
      </c>
      <c r="H361" s="17">
        <f t="shared" si="15"/>
        <v>-15.69226338151376</v>
      </c>
      <c r="I361" s="17">
        <f t="shared" si="16"/>
        <v>-624.55991890341886</v>
      </c>
      <c r="J361" s="17">
        <v>-100</v>
      </c>
      <c r="K361" s="17">
        <f t="shared" si="17"/>
        <v>-37387.000780452057</v>
      </c>
    </row>
    <row r="362" spans="5:11" x14ac:dyDescent="0.2">
      <c r="E362" s="16">
        <v>49883</v>
      </c>
      <c r="F362" s="18">
        <v>357</v>
      </c>
      <c r="G362" s="17">
        <v>809.41</v>
      </c>
      <c r="H362" s="17">
        <f t="shared" si="15"/>
        <v>-12.569463786996664</v>
      </c>
      <c r="I362" s="17">
        <f t="shared" si="16"/>
        <v>-626.12131870067731</v>
      </c>
      <c r="J362" s="17">
        <v>-100</v>
      </c>
      <c r="K362" s="17">
        <f t="shared" si="17"/>
        <v>-38125.691562939734</v>
      </c>
    </row>
    <row r="363" spans="5:11" x14ac:dyDescent="0.2">
      <c r="E363" s="16">
        <v>49884</v>
      </c>
      <c r="F363" s="18">
        <v>358</v>
      </c>
      <c r="G363" s="17">
        <v>810.41</v>
      </c>
      <c r="H363" s="17">
        <f t="shared" si="15"/>
        <v>-9.4388571934932788</v>
      </c>
      <c r="I363" s="17">
        <f t="shared" si="16"/>
        <v>-627.68662199742903</v>
      </c>
      <c r="J363" s="17">
        <v>-100</v>
      </c>
      <c r="K363" s="17">
        <f t="shared" si="17"/>
        <v>-38862.817042130649</v>
      </c>
    </row>
    <row r="364" spans="5:11" x14ac:dyDescent="0.2">
      <c r="E364" s="16">
        <v>49885</v>
      </c>
      <c r="F364" s="18">
        <v>359</v>
      </c>
      <c r="G364" s="17">
        <v>811.41</v>
      </c>
      <c r="H364" s="17">
        <f t="shared" si="15"/>
        <v>-6.3004240835061305</v>
      </c>
      <c r="I364" s="17">
        <f t="shared" si="16"/>
        <v>-629.25583855242257</v>
      </c>
      <c r="J364" s="17">
        <v>-100</v>
      </c>
      <c r="K364" s="17">
        <f t="shared" si="17"/>
        <v>-39598.373304766581</v>
      </c>
    </row>
    <row r="365" spans="5:11" x14ac:dyDescent="0.2">
      <c r="E365" s="16">
        <v>49886</v>
      </c>
      <c r="F365" s="18">
        <v>360</v>
      </c>
      <c r="G365" s="17">
        <v>812.41</v>
      </c>
      <c r="H365" s="17">
        <f t="shared" si="15"/>
        <v>-3.154144890744019</v>
      </c>
      <c r="I365" s="17">
        <f t="shared" si="16"/>
        <v>-630.82897814880369</v>
      </c>
      <c r="J365" s="17">
        <v>-100</v>
      </c>
      <c r="K365" s="17">
        <f t="shared" si="17"/>
        <v>-40332.356427806131</v>
      </c>
    </row>
    <row r="366" spans="5:11" x14ac:dyDescent="0.2">
      <c r="G366" s="5"/>
      <c r="H366" s="17">
        <f>SUM(H6:H365)</f>
        <v>-155332.35642780643</v>
      </c>
      <c r="I366" s="17">
        <f>SUM(I6:I365)</f>
        <v>-149999.99999999994</v>
      </c>
      <c r="J366" s="5"/>
      <c r="K366" s="5"/>
    </row>
    <row r="367" spans="5:11" x14ac:dyDescent="0.2">
      <c r="H367" s="18" t="s">
        <v>0</v>
      </c>
      <c r="I367" s="18" t="s">
        <v>16</v>
      </c>
      <c r="K367" s="4"/>
    </row>
  </sheetData>
  <mergeCells count="2">
    <mergeCell ref="B2:K2"/>
    <mergeCell ref="B16:C26"/>
  </mergeCells>
  <conditionalFormatting sqref="E5:K366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Lydson</dc:creator>
  <cp:lastModifiedBy>GARCIA Lydson</cp:lastModifiedBy>
  <dcterms:created xsi:type="dcterms:W3CDTF">2025-09-09T04:53:59Z</dcterms:created>
  <dcterms:modified xsi:type="dcterms:W3CDTF">2025-09-14T05:45:14Z</dcterms:modified>
</cp:coreProperties>
</file>