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silva\Desktop\EES\"/>
    </mc:Choice>
  </mc:AlternateContent>
  <xr:revisionPtr revIDLastSave="0" documentId="13_ncr:1_{24394232-FF4E-43D5-ACFC-BD950E8CC029}" xr6:coauthVersionLast="36" xr6:coauthVersionMax="36" xr10:uidLastSave="{00000000-0000-0000-0000-000000000000}"/>
  <bookViews>
    <workbookView xWindow="0" yWindow="0" windowWidth="19200" windowHeight="8075" xr2:uid="{1311089D-E423-4AD9-A733-B15B86329EF8}"/>
  </bookViews>
  <sheets>
    <sheet name="Sheet1" sheetId="1" r:id="rId1"/>
  </sheets>
  <definedNames>
    <definedName name="solver_adj" localSheetId="0" hidden="1">Sheet1!$C$34:$W$34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Sheet1!$C$34:$V$34</definedName>
    <definedName name="solver_lhs2" localSheetId="0" hidden="1">Sheet1!$X$13:$X$32</definedName>
    <definedName name="solver_lhs3" localSheetId="0" hidden="1">Sheet1!$X$3:$X$12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Sheet1!$AC$35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1</definedName>
    <definedName name="solver_rel3" localSheetId="0" hidden="1">2</definedName>
    <definedName name="solver_rhs1" localSheetId="0" hidden="1">binary</definedName>
    <definedName name="solver_rhs2" localSheetId="0" hidden="1">Sheet1!$Z$13:$Z$32</definedName>
    <definedName name="solver_rhs3" localSheetId="0" hidden="1">Sheet1!$Z$3:$Z$12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9" i="1" l="1"/>
  <c r="X36" i="1"/>
  <c r="AA36" i="1" s="1"/>
  <c r="X35" i="1"/>
  <c r="AA35" i="1" s="1"/>
  <c r="AC35" i="1" l="1"/>
  <c r="AF28" i="1"/>
  <c r="AB29" i="1"/>
  <c r="AF29" i="1" s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" i="1"/>
  <c r="AE30" i="1" l="1"/>
  <c r="AF30" i="1" l="1"/>
  <c r="AE31" i="1"/>
  <c r="AF31" i="1" l="1"/>
</calcChain>
</file>

<file path=xl/sharedStrings.xml><?xml version="1.0" encoding="utf-8"?>
<sst xmlns="http://schemas.openxmlformats.org/spreadsheetml/2006/main" count="71" uniqueCount="27">
  <si>
    <t>8;10</t>
  </si>
  <si>
    <t>9;10</t>
  </si>
  <si>
    <t>cij</t>
  </si>
  <si>
    <t>xij</t>
  </si>
  <si>
    <t>z</t>
  </si>
  <si>
    <t>f1</t>
  </si>
  <si>
    <t>max</t>
  </si>
  <si>
    <t>min</t>
  </si>
  <si>
    <t>=</t>
  </si>
  <si>
    <t>1-2-5-9-10</t>
  </si>
  <si>
    <t>1-4-7-9-10</t>
  </si>
  <si>
    <t>u</t>
  </si>
  <si>
    <t>&lt;=</t>
  </si>
  <si>
    <t>f2</t>
  </si>
  <si>
    <t>1-2-7-8-10</t>
  </si>
  <si>
    <t>q</t>
  </si>
  <si>
    <t>incremento</t>
  </si>
  <si>
    <t>lambda1</t>
  </si>
  <si>
    <t>lambda2</t>
  </si>
  <si>
    <t>otimizações</t>
  </si>
  <si>
    <t>caminho</t>
  </si>
  <si>
    <t>1-2-6-8-10</t>
  </si>
  <si>
    <t>1-4-7-8-10</t>
  </si>
  <si>
    <t>lambda1 *(f1 Norm) + lambda2 *(f2 Norm)</t>
  </si>
  <si>
    <t>Normalização</t>
  </si>
  <si>
    <t>arcos</t>
  </si>
  <si>
    <t>nodos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</si>
</sst>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Alignment="1">
      <alignment horizontal="center"/>
    </xf>
    <xf numFmtId="0" fontId="0" fillId="8" borderId="0" xfId="0" applyFill="1"/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0" fillId="9" borderId="2" xfId="0" applyFill="1" applyBorder="1"/>
    <xf numFmtId="0" fontId="0" fillId="9" borderId="0" xfId="0" applyFill="1" applyBorder="1"/>
    <xf numFmtId="0" fontId="0" fillId="9" borderId="7" xfId="0" applyFill="1" applyBorder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209550</xdr:colOff>
          <xdr:row>2</xdr:row>
          <xdr:rowOff>69850</xdr:rowOff>
        </xdr:from>
        <xdr:to>
          <xdr:col>32</xdr:col>
          <xdr:colOff>247650</xdr:colOff>
          <xdr:row>14</xdr:row>
          <xdr:rowOff>88900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EAE3FB6-4D66-402E-8402-388D095F4E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.vsd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38493-1D45-4444-890C-57DFB18D0E74}">
  <dimension ref="A1:AI36"/>
  <sheetViews>
    <sheetView tabSelected="1" workbookViewId="0">
      <pane ySplit="2" topLeftCell="A24" activePane="bottomLeft" state="frozen"/>
      <selection pane="bottomLeft" activeCell="U38" sqref="U38"/>
    </sheetView>
  </sheetViews>
  <sheetFormatPr defaultRowHeight="14.75" x14ac:dyDescent="0.75"/>
  <cols>
    <col min="1" max="1" width="4.453125" customWidth="1"/>
    <col min="2" max="2" width="5.04296875" customWidth="1"/>
    <col min="3" max="20" width="3.6796875" customWidth="1"/>
    <col min="21" max="22" width="4.2265625" bestFit="1" customWidth="1"/>
    <col min="23" max="23" width="3.6796875" customWidth="1"/>
    <col min="25" max="25" width="2.6796875" bestFit="1" customWidth="1"/>
    <col min="27" max="27" width="12.08984375" customWidth="1"/>
    <col min="28" max="28" width="7" customWidth="1"/>
    <col min="29" max="29" width="10.5" customWidth="1"/>
    <col min="31" max="31" width="10.58984375" bestFit="1" customWidth="1"/>
  </cols>
  <sheetData>
    <row r="1" spans="1:26" x14ac:dyDescent="0.75">
      <c r="C1" s="28" t="s">
        <v>25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spans="1:26" ht="15.5" thickBot="1" x14ac:dyDescent="0.9">
      <c r="C2" s="16">
        <v>12</v>
      </c>
      <c r="D2" s="16">
        <v>13</v>
      </c>
      <c r="E2" s="16">
        <v>14</v>
      </c>
      <c r="F2" s="16">
        <v>25</v>
      </c>
      <c r="G2" s="16">
        <v>26</v>
      </c>
      <c r="H2" s="16">
        <v>27</v>
      </c>
      <c r="I2" s="16">
        <v>35</v>
      </c>
      <c r="J2" s="16">
        <v>36</v>
      </c>
      <c r="K2" s="16">
        <v>37</v>
      </c>
      <c r="L2" s="16">
        <v>45</v>
      </c>
      <c r="M2" s="16">
        <v>46</v>
      </c>
      <c r="N2" s="16">
        <v>47</v>
      </c>
      <c r="O2" s="16">
        <v>58</v>
      </c>
      <c r="P2" s="16">
        <v>59</v>
      </c>
      <c r="Q2" s="16">
        <v>68</v>
      </c>
      <c r="R2" s="16">
        <v>69</v>
      </c>
      <c r="S2" s="16">
        <v>78</v>
      </c>
      <c r="T2" s="16">
        <v>79</v>
      </c>
      <c r="U2" s="16" t="s">
        <v>0</v>
      </c>
      <c r="V2" s="16" t="s">
        <v>1</v>
      </c>
      <c r="W2" s="16" t="s">
        <v>11</v>
      </c>
    </row>
    <row r="3" spans="1:26" x14ac:dyDescent="0.75">
      <c r="A3" s="29" t="s">
        <v>26</v>
      </c>
      <c r="B3">
        <v>1</v>
      </c>
      <c r="C3" s="4">
        <v>1</v>
      </c>
      <c r="D3" s="5">
        <v>1</v>
      </c>
      <c r="E3" s="5">
        <v>1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  <c r="X3" s="2">
        <f>SUMPRODUCT(C3:W3,$C$34:$W$34)</f>
        <v>1</v>
      </c>
      <c r="Y3" t="s">
        <v>8</v>
      </c>
      <c r="Z3">
        <v>1</v>
      </c>
    </row>
    <row r="4" spans="1:26" x14ac:dyDescent="0.75">
      <c r="A4" s="29"/>
      <c r="B4">
        <v>2</v>
      </c>
      <c r="C4" s="7">
        <v>-1</v>
      </c>
      <c r="D4" s="8"/>
      <c r="E4" s="8"/>
      <c r="F4" s="8">
        <v>1</v>
      </c>
      <c r="G4" s="8">
        <v>1</v>
      </c>
      <c r="H4" s="8">
        <v>1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9"/>
      <c r="X4" s="2">
        <f t="shared" ref="X4:X32" si="0">SUMPRODUCT(C4:W4,$C$34:$W$34)</f>
        <v>0</v>
      </c>
      <c r="Y4" t="s">
        <v>8</v>
      </c>
      <c r="Z4">
        <v>0</v>
      </c>
    </row>
    <row r="5" spans="1:26" x14ac:dyDescent="0.75">
      <c r="A5" s="29"/>
      <c r="B5">
        <v>3</v>
      </c>
      <c r="C5" s="7"/>
      <c r="D5" s="8">
        <v>-1</v>
      </c>
      <c r="E5" s="8"/>
      <c r="F5" s="8"/>
      <c r="G5" s="8"/>
      <c r="H5" s="8"/>
      <c r="I5" s="8">
        <v>1</v>
      </c>
      <c r="J5" s="8">
        <v>1</v>
      </c>
      <c r="K5" s="8">
        <v>1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2">
        <f t="shared" si="0"/>
        <v>0</v>
      </c>
      <c r="Y5" t="s">
        <v>8</v>
      </c>
      <c r="Z5">
        <v>0</v>
      </c>
    </row>
    <row r="6" spans="1:26" x14ac:dyDescent="0.75">
      <c r="A6" s="29"/>
      <c r="B6">
        <v>4</v>
      </c>
      <c r="C6" s="7"/>
      <c r="D6" s="8"/>
      <c r="E6" s="8">
        <v>-1</v>
      </c>
      <c r="F6" s="8"/>
      <c r="G6" s="8"/>
      <c r="H6" s="8"/>
      <c r="I6" s="8"/>
      <c r="J6" s="8"/>
      <c r="K6" s="8"/>
      <c r="L6" s="8">
        <v>1</v>
      </c>
      <c r="M6" s="8">
        <v>1</v>
      </c>
      <c r="N6" s="8">
        <v>1</v>
      </c>
      <c r="O6" s="8"/>
      <c r="P6" s="8"/>
      <c r="Q6" s="8"/>
      <c r="R6" s="8"/>
      <c r="S6" s="8"/>
      <c r="T6" s="8"/>
      <c r="U6" s="8"/>
      <c r="V6" s="8"/>
      <c r="W6" s="9"/>
      <c r="X6" s="2">
        <f t="shared" si="0"/>
        <v>0</v>
      </c>
      <c r="Y6" t="s">
        <v>8</v>
      </c>
      <c r="Z6">
        <v>0</v>
      </c>
    </row>
    <row r="7" spans="1:26" x14ac:dyDescent="0.75">
      <c r="A7" s="29"/>
      <c r="B7">
        <v>5</v>
      </c>
      <c r="C7" s="7"/>
      <c r="D7" s="8"/>
      <c r="E7" s="8"/>
      <c r="F7" s="8">
        <v>-1</v>
      </c>
      <c r="G7" s="8"/>
      <c r="H7" s="8"/>
      <c r="I7" s="8">
        <v>-1</v>
      </c>
      <c r="J7" s="8"/>
      <c r="K7" s="8"/>
      <c r="L7" s="8">
        <v>-1</v>
      </c>
      <c r="M7" s="8"/>
      <c r="N7" s="8"/>
      <c r="O7" s="8">
        <v>1</v>
      </c>
      <c r="P7" s="8">
        <v>1</v>
      </c>
      <c r="Q7" s="8"/>
      <c r="R7" s="8"/>
      <c r="S7" s="8"/>
      <c r="T7" s="8"/>
      <c r="U7" s="8"/>
      <c r="V7" s="8"/>
      <c r="W7" s="9"/>
      <c r="X7" s="2">
        <f t="shared" si="0"/>
        <v>0</v>
      </c>
      <c r="Y7" t="s">
        <v>8</v>
      </c>
      <c r="Z7">
        <v>0</v>
      </c>
    </row>
    <row r="8" spans="1:26" x14ac:dyDescent="0.75">
      <c r="A8" s="29"/>
      <c r="B8">
        <v>6</v>
      </c>
      <c r="C8" s="7"/>
      <c r="D8" s="8"/>
      <c r="E8" s="8"/>
      <c r="F8" s="8"/>
      <c r="G8" s="8">
        <v>-1</v>
      </c>
      <c r="H8" s="8"/>
      <c r="I8" s="8"/>
      <c r="J8" s="8">
        <v>-1</v>
      </c>
      <c r="K8" s="8"/>
      <c r="L8" s="8"/>
      <c r="M8" s="8">
        <v>-1</v>
      </c>
      <c r="N8" s="8"/>
      <c r="O8" s="8"/>
      <c r="P8" s="8"/>
      <c r="Q8" s="8">
        <v>1</v>
      </c>
      <c r="R8" s="8">
        <v>1</v>
      </c>
      <c r="S8" s="8"/>
      <c r="T8" s="8"/>
      <c r="U8" s="8"/>
      <c r="V8" s="8"/>
      <c r="W8" s="9"/>
      <c r="X8" s="2">
        <f t="shared" si="0"/>
        <v>0</v>
      </c>
      <c r="Y8" t="s">
        <v>8</v>
      </c>
      <c r="Z8">
        <v>0</v>
      </c>
    </row>
    <row r="9" spans="1:26" x14ac:dyDescent="0.75">
      <c r="A9" s="29"/>
      <c r="B9">
        <v>7</v>
      </c>
      <c r="C9" s="7"/>
      <c r="D9" s="8"/>
      <c r="E9" s="8"/>
      <c r="F9" s="8"/>
      <c r="G9" s="8"/>
      <c r="H9" s="8">
        <v>-1</v>
      </c>
      <c r="I9" s="8"/>
      <c r="J9" s="8"/>
      <c r="K9" s="8">
        <v>-1</v>
      </c>
      <c r="L9" s="8"/>
      <c r="M9" s="8"/>
      <c r="N9" s="8">
        <v>-1</v>
      </c>
      <c r="O9" s="8"/>
      <c r="P9" s="8"/>
      <c r="Q9" s="8"/>
      <c r="R9" s="8"/>
      <c r="S9" s="8">
        <v>1</v>
      </c>
      <c r="T9" s="8">
        <v>1</v>
      </c>
      <c r="U9" s="8"/>
      <c r="V9" s="8"/>
      <c r="W9" s="9"/>
      <c r="X9" s="2">
        <f t="shared" si="0"/>
        <v>0</v>
      </c>
      <c r="Y9" t="s">
        <v>8</v>
      </c>
      <c r="Z9">
        <v>0</v>
      </c>
    </row>
    <row r="10" spans="1:26" x14ac:dyDescent="0.75">
      <c r="A10" s="29"/>
      <c r="B10">
        <v>8</v>
      </c>
      <c r="C10" s="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>
        <v>-1</v>
      </c>
      <c r="P10" s="8"/>
      <c r="Q10" s="8">
        <v>-1</v>
      </c>
      <c r="R10" s="8"/>
      <c r="S10" s="8">
        <v>-1</v>
      </c>
      <c r="T10" s="8"/>
      <c r="U10" s="8">
        <v>1</v>
      </c>
      <c r="V10" s="8"/>
      <c r="W10" s="9"/>
      <c r="X10" s="2">
        <f t="shared" si="0"/>
        <v>0</v>
      </c>
      <c r="Y10" t="s">
        <v>8</v>
      </c>
      <c r="Z10">
        <v>0</v>
      </c>
    </row>
    <row r="11" spans="1:26" x14ac:dyDescent="0.75">
      <c r="A11" s="29"/>
      <c r="B11">
        <v>9</v>
      </c>
      <c r="C11" s="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>
        <v>-1</v>
      </c>
      <c r="Q11" s="8"/>
      <c r="R11" s="8">
        <v>-1</v>
      </c>
      <c r="S11" s="8"/>
      <c r="T11" s="8">
        <v>-1</v>
      </c>
      <c r="U11" s="8"/>
      <c r="V11" s="8">
        <v>1</v>
      </c>
      <c r="W11" s="9"/>
      <c r="X11" s="2">
        <f t="shared" si="0"/>
        <v>0</v>
      </c>
      <c r="Y11" t="s">
        <v>8</v>
      </c>
      <c r="Z11">
        <v>0</v>
      </c>
    </row>
    <row r="12" spans="1:26" x14ac:dyDescent="0.75">
      <c r="A12" s="29"/>
      <c r="B12">
        <v>10</v>
      </c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v>-1</v>
      </c>
      <c r="V12" s="8">
        <v>-1</v>
      </c>
      <c r="W12" s="9"/>
      <c r="X12" s="2">
        <f t="shared" si="0"/>
        <v>-1</v>
      </c>
      <c r="Y12" t="s">
        <v>8</v>
      </c>
      <c r="Z12">
        <v>-1</v>
      </c>
    </row>
    <row r="13" spans="1:26" x14ac:dyDescent="0.75">
      <c r="A13" s="29" t="s">
        <v>25</v>
      </c>
      <c r="B13">
        <v>12</v>
      </c>
      <c r="C13" s="13">
        <v>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5">
        <v>-1</v>
      </c>
      <c r="X13" s="2">
        <f t="shared" si="0"/>
        <v>-7.999999999999992</v>
      </c>
      <c r="Y13" t="s">
        <v>12</v>
      </c>
      <c r="Z13">
        <v>0</v>
      </c>
    </row>
    <row r="14" spans="1:26" x14ac:dyDescent="0.75">
      <c r="A14" s="29"/>
      <c r="B14">
        <v>13</v>
      </c>
      <c r="C14" s="7"/>
      <c r="D14" s="8">
        <v>3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>
        <v>-1</v>
      </c>
      <c r="X14" s="2">
        <f t="shared" si="0"/>
        <v>-7.999999999999992</v>
      </c>
      <c r="Y14" t="s">
        <v>12</v>
      </c>
      <c r="Z14">
        <v>0</v>
      </c>
    </row>
    <row r="15" spans="1:26" x14ac:dyDescent="0.75">
      <c r="A15" s="29"/>
      <c r="B15">
        <v>14</v>
      </c>
      <c r="C15" s="7"/>
      <c r="D15" s="8"/>
      <c r="E15" s="8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9">
        <v>-1</v>
      </c>
      <c r="X15" s="2">
        <f t="shared" si="0"/>
        <v>-6.999999999999992</v>
      </c>
      <c r="Y15" t="s">
        <v>12</v>
      </c>
      <c r="Z15">
        <v>0</v>
      </c>
    </row>
    <row r="16" spans="1:26" x14ac:dyDescent="0.75">
      <c r="A16" s="29"/>
      <c r="B16">
        <v>25</v>
      </c>
      <c r="C16" s="7"/>
      <c r="D16" s="8"/>
      <c r="E16" s="8"/>
      <c r="F16" s="8">
        <v>4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9">
        <v>-1</v>
      </c>
      <c r="X16" s="2">
        <f t="shared" si="0"/>
        <v>-7.999999999999992</v>
      </c>
      <c r="Y16" t="s">
        <v>12</v>
      </c>
      <c r="Z16">
        <v>0</v>
      </c>
    </row>
    <row r="17" spans="1:35" x14ac:dyDescent="0.75">
      <c r="A17" s="29"/>
      <c r="B17">
        <v>26</v>
      </c>
      <c r="C17" s="7"/>
      <c r="D17" s="8"/>
      <c r="E17" s="8"/>
      <c r="F17" s="8"/>
      <c r="G17" s="8">
        <v>2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9">
        <v>-1</v>
      </c>
      <c r="X17" s="2">
        <f t="shared" si="0"/>
        <v>-7.999999999999992</v>
      </c>
      <c r="Y17" t="s">
        <v>12</v>
      </c>
      <c r="Z17">
        <v>0</v>
      </c>
    </row>
    <row r="18" spans="1:35" x14ac:dyDescent="0.75">
      <c r="A18" s="29"/>
      <c r="B18">
        <v>27</v>
      </c>
      <c r="C18" s="7"/>
      <c r="D18" s="8"/>
      <c r="E18" s="8"/>
      <c r="F18" s="8"/>
      <c r="G18" s="8"/>
      <c r="H18" s="8">
        <v>6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9">
        <v>-1</v>
      </c>
      <c r="X18" s="2">
        <f t="shared" si="0"/>
        <v>-7.999999999999992</v>
      </c>
      <c r="Y18" t="s">
        <v>12</v>
      </c>
      <c r="Z18">
        <v>0</v>
      </c>
    </row>
    <row r="19" spans="1:35" x14ac:dyDescent="0.75">
      <c r="A19" s="29"/>
      <c r="B19">
        <v>35</v>
      </c>
      <c r="C19" s="7"/>
      <c r="D19" s="8"/>
      <c r="E19" s="8"/>
      <c r="F19" s="8"/>
      <c r="G19" s="8"/>
      <c r="H19" s="8"/>
      <c r="I19" s="8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9">
        <v>-1</v>
      </c>
      <c r="X19" s="2">
        <f t="shared" si="0"/>
        <v>-7.999999999999992</v>
      </c>
      <c r="Y19" t="s">
        <v>12</v>
      </c>
      <c r="Z19">
        <v>0</v>
      </c>
    </row>
    <row r="20" spans="1:35" x14ac:dyDescent="0.75">
      <c r="A20" s="29"/>
      <c r="B20">
        <v>36</v>
      </c>
      <c r="C20" s="7"/>
      <c r="D20" s="8"/>
      <c r="E20" s="8"/>
      <c r="F20" s="8"/>
      <c r="G20" s="8"/>
      <c r="H20" s="8"/>
      <c r="I20" s="8"/>
      <c r="J20" s="8">
        <v>4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9">
        <v>-1</v>
      </c>
      <c r="X20" s="2">
        <f t="shared" si="0"/>
        <v>-7.999999999999992</v>
      </c>
      <c r="Y20" t="s">
        <v>12</v>
      </c>
      <c r="Z20">
        <v>0</v>
      </c>
    </row>
    <row r="21" spans="1:35" x14ac:dyDescent="0.75">
      <c r="A21" s="29"/>
      <c r="B21">
        <v>37</v>
      </c>
      <c r="C21" s="7"/>
      <c r="D21" s="8"/>
      <c r="E21" s="8"/>
      <c r="F21" s="8"/>
      <c r="G21" s="8"/>
      <c r="H21" s="8"/>
      <c r="I21" s="8"/>
      <c r="J21" s="8"/>
      <c r="K21" s="8">
        <v>7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9">
        <v>-1</v>
      </c>
      <c r="X21" s="2">
        <f t="shared" si="0"/>
        <v>-7.999999999999992</v>
      </c>
      <c r="Y21" t="s">
        <v>12</v>
      </c>
      <c r="Z21">
        <v>0</v>
      </c>
    </row>
    <row r="22" spans="1:35" x14ac:dyDescent="0.75">
      <c r="A22" s="29"/>
      <c r="B22">
        <v>45</v>
      </c>
      <c r="C22" s="7"/>
      <c r="D22" s="8"/>
      <c r="E22" s="8"/>
      <c r="F22" s="8"/>
      <c r="G22" s="8"/>
      <c r="H22" s="8"/>
      <c r="I22" s="8"/>
      <c r="J22" s="8"/>
      <c r="K22" s="8"/>
      <c r="L22" s="8">
        <v>2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9">
        <v>-1</v>
      </c>
      <c r="X22" s="2">
        <f t="shared" si="0"/>
        <v>-7.999999999999992</v>
      </c>
      <c r="Y22" t="s">
        <v>12</v>
      </c>
      <c r="Z22">
        <v>0</v>
      </c>
    </row>
    <row r="23" spans="1:35" x14ac:dyDescent="0.75">
      <c r="A23" s="29"/>
      <c r="B23">
        <v>46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8">
        <v>3</v>
      </c>
      <c r="N23" s="8"/>
      <c r="O23" s="8"/>
      <c r="P23" s="8"/>
      <c r="Q23" s="8"/>
      <c r="R23" s="8"/>
      <c r="S23" s="8"/>
      <c r="T23" s="8"/>
      <c r="U23" s="8"/>
      <c r="V23" s="8"/>
      <c r="W23" s="9">
        <v>-1</v>
      </c>
      <c r="X23" s="2">
        <f t="shared" si="0"/>
        <v>-7.999999999999992</v>
      </c>
      <c r="Y23" t="s">
        <v>12</v>
      </c>
      <c r="Z23">
        <v>0</v>
      </c>
      <c r="AA23" s="24" t="s">
        <v>5</v>
      </c>
      <c r="AB23" s="17"/>
      <c r="AC23" s="16" t="s">
        <v>20</v>
      </c>
      <c r="AD23" s="24" t="s">
        <v>13</v>
      </c>
      <c r="AE23" s="17"/>
      <c r="AF23" s="16" t="s">
        <v>20</v>
      </c>
    </row>
    <row r="24" spans="1:35" x14ac:dyDescent="0.75">
      <c r="A24" s="29"/>
      <c r="B24">
        <v>47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>
        <v>1</v>
      </c>
      <c r="O24" s="8"/>
      <c r="P24" s="8"/>
      <c r="Q24" s="8"/>
      <c r="R24" s="8"/>
      <c r="S24" s="8"/>
      <c r="T24" s="8"/>
      <c r="U24" s="8"/>
      <c r="V24" s="8"/>
      <c r="W24" s="9">
        <v>-1</v>
      </c>
      <c r="X24" s="2">
        <f t="shared" si="0"/>
        <v>-6.999999999999992</v>
      </c>
      <c r="Y24" t="s">
        <v>12</v>
      </c>
      <c r="Z24">
        <v>0</v>
      </c>
      <c r="AA24" s="24" t="s">
        <v>6</v>
      </c>
      <c r="AB24" s="17">
        <v>30</v>
      </c>
      <c r="AC24" t="s">
        <v>9</v>
      </c>
      <c r="AD24" s="24" t="s">
        <v>6</v>
      </c>
      <c r="AE24" s="17">
        <v>13</v>
      </c>
    </row>
    <row r="25" spans="1:35" x14ac:dyDescent="0.75">
      <c r="A25" s="29"/>
      <c r="B25">
        <v>58</v>
      </c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>
        <v>12</v>
      </c>
      <c r="P25" s="8"/>
      <c r="Q25" s="8"/>
      <c r="R25" s="8"/>
      <c r="S25" s="8"/>
      <c r="T25" s="8"/>
      <c r="U25" s="8"/>
      <c r="V25" s="8"/>
      <c r="W25" s="9">
        <v>-1</v>
      </c>
      <c r="X25" s="2">
        <f t="shared" si="0"/>
        <v>-7.999999999999992</v>
      </c>
      <c r="Y25" t="s">
        <v>12</v>
      </c>
      <c r="Z25">
        <v>0</v>
      </c>
      <c r="AA25" s="24" t="s">
        <v>7</v>
      </c>
      <c r="AB25" s="17">
        <v>11</v>
      </c>
      <c r="AC25" t="s">
        <v>10</v>
      </c>
      <c r="AD25" s="24" t="s">
        <v>7</v>
      </c>
      <c r="AE25" s="17">
        <v>6</v>
      </c>
      <c r="AF25" t="s">
        <v>14</v>
      </c>
    </row>
    <row r="26" spans="1:35" x14ac:dyDescent="0.75">
      <c r="A26" s="29"/>
      <c r="B26">
        <v>59</v>
      </c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>
        <v>13</v>
      </c>
      <c r="Q26" s="8"/>
      <c r="R26" s="8"/>
      <c r="S26" s="8"/>
      <c r="T26" s="8"/>
      <c r="U26" s="8"/>
      <c r="V26" s="8"/>
      <c r="W26" s="9">
        <v>-1</v>
      </c>
      <c r="X26" s="2">
        <f t="shared" si="0"/>
        <v>-7.999999999999992</v>
      </c>
      <c r="Y26" t="s">
        <v>12</v>
      </c>
      <c r="Z26">
        <v>0</v>
      </c>
    </row>
    <row r="27" spans="1:35" ht="15.5" thickBot="1" x14ac:dyDescent="0.9">
      <c r="A27" s="29"/>
      <c r="B27">
        <v>68</v>
      </c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>
        <v>6</v>
      </c>
      <c r="R27" s="8"/>
      <c r="S27" s="8"/>
      <c r="T27" s="8"/>
      <c r="U27" s="8"/>
      <c r="V27" s="8"/>
      <c r="W27" s="9">
        <v>-1</v>
      </c>
      <c r="X27" s="2">
        <f t="shared" si="0"/>
        <v>-7.999999999999992</v>
      </c>
      <c r="Y27" t="s">
        <v>12</v>
      </c>
      <c r="Z27">
        <v>0</v>
      </c>
      <c r="AD27" s="22" t="s">
        <v>19</v>
      </c>
      <c r="AE27" s="16" t="s">
        <v>17</v>
      </c>
      <c r="AF27" s="16" t="s">
        <v>18</v>
      </c>
      <c r="AG27" s="16" t="s">
        <v>20</v>
      </c>
      <c r="AH27" s="22" t="s">
        <v>5</v>
      </c>
      <c r="AI27" s="22" t="s">
        <v>13</v>
      </c>
    </row>
    <row r="28" spans="1:35" x14ac:dyDescent="0.75">
      <c r="A28" s="29"/>
      <c r="B28">
        <v>69</v>
      </c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v>7</v>
      </c>
      <c r="S28" s="8"/>
      <c r="T28" s="8"/>
      <c r="U28" s="8"/>
      <c r="V28" s="8"/>
      <c r="W28" s="9">
        <v>-1</v>
      </c>
      <c r="X28" s="2">
        <f t="shared" si="0"/>
        <v>-7.999999999999992</v>
      </c>
      <c r="Y28" t="s">
        <v>12</v>
      </c>
      <c r="Z28">
        <v>0</v>
      </c>
      <c r="AA28" s="24" t="s">
        <v>15</v>
      </c>
      <c r="AB28">
        <v>4</v>
      </c>
      <c r="AD28" s="25">
        <v>1</v>
      </c>
      <c r="AE28" s="30">
        <v>0</v>
      </c>
      <c r="AF28" s="30">
        <f>1-AE28</f>
        <v>1</v>
      </c>
      <c r="AG28" s="5" t="s">
        <v>21</v>
      </c>
      <c r="AH28" s="5">
        <v>18</v>
      </c>
      <c r="AI28" s="6">
        <v>6</v>
      </c>
    </row>
    <row r="29" spans="1:35" x14ac:dyDescent="0.75">
      <c r="A29" s="29"/>
      <c r="B29">
        <v>78</v>
      </c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>
        <v>6</v>
      </c>
      <c r="T29" s="8"/>
      <c r="U29" s="8"/>
      <c r="V29" s="8"/>
      <c r="W29" s="9">
        <v>-1</v>
      </c>
      <c r="X29" s="2">
        <f t="shared" si="0"/>
        <v>-7.999999999999992</v>
      </c>
      <c r="Y29" t="s">
        <v>12</v>
      </c>
      <c r="Z29">
        <v>0</v>
      </c>
      <c r="AA29" s="24" t="s">
        <v>16</v>
      </c>
      <c r="AB29" s="33">
        <f>1/(AB28-1)</f>
        <v>0.33333333333333331</v>
      </c>
      <c r="AD29" s="26">
        <v>2</v>
      </c>
      <c r="AE29" s="31">
        <f>AE28+$AB$29</f>
        <v>0.33333333333333331</v>
      </c>
      <c r="AF29" s="31">
        <f t="shared" ref="AF29:AF31" si="1">1-AE29</f>
        <v>0.66666666666666674</v>
      </c>
      <c r="AG29" s="8" t="s">
        <v>22</v>
      </c>
      <c r="AH29" s="8">
        <v>13</v>
      </c>
      <c r="AI29" s="9">
        <v>6</v>
      </c>
    </row>
    <row r="30" spans="1:35" x14ac:dyDescent="0.75">
      <c r="A30" s="29"/>
      <c r="B30">
        <v>79</v>
      </c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>
        <v>1</v>
      </c>
      <c r="U30" s="8"/>
      <c r="V30" s="8"/>
      <c r="W30" s="9">
        <v>-1</v>
      </c>
      <c r="X30" s="2">
        <f t="shared" si="0"/>
        <v>-6.999999999999992</v>
      </c>
      <c r="Y30" t="s">
        <v>12</v>
      </c>
      <c r="Z30">
        <v>0</v>
      </c>
      <c r="AD30" s="26">
        <v>3</v>
      </c>
      <c r="AE30" s="31">
        <f>AE29+$AB$29</f>
        <v>0.66666666666666663</v>
      </c>
      <c r="AF30" s="31">
        <f t="shared" si="1"/>
        <v>0.33333333333333337</v>
      </c>
      <c r="AG30" s="8" t="s">
        <v>22</v>
      </c>
      <c r="AH30" s="8">
        <v>13</v>
      </c>
      <c r="AI30" s="9">
        <v>6</v>
      </c>
    </row>
    <row r="31" spans="1:35" ht="15.5" thickBot="1" x14ac:dyDescent="0.9">
      <c r="A31" s="29"/>
      <c r="B31" s="18" t="s">
        <v>0</v>
      </c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>
        <v>5</v>
      </c>
      <c r="V31" s="8"/>
      <c r="W31" s="9">
        <v>-1</v>
      </c>
      <c r="X31" s="2">
        <f t="shared" si="0"/>
        <v>-7.999999999999992</v>
      </c>
      <c r="Y31" t="s">
        <v>12</v>
      </c>
      <c r="Z31">
        <v>0</v>
      </c>
      <c r="AD31" s="27">
        <v>4</v>
      </c>
      <c r="AE31" s="32">
        <f>AE30+$AB$29</f>
        <v>1</v>
      </c>
      <c r="AF31" s="32">
        <f t="shared" si="1"/>
        <v>0</v>
      </c>
      <c r="AG31" s="11" t="s">
        <v>10</v>
      </c>
      <c r="AH31" s="11">
        <v>11</v>
      </c>
      <c r="AI31" s="12">
        <v>8</v>
      </c>
    </row>
    <row r="32" spans="1:35" ht="15.5" thickBot="1" x14ac:dyDescent="0.9">
      <c r="A32" s="29"/>
      <c r="B32" s="18" t="s">
        <v>1</v>
      </c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8</v>
      </c>
      <c r="W32" s="12">
        <v>-1</v>
      </c>
      <c r="X32" s="2">
        <f t="shared" si="0"/>
        <v>7.9936057773011271E-15</v>
      </c>
      <c r="Y32" t="s">
        <v>12</v>
      </c>
      <c r="Z32">
        <v>0</v>
      </c>
    </row>
    <row r="33" spans="1:29" x14ac:dyDescent="0.75">
      <c r="AC33" s="16" t="s">
        <v>23</v>
      </c>
    </row>
    <row r="34" spans="1:29" x14ac:dyDescent="0.75">
      <c r="A34" s="16"/>
      <c r="B34" s="16" t="s">
        <v>3</v>
      </c>
      <c r="C34" s="1">
        <v>0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  <c r="U34" s="1">
        <v>0</v>
      </c>
      <c r="V34" s="1">
        <v>1</v>
      </c>
      <c r="W34" s="1">
        <v>7.999999999999992</v>
      </c>
      <c r="Y34" s="22"/>
      <c r="AA34" s="22" t="s">
        <v>24</v>
      </c>
      <c r="AB34" s="22"/>
      <c r="AC34" s="22" t="s">
        <v>4</v>
      </c>
    </row>
    <row r="35" spans="1:29" x14ac:dyDescent="0.75">
      <c r="A35" s="22" t="s">
        <v>5</v>
      </c>
      <c r="B35" s="16" t="s">
        <v>2</v>
      </c>
      <c r="C35">
        <v>5</v>
      </c>
      <c r="D35">
        <v>3</v>
      </c>
      <c r="E35">
        <v>1</v>
      </c>
      <c r="F35">
        <v>4</v>
      </c>
      <c r="G35">
        <v>2</v>
      </c>
      <c r="H35">
        <v>6</v>
      </c>
      <c r="I35">
        <v>1</v>
      </c>
      <c r="J35">
        <v>4</v>
      </c>
      <c r="K35">
        <v>7</v>
      </c>
      <c r="L35">
        <v>2</v>
      </c>
      <c r="M35">
        <v>3</v>
      </c>
      <c r="N35">
        <v>1</v>
      </c>
      <c r="O35">
        <v>12</v>
      </c>
      <c r="P35">
        <v>13</v>
      </c>
      <c r="Q35">
        <v>6</v>
      </c>
      <c r="R35">
        <v>7</v>
      </c>
      <c r="S35">
        <v>6</v>
      </c>
      <c r="T35">
        <v>1</v>
      </c>
      <c r="U35">
        <v>5</v>
      </c>
      <c r="V35">
        <v>8</v>
      </c>
      <c r="X35" s="3">
        <f>SUMPRODUCT(C35:W35,$C$34:$W$34)</f>
        <v>11</v>
      </c>
      <c r="Y35" s="22" t="s">
        <v>5</v>
      </c>
      <c r="AA35" s="19">
        <f>(X35-AB25)/(AB24-AB25)</f>
        <v>0</v>
      </c>
      <c r="AC35" s="23">
        <f>AE31*AA35+AF31*AA36</f>
        <v>0</v>
      </c>
    </row>
    <row r="36" spans="1:29" x14ac:dyDescent="0.75">
      <c r="A36" s="22" t="s">
        <v>13</v>
      </c>
      <c r="B36" s="16" t="s">
        <v>2</v>
      </c>
      <c r="W36">
        <v>1</v>
      </c>
      <c r="X36" s="20">
        <f>SUMPRODUCT(C34:W34,C36:W36)</f>
        <v>7.999999999999992</v>
      </c>
      <c r="Y36" s="22" t="s">
        <v>13</v>
      </c>
      <c r="AA36" s="21">
        <f>(X36-AE25)/(AE24-AE25)</f>
        <v>0.28571428571428459</v>
      </c>
    </row>
  </sheetData>
  <mergeCells count="4">
    <mergeCell ref="C1:V1"/>
    <mergeCell ref="A3:A12"/>
    <mergeCell ref="A13:A22"/>
    <mergeCell ref="A23:A32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autoPict="0" r:id="rId5">
            <anchor moveWithCells="1" sizeWithCells="1">
              <from>
                <xdr:col>26</xdr:col>
                <xdr:colOff>209550</xdr:colOff>
                <xdr:row>2</xdr:row>
                <xdr:rowOff>69850</xdr:rowOff>
              </from>
              <to>
                <xdr:col>32</xdr:col>
                <xdr:colOff>247650</xdr:colOff>
                <xdr:row>14</xdr:row>
                <xdr:rowOff>88900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 Marília Silva</dc:creator>
  <cp:lastModifiedBy>Elsa Marília Silva</cp:lastModifiedBy>
  <dcterms:created xsi:type="dcterms:W3CDTF">2020-12-18T16:12:05Z</dcterms:created>
  <dcterms:modified xsi:type="dcterms:W3CDTF">2020-12-27T10:22:54Z</dcterms:modified>
</cp:coreProperties>
</file>