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iEI\Optimização de redes\"/>
    </mc:Choice>
  </mc:AlternateContent>
  <xr:revisionPtr revIDLastSave="0" documentId="8_{167DB551-8C30-461E-872D-6718E13E2064}" xr6:coauthVersionLast="45" xr6:coauthVersionMax="45" xr10:uidLastSave="{00000000-0000-0000-0000-000000000000}"/>
  <bookViews>
    <workbookView xWindow="-120" yWindow="-120" windowWidth="29040" windowHeight="15990" xr2:uid="{2CF8482C-3827-4658-966A-ECC6A04DB824}"/>
  </bookViews>
  <sheets>
    <sheet name="Sheet1" sheetId="1" r:id="rId1"/>
  </sheets>
  <definedNames>
    <definedName name="solver_adj" localSheetId="0" hidden="1">Sheet1!$Z$35:$AT$35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Sheet1!$AU$13:$AU$32</definedName>
    <definedName name="solver_lhs2" localSheetId="0" hidden="1">Sheet1!$AU$3:$AU$12</definedName>
    <definedName name="solver_lhs3" localSheetId="0" hidden="1">Sheet1!$Z$35:$AS$35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Sheet1!$AX$36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5</definedName>
    <definedName name="solver_rhs1" localSheetId="0" hidden="1">Sheet1!$AW$13:$AW$32</definedName>
    <definedName name="solver_rhs2" localSheetId="0" hidden="1">Sheet1!$AW$3:$AW$12</definedName>
    <definedName name="solver_rhs3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9" i="1" l="1"/>
  <c r="BF10" i="1"/>
  <c r="BF11" i="1"/>
  <c r="BE9" i="1"/>
  <c r="BE10" i="1"/>
  <c r="BE11" i="1"/>
  <c r="BF8" i="1"/>
  <c r="BE8" i="1"/>
  <c r="BC8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W36" i="1"/>
  <c r="AU9" i="1"/>
  <c r="AV36" i="1"/>
  <c r="AU4" i="1"/>
  <c r="AU5" i="1"/>
  <c r="AU6" i="1"/>
  <c r="AU7" i="1"/>
  <c r="AU8" i="1"/>
  <c r="AU10" i="1"/>
  <c r="AU11" i="1"/>
  <c r="AU12" i="1"/>
  <c r="AU3" i="1"/>
  <c r="AX36" i="1" l="1"/>
</calcChain>
</file>

<file path=xl/sharedStrings.xml><?xml version="1.0" encoding="utf-8"?>
<sst xmlns="http://schemas.openxmlformats.org/spreadsheetml/2006/main" count="47" uniqueCount="17">
  <si>
    <t>=</t>
  </si>
  <si>
    <t>xij</t>
  </si>
  <si>
    <t>cij</t>
  </si>
  <si>
    <t>z</t>
  </si>
  <si>
    <t>f1</t>
  </si>
  <si>
    <t>max</t>
  </si>
  <si>
    <t>min</t>
  </si>
  <si>
    <t>caminho</t>
  </si>
  <si>
    <t>1-2-5-9-10</t>
  </si>
  <si>
    <t>1-4-7-8-10</t>
  </si>
  <si>
    <t>u</t>
  </si>
  <si>
    <t>f2</t>
  </si>
  <si>
    <t>&lt;=</t>
  </si>
  <si>
    <t>incremento</t>
  </si>
  <si>
    <t xml:space="preserve">otimizações </t>
  </si>
  <si>
    <t>lambda1</t>
  </si>
  <si>
    <t>lambda2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</si>
</sst>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4" xfId="0" applyNumberFormat="1" applyBorder="1"/>
    <xf numFmtId="0" fontId="0" fillId="0" borderId="0" xfId="0" applyNumberFormat="1" applyFill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1" xfId="0" applyNumberFormat="1" applyFill="1" applyBorder="1"/>
    <xf numFmtId="0" fontId="0" fillId="0" borderId="4" xfId="0" applyNumberFormat="1" applyFill="1" applyBorder="1"/>
    <xf numFmtId="0" fontId="0" fillId="0" borderId="6" xfId="0" applyNumberFormat="1" applyFill="1" applyBorder="1"/>
    <xf numFmtId="0" fontId="0" fillId="2" borderId="0" xfId="0" applyNumberFormat="1" applyFill="1"/>
    <xf numFmtId="0" fontId="0" fillId="0" borderId="0" xfId="0" applyNumberFormat="1" applyFill="1"/>
    <xf numFmtId="0" fontId="0" fillId="3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181761</xdr:colOff>
      <xdr:row>15</xdr:row>
      <xdr:rowOff>162346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15BEC7-E573-46A2-8434-C19C92B3C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0061" cy="3019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4DA0-45E8-4CEE-A31D-16272CB47A6E}">
  <dimension ref="X1:BI37"/>
  <sheetViews>
    <sheetView tabSelected="1" workbookViewId="0">
      <selection activeCell="AX36" sqref="AX36"/>
    </sheetView>
  </sheetViews>
  <sheetFormatPr defaultRowHeight="15" x14ac:dyDescent="0.25"/>
  <cols>
    <col min="1" max="52" width="3.7109375" customWidth="1"/>
    <col min="53" max="53" width="5.5703125" customWidth="1"/>
    <col min="54" max="54" width="5" customWidth="1"/>
    <col min="55" max="55" width="12.42578125" customWidth="1"/>
    <col min="56" max="56" width="12.140625" customWidth="1"/>
    <col min="57" max="57" width="9.85546875" customWidth="1"/>
    <col min="58" max="58" width="8.7109375" customWidth="1"/>
    <col min="59" max="63" width="3.7109375" customWidth="1"/>
  </cols>
  <sheetData>
    <row r="1" spans="24:61" x14ac:dyDescent="0.25"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24:61" x14ac:dyDescent="0.25">
      <c r="X2" s="1"/>
      <c r="Y2" s="2"/>
      <c r="Z2" s="3">
        <v>12</v>
      </c>
      <c r="AA2" s="3">
        <v>13</v>
      </c>
      <c r="AB2" s="3">
        <v>14</v>
      </c>
      <c r="AC2" s="3">
        <v>25</v>
      </c>
      <c r="AD2" s="3">
        <v>26</v>
      </c>
      <c r="AE2" s="3">
        <v>27</v>
      </c>
      <c r="AF2" s="3">
        <v>35</v>
      </c>
      <c r="AG2" s="3">
        <v>36</v>
      </c>
      <c r="AH2" s="3">
        <v>37</v>
      </c>
      <c r="AI2" s="3">
        <v>45</v>
      </c>
      <c r="AJ2" s="3">
        <v>46</v>
      </c>
      <c r="AK2" s="3">
        <v>47</v>
      </c>
      <c r="AL2" s="3">
        <v>58</v>
      </c>
      <c r="AM2" s="3">
        <v>59</v>
      </c>
      <c r="AN2" s="3">
        <v>68</v>
      </c>
      <c r="AO2" s="3">
        <v>69</v>
      </c>
      <c r="AP2" s="3">
        <v>78</v>
      </c>
      <c r="AQ2" s="3">
        <v>79</v>
      </c>
      <c r="AR2" s="3">
        <v>810</v>
      </c>
      <c r="AS2" s="4">
        <v>910</v>
      </c>
      <c r="AT2" s="5" t="s">
        <v>10</v>
      </c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spans="24:61" x14ac:dyDescent="0.25">
      <c r="X3" s="1"/>
      <c r="Y3" s="6">
        <v>1</v>
      </c>
      <c r="Z3" s="5">
        <v>1</v>
      </c>
      <c r="AA3" s="5">
        <v>1</v>
      </c>
      <c r="AB3" s="7">
        <v>1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8"/>
      <c r="AT3" s="5"/>
      <c r="AU3" s="1">
        <f>SUMPRODUCT(Z3:AS3,$Z$35:$AS$35)</f>
        <v>0</v>
      </c>
      <c r="AV3" s="1" t="s">
        <v>0</v>
      </c>
      <c r="AW3" s="1">
        <v>1</v>
      </c>
      <c r="AX3" s="1"/>
      <c r="AY3" s="1"/>
      <c r="AZ3" s="1"/>
      <c r="BA3" s="1" t="s">
        <v>4</v>
      </c>
      <c r="BB3" s="1"/>
      <c r="BC3" s="1" t="s">
        <v>7</v>
      </c>
      <c r="BD3" s="1"/>
      <c r="BE3" s="1"/>
      <c r="BF3" s="1"/>
      <c r="BG3" s="1"/>
      <c r="BH3" s="1"/>
      <c r="BI3" s="1"/>
    </row>
    <row r="4" spans="24:61" x14ac:dyDescent="0.25">
      <c r="X4" s="1"/>
      <c r="Y4" s="6">
        <v>2</v>
      </c>
      <c r="Z4" s="5">
        <v>-1</v>
      </c>
      <c r="AA4" s="5"/>
      <c r="AB4" s="5"/>
      <c r="AC4" s="5">
        <v>1</v>
      </c>
      <c r="AD4" s="5">
        <v>1</v>
      </c>
      <c r="AE4" s="5">
        <v>1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8"/>
      <c r="AT4" s="5"/>
      <c r="AU4" s="1">
        <f>SUMPRODUCT(Z4:AS4,$Z$35:$AS$35)</f>
        <v>0</v>
      </c>
      <c r="AV4" s="1" t="s">
        <v>0</v>
      </c>
      <c r="AW4" s="1">
        <v>0</v>
      </c>
      <c r="AX4" s="1"/>
      <c r="AY4" s="1"/>
      <c r="AZ4" s="1"/>
      <c r="BA4" s="1" t="s">
        <v>5</v>
      </c>
      <c r="BB4" s="1">
        <v>30</v>
      </c>
      <c r="BC4" s="1" t="s">
        <v>8</v>
      </c>
      <c r="BD4" s="1"/>
      <c r="BE4" s="1"/>
      <c r="BF4" s="1"/>
      <c r="BG4" s="1"/>
      <c r="BH4" s="1"/>
      <c r="BI4" s="1"/>
    </row>
    <row r="5" spans="24:61" x14ac:dyDescent="0.25">
      <c r="X5" s="1"/>
      <c r="Y5" s="6">
        <v>3</v>
      </c>
      <c r="Z5" s="5"/>
      <c r="AA5" s="5">
        <v>-1</v>
      </c>
      <c r="AB5" s="5"/>
      <c r="AC5" s="5"/>
      <c r="AD5" s="5"/>
      <c r="AE5" s="5"/>
      <c r="AF5" s="5">
        <v>1</v>
      </c>
      <c r="AG5" s="5">
        <v>1</v>
      </c>
      <c r="AH5" s="5">
        <v>1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8"/>
      <c r="AT5" s="5"/>
      <c r="AU5" s="1">
        <f>SUMPRODUCT(Z5:AS5,$Z$35:$AS$35)</f>
        <v>0</v>
      </c>
      <c r="AV5" s="1" t="s">
        <v>0</v>
      </c>
      <c r="AW5" s="1">
        <v>0</v>
      </c>
      <c r="AX5" s="1"/>
      <c r="AY5" s="1"/>
      <c r="AZ5" s="1"/>
      <c r="BA5" s="1" t="s">
        <v>6</v>
      </c>
      <c r="BB5" s="1">
        <v>11</v>
      </c>
      <c r="BC5" s="1" t="s">
        <v>9</v>
      </c>
      <c r="BD5" s="1"/>
      <c r="BE5" s="1"/>
      <c r="BF5" s="1"/>
      <c r="BG5" s="1"/>
      <c r="BH5" s="1"/>
      <c r="BI5" s="1"/>
    </row>
    <row r="6" spans="24:61" x14ac:dyDescent="0.25">
      <c r="X6" s="1"/>
      <c r="Y6" s="6">
        <v>4</v>
      </c>
      <c r="Z6" s="5"/>
      <c r="AA6" s="5"/>
      <c r="AB6" s="5">
        <v>-1</v>
      </c>
      <c r="AC6" s="5"/>
      <c r="AD6" s="5"/>
      <c r="AE6" s="5"/>
      <c r="AF6" s="5"/>
      <c r="AG6" s="5"/>
      <c r="AH6" s="5"/>
      <c r="AI6" s="5">
        <v>1</v>
      </c>
      <c r="AJ6" s="5">
        <v>1</v>
      </c>
      <c r="AK6" s="5">
        <v>1</v>
      </c>
      <c r="AL6" s="5"/>
      <c r="AM6" s="5"/>
      <c r="AN6" s="5"/>
      <c r="AO6" s="5"/>
      <c r="AP6" s="5"/>
      <c r="AQ6" s="5"/>
      <c r="AR6" s="5"/>
      <c r="AS6" s="8"/>
      <c r="AT6" s="5"/>
      <c r="AU6" s="1">
        <f>SUMPRODUCT(Z6:AS6,$Z$35:$AS$35)</f>
        <v>0</v>
      </c>
      <c r="AV6" s="1" t="s">
        <v>0</v>
      </c>
      <c r="AW6" s="1">
        <v>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24:61" x14ac:dyDescent="0.25">
      <c r="X7" s="1"/>
      <c r="Y7" s="6">
        <v>5</v>
      </c>
      <c r="Z7" s="5"/>
      <c r="AA7" s="5"/>
      <c r="AB7" s="5"/>
      <c r="AC7" s="5">
        <v>-1</v>
      </c>
      <c r="AD7" s="5"/>
      <c r="AE7" s="5"/>
      <c r="AF7" s="5">
        <v>-1</v>
      </c>
      <c r="AG7" s="5"/>
      <c r="AH7" s="5"/>
      <c r="AI7" s="5">
        <v>-1</v>
      </c>
      <c r="AJ7" s="5"/>
      <c r="AK7" s="5"/>
      <c r="AL7" s="5">
        <v>1</v>
      </c>
      <c r="AM7" s="5">
        <v>1</v>
      </c>
      <c r="AN7" s="5"/>
      <c r="AO7" s="5"/>
      <c r="AP7" s="5"/>
      <c r="AQ7" s="5"/>
      <c r="AR7" s="5"/>
      <c r="AS7" s="8"/>
      <c r="AT7" s="5"/>
      <c r="AU7" s="1">
        <f>SUMPRODUCT(Z7:AS7,$Z$35:$AS$35)</f>
        <v>0</v>
      </c>
      <c r="AV7" s="1" t="s">
        <v>0</v>
      </c>
      <c r="AW7" s="1">
        <v>0</v>
      </c>
      <c r="AX7" s="1"/>
      <c r="AY7" s="1"/>
      <c r="AZ7" s="1"/>
      <c r="BA7" s="1"/>
      <c r="BB7" s="1"/>
      <c r="BC7" s="1" t="s">
        <v>13</v>
      </c>
      <c r="BD7" s="1" t="s">
        <v>14</v>
      </c>
      <c r="BE7" s="1" t="s">
        <v>15</v>
      </c>
      <c r="BF7" s="1" t="s">
        <v>16</v>
      </c>
      <c r="BG7" s="1"/>
      <c r="BH7" s="1"/>
      <c r="BI7" s="1"/>
    </row>
    <row r="8" spans="24:61" x14ac:dyDescent="0.25">
      <c r="X8" s="1"/>
      <c r="Y8" s="6">
        <v>6</v>
      </c>
      <c r="Z8" s="5"/>
      <c r="AA8" s="5"/>
      <c r="AB8" s="5"/>
      <c r="AC8" s="5"/>
      <c r="AD8" s="5">
        <v>-1</v>
      </c>
      <c r="AE8" s="5"/>
      <c r="AF8" s="5"/>
      <c r="AG8" s="5">
        <v>-1</v>
      </c>
      <c r="AH8" s="5"/>
      <c r="AI8" s="5"/>
      <c r="AJ8" s="5">
        <v>-1</v>
      </c>
      <c r="AK8" s="5"/>
      <c r="AL8" s="5"/>
      <c r="AM8" s="5"/>
      <c r="AN8" s="5">
        <v>1</v>
      </c>
      <c r="AO8" s="5">
        <v>1</v>
      </c>
      <c r="AP8" s="5"/>
      <c r="AQ8" s="5"/>
      <c r="AR8" s="5"/>
      <c r="AS8" s="8"/>
      <c r="AT8" s="5"/>
      <c r="AU8" s="1">
        <f>SUMPRODUCT(Z8:AS8,$Z$35:$AS$35)</f>
        <v>0</v>
      </c>
      <c r="AV8" s="1" t="s">
        <v>0</v>
      </c>
      <c r="AW8" s="1">
        <v>0</v>
      </c>
      <c r="AX8" s="1"/>
      <c r="AY8" s="1"/>
      <c r="AZ8" s="1"/>
      <c r="BA8" s="1"/>
      <c r="BB8" s="1"/>
      <c r="BC8" s="1">
        <f>1/3</f>
        <v>0.33333333333333331</v>
      </c>
      <c r="BD8" s="1">
        <v>1</v>
      </c>
      <c r="BE8" s="1">
        <f>0+$BC$8</f>
        <v>0.33333333333333331</v>
      </c>
      <c r="BF8" s="1">
        <f>1-$BE$8</f>
        <v>0.66666666666666674</v>
      </c>
      <c r="BG8" s="1"/>
      <c r="BH8" s="1"/>
      <c r="BI8" s="1"/>
    </row>
    <row r="9" spans="24:61" x14ac:dyDescent="0.25">
      <c r="X9" s="1"/>
      <c r="Y9" s="6">
        <v>7</v>
      </c>
      <c r="Z9" s="5"/>
      <c r="AA9" s="5"/>
      <c r="AB9" s="5"/>
      <c r="AC9" s="5"/>
      <c r="AD9" s="5"/>
      <c r="AE9" s="5">
        <v>-1</v>
      </c>
      <c r="AF9" s="5"/>
      <c r="AG9" s="5"/>
      <c r="AH9" s="5">
        <v>-1</v>
      </c>
      <c r="AI9" s="5"/>
      <c r="AJ9" s="5"/>
      <c r="AK9" s="5">
        <v>-1</v>
      </c>
      <c r="AL9" s="5"/>
      <c r="AM9" s="5"/>
      <c r="AN9" s="5"/>
      <c r="AO9" s="5"/>
      <c r="AP9" s="5">
        <v>1</v>
      </c>
      <c r="AQ9" s="5">
        <v>1</v>
      </c>
      <c r="AR9" s="5"/>
      <c r="AS9" s="8"/>
      <c r="AT9" s="5"/>
      <c r="AU9" s="1">
        <f>SUMPRODUCT(Z9:AS9,$Z$35:$AS$35)</f>
        <v>0</v>
      </c>
      <c r="AV9" s="1" t="s">
        <v>0</v>
      </c>
      <c r="AW9" s="1">
        <v>0</v>
      </c>
      <c r="AX9" s="1"/>
      <c r="AY9" s="1"/>
      <c r="AZ9" s="1"/>
      <c r="BA9" s="1"/>
      <c r="BB9" s="1"/>
      <c r="BC9" s="1"/>
      <c r="BD9" s="1">
        <v>2</v>
      </c>
      <c r="BE9" s="1">
        <f t="shared" ref="BE9:BE11" si="0">0+$BC$8</f>
        <v>0.33333333333333331</v>
      </c>
      <c r="BF9" s="1">
        <f t="shared" ref="BF9:BF11" si="1">1-$BE$8</f>
        <v>0.66666666666666674</v>
      </c>
      <c r="BG9" s="1"/>
      <c r="BH9" s="1"/>
      <c r="BI9" s="1"/>
    </row>
    <row r="10" spans="24:61" x14ac:dyDescent="0.25">
      <c r="X10" s="1"/>
      <c r="Y10" s="6">
        <v>8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>
        <v>-1</v>
      </c>
      <c r="AM10" s="5"/>
      <c r="AN10" s="5">
        <v>-1</v>
      </c>
      <c r="AO10" s="5"/>
      <c r="AP10" s="5">
        <v>-1</v>
      </c>
      <c r="AQ10" s="5"/>
      <c r="AR10" s="5">
        <v>1</v>
      </c>
      <c r="AS10" s="8"/>
      <c r="AT10" s="5"/>
      <c r="AU10" s="1">
        <f>SUMPRODUCT(Z10:AS10,$Z$35:$AS$35)</f>
        <v>0</v>
      </c>
      <c r="AV10" s="1" t="s">
        <v>0</v>
      </c>
      <c r="AW10" s="1">
        <v>0</v>
      </c>
      <c r="AX10" s="1"/>
      <c r="AY10" s="1"/>
      <c r="AZ10" s="1"/>
      <c r="BA10" s="1"/>
      <c r="BB10" s="1"/>
      <c r="BC10" s="1"/>
      <c r="BD10" s="1">
        <v>3</v>
      </c>
      <c r="BE10" s="1">
        <f t="shared" si="0"/>
        <v>0.33333333333333331</v>
      </c>
      <c r="BF10" s="1">
        <f t="shared" si="1"/>
        <v>0.66666666666666674</v>
      </c>
      <c r="BG10" s="1"/>
      <c r="BH10" s="1"/>
      <c r="BI10" s="1"/>
    </row>
    <row r="11" spans="24:61" x14ac:dyDescent="0.25">
      <c r="X11" s="1"/>
      <c r="Y11" s="6">
        <v>9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>
        <v>-1</v>
      </c>
      <c r="AN11" s="5"/>
      <c r="AO11" s="5">
        <v>-1</v>
      </c>
      <c r="AP11" s="5"/>
      <c r="AQ11" s="5">
        <v>-1</v>
      </c>
      <c r="AR11" s="5"/>
      <c r="AS11" s="8">
        <v>1</v>
      </c>
      <c r="AT11" s="5"/>
      <c r="AU11" s="1">
        <f>SUMPRODUCT(Z11:AS11,$Z$35:$AS$35)</f>
        <v>0</v>
      </c>
      <c r="AV11" s="1" t="s">
        <v>0</v>
      </c>
      <c r="AW11" s="1">
        <v>0</v>
      </c>
      <c r="AX11" s="1"/>
      <c r="AY11" s="1"/>
      <c r="AZ11" s="1"/>
      <c r="BA11" s="1"/>
      <c r="BB11" s="1"/>
      <c r="BC11" s="1"/>
      <c r="BD11" s="1">
        <v>4</v>
      </c>
      <c r="BE11" s="1">
        <f t="shared" si="0"/>
        <v>0.33333333333333331</v>
      </c>
      <c r="BF11" s="1">
        <f t="shared" si="1"/>
        <v>0.66666666666666674</v>
      </c>
      <c r="BG11" s="1"/>
      <c r="BH11" s="1"/>
      <c r="BI11" s="1"/>
    </row>
    <row r="12" spans="24:61" x14ac:dyDescent="0.25">
      <c r="X12" s="1"/>
      <c r="Y12" s="9">
        <v>10</v>
      </c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>
        <v>-1</v>
      </c>
      <c r="AS12" s="11">
        <v>-1</v>
      </c>
      <c r="AT12" s="5"/>
      <c r="AU12" s="1">
        <f>SUMPRODUCT(Z12:AS12,$Z$35:$AS$35)</f>
        <v>0</v>
      </c>
      <c r="AV12" s="1" t="s">
        <v>0</v>
      </c>
      <c r="AW12" s="1">
        <v>-1</v>
      </c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24:61" x14ac:dyDescent="0.25">
      <c r="X13" s="1"/>
      <c r="Y13" s="12">
        <v>12</v>
      </c>
      <c r="Z13" s="3">
        <v>5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4"/>
      <c r="AT13" s="5"/>
      <c r="AU13" s="1">
        <f t="shared" ref="AU13:AU32" si="2">SUMPRODUCT(Z13:AS13,$Z$35:$AS$35)</f>
        <v>0</v>
      </c>
      <c r="AV13" s="1" t="s">
        <v>12</v>
      </c>
      <c r="AW13" s="1">
        <v>0</v>
      </c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24:61" x14ac:dyDescent="0.25">
      <c r="X14" s="1"/>
      <c r="Y14" s="13">
        <v>13</v>
      </c>
      <c r="Z14" s="5"/>
      <c r="AA14" s="5">
        <v>3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8"/>
      <c r="AT14" s="5"/>
      <c r="AU14" s="1">
        <f t="shared" si="2"/>
        <v>0</v>
      </c>
      <c r="AV14" s="1" t="s">
        <v>12</v>
      </c>
      <c r="AW14" s="1">
        <v>0</v>
      </c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24:61" x14ac:dyDescent="0.25">
      <c r="X15" s="1"/>
      <c r="Y15" s="13">
        <v>14</v>
      </c>
      <c r="Z15" s="5"/>
      <c r="AA15" s="5"/>
      <c r="AB15" s="5">
        <v>1</v>
      </c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8"/>
      <c r="AT15" s="5"/>
      <c r="AU15" s="1">
        <f t="shared" si="2"/>
        <v>0</v>
      </c>
      <c r="AV15" s="1" t="s">
        <v>12</v>
      </c>
      <c r="AW15" s="1">
        <v>0</v>
      </c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24:61" x14ac:dyDescent="0.25">
      <c r="X16" s="1"/>
      <c r="Y16" s="13">
        <v>25</v>
      </c>
      <c r="Z16" s="5"/>
      <c r="AA16" s="5"/>
      <c r="AB16" s="5"/>
      <c r="AC16" s="5">
        <v>4</v>
      </c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8"/>
      <c r="AT16" s="5"/>
      <c r="AU16" s="1">
        <f t="shared" si="2"/>
        <v>0</v>
      </c>
      <c r="AV16" s="1" t="s">
        <v>12</v>
      </c>
      <c r="AW16" s="1">
        <v>0</v>
      </c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24:61" x14ac:dyDescent="0.25">
      <c r="X17" s="1"/>
      <c r="Y17" s="13">
        <v>26</v>
      </c>
      <c r="Z17" s="5"/>
      <c r="AA17" s="5"/>
      <c r="AB17" s="5"/>
      <c r="AC17" s="5"/>
      <c r="AD17" s="5">
        <v>2</v>
      </c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8"/>
      <c r="AT17" s="5"/>
      <c r="AU17" s="1">
        <f t="shared" si="2"/>
        <v>0</v>
      </c>
      <c r="AV17" s="1" t="s">
        <v>12</v>
      </c>
      <c r="AW17" s="1">
        <v>0</v>
      </c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24:61" x14ac:dyDescent="0.25">
      <c r="X18" s="1"/>
      <c r="Y18" s="13">
        <v>27</v>
      </c>
      <c r="Z18" s="5"/>
      <c r="AA18" s="5"/>
      <c r="AB18" s="5"/>
      <c r="AC18" s="5"/>
      <c r="AD18" s="5"/>
      <c r="AE18" s="5">
        <v>6</v>
      </c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8"/>
      <c r="AT18" s="5"/>
      <c r="AU18" s="1">
        <f t="shared" si="2"/>
        <v>0</v>
      </c>
      <c r="AV18" s="1" t="s">
        <v>12</v>
      </c>
      <c r="AW18" s="1">
        <v>0</v>
      </c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24:61" x14ac:dyDescent="0.25">
      <c r="X19" s="1"/>
      <c r="Y19" s="13">
        <v>35</v>
      </c>
      <c r="Z19" s="5"/>
      <c r="AA19" s="5"/>
      <c r="AB19" s="5"/>
      <c r="AC19" s="5"/>
      <c r="AD19" s="5"/>
      <c r="AE19" s="5"/>
      <c r="AF19" s="5">
        <v>1</v>
      </c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8"/>
      <c r="AT19" s="5"/>
      <c r="AU19" s="1">
        <f t="shared" si="2"/>
        <v>0</v>
      </c>
      <c r="AV19" s="1" t="s">
        <v>12</v>
      </c>
      <c r="AW19" s="1">
        <v>0</v>
      </c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24:61" x14ac:dyDescent="0.25">
      <c r="X20" s="1"/>
      <c r="Y20" s="13">
        <v>36</v>
      </c>
      <c r="Z20" s="5"/>
      <c r="AA20" s="5"/>
      <c r="AB20" s="5"/>
      <c r="AC20" s="5"/>
      <c r="AD20" s="5"/>
      <c r="AE20" s="5"/>
      <c r="AF20" s="5"/>
      <c r="AG20" s="5">
        <v>4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8"/>
      <c r="AT20" s="5"/>
      <c r="AU20" s="1">
        <f t="shared" si="2"/>
        <v>0</v>
      </c>
      <c r="AV20" s="1" t="s">
        <v>12</v>
      </c>
      <c r="AW20" s="1">
        <v>0</v>
      </c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24:61" x14ac:dyDescent="0.25">
      <c r="X21" s="1"/>
      <c r="Y21" s="13">
        <v>37</v>
      </c>
      <c r="Z21" s="5"/>
      <c r="AA21" s="5"/>
      <c r="AB21" s="5"/>
      <c r="AC21" s="5"/>
      <c r="AD21" s="5"/>
      <c r="AE21" s="5"/>
      <c r="AF21" s="5"/>
      <c r="AG21" s="5"/>
      <c r="AH21" s="5">
        <v>7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8"/>
      <c r="AT21" s="5"/>
      <c r="AU21" s="1">
        <f t="shared" si="2"/>
        <v>0</v>
      </c>
      <c r="AV21" s="1" t="s">
        <v>12</v>
      </c>
      <c r="AW21" s="1">
        <v>0</v>
      </c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24:61" x14ac:dyDescent="0.25">
      <c r="X22" s="1"/>
      <c r="Y22" s="13">
        <v>45</v>
      </c>
      <c r="Z22" s="5"/>
      <c r="AA22" s="5"/>
      <c r="AB22" s="5"/>
      <c r="AC22" s="5"/>
      <c r="AD22" s="5"/>
      <c r="AE22" s="5"/>
      <c r="AF22" s="5"/>
      <c r="AG22" s="5"/>
      <c r="AH22" s="5"/>
      <c r="AI22" s="5">
        <v>2</v>
      </c>
      <c r="AJ22" s="5"/>
      <c r="AK22" s="5"/>
      <c r="AL22" s="5"/>
      <c r="AM22" s="5"/>
      <c r="AN22" s="5"/>
      <c r="AO22" s="5"/>
      <c r="AP22" s="5"/>
      <c r="AQ22" s="5"/>
      <c r="AR22" s="5"/>
      <c r="AS22" s="8"/>
      <c r="AT22" s="5"/>
      <c r="AU22" s="1">
        <f t="shared" si="2"/>
        <v>0</v>
      </c>
      <c r="AV22" s="1" t="s">
        <v>12</v>
      </c>
      <c r="AW22" s="1">
        <v>0</v>
      </c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24:61" x14ac:dyDescent="0.25">
      <c r="X23" s="1"/>
      <c r="Y23" s="13">
        <v>46</v>
      </c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>
        <v>3</v>
      </c>
      <c r="AK23" s="5"/>
      <c r="AL23" s="5"/>
      <c r="AM23" s="5"/>
      <c r="AN23" s="5"/>
      <c r="AO23" s="5"/>
      <c r="AP23" s="5"/>
      <c r="AQ23" s="5"/>
      <c r="AR23" s="5"/>
      <c r="AS23" s="8"/>
      <c r="AT23" s="5"/>
      <c r="AU23" s="1">
        <f t="shared" si="2"/>
        <v>0</v>
      </c>
      <c r="AV23" s="1" t="s">
        <v>12</v>
      </c>
      <c r="AW23" s="1">
        <v>0</v>
      </c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24:61" x14ac:dyDescent="0.25">
      <c r="X24" s="1"/>
      <c r="Y24" s="13">
        <v>47</v>
      </c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>
        <v>1</v>
      </c>
      <c r="AL24" s="5"/>
      <c r="AM24" s="5"/>
      <c r="AN24" s="5"/>
      <c r="AO24" s="5"/>
      <c r="AP24" s="5"/>
      <c r="AQ24" s="5"/>
      <c r="AR24" s="5"/>
      <c r="AS24" s="8"/>
      <c r="AT24" s="5"/>
      <c r="AU24" s="1">
        <f t="shared" si="2"/>
        <v>0</v>
      </c>
      <c r="AV24" s="1" t="s">
        <v>12</v>
      </c>
      <c r="AW24" s="1">
        <v>0</v>
      </c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24:61" x14ac:dyDescent="0.25">
      <c r="X25" s="1"/>
      <c r="Y25" s="13">
        <v>58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>
        <v>12</v>
      </c>
      <c r="AM25" s="5"/>
      <c r="AN25" s="5"/>
      <c r="AO25" s="5"/>
      <c r="AP25" s="5"/>
      <c r="AQ25" s="5"/>
      <c r="AR25" s="5"/>
      <c r="AS25" s="8"/>
      <c r="AT25" s="5"/>
      <c r="AU25" s="1">
        <f t="shared" si="2"/>
        <v>0</v>
      </c>
      <c r="AV25" s="1" t="s">
        <v>12</v>
      </c>
      <c r="AW25" s="1">
        <v>0</v>
      </c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24:61" x14ac:dyDescent="0.25">
      <c r="X26" s="1"/>
      <c r="Y26" s="13">
        <v>59</v>
      </c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>
        <v>13</v>
      </c>
      <c r="AN26" s="5"/>
      <c r="AO26" s="5"/>
      <c r="AP26" s="5"/>
      <c r="AQ26" s="5"/>
      <c r="AR26" s="5"/>
      <c r="AS26" s="8"/>
      <c r="AT26" s="5"/>
      <c r="AU26" s="1">
        <f t="shared" si="2"/>
        <v>0</v>
      </c>
      <c r="AV26" s="1" t="s">
        <v>12</v>
      </c>
      <c r="AW26" s="1">
        <v>0</v>
      </c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24:61" x14ac:dyDescent="0.25">
      <c r="X27" s="1"/>
      <c r="Y27" s="13">
        <v>68</v>
      </c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>
        <v>6</v>
      </c>
      <c r="AO27" s="5"/>
      <c r="AP27" s="5"/>
      <c r="AQ27" s="5"/>
      <c r="AR27" s="5"/>
      <c r="AS27" s="8"/>
      <c r="AT27" s="5"/>
      <c r="AU27" s="1">
        <f t="shared" si="2"/>
        <v>0</v>
      </c>
      <c r="AV27" s="1" t="s">
        <v>12</v>
      </c>
      <c r="AW27" s="1">
        <v>0</v>
      </c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24:61" x14ac:dyDescent="0.25">
      <c r="X28" s="1"/>
      <c r="Y28" s="13">
        <v>69</v>
      </c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>
        <v>7</v>
      </c>
      <c r="AP28" s="5"/>
      <c r="AQ28" s="5"/>
      <c r="AR28" s="5"/>
      <c r="AS28" s="8"/>
      <c r="AT28" s="5"/>
      <c r="AU28" s="1">
        <f t="shared" si="2"/>
        <v>0</v>
      </c>
      <c r="AV28" s="1" t="s">
        <v>12</v>
      </c>
      <c r="AW28" s="1">
        <v>0</v>
      </c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24:61" x14ac:dyDescent="0.25">
      <c r="X29" s="1"/>
      <c r="Y29" s="13">
        <v>78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>
        <v>6</v>
      </c>
      <c r="AQ29" s="5"/>
      <c r="AR29" s="5"/>
      <c r="AS29" s="8"/>
      <c r="AT29" s="5"/>
      <c r="AU29" s="1">
        <f t="shared" si="2"/>
        <v>0</v>
      </c>
      <c r="AV29" s="1" t="s">
        <v>12</v>
      </c>
      <c r="AW29" s="1">
        <v>0</v>
      </c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24:61" x14ac:dyDescent="0.25">
      <c r="X30" s="1"/>
      <c r="Y30" s="13">
        <v>79</v>
      </c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>
        <v>1</v>
      </c>
      <c r="AR30" s="5"/>
      <c r="AS30" s="8"/>
      <c r="AT30" s="5"/>
      <c r="AU30" s="1">
        <f t="shared" si="2"/>
        <v>0</v>
      </c>
      <c r="AV30" s="1" t="s">
        <v>12</v>
      </c>
      <c r="AW30" s="1">
        <v>0</v>
      </c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24:61" x14ac:dyDescent="0.25">
      <c r="X31" s="1"/>
      <c r="Y31" s="13">
        <v>810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>
        <v>5</v>
      </c>
      <c r="AS31" s="8"/>
      <c r="AT31" s="5"/>
      <c r="AU31" s="1">
        <f t="shared" si="2"/>
        <v>0</v>
      </c>
      <c r="AV31" s="1" t="s">
        <v>12</v>
      </c>
      <c r="AW31" s="1">
        <v>0</v>
      </c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spans="24:61" x14ac:dyDescent="0.25">
      <c r="X32" s="1"/>
      <c r="Y32" s="14">
        <v>910</v>
      </c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1">
        <v>8</v>
      </c>
      <c r="AT32" s="5"/>
      <c r="AU32" s="1">
        <f t="shared" si="2"/>
        <v>0</v>
      </c>
      <c r="AV32" s="1" t="s">
        <v>12</v>
      </c>
      <c r="AW32" s="1">
        <v>0</v>
      </c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24:61" x14ac:dyDescent="0.25">
      <c r="X33" s="1"/>
      <c r="Y33" s="7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24:61" ht="14.25" customHeight="1" x14ac:dyDescent="0.25"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spans="24:61" x14ac:dyDescent="0.25">
      <c r="X35" s="1"/>
      <c r="Y35" s="1" t="s">
        <v>1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"/>
      <c r="AV35" s="1" t="s">
        <v>4</v>
      </c>
      <c r="AW35" s="16" t="s">
        <v>11</v>
      </c>
      <c r="AX35" s="1" t="s">
        <v>3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24:61" x14ac:dyDescent="0.25">
      <c r="X36" s="1"/>
      <c r="Y36" s="1" t="s">
        <v>2</v>
      </c>
      <c r="Z36" s="1">
        <v>5</v>
      </c>
      <c r="AA36" s="1">
        <v>3</v>
      </c>
      <c r="AB36" s="1">
        <v>1</v>
      </c>
      <c r="AC36" s="1">
        <v>4</v>
      </c>
      <c r="AD36" s="1">
        <v>2</v>
      </c>
      <c r="AE36" s="1">
        <v>6</v>
      </c>
      <c r="AF36" s="1">
        <v>1</v>
      </c>
      <c r="AG36" s="1">
        <v>4</v>
      </c>
      <c r="AH36" s="1">
        <v>7</v>
      </c>
      <c r="AI36" s="1">
        <v>2</v>
      </c>
      <c r="AJ36" s="1">
        <v>3</v>
      </c>
      <c r="AK36" s="1">
        <v>1</v>
      </c>
      <c r="AL36" s="1">
        <v>12</v>
      </c>
      <c r="AM36" s="1">
        <v>13</v>
      </c>
      <c r="AN36" s="1">
        <v>6</v>
      </c>
      <c r="AO36" s="1">
        <v>7</v>
      </c>
      <c r="AP36" s="1">
        <v>6</v>
      </c>
      <c r="AQ36" s="1">
        <v>1</v>
      </c>
      <c r="AR36" s="1">
        <v>5</v>
      </c>
      <c r="AS36" s="1">
        <v>8</v>
      </c>
      <c r="AT36" s="1"/>
      <c r="AU36" s="1"/>
      <c r="AV36" s="17">
        <f>SUMPRODUCT($Z$36:$AS$36,$Z$35:$AS$35)</f>
        <v>0</v>
      </c>
      <c r="AW36" s="18">
        <f>SUMPRODUCT(Z35:AT35,Z37:AT37)</f>
        <v>0</v>
      </c>
      <c r="AX36" s="1">
        <f>AV36*BE8+AW36*BF8</f>
        <v>0</v>
      </c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24:61" x14ac:dyDescent="0.25">
      <c r="X37" s="1"/>
      <c r="Y37" s="1" t="s">
        <v>2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>
        <v>1</v>
      </c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2020-12-18T11:15:38Z</dcterms:created>
  <dcterms:modified xsi:type="dcterms:W3CDTF">2020-12-18T11:48:00Z</dcterms:modified>
</cp:coreProperties>
</file>