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filterPrivacy="1"/>
  <xr:revisionPtr revIDLastSave="0" documentId="13_ncr:1_{1E2BDA74-33EB-42DD-9DC4-BBFF900ED1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6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4" i="1" s="1"/>
  <c r="C11" i="1" l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41" i="1"/>
  <c r="E41" i="1" s="1"/>
  <c r="C42" i="1"/>
  <c r="E42" i="1" s="1"/>
  <c r="C43" i="1"/>
  <c r="E43" i="1" s="1"/>
  <c r="E4" i="1"/>
</calcChain>
</file>

<file path=xl/sharedStrings.xml><?xml version="1.0" encoding="utf-8"?>
<sst xmlns="http://schemas.openxmlformats.org/spreadsheetml/2006/main" count="72" uniqueCount="72">
  <si>
    <t>order</t>
  </si>
  <si>
    <t>k</t>
  </si>
  <si>
    <t>f</t>
  </si>
  <si>
    <t>v</t>
  </si>
  <si>
    <t>wavelength</t>
  </si>
  <si>
    <t>wavenumber</t>
  </si>
  <si>
    <t>Frequency phase speed</t>
  </si>
  <si>
    <t>Remarks:</t>
  </si>
  <si>
    <t>λ</t>
  </si>
  <si>
    <r>
      <t>1. wavelength (</t>
    </r>
    <r>
      <rPr>
        <b/>
        <sz val="11"/>
        <color rgb="FF006100"/>
        <rFont val="Calibri"/>
        <family val="2"/>
        <scheme val="minor"/>
      </rPr>
      <t>λ)</t>
    </r>
    <r>
      <rPr>
        <sz val="11"/>
        <color rgb="FF006100"/>
        <rFont val="Calibri"/>
        <family val="2"/>
        <scheme val="minor"/>
      </rPr>
      <t xml:space="preserve"> and frequency (</t>
    </r>
    <r>
      <rPr>
        <b/>
        <i/>
        <sz val="11"/>
        <color rgb="FF006100"/>
        <rFont val="Calibri"/>
        <family val="2"/>
        <scheme val="minor"/>
      </rPr>
      <t>f</t>
    </r>
    <r>
      <rPr>
        <b/>
        <sz val="11"/>
        <color rgb="FF006100"/>
        <rFont val="Calibri"/>
        <family val="2"/>
        <scheme val="minor"/>
      </rPr>
      <t>)</t>
    </r>
    <r>
      <rPr>
        <sz val="11"/>
        <color rgb="FF006100"/>
        <rFont val="Calibri"/>
        <family val="2"/>
        <scheme val="minor"/>
      </rPr>
      <t xml:space="preserve"> can be obtained directly  from each mode shape based on modal analysis</t>
    </r>
  </si>
  <si>
    <r>
      <t>2. wavenumber(</t>
    </r>
    <r>
      <rPr>
        <b/>
        <i/>
        <sz val="11"/>
        <color rgb="FF006100"/>
        <rFont val="Calibri"/>
        <family val="2"/>
        <scheme val="minor"/>
      </rPr>
      <t>k</t>
    </r>
    <r>
      <rPr>
        <sz val="11"/>
        <color rgb="FF006100"/>
        <rFont val="Calibri"/>
        <family val="2"/>
        <scheme val="minor"/>
      </rPr>
      <t>) is calculated from wavelength according to 2π/</t>
    </r>
    <r>
      <rPr>
        <i/>
        <sz val="11"/>
        <color rgb="FF006100"/>
        <rFont val="Calibri"/>
        <family val="2"/>
        <scheme val="minor"/>
      </rPr>
      <t>λ</t>
    </r>
  </si>
  <si>
    <r>
      <t>3. phase speed (</t>
    </r>
    <r>
      <rPr>
        <b/>
        <i/>
        <sz val="11"/>
        <color rgb="FF006100"/>
        <rFont val="Calibri"/>
        <family val="2"/>
        <scheme val="minor"/>
      </rPr>
      <t>v</t>
    </r>
    <r>
      <rPr>
        <sz val="11"/>
        <color rgb="FF006100"/>
        <rFont val="Calibri"/>
        <family val="2"/>
        <scheme val="minor"/>
      </rPr>
      <t>) is calculated according to 2π</t>
    </r>
    <r>
      <rPr>
        <i/>
        <sz val="11"/>
        <color rgb="FF006100"/>
        <rFont val="Calibri"/>
        <family val="2"/>
        <scheme val="minor"/>
      </rPr>
      <t>f</t>
    </r>
    <r>
      <rPr>
        <sz val="11"/>
        <color rgb="FF006100"/>
        <rFont val="Calibri"/>
        <family val="2"/>
        <scheme val="minor"/>
      </rPr>
      <t>/</t>
    </r>
    <r>
      <rPr>
        <i/>
        <sz val="11"/>
        <color rgb="FF006100"/>
        <rFont val="Calibri"/>
        <family val="2"/>
        <scheme val="minor"/>
      </rPr>
      <t>k</t>
    </r>
  </si>
  <si>
    <t>Dispersion curve</t>
  </si>
  <si>
    <t>L</t>
  </si>
  <si>
    <t xml:space="preserve">      11  26.104161             1        11        11                  </t>
  </si>
  <si>
    <t xml:space="preserve">      27  99.046975             1        27        27                  </t>
  </si>
  <si>
    <t xml:space="preserve">      45  206.29393             1        45        45                  </t>
  </si>
  <si>
    <t xml:space="preserve">      64  334.74155             1        64        64                  </t>
  </si>
  <si>
    <t xml:space="preserve">      73  392.51525             1        73        73                  </t>
  </si>
  <si>
    <t xml:space="preserve">      75  405.74435             1        75        75</t>
  </si>
  <si>
    <t>SET</t>
  </si>
  <si>
    <t>TIME/FREQ</t>
  </si>
  <si>
    <t>LOAD</t>
  </si>
  <si>
    <t>STEP</t>
  </si>
  <si>
    <t>SUBSTEP</t>
  </si>
  <si>
    <t>CUMULATIVE</t>
  </si>
  <si>
    <t>https://support.microsoft.com/en-us/office/split-text-into-different-columns-with-the-convert-text-to-columns-wizard-30b14928-5550-41f5-97ca-7a3e9c363ed7</t>
  </si>
  <si>
    <t>L=160, wavelength is 2/3</t>
  </si>
  <si>
    <t xml:space="preserve">     SET   TIME/FREQ    LOAD STEP   SUBSTEP  CUMULATIVE</t>
  </si>
  <si>
    <t xml:space="preserve">       2  20.734940             1         2         2                  </t>
  </si>
  <si>
    <t xml:space="preserve">       3  20.773472             1         3         3                  </t>
  </si>
  <si>
    <t xml:space="preserve">       4  20.792886             1         4         4                  </t>
  </si>
  <si>
    <t xml:space="preserve">       5  20.829048             1         5         5                  </t>
  </si>
  <si>
    <t xml:space="preserve">       6  21.050971             1         6         6                  </t>
  </si>
  <si>
    <t xml:space="preserve">       7  21.619999             1         7         7                  </t>
  </si>
  <si>
    <t xml:space="preserve">       8  22.582768             1         8         8                  </t>
  </si>
  <si>
    <t xml:space="preserve">       9  23.925006             1         9         9                  </t>
  </si>
  <si>
    <t xml:space="preserve">      10  25.374146             1        10        10                  </t>
  </si>
  <si>
    <t xml:space="preserve">      13  38.663786             1        13        13                  </t>
  </si>
  <si>
    <t xml:space="preserve">      15  42.185624             1        15        15                  </t>
  </si>
  <si>
    <t xml:space="preserve">      16  46.907986             1        16        16                  </t>
  </si>
  <si>
    <t xml:space="preserve">      17  52.444453             1        17        17                  </t>
  </si>
  <si>
    <t xml:space="preserve">      19  58.627513             1        19        19                  </t>
  </si>
  <si>
    <t xml:space="preserve">      20  65.365920             1        20        20                  </t>
  </si>
  <si>
    <t xml:space="preserve">      22  72.598114             1        22        22                  </t>
  </si>
  <si>
    <t xml:space="preserve">      23  80.270891             1        23        23                  </t>
  </si>
  <si>
    <t xml:space="preserve">      25  88.296523             1        25        25                  </t>
  </si>
  <si>
    <t xml:space="preserve">      28  106.19070             1        28        28                  </t>
  </si>
  <si>
    <t xml:space="preserve">      30  115.34310             1        30        30                  </t>
  </si>
  <si>
    <t xml:space="preserve">      32  124.90152             1        32        32                  </t>
  </si>
  <si>
    <t xml:space="preserve">      33  134.79089             1        33        33                  </t>
  </si>
  <si>
    <t xml:space="preserve">      35  144.97841             1        35        35                  </t>
  </si>
  <si>
    <t xml:space="preserve">      37  155.43451             1        37        37                  </t>
  </si>
  <si>
    <t xml:space="preserve">      39  166.11925             1        39        39                  </t>
  </si>
  <si>
    <t xml:space="preserve">      41  176.94967             1        41        41                  </t>
  </si>
  <si>
    <t xml:space="preserve">      42  187.60668             1        42        42                  </t>
  </si>
  <si>
    <t xml:space="preserve">      46  213.61907             1        46        46                  </t>
  </si>
  <si>
    <t xml:space="preserve">      48  224.92605             1        48        48                  </t>
  </si>
  <si>
    <t xml:space="preserve">      50  236.83925             1        50        50                  </t>
  </si>
  <si>
    <t xml:space="preserve">      52  249.03821             1        52        52                  </t>
  </si>
  <si>
    <t xml:space="preserve">      54  261.43599             1        54        54                  </t>
  </si>
  <si>
    <t xml:space="preserve">      56  273.98219             1        56        56                  </t>
  </si>
  <si>
    <t xml:space="preserve">      58  286.61851             1        58        58                  </t>
  </si>
  <si>
    <t xml:space="preserve">      60  299.22076             1        60        60                  </t>
  </si>
  <si>
    <t xml:space="preserve">      61  311.30452             1        61        61                  </t>
  </si>
  <si>
    <t xml:space="preserve">      66  342.33745             1        66        66                  </t>
  </si>
  <si>
    <t xml:space="preserve">      68  354.77150             1        68        68                  </t>
  </si>
  <si>
    <t xml:space="preserve">      70  367.95745             1        70        70                  </t>
  </si>
  <si>
    <t xml:space="preserve">      72  381.41022             1        72        72                  </t>
  </si>
  <si>
    <t xml:space="preserve">      74  395.00336             1        74        74                  </t>
  </si>
  <si>
    <t>HOW TO DETERMINE??</t>
  </si>
  <si>
    <t>omega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</si>
</sst>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b/>
      <i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29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/>
    </xf>
    <xf numFmtId="2" fontId="0" fillId="0" borderId="6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3" fillId="0" borderId="7" xfId="0" applyFont="1" applyBorder="1"/>
    <xf numFmtId="0" fontId="3" fillId="0" borderId="2" xfId="0" applyFont="1" applyBorder="1"/>
    <xf numFmtId="0" fontId="0" fillId="0" borderId="0" xfId="0" applyAlignment="1">
      <alignment vertical="top"/>
    </xf>
    <xf numFmtId="0" fontId="5" fillId="2" borderId="0" xfId="1" applyBorder="1" applyAlignment="1">
      <alignment vertical="top"/>
    </xf>
    <xf numFmtId="0" fontId="6" fillId="2" borderId="0" xfId="1" applyFont="1" applyBorder="1" applyAlignment="1">
      <alignment horizontal="left"/>
    </xf>
    <xf numFmtId="0" fontId="0" fillId="3" borderId="6" xfId="0" applyFill="1" applyBorder="1" applyAlignment="1">
      <alignment horizontal="center"/>
    </xf>
    <xf numFmtId="2" fontId="0" fillId="3" borderId="6" xfId="0" applyNumberFormat="1" applyFill="1" applyBorder="1" applyAlignment="1">
      <alignment horizontal="center"/>
    </xf>
    <xf numFmtId="164" fontId="0" fillId="0" borderId="0" xfId="0" applyNumberFormat="1"/>
    <xf numFmtId="164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2">
    <cellStyle name="Goed" xfId="1" builtinId="2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Dispersion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Sheet1!$C$6:$C$52</c:f>
              <c:numCache>
                <c:formatCode>General</c:formatCode>
                <c:ptCount val="47"/>
                <c:pt idx="0">
                  <c:v>5.8904861249999996E-2</c:v>
                </c:pt>
                <c:pt idx="1">
                  <c:v>7.8539814999999999E-2</c:v>
                </c:pt>
                <c:pt idx="2">
                  <c:v>9.8174768750000002E-2</c:v>
                </c:pt>
                <c:pt idx="3">
                  <c:v>0.11780972249999999</c:v>
                </c:pt>
                <c:pt idx="4">
                  <c:v>0.13744467625000001</c:v>
                </c:pt>
                <c:pt idx="5">
                  <c:v>0.15707963</c:v>
                </c:pt>
                <c:pt idx="6">
                  <c:v>0.17671458374999999</c:v>
                </c:pt>
                <c:pt idx="7">
                  <c:v>0.1963495375</c:v>
                </c:pt>
                <c:pt idx="8">
                  <c:v>0.21598449125000002</c:v>
                </c:pt>
                <c:pt idx="9">
                  <c:v>0.23561944499999998</c:v>
                </c:pt>
                <c:pt idx="10">
                  <c:v>0.25525439875</c:v>
                </c:pt>
                <c:pt idx="11">
                  <c:v>0.27488935250000002</c:v>
                </c:pt>
                <c:pt idx="12">
                  <c:v>0.29452430625000003</c:v>
                </c:pt>
                <c:pt idx="13">
                  <c:v>0.31415926</c:v>
                </c:pt>
                <c:pt idx="14">
                  <c:v>0.33379421375000001</c:v>
                </c:pt>
                <c:pt idx="15">
                  <c:v>0.35342916749999997</c:v>
                </c:pt>
                <c:pt idx="16">
                  <c:v>0.37306412125000005</c:v>
                </c:pt>
                <c:pt idx="17">
                  <c:v>0.39269907500000001</c:v>
                </c:pt>
                <c:pt idx="18">
                  <c:v>0.41233402875000003</c:v>
                </c:pt>
                <c:pt idx="19">
                  <c:v>0.43196898250000004</c:v>
                </c:pt>
                <c:pt idx="20">
                  <c:v>0.45160393625</c:v>
                </c:pt>
                <c:pt idx="21">
                  <c:v>0.47123888999999997</c:v>
                </c:pt>
                <c:pt idx="22">
                  <c:v>0.49087384374999998</c:v>
                </c:pt>
                <c:pt idx="23">
                  <c:v>0.5105087975</c:v>
                </c:pt>
                <c:pt idx="24">
                  <c:v>0.53014375125000002</c:v>
                </c:pt>
                <c:pt idx="25">
                  <c:v>0.54977870500000003</c:v>
                </c:pt>
                <c:pt idx="26">
                  <c:v>0.56941365874999994</c:v>
                </c:pt>
                <c:pt idx="27">
                  <c:v>0.58904861250000007</c:v>
                </c:pt>
                <c:pt idx="28">
                  <c:v>0.60868356625000009</c:v>
                </c:pt>
                <c:pt idx="29">
                  <c:v>0.62831851999999999</c:v>
                </c:pt>
                <c:pt idx="30">
                  <c:v>0.64795347375000001</c:v>
                </c:pt>
                <c:pt idx="31">
                  <c:v>0.66758842750000003</c:v>
                </c:pt>
                <c:pt idx="32">
                  <c:v>0.68722338125000004</c:v>
                </c:pt>
                <c:pt idx="33">
                  <c:v>0.70685833499999995</c:v>
                </c:pt>
                <c:pt idx="34">
                  <c:v>0.72649328874999997</c:v>
                </c:pt>
                <c:pt idx="35">
                  <c:v>0.74612824250000009</c:v>
                </c:pt>
                <c:pt idx="36">
                  <c:v>0.76576319625000011</c:v>
                </c:pt>
                <c:pt idx="37">
                  <c:v>0.78539815000000002</c:v>
                </c:pt>
                <c:pt idx="38">
                  <c:v>0.80503310375000003</c:v>
                </c:pt>
                <c:pt idx="39">
                  <c:v>0.82466805750000005</c:v>
                </c:pt>
                <c:pt idx="40">
                  <c:v>0.84430301125000007</c:v>
                </c:pt>
                <c:pt idx="41">
                  <c:v>0.86393796500000009</c:v>
                </c:pt>
                <c:pt idx="42">
                  <c:v>0.8835729187500001</c:v>
                </c:pt>
                <c:pt idx="43">
                  <c:v>0.90320787250000001</c:v>
                </c:pt>
                <c:pt idx="44">
                  <c:v>0.92284282625000003</c:v>
                </c:pt>
                <c:pt idx="45">
                  <c:v>0.94247777999999993</c:v>
                </c:pt>
                <c:pt idx="46">
                  <c:v>0.96211273374999995</c:v>
                </c:pt>
              </c:numCache>
            </c:numRef>
          </c:xVal>
          <c:yVal>
            <c:numRef>
              <c:f>Sheet1!$F$6:$F$52</c:f>
              <c:numCache>
                <c:formatCode>0.00</c:formatCode>
                <c:ptCount val="47"/>
                <c:pt idx="0">
                  <c:v>130.28147035325031</c:v>
                </c:pt>
                <c:pt idx="1">
                  <c:v>130.52357404950655</c:v>
                </c:pt>
                <c:pt idx="2">
                  <c:v>130.64555580906011</c:v>
                </c:pt>
                <c:pt idx="3">
                  <c:v>130.87276835613835</c:v>
                </c:pt>
                <c:pt idx="4">
                  <c:v>132.26715168906355</c:v>
                </c:pt>
                <c:pt idx="5">
                  <c:v>135.84246005803735</c:v>
                </c:pt>
                <c:pt idx="6">
                  <c:v>141.89171609304535</c:v>
                </c:pt>
                <c:pt idx="7">
                  <c:v>150.32524617338345</c:v>
                </c:pt>
                <c:pt idx="8">
                  <c:v>159.43046132942968</c:v>
                </c:pt>
                <c:pt idx="9">
                  <c:v>164.01728085145038</c:v>
                </c:pt>
                <c:pt idx="10">
                  <c:v>242.93173211513579</c:v>
                </c:pt>
                <c:pt idx="11">
                  <c:v>265.06009289100251</c:v>
                </c:pt>
                <c:pt idx="12">
                  <c:v>294.73156842458576</c:v>
                </c:pt>
                <c:pt idx="13">
                  <c:v>329.51821653267041</c:v>
                </c:pt>
                <c:pt idx="14">
                  <c:v>368.36752827808021</c:v>
                </c:pt>
                <c:pt idx="15">
                  <c:v>410.70618813427626</c:v>
                </c:pt>
                <c:pt idx="16">
                  <c:v>456.14740321374859</c:v>
                </c:pt>
                <c:pt idx="17">
                  <c:v>504.35688292541414</c:v>
                </c:pt>
                <c:pt idx="18">
                  <c:v>554.78341598864438</c:v>
                </c:pt>
                <c:pt idx="19">
                  <c:v>622.33049804058385</c:v>
                </c:pt>
                <c:pt idx="20">
                  <c:v>667.21584599911534</c:v>
                </c:pt>
                <c:pt idx="21">
                  <c:v>724.72207120454573</c:v>
                </c:pt>
                <c:pt idx="22">
                  <c:v>784.77939530839728</c:v>
                </c:pt>
                <c:pt idx="23">
                  <c:v>846.91613958965979</c:v>
                </c:pt>
                <c:pt idx="24">
                  <c:v>910.92621557025802</c:v>
                </c:pt>
                <c:pt idx="25">
                  <c:v>976.62382946065838</c:v>
                </c:pt>
                <c:pt idx="26">
                  <c:v>1043.7580308396925</c:v>
                </c:pt>
                <c:pt idx="27">
                  <c:v>1111.8075666542763</c:v>
                </c:pt>
                <c:pt idx="28">
                  <c:v>1178.7675353047423</c:v>
                </c:pt>
                <c:pt idx="29">
                  <c:v>1296.182989936334</c:v>
                </c:pt>
                <c:pt idx="30">
                  <c:v>1342.2082019573675</c:v>
                </c:pt>
                <c:pt idx="31">
                  <c:v>1413.2520525619409</c:v>
                </c:pt>
                <c:pt idx="32">
                  <c:v>1488.1048957634328</c:v>
                </c:pt>
                <c:pt idx="33">
                  <c:v>1564.7532219983043</c:v>
                </c:pt>
                <c:pt idx="34">
                  <c:v>1642.6507711359493</c:v>
                </c:pt>
                <c:pt idx="35">
                  <c:v>1721.4808706368858</c:v>
                </c:pt>
                <c:pt idx="36">
                  <c:v>1800.8772107977054</c:v>
                </c:pt>
                <c:pt idx="37">
                  <c:v>1880.0594828351091</c:v>
                </c:pt>
                <c:pt idx="38">
                  <c:v>1955.9839861225937</c:v>
                </c:pt>
                <c:pt idx="39">
                  <c:v>2103.2431886625209</c:v>
                </c:pt>
                <c:pt idx="40">
                  <c:v>2150.9696359373261</c:v>
                </c:pt>
                <c:pt idx="41">
                  <c:v>2229.0950762060625</c:v>
                </c:pt>
                <c:pt idx="42">
                  <c:v>2311.9448435072673</c:v>
                </c:pt>
                <c:pt idx="43">
                  <c:v>2396.4710903121336</c:v>
                </c:pt>
                <c:pt idx="44">
                  <c:v>2481.8793078385688</c:v>
                </c:pt>
                <c:pt idx="45">
                  <c:v>2466.2460516439219</c:v>
                </c:pt>
                <c:pt idx="46">
                  <c:v>2549.3669383911315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6-41F1-8E92-4C8900C17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915048"/>
        <c:axId val="764915704"/>
      </c:scatterChart>
      <c:valAx>
        <c:axId val="76491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704"/>
        <c:crosses val="autoZero"/>
        <c:crossBetween val="midCat"/>
      </c:valAx>
      <c:valAx>
        <c:axId val="76491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91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114233</xdr:colOff>
      <xdr:row>10</xdr:row>
      <xdr:rowOff>64747</xdr:rowOff>
    </xdr:from>
    <xdr:to>
      <xdr:col>8</xdr:col>
      <xdr:colOff>5033011</xdr:colOff>
      <xdr:row>25</xdr:row>
      <xdr:rowOff>139065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6"/>
  <sheetViews>
    <sheetView tabSelected="1" topLeftCell="A2" zoomScaleNormal="100" workbookViewId="0">
      <selection activeCell="B12" sqref="B12"/>
    </sheetView>
  </sheetViews>
  <sheetFormatPr defaultRowHeight="14.4" x14ac:dyDescent="0.3"/>
  <cols>
    <col min="2" max="2" width="16.88671875" customWidth="1"/>
    <col min="3" max="3" width="15.21875" customWidth="1"/>
    <col min="4" max="4" width="10.88671875" style="8" customWidth="1"/>
    <col min="5" max="5" width="16.6640625" style="8" customWidth="1"/>
    <col min="6" max="6" width="16.6640625" style="28" customWidth="1"/>
    <col min="9" max="9" width="97.44140625" customWidth="1"/>
    <col min="18" max="18" width="9.109375" style="8"/>
    <col min="19" max="19" width="14.21875" customWidth="1"/>
  </cols>
  <sheetData>
    <row r="1" spans="1:23" ht="21" x14ac:dyDescent="0.4">
      <c r="A1" s="22" t="s">
        <v>12</v>
      </c>
      <c r="B1" s="22"/>
      <c r="C1" s="22"/>
      <c r="D1" s="22"/>
      <c r="E1" s="22"/>
      <c r="F1" s="23"/>
      <c r="R1"/>
    </row>
    <row r="2" spans="1:23" ht="15.6" x14ac:dyDescent="0.3">
      <c r="A2" s="1"/>
      <c r="B2" s="2" t="s">
        <v>4</v>
      </c>
      <c r="C2" s="1" t="s">
        <v>5</v>
      </c>
      <c r="D2" s="13" t="s">
        <v>6</v>
      </c>
      <c r="E2" s="14"/>
      <c r="F2" s="24"/>
      <c r="G2" s="12"/>
      <c r="H2" s="12"/>
      <c r="I2" s="12"/>
      <c r="J2" s="12"/>
      <c r="K2" s="12"/>
      <c r="L2" s="12"/>
      <c r="M2" s="12"/>
      <c r="N2" s="12"/>
      <c r="O2" s="12"/>
      <c r="P2" s="12"/>
      <c r="R2"/>
    </row>
    <row r="3" spans="1:23" ht="15.6" x14ac:dyDescent="0.3">
      <c r="A3" s="3" t="s">
        <v>0</v>
      </c>
      <c r="B3" s="4" t="s">
        <v>8</v>
      </c>
      <c r="C3" s="3" t="s">
        <v>1</v>
      </c>
      <c r="D3" s="3" t="s">
        <v>2</v>
      </c>
      <c r="E3" s="3" t="s">
        <v>3</v>
      </c>
      <c r="F3" s="25" t="s">
        <v>71</v>
      </c>
      <c r="G3" s="9"/>
      <c r="H3" s="9" t="s">
        <v>13</v>
      </c>
      <c r="I3" s="9">
        <v>160</v>
      </c>
      <c r="J3" s="9"/>
      <c r="K3" s="9"/>
      <c r="L3" s="9"/>
      <c r="M3" s="9"/>
      <c r="N3" s="9"/>
      <c r="O3" s="9"/>
      <c r="P3" s="9" t="s">
        <v>26</v>
      </c>
      <c r="Q3" s="9"/>
      <c r="R3" s="11"/>
    </row>
    <row r="4" spans="1:23" x14ac:dyDescent="0.3">
      <c r="A4" s="5">
        <v>1</v>
      </c>
      <c r="B4" s="6">
        <f>I$3*2/(A4)</f>
        <v>320</v>
      </c>
      <c r="C4" s="5">
        <f>2*3.1415926/B4</f>
        <v>1.963495375E-2</v>
      </c>
      <c r="D4" s="5"/>
      <c r="E4" s="10">
        <f>2*3.1415926*D4/C4</f>
        <v>0</v>
      </c>
      <c r="F4" s="26">
        <f>2*PI()*D4</f>
        <v>0</v>
      </c>
      <c r="G4" s="6"/>
      <c r="H4" s="6"/>
      <c r="I4" s="17" t="s">
        <v>7</v>
      </c>
      <c r="J4" s="6"/>
      <c r="K4" s="6"/>
      <c r="L4" s="6"/>
      <c r="M4" s="6"/>
      <c r="N4" s="6"/>
      <c r="O4" s="6"/>
      <c r="P4" s="6"/>
      <c r="R4"/>
    </row>
    <row r="5" spans="1:23" x14ac:dyDescent="0.3">
      <c r="A5" s="5">
        <v>2</v>
      </c>
      <c r="B5" s="6">
        <f t="shared" ref="B5:B58" si="0">I$3*2/(A5)</f>
        <v>160</v>
      </c>
      <c r="C5" s="5">
        <f t="shared" ref="C5:C58" si="1">2*3.1415926/B5</f>
        <v>3.9269907499999999E-2</v>
      </c>
      <c r="D5" s="5"/>
      <c r="E5" s="10">
        <f t="shared" ref="E5:E58" si="2">2*3.1415926*D5/C5</f>
        <v>0</v>
      </c>
      <c r="F5" s="26">
        <f t="shared" ref="F5:F58" si="3">2*PI()*D5</f>
        <v>0</v>
      </c>
      <c r="G5" s="6"/>
      <c r="H5" s="6"/>
      <c r="I5" s="16" t="s">
        <v>9</v>
      </c>
      <c r="J5" s="15"/>
      <c r="K5" s="15"/>
      <c r="L5" s="6"/>
      <c r="M5" s="6"/>
      <c r="N5" s="6"/>
      <c r="O5" s="6"/>
      <c r="P5" s="6"/>
      <c r="R5"/>
    </row>
    <row r="6" spans="1:23" x14ac:dyDescent="0.3">
      <c r="A6" s="5">
        <v>3</v>
      </c>
      <c r="B6" s="6">
        <f t="shared" si="0"/>
        <v>106.66666666666667</v>
      </c>
      <c r="C6" s="5">
        <f t="shared" si="1"/>
        <v>5.8904861249999996E-2</v>
      </c>
      <c r="D6" s="21">
        <f>S7</f>
        <v>20.734940000000002</v>
      </c>
      <c r="E6" s="10">
        <f t="shared" si="2"/>
        <v>2211.7269333333338</v>
      </c>
      <c r="F6" s="26">
        <f t="shared" si="3"/>
        <v>130.28147035325031</v>
      </c>
      <c r="G6" s="6"/>
      <c r="H6" s="6"/>
      <c r="I6" s="16" t="s">
        <v>10</v>
      </c>
      <c r="J6" s="15"/>
      <c r="K6" s="15"/>
      <c r="L6" s="6"/>
      <c r="M6" s="7" t="s">
        <v>28</v>
      </c>
      <c r="N6" s="6"/>
      <c r="O6" s="6"/>
      <c r="P6" s="6"/>
      <c r="R6" t="s">
        <v>20</v>
      </c>
      <c r="S6" t="s">
        <v>21</v>
      </c>
      <c r="T6" t="s">
        <v>22</v>
      </c>
      <c r="U6" t="s">
        <v>23</v>
      </c>
      <c r="V6" t="s">
        <v>24</v>
      </c>
      <c r="W6" t="s">
        <v>25</v>
      </c>
    </row>
    <row r="7" spans="1:23" x14ac:dyDescent="0.3">
      <c r="A7" s="5">
        <v>4</v>
      </c>
      <c r="B7" s="6">
        <f t="shared" si="0"/>
        <v>80</v>
      </c>
      <c r="C7" s="5">
        <f t="shared" si="1"/>
        <v>7.8539814999999999E-2</v>
      </c>
      <c r="D7" s="21">
        <f t="shared" ref="D7:D58" si="4">S8</f>
        <v>20.773472000000002</v>
      </c>
      <c r="E7" s="10">
        <f t="shared" si="2"/>
        <v>1661.8777600000001</v>
      </c>
      <c r="F7" s="26">
        <f t="shared" si="3"/>
        <v>130.52357404950655</v>
      </c>
      <c r="G7" s="6"/>
      <c r="H7" s="6"/>
      <c r="I7" s="16" t="s">
        <v>11</v>
      </c>
      <c r="J7" s="15"/>
      <c r="K7" s="15"/>
      <c r="L7" s="6"/>
      <c r="M7" s="6" t="s">
        <v>29</v>
      </c>
      <c r="N7" s="6"/>
      <c r="O7" s="6"/>
      <c r="P7" s="6" t="s">
        <v>27</v>
      </c>
      <c r="R7">
        <v>2</v>
      </c>
      <c r="S7" s="20">
        <v>20.734940000000002</v>
      </c>
      <c r="T7">
        <v>1</v>
      </c>
      <c r="U7">
        <v>2</v>
      </c>
      <c r="V7">
        <v>2</v>
      </c>
    </row>
    <row r="8" spans="1:23" x14ac:dyDescent="0.3">
      <c r="A8" s="5">
        <v>5</v>
      </c>
      <c r="B8" s="6">
        <f t="shared" si="0"/>
        <v>64</v>
      </c>
      <c r="C8" s="5">
        <f t="shared" si="1"/>
        <v>9.8174768750000002E-2</v>
      </c>
      <c r="D8" s="21">
        <f t="shared" si="4"/>
        <v>20.792885999999999</v>
      </c>
      <c r="E8" s="10">
        <f t="shared" si="2"/>
        <v>1330.744704</v>
      </c>
      <c r="F8" s="26">
        <f t="shared" si="3"/>
        <v>130.64555580906011</v>
      </c>
      <c r="G8" s="6"/>
      <c r="H8" s="6"/>
      <c r="I8" s="15"/>
      <c r="J8" s="15"/>
      <c r="K8" s="15"/>
      <c r="L8" s="6"/>
      <c r="M8" s="6" t="s">
        <v>30</v>
      </c>
      <c r="N8" s="6"/>
      <c r="O8" s="6"/>
      <c r="P8" t="s">
        <v>70</v>
      </c>
      <c r="R8">
        <v>3</v>
      </c>
      <c r="S8" s="20">
        <v>20.773472000000002</v>
      </c>
      <c r="T8">
        <v>1</v>
      </c>
      <c r="U8">
        <v>3</v>
      </c>
      <c r="V8">
        <v>3</v>
      </c>
    </row>
    <row r="9" spans="1:23" x14ac:dyDescent="0.3">
      <c r="A9" s="5">
        <v>6</v>
      </c>
      <c r="B9" s="6">
        <f t="shared" si="0"/>
        <v>53.333333333333336</v>
      </c>
      <c r="C9" s="5">
        <f t="shared" si="1"/>
        <v>0.11780972249999999</v>
      </c>
      <c r="D9" s="21">
        <f t="shared" si="4"/>
        <v>20.829048</v>
      </c>
      <c r="E9" s="10">
        <f t="shared" si="2"/>
        <v>1110.8825600000002</v>
      </c>
      <c r="F9" s="26">
        <f t="shared" si="3"/>
        <v>130.87276835613835</v>
      </c>
      <c r="G9" s="6"/>
      <c r="H9" s="6"/>
      <c r="I9" s="15"/>
      <c r="J9" s="15"/>
      <c r="K9" s="15"/>
      <c r="L9" s="6"/>
      <c r="M9" s="6" t="s">
        <v>31</v>
      </c>
      <c r="N9" s="6"/>
      <c r="O9" s="6"/>
      <c r="P9" s="6"/>
      <c r="R9">
        <v>4</v>
      </c>
      <c r="S9" s="20">
        <v>20.792885999999999</v>
      </c>
      <c r="T9">
        <v>1</v>
      </c>
      <c r="U9">
        <v>4</v>
      </c>
      <c r="V9">
        <v>4</v>
      </c>
    </row>
    <row r="10" spans="1:23" x14ac:dyDescent="0.3">
      <c r="A10" s="5">
        <v>7</v>
      </c>
      <c r="B10" s="6">
        <f t="shared" si="0"/>
        <v>45.714285714285715</v>
      </c>
      <c r="C10" s="5">
        <f t="shared" si="1"/>
        <v>0.13744467625000001</v>
      </c>
      <c r="D10" s="21">
        <f t="shared" si="4"/>
        <v>21.050971000000001</v>
      </c>
      <c r="E10" s="10">
        <f t="shared" si="2"/>
        <v>962.33010285714283</v>
      </c>
      <c r="F10" s="26">
        <f t="shared" si="3"/>
        <v>132.26715168906355</v>
      </c>
      <c r="G10" s="6"/>
      <c r="H10" s="6"/>
      <c r="I10" s="15"/>
      <c r="J10" s="15"/>
      <c r="K10" s="15"/>
      <c r="L10" s="6"/>
      <c r="M10" s="6" t="s">
        <v>32</v>
      </c>
      <c r="N10" s="6"/>
      <c r="O10" s="6"/>
      <c r="P10" s="6"/>
      <c r="R10">
        <v>5</v>
      </c>
      <c r="S10" s="20">
        <v>20.829048</v>
      </c>
      <c r="T10">
        <v>1</v>
      </c>
      <c r="U10">
        <v>5</v>
      </c>
      <c r="V10">
        <v>5</v>
      </c>
    </row>
    <row r="11" spans="1:23" x14ac:dyDescent="0.3">
      <c r="A11" s="18">
        <v>8</v>
      </c>
      <c r="B11" s="6">
        <f t="shared" si="0"/>
        <v>40</v>
      </c>
      <c r="C11" s="18">
        <f t="shared" si="1"/>
        <v>0.15707963</v>
      </c>
      <c r="D11" s="21">
        <f t="shared" si="4"/>
        <v>21.619999</v>
      </c>
      <c r="E11" s="19">
        <f t="shared" si="2"/>
        <v>864.79996000000006</v>
      </c>
      <c r="F11" s="26">
        <f t="shared" si="3"/>
        <v>135.84246005803735</v>
      </c>
      <c r="G11" s="6"/>
      <c r="H11" s="6"/>
      <c r="I11" s="6"/>
      <c r="J11" s="6"/>
      <c r="K11" s="6"/>
      <c r="L11" s="6"/>
      <c r="M11" s="6" t="s">
        <v>33</v>
      </c>
      <c r="N11" s="6"/>
      <c r="O11" s="6"/>
      <c r="P11" s="6"/>
      <c r="R11">
        <v>6</v>
      </c>
      <c r="S11" s="20">
        <v>21.050971000000001</v>
      </c>
      <c r="T11">
        <v>1</v>
      </c>
      <c r="U11">
        <v>6</v>
      </c>
      <c r="V11">
        <v>6</v>
      </c>
    </row>
    <row r="12" spans="1:23" x14ac:dyDescent="0.3">
      <c r="A12" s="5">
        <v>9</v>
      </c>
      <c r="B12" s="6">
        <f t="shared" si="0"/>
        <v>35.555555555555557</v>
      </c>
      <c r="C12" s="5">
        <f t="shared" si="1"/>
        <v>0.17671458374999999</v>
      </c>
      <c r="D12" s="21">
        <f t="shared" si="4"/>
        <v>22.582768000000002</v>
      </c>
      <c r="E12" s="10">
        <f t="shared" si="2"/>
        <v>802.9428622222224</v>
      </c>
      <c r="F12" s="26">
        <f t="shared" si="3"/>
        <v>141.89171609304535</v>
      </c>
      <c r="G12" s="6"/>
      <c r="H12" s="6"/>
      <c r="I12" s="7"/>
      <c r="J12" s="6"/>
      <c r="K12" s="6"/>
      <c r="L12" s="6"/>
      <c r="M12" s="7" t="s">
        <v>34</v>
      </c>
      <c r="N12" s="6"/>
      <c r="O12" s="6"/>
      <c r="P12" s="6"/>
      <c r="R12">
        <v>7</v>
      </c>
      <c r="S12" s="20">
        <v>21.619999</v>
      </c>
      <c r="T12">
        <v>1</v>
      </c>
      <c r="U12">
        <v>7</v>
      </c>
      <c r="V12">
        <v>7</v>
      </c>
    </row>
    <row r="13" spans="1:23" x14ac:dyDescent="0.3">
      <c r="A13" s="18">
        <v>10</v>
      </c>
      <c r="B13" s="6">
        <f t="shared" si="0"/>
        <v>32</v>
      </c>
      <c r="C13" s="18">
        <f t="shared" si="1"/>
        <v>0.1963495375</v>
      </c>
      <c r="D13" s="21">
        <f t="shared" si="4"/>
        <v>23.925006</v>
      </c>
      <c r="E13" s="19">
        <f t="shared" si="2"/>
        <v>765.60019199999999</v>
      </c>
      <c r="F13" s="26">
        <f t="shared" si="3"/>
        <v>150.32524617338345</v>
      </c>
      <c r="G13" s="6"/>
      <c r="H13" s="6"/>
      <c r="I13" s="6"/>
      <c r="J13" s="6"/>
      <c r="K13" s="6"/>
      <c r="L13" s="6"/>
      <c r="M13" s="6" t="s">
        <v>35</v>
      </c>
      <c r="N13" s="6"/>
      <c r="O13" s="6"/>
      <c r="P13" s="6"/>
      <c r="R13">
        <v>8</v>
      </c>
      <c r="S13" s="20">
        <v>22.582768000000002</v>
      </c>
      <c r="T13">
        <v>1</v>
      </c>
      <c r="U13">
        <v>8</v>
      </c>
      <c r="V13">
        <v>8</v>
      </c>
    </row>
    <row r="14" spans="1:23" x14ac:dyDescent="0.3">
      <c r="A14" s="5">
        <v>11</v>
      </c>
      <c r="B14" s="6">
        <f t="shared" si="0"/>
        <v>29.09090909090909</v>
      </c>
      <c r="C14" s="5">
        <f t="shared" si="1"/>
        <v>0.21598449125000002</v>
      </c>
      <c r="D14" s="21">
        <f t="shared" si="4"/>
        <v>25.374146</v>
      </c>
      <c r="E14" s="10">
        <f t="shared" si="2"/>
        <v>738.15697454545455</v>
      </c>
      <c r="F14" s="26">
        <f t="shared" si="3"/>
        <v>159.43046132942968</v>
      </c>
      <c r="G14" s="6"/>
      <c r="H14" s="6"/>
      <c r="I14" s="6"/>
      <c r="J14" s="6"/>
      <c r="K14" s="6"/>
      <c r="L14" s="6"/>
      <c r="M14" s="6" t="s">
        <v>36</v>
      </c>
      <c r="N14" s="6"/>
      <c r="O14" s="6"/>
      <c r="P14" s="6"/>
      <c r="R14">
        <v>9</v>
      </c>
      <c r="S14" s="20">
        <v>23.925006</v>
      </c>
      <c r="T14">
        <v>1</v>
      </c>
      <c r="U14">
        <v>9</v>
      </c>
      <c r="V14">
        <v>9</v>
      </c>
    </row>
    <row r="15" spans="1:23" x14ac:dyDescent="0.3">
      <c r="A15" s="5">
        <v>12</v>
      </c>
      <c r="B15" s="6">
        <f t="shared" si="0"/>
        <v>26.666666666666668</v>
      </c>
      <c r="C15" s="5">
        <f t="shared" si="1"/>
        <v>0.23561944499999998</v>
      </c>
      <c r="D15" s="21">
        <f t="shared" si="4"/>
        <v>26.104161000000001</v>
      </c>
      <c r="E15" s="10">
        <f t="shared" si="2"/>
        <v>696.11096000000009</v>
      </c>
      <c r="F15" s="26">
        <f t="shared" si="3"/>
        <v>164.01728085145038</v>
      </c>
      <c r="G15" s="6"/>
      <c r="H15" s="6"/>
      <c r="I15" s="6"/>
      <c r="J15" s="6"/>
      <c r="K15" s="6"/>
      <c r="L15" s="6"/>
      <c r="M15" s="6" t="s">
        <v>37</v>
      </c>
      <c r="N15" s="6"/>
      <c r="O15" s="6"/>
      <c r="P15" s="6"/>
      <c r="R15">
        <v>10</v>
      </c>
      <c r="S15" s="20">
        <v>25.374146</v>
      </c>
      <c r="T15">
        <v>1</v>
      </c>
      <c r="U15">
        <v>10</v>
      </c>
      <c r="V15">
        <v>10</v>
      </c>
    </row>
    <row r="16" spans="1:23" x14ac:dyDescent="0.3">
      <c r="A16" s="5">
        <v>13</v>
      </c>
      <c r="B16" s="6">
        <f t="shared" si="0"/>
        <v>24.615384615384617</v>
      </c>
      <c r="C16" s="5">
        <f t="shared" si="1"/>
        <v>0.25525439875</v>
      </c>
      <c r="D16" s="21">
        <f t="shared" si="4"/>
        <v>38.663786000000002</v>
      </c>
      <c r="E16" s="10">
        <f t="shared" si="2"/>
        <v>951.72396307692316</v>
      </c>
      <c r="F16" s="26">
        <f t="shared" si="3"/>
        <v>242.93173211513579</v>
      </c>
      <c r="G16" s="6"/>
      <c r="H16" s="6"/>
      <c r="I16" s="6"/>
      <c r="J16" s="6"/>
      <c r="K16" s="6"/>
      <c r="L16" s="6"/>
      <c r="M16" s="7" t="s">
        <v>14</v>
      </c>
      <c r="N16" s="6"/>
      <c r="O16" s="6"/>
      <c r="P16" s="6"/>
      <c r="R16">
        <v>11</v>
      </c>
      <c r="S16" s="20">
        <v>26.104161000000001</v>
      </c>
      <c r="T16">
        <v>1</v>
      </c>
      <c r="U16">
        <v>11</v>
      </c>
      <c r="V16">
        <v>11</v>
      </c>
    </row>
    <row r="17" spans="1:22" x14ac:dyDescent="0.3">
      <c r="A17" s="5">
        <v>14</v>
      </c>
      <c r="B17" s="6">
        <f t="shared" si="0"/>
        <v>22.857142857142858</v>
      </c>
      <c r="C17" s="5">
        <f t="shared" si="1"/>
        <v>0.27488935250000002</v>
      </c>
      <c r="D17" s="21">
        <f t="shared" si="4"/>
        <v>42.185623999999997</v>
      </c>
      <c r="E17" s="10">
        <f t="shared" si="2"/>
        <v>964.24283428571414</v>
      </c>
      <c r="F17" s="26">
        <f t="shared" si="3"/>
        <v>265.06009289100251</v>
      </c>
      <c r="G17" s="6"/>
      <c r="H17" s="6"/>
      <c r="I17" s="6"/>
      <c r="J17" s="6"/>
      <c r="K17" s="6"/>
      <c r="L17" s="6"/>
      <c r="M17" s="6" t="s">
        <v>38</v>
      </c>
      <c r="N17" s="6"/>
      <c r="O17" s="6"/>
      <c r="P17" s="6"/>
      <c r="R17">
        <v>13</v>
      </c>
      <c r="S17" s="20">
        <v>38.663786000000002</v>
      </c>
      <c r="T17">
        <v>1</v>
      </c>
      <c r="U17">
        <v>13</v>
      </c>
      <c r="V17">
        <v>13</v>
      </c>
    </row>
    <row r="18" spans="1:22" x14ac:dyDescent="0.3">
      <c r="A18" s="5">
        <v>15</v>
      </c>
      <c r="B18" s="6">
        <f t="shared" si="0"/>
        <v>21.333333333333332</v>
      </c>
      <c r="C18" s="5">
        <f t="shared" si="1"/>
        <v>0.29452430625000003</v>
      </c>
      <c r="D18" s="21">
        <f t="shared" si="4"/>
        <v>46.907986000000001</v>
      </c>
      <c r="E18" s="10">
        <f t="shared" si="2"/>
        <v>1000.7037013333332</v>
      </c>
      <c r="F18" s="26">
        <f t="shared" si="3"/>
        <v>294.73156842458576</v>
      </c>
      <c r="G18" s="6"/>
      <c r="H18" s="6"/>
      <c r="I18" s="6"/>
      <c r="J18" s="6"/>
      <c r="K18" s="6"/>
      <c r="L18" s="6"/>
      <c r="M18" s="6" t="s">
        <v>39</v>
      </c>
      <c r="N18" s="6"/>
      <c r="O18" s="6"/>
      <c r="P18" s="6"/>
      <c r="R18">
        <v>15</v>
      </c>
      <c r="S18" s="20">
        <v>42.185623999999997</v>
      </c>
      <c r="T18">
        <v>1</v>
      </c>
      <c r="U18">
        <v>15</v>
      </c>
      <c r="V18">
        <v>15</v>
      </c>
    </row>
    <row r="19" spans="1:22" x14ac:dyDescent="0.3">
      <c r="A19" s="5">
        <v>16</v>
      </c>
      <c r="B19" s="6">
        <f t="shared" si="0"/>
        <v>20</v>
      </c>
      <c r="C19" s="5">
        <f t="shared" si="1"/>
        <v>0.31415926</v>
      </c>
      <c r="D19" s="21">
        <f t="shared" si="4"/>
        <v>52.444453000000003</v>
      </c>
      <c r="E19" s="10">
        <f t="shared" si="2"/>
        <v>1048.8890600000002</v>
      </c>
      <c r="F19" s="26">
        <f t="shared" si="3"/>
        <v>329.51821653267041</v>
      </c>
      <c r="G19" s="6"/>
      <c r="H19" s="6"/>
      <c r="I19" s="6"/>
      <c r="J19" s="6"/>
      <c r="K19" s="6"/>
      <c r="L19" s="6"/>
      <c r="M19" s="7" t="s">
        <v>40</v>
      </c>
      <c r="N19" s="6"/>
      <c r="O19" s="6"/>
      <c r="P19" s="6"/>
      <c r="R19">
        <v>16</v>
      </c>
      <c r="S19" s="20">
        <v>46.907986000000001</v>
      </c>
      <c r="T19">
        <v>1</v>
      </c>
      <c r="U19">
        <v>16</v>
      </c>
      <c r="V19">
        <v>16</v>
      </c>
    </row>
    <row r="20" spans="1:22" x14ac:dyDescent="0.3">
      <c r="A20" s="18">
        <v>17</v>
      </c>
      <c r="B20" s="6">
        <f t="shared" si="0"/>
        <v>18.823529411764707</v>
      </c>
      <c r="C20" s="18">
        <f t="shared" si="1"/>
        <v>0.33379421375000001</v>
      </c>
      <c r="D20" s="21">
        <f t="shared" si="4"/>
        <v>58.627513</v>
      </c>
      <c r="E20" s="19">
        <f t="shared" si="2"/>
        <v>1103.5767152941178</v>
      </c>
      <c r="F20" s="26">
        <f t="shared" si="3"/>
        <v>368.36752827808021</v>
      </c>
      <c r="G20" s="6"/>
      <c r="H20" s="6"/>
      <c r="I20" s="6"/>
      <c r="J20" s="6"/>
      <c r="K20" s="6"/>
      <c r="L20" s="6"/>
      <c r="M20" s="6" t="s">
        <v>41</v>
      </c>
      <c r="N20" s="6"/>
      <c r="O20" s="6"/>
      <c r="P20" s="6"/>
      <c r="R20">
        <v>17</v>
      </c>
      <c r="S20" s="20">
        <v>52.444453000000003</v>
      </c>
      <c r="T20">
        <v>1</v>
      </c>
      <c r="U20">
        <v>17</v>
      </c>
      <c r="V20">
        <v>17</v>
      </c>
    </row>
    <row r="21" spans="1:22" x14ac:dyDescent="0.3">
      <c r="A21" s="5">
        <v>18</v>
      </c>
      <c r="B21" s="6">
        <f t="shared" si="0"/>
        <v>17.777777777777779</v>
      </c>
      <c r="C21" s="5">
        <f t="shared" si="1"/>
        <v>0.35342916749999997</v>
      </c>
      <c r="D21" s="21">
        <f t="shared" si="4"/>
        <v>65.365920000000003</v>
      </c>
      <c r="E21" s="10">
        <f t="shared" si="2"/>
        <v>1162.0608000000002</v>
      </c>
      <c r="F21" s="26">
        <f t="shared" si="3"/>
        <v>410.70618813427626</v>
      </c>
      <c r="G21" s="6"/>
      <c r="H21" s="6"/>
      <c r="I21" s="6"/>
      <c r="J21" s="6"/>
      <c r="K21" s="6"/>
      <c r="L21" s="6"/>
      <c r="M21" s="7" t="s">
        <v>42</v>
      </c>
      <c r="N21" s="6"/>
      <c r="O21" s="6"/>
      <c r="P21" s="6"/>
      <c r="R21">
        <v>19</v>
      </c>
      <c r="S21" s="20">
        <v>58.627513</v>
      </c>
      <c r="T21">
        <v>1</v>
      </c>
      <c r="U21">
        <v>19</v>
      </c>
      <c r="V21">
        <v>19</v>
      </c>
    </row>
    <row r="22" spans="1:22" x14ac:dyDescent="0.3">
      <c r="A22" s="5">
        <v>19</v>
      </c>
      <c r="B22" s="6">
        <f t="shared" si="0"/>
        <v>16.842105263157894</v>
      </c>
      <c r="C22" s="5">
        <f t="shared" si="1"/>
        <v>0.37306412125000005</v>
      </c>
      <c r="D22" s="21">
        <f t="shared" si="4"/>
        <v>72.598113999999995</v>
      </c>
      <c r="E22" s="10">
        <f t="shared" si="2"/>
        <v>1222.7050778947366</v>
      </c>
      <c r="F22" s="26">
        <f t="shared" si="3"/>
        <v>456.14740321374859</v>
      </c>
      <c r="G22" s="6"/>
      <c r="H22" s="6"/>
      <c r="I22" s="6"/>
      <c r="J22" s="6"/>
      <c r="K22" s="6"/>
      <c r="L22" s="6"/>
      <c r="M22" s="6" t="s">
        <v>43</v>
      </c>
      <c r="N22" s="6"/>
      <c r="O22" s="6"/>
      <c r="P22" s="6"/>
      <c r="R22">
        <v>20</v>
      </c>
      <c r="S22" s="20">
        <v>65.365920000000003</v>
      </c>
      <c r="T22">
        <v>1</v>
      </c>
      <c r="U22">
        <v>20</v>
      </c>
      <c r="V22">
        <v>20</v>
      </c>
    </row>
    <row r="23" spans="1:22" x14ac:dyDescent="0.3">
      <c r="A23" s="5">
        <v>20</v>
      </c>
      <c r="B23" s="6">
        <f t="shared" si="0"/>
        <v>16</v>
      </c>
      <c r="C23" s="5">
        <f t="shared" si="1"/>
        <v>0.39269907500000001</v>
      </c>
      <c r="D23" s="21">
        <f t="shared" si="4"/>
        <v>80.270891000000006</v>
      </c>
      <c r="E23" s="10">
        <f t="shared" si="2"/>
        <v>1284.3342560000001</v>
      </c>
      <c r="F23" s="26">
        <f t="shared" si="3"/>
        <v>504.35688292541414</v>
      </c>
      <c r="G23" s="6"/>
      <c r="H23" s="6"/>
      <c r="I23" s="6"/>
      <c r="J23" s="6"/>
      <c r="K23" s="6"/>
      <c r="L23" s="6"/>
      <c r="M23" s="6" t="s">
        <v>44</v>
      </c>
      <c r="N23" s="6"/>
      <c r="O23" s="6"/>
      <c r="P23" s="6"/>
      <c r="R23">
        <v>22</v>
      </c>
      <c r="S23" s="20">
        <v>72.598113999999995</v>
      </c>
      <c r="T23">
        <v>1</v>
      </c>
      <c r="U23">
        <v>22</v>
      </c>
      <c r="V23">
        <v>22</v>
      </c>
    </row>
    <row r="24" spans="1:22" x14ac:dyDescent="0.3">
      <c r="A24" s="5">
        <v>21</v>
      </c>
      <c r="B24" s="6">
        <f t="shared" si="0"/>
        <v>15.238095238095237</v>
      </c>
      <c r="C24" s="5">
        <f t="shared" si="1"/>
        <v>0.41233402875000003</v>
      </c>
      <c r="D24" s="21">
        <f t="shared" si="4"/>
        <v>88.296522999999993</v>
      </c>
      <c r="E24" s="10">
        <f t="shared" si="2"/>
        <v>1345.4708266666667</v>
      </c>
      <c r="F24" s="26">
        <f t="shared" si="3"/>
        <v>554.78341598864438</v>
      </c>
      <c r="G24" s="6"/>
      <c r="H24" s="6"/>
      <c r="I24" s="6"/>
      <c r="J24" s="6"/>
      <c r="K24" s="6"/>
      <c r="L24" s="6"/>
      <c r="M24" s="6" t="s">
        <v>45</v>
      </c>
      <c r="N24" s="6"/>
      <c r="O24" s="6"/>
      <c r="P24" s="6"/>
      <c r="R24">
        <v>23</v>
      </c>
      <c r="S24" s="20">
        <v>80.270891000000006</v>
      </c>
      <c r="T24">
        <v>1</v>
      </c>
      <c r="U24">
        <v>23</v>
      </c>
      <c r="V24">
        <v>23</v>
      </c>
    </row>
    <row r="25" spans="1:22" x14ac:dyDescent="0.3">
      <c r="A25" s="5">
        <v>22</v>
      </c>
      <c r="B25" s="6">
        <f t="shared" si="0"/>
        <v>14.545454545454545</v>
      </c>
      <c r="C25" s="5">
        <f t="shared" si="1"/>
        <v>0.43196898250000004</v>
      </c>
      <c r="D25" s="21">
        <f t="shared" si="4"/>
        <v>99.046975000000003</v>
      </c>
      <c r="E25" s="10">
        <f t="shared" si="2"/>
        <v>1440.6832727272727</v>
      </c>
      <c r="F25" s="26">
        <f t="shared" si="3"/>
        <v>622.33049804058385</v>
      </c>
      <c r="G25" s="6"/>
      <c r="H25" s="6"/>
      <c r="I25" s="6"/>
      <c r="J25" s="6"/>
      <c r="K25" s="6"/>
      <c r="L25" s="6"/>
      <c r="M25" s="6" t="s">
        <v>46</v>
      </c>
      <c r="N25" s="6"/>
      <c r="O25" s="6"/>
      <c r="P25" s="6"/>
      <c r="R25">
        <v>25</v>
      </c>
      <c r="S25" s="20">
        <v>88.296522999999993</v>
      </c>
      <c r="T25">
        <v>1</v>
      </c>
      <c r="U25">
        <v>25</v>
      </c>
      <c r="V25">
        <v>25</v>
      </c>
    </row>
    <row r="26" spans="1:22" x14ac:dyDescent="0.3">
      <c r="A26" s="5">
        <v>23</v>
      </c>
      <c r="B26" s="6">
        <f t="shared" si="0"/>
        <v>13.913043478260869</v>
      </c>
      <c r="C26" s="5">
        <f t="shared" si="1"/>
        <v>0.45160393625</v>
      </c>
      <c r="D26" s="21">
        <f t="shared" si="4"/>
        <v>106.19070000000001</v>
      </c>
      <c r="E26" s="10">
        <f t="shared" si="2"/>
        <v>1477.4358260869567</v>
      </c>
      <c r="F26" s="26">
        <f t="shared" si="3"/>
        <v>667.21584599911534</v>
      </c>
      <c r="G26" s="6"/>
      <c r="H26" s="6"/>
      <c r="I26" s="6"/>
      <c r="J26" s="6"/>
      <c r="K26" s="6"/>
      <c r="L26" s="6"/>
      <c r="M26" s="6" t="s">
        <v>15</v>
      </c>
      <c r="N26" s="6"/>
      <c r="O26" s="6"/>
      <c r="P26" s="6"/>
      <c r="R26">
        <v>27</v>
      </c>
      <c r="S26" s="20">
        <v>99.046975000000003</v>
      </c>
      <c r="T26">
        <v>1</v>
      </c>
      <c r="U26">
        <v>27</v>
      </c>
      <c r="V26">
        <v>27</v>
      </c>
    </row>
    <row r="27" spans="1:22" x14ac:dyDescent="0.3">
      <c r="A27" s="5">
        <v>24</v>
      </c>
      <c r="B27" s="6">
        <f t="shared" si="0"/>
        <v>13.333333333333334</v>
      </c>
      <c r="C27" s="5">
        <f t="shared" si="1"/>
        <v>0.47123888999999997</v>
      </c>
      <c r="D27" s="21">
        <f t="shared" si="4"/>
        <v>115.34310000000001</v>
      </c>
      <c r="E27" s="10">
        <f t="shared" si="2"/>
        <v>1537.9080000000004</v>
      </c>
      <c r="F27" s="26">
        <f t="shared" si="3"/>
        <v>724.72207120454573</v>
      </c>
      <c r="G27" s="6"/>
      <c r="H27" s="6"/>
      <c r="I27" s="6"/>
      <c r="J27" s="6"/>
      <c r="K27" s="6"/>
      <c r="L27" s="6"/>
      <c r="M27" s="6" t="s">
        <v>47</v>
      </c>
      <c r="N27" s="6"/>
      <c r="O27" s="6"/>
      <c r="P27" s="6"/>
      <c r="R27">
        <v>28</v>
      </c>
      <c r="S27" s="20">
        <v>106.19070000000001</v>
      </c>
      <c r="T27">
        <v>1</v>
      </c>
      <c r="U27">
        <v>28</v>
      </c>
      <c r="V27">
        <v>28</v>
      </c>
    </row>
    <row r="28" spans="1:22" x14ac:dyDescent="0.3">
      <c r="A28" s="5">
        <v>25</v>
      </c>
      <c r="B28" s="6">
        <f t="shared" si="0"/>
        <v>12.8</v>
      </c>
      <c r="C28" s="5">
        <f t="shared" si="1"/>
        <v>0.49087384374999998</v>
      </c>
      <c r="D28" s="21">
        <f t="shared" si="4"/>
        <v>124.90152</v>
      </c>
      <c r="E28" s="10">
        <f t="shared" si="2"/>
        <v>1598.7394560000002</v>
      </c>
      <c r="F28" s="26">
        <f t="shared" si="3"/>
        <v>784.77939530839728</v>
      </c>
      <c r="G28" s="6"/>
      <c r="H28" s="6"/>
      <c r="I28" s="6"/>
      <c r="J28" s="6"/>
      <c r="K28" s="6"/>
      <c r="L28" s="6"/>
      <c r="M28" s="6" t="s">
        <v>48</v>
      </c>
      <c r="N28" s="6"/>
      <c r="O28" s="6"/>
      <c r="P28" s="6"/>
      <c r="R28">
        <v>30</v>
      </c>
      <c r="S28" s="20">
        <v>115.34310000000001</v>
      </c>
      <c r="T28">
        <v>1</v>
      </c>
      <c r="U28">
        <v>30</v>
      </c>
      <c r="V28">
        <v>30</v>
      </c>
    </row>
    <row r="29" spans="1:22" x14ac:dyDescent="0.3">
      <c r="A29" s="5">
        <v>26</v>
      </c>
      <c r="B29" s="6">
        <f t="shared" si="0"/>
        <v>12.307692307692308</v>
      </c>
      <c r="C29" s="5">
        <f t="shared" si="1"/>
        <v>0.5105087975</v>
      </c>
      <c r="D29" s="21">
        <f t="shared" si="4"/>
        <v>134.79088999999999</v>
      </c>
      <c r="E29" s="10">
        <f t="shared" si="2"/>
        <v>1658.9647999999997</v>
      </c>
      <c r="F29" s="26">
        <f t="shared" si="3"/>
        <v>846.91613958965979</v>
      </c>
      <c r="G29" s="6"/>
      <c r="H29" s="6"/>
      <c r="I29" s="6"/>
      <c r="J29" s="6"/>
      <c r="K29" s="6"/>
      <c r="L29" s="6"/>
      <c r="M29" s="6" t="s">
        <v>49</v>
      </c>
      <c r="N29" s="6"/>
      <c r="O29" s="6"/>
      <c r="P29" s="6"/>
      <c r="R29">
        <v>32</v>
      </c>
      <c r="S29" s="20">
        <v>124.90152</v>
      </c>
      <c r="T29">
        <v>1</v>
      </c>
      <c r="U29">
        <v>32</v>
      </c>
      <c r="V29">
        <v>32</v>
      </c>
    </row>
    <row r="30" spans="1:22" x14ac:dyDescent="0.3">
      <c r="A30" s="5">
        <v>27</v>
      </c>
      <c r="B30" s="6">
        <f t="shared" si="0"/>
        <v>11.851851851851851</v>
      </c>
      <c r="C30" s="5">
        <f t="shared" si="1"/>
        <v>0.53014375125000002</v>
      </c>
      <c r="D30" s="21">
        <f t="shared" si="4"/>
        <v>144.97841</v>
      </c>
      <c r="E30" s="10">
        <f t="shared" si="2"/>
        <v>1718.2626370370369</v>
      </c>
      <c r="F30" s="26">
        <f t="shared" si="3"/>
        <v>910.92621557025802</v>
      </c>
      <c r="G30" s="6"/>
      <c r="H30" s="6"/>
      <c r="I30" s="6"/>
      <c r="J30" s="6"/>
      <c r="K30" s="6"/>
      <c r="L30" s="6"/>
      <c r="M30" s="6" t="s">
        <v>50</v>
      </c>
      <c r="N30" s="6"/>
      <c r="O30" s="6"/>
      <c r="P30" s="6"/>
      <c r="R30">
        <v>33</v>
      </c>
      <c r="S30" s="20">
        <v>134.79088999999999</v>
      </c>
      <c r="T30">
        <v>1</v>
      </c>
      <c r="U30">
        <v>33</v>
      </c>
      <c r="V30">
        <v>33</v>
      </c>
    </row>
    <row r="31" spans="1:22" x14ac:dyDescent="0.3">
      <c r="A31" s="5">
        <v>28</v>
      </c>
      <c r="B31" s="6">
        <f t="shared" si="0"/>
        <v>11.428571428571429</v>
      </c>
      <c r="C31" s="5">
        <f t="shared" si="1"/>
        <v>0.54977870500000003</v>
      </c>
      <c r="D31" s="21">
        <f t="shared" si="4"/>
        <v>155.43450999999999</v>
      </c>
      <c r="E31" s="10">
        <f t="shared" si="2"/>
        <v>1776.3943999999997</v>
      </c>
      <c r="F31" s="26">
        <f t="shared" si="3"/>
        <v>976.62382946065838</v>
      </c>
      <c r="G31" s="6"/>
      <c r="H31" s="6"/>
      <c r="I31" s="6"/>
      <c r="J31" s="6"/>
      <c r="K31" s="6"/>
      <c r="L31" s="6"/>
      <c r="M31" s="6" t="s">
        <v>51</v>
      </c>
      <c r="N31" s="6"/>
      <c r="O31" s="6"/>
      <c r="P31" s="6"/>
      <c r="R31">
        <v>35</v>
      </c>
      <c r="S31" s="20">
        <v>144.97841</v>
      </c>
      <c r="T31">
        <v>1</v>
      </c>
      <c r="U31">
        <v>35</v>
      </c>
      <c r="V31">
        <v>35</v>
      </c>
    </row>
    <row r="32" spans="1:22" x14ac:dyDescent="0.3">
      <c r="A32" s="18">
        <v>29</v>
      </c>
      <c r="B32" s="6">
        <f t="shared" si="0"/>
        <v>11.03448275862069</v>
      </c>
      <c r="C32" s="18">
        <f t="shared" si="1"/>
        <v>0.56941365874999994</v>
      </c>
      <c r="D32" s="21">
        <f t="shared" si="4"/>
        <v>166.11924999999999</v>
      </c>
      <c r="E32" s="19">
        <f t="shared" si="2"/>
        <v>1833.0400000000002</v>
      </c>
      <c r="F32" s="26">
        <f t="shared" si="3"/>
        <v>1043.7580308396925</v>
      </c>
      <c r="G32" s="6"/>
      <c r="H32" s="6"/>
      <c r="I32" s="6"/>
      <c r="J32" s="6"/>
      <c r="K32" s="6"/>
      <c r="L32" s="6"/>
      <c r="M32" s="6" t="s">
        <v>52</v>
      </c>
      <c r="N32" s="6"/>
      <c r="O32" s="6"/>
      <c r="P32" s="6"/>
      <c r="R32">
        <v>37</v>
      </c>
      <c r="S32" s="20">
        <v>155.43450999999999</v>
      </c>
      <c r="T32">
        <v>1</v>
      </c>
      <c r="U32">
        <v>37</v>
      </c>
      <c r="V32">
        <v>37</v>
      </c>
    </row>
    <row r="33" spans="1:22" x14ac:dyDescent="0.3">
      <c r="A33" s="5">
        <v>30</v>
      </c>
      <c r="B33" s="6">
        <f t="shared" si="0"/>
        <v>10.666666666666666</v>
      </c>
      <c r="C33" s="5">
        <f t="shared" si="1"/>
        <v>0.58904861250000007</v>
      </c>
      <c r="D33" s="21">
        <f t="shared" si="4"/>
        <v>176.94967</v>
      </c>
      <c r="E33" s="10">
        <f t="shared" si="2"/>
        <v>1887.4631466666663</v>
      </c>
      <c r="F33" s="26">
        <f t="shared" si="3"/>
        <v>1111.8075666542763</v>
      </c>
      <c r="G33" s="6"/>
      <c r="H33" s="6"/>
      <c r="I33" s="6"/>
      <c r="J33" s="6"/>
      <c r="K33" s="6"/>
      <c r="L33" s="6"/>
      <c r="M33" s="6" t="s">
        <v>53</v>
      </c>
      <c r="N33" s="6"/>
      <c r="O33" s="6"/>
      <c r="P33" s="6"/>
      <c r="R33">
        <v>39</v>
      </c>
      <c r="S33" s="20">
        <v>166.11924999999999</v>
      </c>
      <c r="T33">
        <v>1</v>
      </c>
      <c r="U33">
        <v>39</v>
      </c>
      <c r="V33">
        <v>39</v>
      </c>
    </row>
    <row r="34" spans="1:22" x14ac:dyDescent="0.3">
      <c r="A34" s="5">
        <v>31</v>
      </c>
      <c r="B34" s="6">
        <f t="shared" si="0"/>
        <v>10.32258064516129</v>
      </c>
      <c r="C34" s="5">
        <f t="shared" si="1"/>
        <v>0.60868356625000009</v>
      </c>
      <c r="D34" s="21">
        <f t="shared" si="4"/>
        <v>187.60668000000001</v>
      </c>
      <c r="E34" s="10">
        <f t="shared" si="2"/>
        <v>1936.5850838709678</v>
      </c>
      <c r="F34" s="26">
        <f t="shared" si="3"/>
        <v>1178.7675353047423</v>
      </c>
      <c r="G34" s="6"/>
      <c r="H34" s="6"/>
      <c r="I34" s="6"/>
      <c r="J34" s="6"/>
      <c r="K34" s="6"/>
      <c r="L34" s="6"/>
      <c r="M34" s="6" t="s">
        <v>54</v>
      </c>
      <c r="N34" s="6"/>
      <c r="O34" s="6"/>
      <c r="P34" s="6"/>
      <c r="R34">
        <v>41</v>
      </c>
      <c r="S34" s="20">
        <v>176.94967</v>
      </c>
      <c r="T34">
        <v>1</v>
      </c>
      <c r="U34">
        <v>41</v>
      </c>
      <c r="V34">
        <v>41</v>
      </c>
    </row>
    <row r="35" spans="1:22" x14ac:dyDescent="0.3">
      <c r="A35" s="5">
        <v>32</v>
      </c>
      <c r="B35" s="6">
        <f t="shared" si="0"/>
        <v>10</v>
      </c>
      <c r="C35" s="5">
        <f t="shared" si="1"/>
        <v>0.62831851999999999</v>
      </c>
      <c r="D35" s="21">
        <f t="shared" si="4"/>
        <v>206.29392999999999</v>
      </c>
      <c r="E35" s="10">
        <f t="shared" si="2"/>
        <v>2062.9393</v>
      </c>
      <c r="F35" s="26">
        <f t="shared" si="3"/>
        <v>1296.182989936334</v>
      </c>
      <c r="G35" s="6"/>
      <c r="H35" s="6"/>
      <c r="I35" s="6"/>
      <c r="J35" s="6"/>
      <c r="K35" s="6"/>
      <c r="L35" s="6"/>
      <c r="M35" s="6" t="s">
        <v>55</v>
      </c>
      <c r="N35" s="6"/>
      <c r="O35" s="6"/>
      <c r="P35" s="6"/>
      <c r="R35">
        <v>42</v>
      </c>
      <c r="S35" s="20">
        <v>187.60668000000001</v>
      </c>
      <c r="T35">
        <v>1</v>
      </c>
      <c r="U35">
        <v>42</v>
      </c>
      <c r="V35">
        <v>42</v>
      </c>
    </row>
    <row r="36" spans="1:22" x14ac:dyDescent="0.3">
      <c r="A36" s="5">
        <v>33</v>
      </c>
      <c r="B36" s="6">
        <f t="shared" si="0"/>
        <v>9.6969696969696972</v>
      </c>
      <c r="C36" s="5">
        <f t="shared" si="1"/>
        <v>0.64795347375000001</v>
      </c>
      <c r="D36" s="21">
        <f t="shared" si="4"/>
        <v>213.61906999999999</v>
      </c>
      <c r="E36" s="10">
        <f t="shared" si="2"/>
        <v>2071.4576484848485</v>
      </c>
      <c r="F36" s="26">
        <f t="shared" si="3"/>
        <v>1342.2082019573675</v>
      </c>
      <c r="G36" s="6"/>
      <c r="H36" s="6"/>
      <c r="I36" s="6"/>
      <c r="J36" s="6"/>
      <c r="K36" s="6"/>
      <c r="L36" s="6"/>
      <c r="M36" s="6" t="s">
        <v>16</v>
      </c>
      <c r="N36" s="6"/>
      <c r="O36" s="6"/>
      <c r="P36" s="6"/>
      <c r="R36">
        <v>45</v>
      </c>
      <c r="S36" s="20">
        <v>206.29392999999999</v>
      </c>
      <c r="T36">
        <v>1</v>
      </c>
      <c r="U36">
        <v>45</v>
      </c>
      <c r="V36">
        <v>45</v>
      </c>
    </row>
    <row r="37" spans="1:22" x14ac:dyDescent="0.3">
      <c r="A37" s="5">
        <v>34</v>
      </c>
      <c r="B37" s="6">
        <f t="shared" si="0"/>
        <v>9.4117647058823533</v>
      </c>
      <c r="C37" s="5">
        <f t="shared" si="1"/>
        <v>0.66758842750000003</v>
      </c>
      <c r="D37" s="21">
        <f t="shared" si="4"/>
        <v>224.92605</v>
      </c>
      <c r="E37" s="10">
        <f t="shared" si="2"/>
        <v>2116.9510588235294</v>
      </c>
      <c r="F37" s="26">
        <f t="shared" si="3"/>
        <v>1413.2520525619409</v>
      </c>
      <c r="G37" s="6"/>
      <c r="H37" s="6"/>
      <c r="I37" s="6"/>
      <c r="J37" s="6"/>
      <c r="K37" s="6"/>
      <c r="L37" s="6"/>
      <c r="M37" s="6" t="s">
        <v>56</v>
      </c>
      <c r="N37" s="6"/>
      <c r="O37" s="6"/>
      <c r="P37" s="6"/>
      <c r="R37">
        <v>46</v>
      </c>
      <c r="S37" s="20">
        <v>213.61906999999999</v>
      </c>
      <c r="T37">
        <v>1</v>
      </c>
      <c r="U37">
        <v>46</v>
      </c>
      <c r="V37">
        <v>46</v>
      </c>
    </row>
    <row r="38" spans="1:22" x14ac:dyDescent="0.3">
      <c r="A38" s="5">
        <v>35</v>
      </c>
      <c r="B38" s="6">
        <f t="shared" si="0"/>
        <v>9.1428571428571423</v>
      </c>
      <c r="C38" s="5">
        <f t="shared" si="1"/>
        <v>0.68722338125000004</v>
      </c>
      <c r="D38" s="21">
        <f t="shared" si="4"/>
        <v>236.83924999999999</v>
      </c>
      <c r="E38" s="10">
        <f t="shared" si="2"/>
        <v>2165.3874285714282</v>
      </c>
      <c r="F38" s="26">
        <f t="shared" si="3"/>
        <v>1488.1048957634328</v>
      </c>
      <c r="G38" s="6"/>
      <c r="H38" s="6"/>
      <c r="I38" s="6"/>
      <c r="J38" s="6"/>
      <c r="K38" s="7"/>
      <c r="L38" s="6"/>
      <c r="M38" s="6" t="s">
        <v>57</v>
      </c>
      <c r="N38" s="6"/>
      <c r="O38" s="6"/>
      <c r="P38" s="6"/>
      <c r="R38">
        <v>48</v>
      </c>
      <c r="S38" s="20">
        <v>224.92605</v>
      </c>
      <c r="T38">
        <v>1</v>
      </c>
      <c r="U38">
        <v>48</v>
      </c>
      <c r="V38">
        <v>48</v>
      </c>
    </row>
    <row r="39" spans="1:22" x14ac:dyDescent="0.3">
      <c r="A39" s="5">
        <v>36</v>
      </c>
      <c r="B39" s="6">
        <f t="shared" si="0"/>
        <v>8.8888888888888893</v>
      </c>
      <c r="C39" s="5">
        <f t="shared" si="1"/>
        <v>0.70685833499999995</v>
      </c>
      <c r="D39" s="21">
        <f t="shared" si="4"/>
        <v>249.03820999999999</v>
      </c>
      <c r="E39" s="10">
        <f t="shared" si="2"/>
        <v>2213.6729777777778</v>
      </c>
      <c r="F39" s="26">
        <f t="shared" si="3"/>
        <v>1564.7532219983043</v>
      </c>
      <c r="G39" s="6"/>
      <c r="H39" s="6"/>
      <c r="I39" s="6"/>
      <c r="J39" s="6"/>
      <c r="K39" s="6"/>
      <c r="L39" s="6"/>
      <c r="M39" s="6" t="s">
        <v>58</v>
      </c>
      <c r="N39" s="6"/>
      <c r="O39" s="6"/>
      <c r="P39" s="6"/>
      <c r="R39">
        <v>50</v>
      </c>
      <c r="S39" s="20">
        <v>236.83924999999999</v>
      </c>
      <c r="T39">
        <v>1</v>
      </c>
      <c r="U39">
        <v>50</v>
      </c>
      <c r="V39">
        <v>50</v>
      </c>
    </row>
    <row r="40" spans="1:22" x14ac:dyDescent="0.3">
      <c r="A40" s="5">
        <v>37</v>
      </c>
      <c r="B40" s="6">
        <f t="shared" si="0"/>
        <v>8.6486486486486491</v>
      </c>
      <c r="C40" s="5">
        <f t="shared" si="1"/>
        <v>0.72649328874999997</v>
      </c>
      <c r="D40" s="21">
        <f t="shared" si="4"/>
        <v>261.43599</v>
      </c>
      <c r="E40" s="10">
        <f t="shared" si="2"/>
        <v>2261.0680216216215</v>
      </c>
      <c r="F40" s="26">
        <f t="shared" si="3"/>
        <v>1642.6507711359493</v>
      </c>
      <c r="G40" s="6"/>
      <c r="H40" s="6"/>
      <c r="I40" s="6"/>
      <c r="J40" s="6"/>
      <c r="K40" s="6"/>
      <c r="L40" s="6"/>
      <c r="M40" s="6" t="s">
        <v>59</v>
      </c>
      <c r="N40" s="6"/>
      <c r="O40" s="6"/>
      <c r="P40" s="6"/>
      <c r="R40">
        <v>52</v>
      </c>
      <c r="S40" s="20">
        <v>249.03820999999999</v>
      </c>
      <c r="T40">
        <v>1</v>
      </c>
      <c r="U40">
        <v>52</v>
      </c>
      <c r="V40">
        <v>52</v>
      </c>
    </row>
    <row r="41" spans="1:22" x14ac:dyDescent="0.3">
      <c r="A41" s="18">
        <v>38</v>
      </c>
      <c r="B41" s="6">
        <f t="shared" si="0"/>
        <v>8.4210526315789469</v>
      </c>
      <c r="C41" s="18">
        <f t="shared" si="1"/>
        <v>0.74612824250000009</v>
      </c>
      <c r="D41" s="21">
        <f t="shared" si="4"/>
        <v>273.98219</v>
      </c>
      <c r="E41" s="19">
        <f t="shared" si="2"/>
        <v>2307.218442105263</v>
      </c>
      <c r="F41" s="26">
        <f t="shared" si="3"/>
        <v>1721.4808706368858</v>
      </c>
      <c r="G41" s="6"/>
      <c r="H41" s="6"/>
      <c r="I41" s="7"/>
      <c r="J41" s="6"/>
      <c r="K41" s="6"/>
      <c r="L41" s="6"/>
      <c r="M41" s="7" t="s">
        <v>60</v>
      </c>
      <c r="N41" s="6"/>
      <c r="O41" s="6"/>
      <c r="P41" s="6"/>
      <c r="R41">
        <v>54</v>
      </c>
      <c r="S41" s="20">
        <v>261.43599</v>
      </c>
      <c r="T41">
        <v>1</v>
      </c>
      <c r="U41">
        <v>54</v>
      </c>
      <c r="V41">
        <v>54</v>
      </c>
    </row>
    <row r="42" spans="1:22" x14ac:dyDescent="0.3">
      <c r="A42" s="5">
        <v>39</v>
      </c>
      <c r="B42" s="6">
        <f t="shared" si="0"/>
        <v>8.2051282051282044</v>
      </c>
      <c r="C42" s="5">
        <f t="shared" si="1"/>
        <v>0.76576319625000011</v>
      </c>
      <c r="D42" s="21">
        <f t="shared" si="4"/>
        <v>286.61851000000001</v>
      </c>
      <c r="E42" s="10">
        <f t="shared" si="2"/>
        <v>2351.7416205128202</v>
      </c>
      <c r="F42" s="26">
        <f t="shared" si="3"/>
        <v>1800.8772107977054</v>
      </c>
      <c r="G42" s="6"/>
      <c r="H42" s="6"/>
      <c r="I42" s="6"/>
      <c r="J42" s="6"/>
      <c r="K42" s="7"/>
      <c r="L42" s="6"/>
      <c r="M42" s="6" t="s">
        <v>61</v>
      </c>
      <c r="N42" s="6"/>
      <c r="O42" s="6"/>
      <c r="P42" s="6"/>
      <c r="R42">
        <v>56</v>
      </c>
      <c r="S42" s="20">
        <v>273.98219</v>
      </c>
      <c r="T42">
        <v>1</v>
      </c>
      <c r="U42">
        <v>56</v>
      </c>
      <c r="V42">
        <v>56</v>
      </c>
    </row>
    <row r="43" spans="1:22" x14ac:dyDescent="0.3">
      <c r="A43" s="5">
        <v>40</v>
      </c>
      <c r="B43" s="6">
        <f t="shared" si="0"/>
        <v>8</v>
      </c>
      <c r="C43" s="5">
        <f t="shared" si="1"/>
        <v>0.78539815000000002</v>
      </c>
      <c r="D43" s="21">
        <f t="shared" si="4"/>
        <v>299.22075999999998</v>
      </c>
      <c r="E43" s="10">
        <f t="shared" si="2"/>
        <v>2393.7660799999999</v>
      </c>
      <c r="F43" s="26">
        <f t="shared" si="3"/>
        <v>1880.0594828351091</v>
      </c>
      <c r="G43" s="6"/>
      <c r="H43" s="6"/>
      <c r="I43" s="6"/>
      <c r="J43" s="6"/>
      <c r="K43" s="6"/>
      <c r="L43" s="6"/>
      <c r="M43" s="7" t="s">
        <v>62</v>
      </c>
      <c r="N43" s="6"/>
      <c r="O43" s="6"/>
      <c r="P43" s="6"/>
      <c r="R43">
        <v>58</v>
      </c>
      <c r="S43" s="20">
        <v>286.61851000000001</v>
      </c>
      <c r="T43">
        <v>1</v>
      </c>
      <c r="U43">
        <v>58</v>
      </c>
      <c r="V43">
        <v>58</v>
      </c>
    </row>
    <row r="44" spans="1:22" x14ac:dyDescent="0.3">
      <c r="A44" s="5">
        <v>41</v>
      </c>
      <c r="B44" s="6">
        <f t="shared" si="0"/>
        <v>7.8048780487804876</v>
      </c>
      <c r="C44" s="5">
        <f t="shared" si="1"/>
        <v>0.80503310375000003</v>
      </c>
      <c r="D44" s="21">
        <f t="shared" si="4"/>
        <v>311.30452000000002</v>
      </c>
      <c r="E44" s="10">
        <f t="shared" si="2"/>
        <v>2429.6938146341463</v>
      </c>
      <c r="F44" s="26">
        <f t="shared" si="3"/>
        <v>1955.9839861225937</v>
      </c>
      <c r="G44" s="6"/>
      <c r="H44" s="6"/>
      <c r="I44" s="6"/>
      <c r="J44" s="6"/>
      <c r="K44" s="6"/>
      <c r="L44" s="6"/>
      <c r="M44" s="6" t="s">
        <v>63</v>
      </c>
      <c r="N44" s="6"/>
      <c r="O44" s="6"/>
      <c r="P44" s="6"/>
      <c r="R44">
        <v>60</v>
      </c>
      <c r="S44" s="20">
        <v>299.22075999999998</v>
      </c>
      <c r="T44">
        <v>1</v>
      </c>
      <c r="U44">
        <v>60</v>
      </c>
      <c r="V44">
        <v>60</v>
      </c>
    </row>
    <row r="45" spans="1:22" x14ac:dyDescent="0.3">
      <c r="A45" s="5">
        <v>42</v>
      </c>
      <c r="B45" s="6">
        <f t="shared" si="0"/>
        <v>7.6190476190476186</v>
      </c>
      <c r="C45" s="5">
        <f t="shared" si="1"/>
        <v>0.82466805750000005</v>
      </c>
      <c r="D45" s="21">
        <f t="shared" si="4"/>
        <v>334.74155000000002</v>
      </c>
      <c r="E45" s="10">
        <f t="shared" si="2"/>
        <v>2550.41180952381</v>
      </c>
      <c r="F45" s="26">
        <f t="shared" si="3"/>
        <v>2103.2431886625209</v>
      </c>
      <c r="G45" s="6"/>
      <c r="H45" s="6"/>
      <c r="I45" s="6"/>
      <c r="J45" s="6"/>
      <c r="K45" s="6"/>
      <c r="L45" s="6"/>
      <c r="M45" s="6" t="s">
        <v>64</v>
      </c>
      <c r="N45" s="6"/>
      <c r="O45" s="6"/>
      <c r="P45" s="6"/>
      <c r="R45">
        <v>61</v>
      </c>
      <c r="S45" s="20">
        <v>311.30452000000002</v>
      </c>
      <c r="T45">
        <v>1</v>
      </c>
      <c r="U45">
        <v>61</v>
      </c>
      <c r="V45">
        <v>61</v>
      </c>
    </row>
    <row r="46" spans="1:22" x14ac:dyDescent="0.3">
      <c r="A46" s="5">
        <v>43</v>
      </c>
      <c r="B46" s="6">
        <f t="shared" si="0"/>
        <v>7.441860465116279</v>
      </c>
      <c r="C46" s="5">
        <f t="shared" si="1"/>
        <v>0.84430301125000007</v>
      </c>
      <c r="D46" s="21">
        <f t="shared" si="4"/>
        <v>342.33744999999999</v>
      </c>
      <c r="E46" s="10">
        <f t="shared" si="2"/>
        <v>2547.6275348837207</v>
      </c>
      <c r="F46" s="26">
        <f t="shared" si="3"/>
        <v>2150.9696359373261</v>
      </c>
      <c r="G46" s="6"/>
      <c r="H46" s="6"/>
      <c r="I46" s="7"/>
      <c r="J46" s="6"/>
      <c r="K46" s="6"/>
      <c r="L46" s="6"/>
      <c r="M46" s="7" t="s">
        <v>17</v>
      </c>
      <c r="N46" s="6"/>
      <c r="O46" s="6"/>
      <c r="P46" s="6"/>
      <c r="R46">
        <v>64</v>
      </c>
      <c r="S46" s="20">
        <v>334.74155000000002</v>
      </c>
      <c r="T46">
        <v>1</v>
      </c>
      <c r="U46">
        <v>64</v>
      </c>
      <c r="V46">
        <v>64</v>
      </c>
    </row>
    <row r="47" spans="1:22" x14ac:dyDescent="0.3">
      <c r="A47" s="5">
        <v>44</v>
      </c>
      <c r="B47" s="6">
        <f t="shared" si="0"/>
        <v>7.2727272727272725</v>
      </c>
      <c r="C47" s="5">
        <f t="shared" si="1"/>
        <v>0.86393796500000009</v>
      </c>
      <c r="D47" s="21">
        <f t="shared" si="4"/>
        <v>354.7715</v>
      </c>
      <c r="E47" s="10">
        <f t="shared" si="2"/>
        <v>2580.1563636363635</v>
      </c>
      <c r="F47" s="26">
        <f t="shared" si="3"/>
        <v>2229.0950762060625</v>
      </c>
      <c r="G47" s="6"/>
      <c r="H47" s="6"/>
      <c r="I47" s="6"/>
      <c r="J47" s="6"/>
      <c r="K47" s="6"/>
      <c r="L47" s="6"/>
      <c r="M47" s="6" t="s">
        <v>65</v>
      </c>
      <c r="N47" s="6"/>
      <c r="O47" s="6"/>
      <c r="P47" s="6"/>
      <c r="R47">
        <v>66</v>
      </c>
      <c r="S47" s="20">
        <v>342.33744999999999</v>
      </c>
      <c r="T47">
        <v>1</v>
      </c>
      <c r="U47">
        <v>66</v>
      </c>
      <c r="V47">
        <v>66</v>
      </c>
    </row>
    <row r="48" spans="1:22" x14ac:dyDescent="0.3">
      <c r="A48" s="5">
        <v>45</v>
      </c>
      <c r="B48" s="6">
        <f t="shared" si="0"/>
        <v>7.1111111111111107</v>
      </c>
      <c r="C48" s="5">
        <f t="shared" si="1"/>
        <v>0.8835729187500001</v>
      </c>
      <c r="D48" s="21">
        <f t="shared" si="4"/>
        <v>367.95744999999999</v>
      </c>
      <c r="E48" s="10">
        <f t="shared" si="2"/>
        <v>2616.5863111111107</v>
      </c>
      <c r="F48" s="26">
        <f t="shared" si="3"/>
        <v>2311.9448435072673</v>
      </c>
      <c r="G48" s="6"/>
      <c r="H48" s="6"/>
      <c r="I48" s="6"/>
      <c r="J48" s="6"/>
      <c r="K48" s="6"/>
      <c r="L48" s="6"/>
      <c r="M48" s="6" t="s">
        <v>66</v>
      </c>
      <c r="N48" s="6"/>
      <c r="O48" s="6"/>
      <c r="P48" s="6"/>
      <c r="R48">
        <v>68</v>
      </c>
      <c r="S48" s="20">
        <v>354.7715</v>
      </c>
      <c r="T48">
        <v>1</v>
      </c>
      <c r="U48">
        <v>68</v>
      </c>
      <c r="V48">
        <v>68</v>
      </c>
    </row>
    <row r="49" spans="1:22" x14ac:dyDescent="0.3">
      <c r="A49" s="5">
        <v>46</v>
      </c>
      <c r="B49" s="6">
        <f t="shared" si="0"/>
        <v>6.9565217391304346</v>
      </c>
      <c r="C49" s="5">
        <f t="shared" si="1"/>
        <v>0.90320787250000001</v>
      </c>
      <c r="D49" s="21">
        <f t="shared" si="4"/>
        <v>381.41021999999998</v>
      </c>
      <c r="E49" s="10">
        <f t="shared" si="2"/>
        <v>2653.2884869565214</v>
      </c>
      <c r="F49" s="26">
        <f t="shared" si="3"/>
        <v>2396.4710903121336</v>
      </c>
      <c r="G49" s="6"/>
      <c r="H49" s="6"/>
      <c r="I49" s="6"/>
      <c r="J49" s="6"/>
      <c r="K49" s="6"/>
      <c r="L49" s="6"/>
      <c r="M49" s="6" t="s">
        <v>67</v>
      </c>
      <c r="N49" s="6"/>
      <c r="O49" s="6"/>
      <c r="P49" s="6"/>
      <c r="R49">
        <v>70</v>
      </c>
      <c r="S49" s="20">
        <v>367.95744999999999</v>
      </c>
      <c r="T49">
        <v>1</v>
      </c>
      <c r="U49">
        <v>70</v>
      </c>
      <c r="V49">
        <v>70</v>
      </c>
    </row>
    <row r="50" spans="1:22" x14ac:dyDescent="0.3">
      <c r="A50" s="5">
        <v>47</v>
      </c>
      <c r="B50" s="6">
        <f t="shared" si="0"/>
        <v>6.8085106382978724</v>
      </c>
      <c r="C50" s="5">
        <f t="shared" si="1"/>
        <v>0.92284282625000003</v>
      </c>
      <c r="D50" s="21">
        <f t="shared" si="4"/>
        <v>395.00335999999999</v>
      </c>
      <c r="E50" s="10">
        <f t="shared" si="2"/>
        <v>2689.3845787234045</v>
      </c>
      <c r="F50" s="26">
        <f t="shared" si="3"/>
        <v>2481.8793078385688</v>
      </c>
      <c r="G50" s="6"/>
      <c r="H50" s="6"/>
      <c r="I50" s="6"/>
      <c r="J50" s="6"/>
      <c r="K50" s="7"/>
      <c r="L50" s="6"/>
      <c r="M50" s="6" t="s">
        <v>68</v>
      </c>
      <c r="N50" s="6"/>
      <c r="O50" s="6"/>
      <c r="P50" s="6"/>
      <c r="R50">
        <v>72</v>
      </c>
      <c r="S50" s="20">
        <v>381.41021999999998</v>
      </c>
      <c r="T50">
        <v>1</v>
      </c>
      <c r="U50">
        <v>72</v>
      </c>
      <c r="V50">
        <v>72</v>
      </c>
    </row>
    <row r="51" spans="1:22" x14ac:dyDescent="0.3">
      <c r="A51" s="5">
        <v>48</v>
      </c>
      <c r="B51" s="6">
        <f t="shared" si="0"/>
        <v>6.666666666666667</v>
      </c>
      <c r="C51" s="5">
        <f t="shared" si="1"/>
        <v>0.94247777999999993</v>
      </c>
      <c r="D51" s="21">
        <f t="shared" si="4"/>
        <v>392.51524999999998</v>
      </c>
      <c r="E51" s="10">
        <f t="shared" si="2"/>
        <v>2616.7683333333334</v>
      </c>
      <c r="F51" s="26">
        <f t="shared" si="3"/>
        <v>2466.2460516439219</v>
      </c>
      <c r="G51" s="6"/>
      <c r="H51" s="6"/>
      <c r="I51" s="6"/>
      <c r="J51" s="6"/>
      <c r="K51" s="6"/>
      <c r="L51" s="6"/>
      <c r="M51" s="6" t="s">
        <v>69</v>
      </c>
      <c r="N51" s="6"/>
      <c r="O51" s="6"/>
      <c r="P51" s="6"/>
      <c r="R51">
        <v>74</v>
      </c>
      <c r="S51" s="20">
        <v>395.00335999999999</v>
      </c>
      <c r="T51">
        <v>1</v>
      </c>
      <c r="U51">
        <v>74</v>
      </c>
      <c r="V51">
        <v>74</v>
      </c>
    </row>
    <row r="52" spans="1:22" x14ac:dyDescent="0.3">
      <c r="A52" s="5">
        <v>49</v>
      </c>
      <c r="B52" s="6">
        <f t="shared" si="0"/>
        <v>6.5306122448979593</v>
      </c>
      <c r="C52" s="5">
        <f t="shared" si="1"/>
        <v>0.96211273374999995</v>
      </c>
      <c r="D52" s="21">
        <f t="shared" si="4"/>
        <v>405.74435</v>
      </c>
      <c r="E52" s="10">
        <f t="shared" si="2"/>
        <v>2649.7590204081635</v>
      </c>
      <c r="F52" s="26">
        <f t="shared" si="3"/>
        <v>2549.3669383911315</v>
      </c>
      <c r="G52" s="6"/>
      <c r="H52" s="6"/>
      <c r="I52" s="6"/>
      <c r="J52" s="6"/>
      <c r="K52" s="6"/>
      <c r="L52" s="6"/>
      <c r="M52" s="6" t="s">
        <v>18</v>
      </c>
      <c r="N52" s="6"/>
      <c r="O52" s="6"/>
      <c r="P52" s="6"/>
      <c r="R52">
        <v>73</v>
      </c>
      <c r="S52" s="20">
        <v>392.51524999999998</v>
      </c>
      <c r="T52">
        <v>1</v>
      </c>
      <c r="U52">
        <v>73</v>
      </c>
      <c r="V52">
        <v>73</v>
      </c>
    </row>
    <row r="53" spans="1:22" x14ac:dyDescent="0.3">
      <c r="A53" s="5">
        <v>50</v>
      </c>
      <c r="B53" s="6">
        <f t="shared" si="0"/>
        <v>6.4</v>
      </c>
      <c r="C53" s="5">
        <f t="shared" si="1"/>
        <v>0.98174768749999997</v>
      </c>
      <c r="D53" s="21">
        <f t="shared" si="4"/>
        <v>0</v>
      </c>
      <c r="E53" s="10">
        <f t="shared" si="2"/>
        <v>0</v>
      </c>
      <c r="F53" s="26">
        <f t="shared" si="3"/>
        <v>0</v>
      </c>
      <c r="G53" s="6"/>
      <c r="H53" s="6"/>
      <c r="I53" s="6"/>
      <c r="J53" s="6"/>
      <c r="K53" s="7"/>
      <c r="L53" s="6"/>
      <c r="M53" s="6" t="s">
        <v>19</v>
      </c>
      <c r="N53" s="6"/>
      <c r="O53" s="6"/>
      <c r="P53" s="6"/>
      <c r="R53">
        <v>75</v>
      </c>
      <c r="S53" s="20">
        <v>405.74435</v>
      </c>
      <c r="T53">
        <v>1</v>
      </c>
      <c r="U53">
        <v>75</v>
      </c>
      <c r="V53">
        <v>75</v>
      </c>
    </row>
    <row r="54" spans="1:22" x14ac:dyDescent="0.3">
      <c r="A54" s="5">
        <v>51</v>
      </c>
      <c r="B54" s="6">
        <f t="shared" si="0"/>
        <v>6.2745098039215685</v>
      </c>
      <c r="C54" s="5">
        <f t="shared" si="1"/>
        <v>1.00138264125</v>
      </c>
      <c r="D54" s="21">
        <f t="shared" si="4"/>
        <v>0</v>
      </c>
      <c r="E54" s="10">
        <f t="shared" si="2"/>
        <v>0</v>
      </c>
      <c r="F54" s="26">
        <f t="shared" si="3"/>
        <v>0</v>
      </c>
      <c r="G54" s="6"/>
      <c r="H54" s="6"/>
      <c r="I54" s="6"/>
      <c r="J54" s="6"/>
      <c r="K54" s="6"/>
      <c r="L54" s="6"/>
      <c r="M54" s="6"/>
      <c r="N54" s="6"/>
      <c r="O54" s="6"/>
      <c r="P54" s="6"/>
      <c r="R54"/>
    </row>
    <row r="55" spans="1:22" x14ac:dyDescent="0.3">
      <c r="A55" s="5">
        <v>52</v>
      </c>
      <c r="B55" s="6">
        <f t="shared" si="0"/>
        <v>6.1538461538461542</v>
      </c>
      <c r="C55" s="5">
        <f t="shared" si="1"/>
        <v>1.021017595</v>
      </c>
      <c r="D55" s="21">
        <f t="shared" si="4"/>
        <v>0</v>
      </c>
      <c r="E55" s="10">
        <f t="shared" si="2"/>
        <v>0</v>
      </c>
      <c r="F55" s="26">
        <f t="shared" si="3"/>
        <v>0</v>
      </c>
      <c r="G55" s="6"/>
      <c r="H55" s="6"/>
      <c r="I55" s="6"/>
      <c r="J55" s="6"/>
      <c r="K55" s="6"/>
      <c r="L55" s="6"/>
      <c r="M55" s="6"/>
      <c r="N55" s="6"/>
      <c r="O55" s="6"/>
      <c r="P55" s="6"/>
      <c r="R55"/>
    </row>
    <row r="56" spans="1:22" x14ac:dyDescent="0.3">
      <c r="A56" s="5">
        <v>53</v>
      </c>
      <c r="B56" s="6">
        <f t="shared" si="0"/>
        <v>6.0377358490566042</v>
      </c>
      <c r="C56" s="5">
        <f t="shared" si="1"/>
        <v>1.04065254875</v>
      </c>
      <c r="D56" s="21">
        <f t="shared" si="4"/>
        <v>0</v>
      </c>
      <c r="E56" s="10">
        <f t="shared" si="2"/>
        <v>0</v>
      </c>
      <c r="F56" s="26">
        <f t="shared" si="3"/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  <c r="R56"/>
    </row>
    <row r="57" spans="1:22" x14ac:dyDescent="0.3">
      <c r="A57" s="5">
        <v>54</v>
      </c>
      <c r="B57" s="6">
        <f t="shared" si="0"/>
        <v>5.9259259259259256</v>
      </c>
      <c r="C57" s="5">
        <f t="shared" si="1"/>
        <v>1.0602875025</v>
      </c>
      <c r="D57" s="21">
        <f t="shared" si="4"/>
        <v>0</v>
      </c>
      <c r="E57" s="10">
        <f t="shared" si="2"/>
        <v>0</v>
      </c>
      <c r="F57" s="26">
        <f t="shared" si="3"/>
        <v>0</v>
      </c>
      <c r="G57" s="6"/>
      <c r="H57" s="6"/>
      <c r="I57" s="7"/>
      <c r="J57" s="6"/>
      <c r="K57" s="6"/>
      <c r="L57" s="6"/>
      <c r="M57" s="6"/>
      <c r="N57" s="6"/>
      <c r="O57" s="6"/>
      <c r="P57" s="6"/>
      <c r="R57"/>
    </row>
    <row r="58" spans="1:22" x14ac:dyDescent="0.3">
      <c r="A58" s="5">
        <v>55</v>
      </c>
      <c r="B58" s="6">
        <f t="shared" si="0"/>
        <v>5.8181818181818183</v>
      </c>
      <c r="C58" s="5">
        <f t="shared" si="1"/>
        <v>1.0799224562500001</v>
      </c>
      <c r="D58" s="21">
        <f t="shared" si="4"/>
        <v>0</v>
      </c>
      <c r="E58" s="10">
        <f t="shared" si="2"/>
        <v>0</v>
      </c>
      <c r="F58" s="26">
        <f t="shared" si="3"/>
        <v>0</v>
      </c>
      <c r="G58" s="6"/>
      <c r="H58" s="6"/>
      <c r="I58" s="6"/>
      <c r="J58" s="6"/>
      <c r="K58" s="6"/>
      <c r="L58" s="6"/>
      <c r="M58" s="6"/>
      <c r="N58" s="6"/>
      <c r="O58" s="6"/>
      <c r="P58" s="6"/>
      <c r="R58"/>
    </row>
    <row r="59" spans="1:22" x14ac:dyDescent="0.3">
      <c r="A59" s="5"/>
      <c r="B59" s="6"/>
      <c r="C59" s="5"/>
      <c r="E59" s="5"/>
      <c r="F59" s="27"/>
      <c r="G59" s="6"/>
      <c r="H59" s="6"/>
      <c r="I59" s="6"/>
      <c r="J59" s="6"/>
      <c r="K59" s="6"/>
      <c r="L59" s="6"/>
      <c r="M59" s="6"/>
      <c r="N59" s="6"/>
      <c r="O59" s="6"/>
      <c r="P59" s="6"/>
      <c r="R59"/>
    </row>
    <row r="60" spans="1:22" x14ac:dyDescent="0.3">
      <c r="A60" s="5"/>
      <c r="B60" s="6"/>
      <c r="C60" s="5"/>
      <c r="D60" s="5"/>
      <c r="E60" s="5"/>
      <c r="F60" s="27"/>
      <c r="G60" s="6"/>
      <c r="H60" s="6"/>
      <c r="I60" s="6"/>
      <c r="J60" s="6"/>
      <c r="K60" s="6"/>
      <c r="L60" s="6"/>
      <c r="M60" s="6"/>
      <c r="N60" s="6"/>
      <c r="O60" s="6"/>
      <c r="P60" s="6"/>
      <c r="R60"/>
    </row>
    <row r="61" spans="1:22" x14ac:dyDescent="0.3">
      <c r="A61" s="5"/>
      <c r="B61" s="6"/>
      <c r="C61" s="5"/>
      <c r="D61" s="5"/>
      <c r="E61" s="5"/>
      <c r="F61" s="27"/>
      <c r="G61" s="6"/>
      <c r="H61" s="6"/>
      <c r="I61" s="6"/>
      <c r="J61" s="6"/>
      <c r="K61" s="6"/>
      <c r="L61" s="6"/>
      <c r="M61" s="6"/>
      <c r="N61" s="6"/>
      <c r="O61" s="6"/>
      <c r="P61" s="6"/>
      <c r="R61"/>
    </row>
    <row r="62" spans="1:22" x14ac:dyDescent="0.3">
      <c r="A62" s="5"/>
      <c r="B62" s="6"/>
      <c r="C62" s="5"/>
      <c r="D62" s="5"/>
      <c r="E62" s="5"/>
      <c r="F62" s="27"/>
      <c r="G62" s="6"/>
      <c r="H62" s="6"/>
      <c r="I62" s="6"/>
      <c r="J62" s="6"/>
      <c r="K62" s="6"/>
      <c r="L62" s="6"/>
      <c r="M62" s="6"/>
      <c r="N62" s="6"/>
      <c r="O62" s="6"/>
      <c r="P62" s="6"/>
      <c r="R62"/>
    </row>
    <row r="63" spans="1:22" x14ac:dyDescent="0.3">
      <c r="A63" s="5"/>
      <c r="B63" s="6"/>
      <c r="C63" s="5"/>
      <c r="D63" s="5"/>
      <c r="E63" s="5"/>
      <c r="F63" s="27"/>
      <c r="G63" s="6"/>
      <c r="H63" s="6"/>
      <c r="I63" s="6"/>
      <c r="J63" s="6"/>
      <c r="K63" s="6"/>
      <c r="L63" s="6"/>
      <c r="M63" s="6"/>
      <c r="N63" s="6"/>
      <c r="O63" s="6"/>
      <c r="P63" s="6"/>
      <c r="R63"/>
    </row>
    <row r="64" spans="1:22" x14ac:dyDescent="0.3">
      <c r="A64" s="5"/>
      <c r="B64" s="6"/>
      <c r="C64" s="5"/>
      <c r="D64" s="5"/>
      <c r="E64" s="5"/>
      <c r="F64" s="27"/>
      <c r="G64" s="6"/>
      <c r="H64" s="6"/>
      <c r="I64" s="6"/>
      <c r="J64" s="6"/>
      <c r="K64" s="6"/>
      <c r="L64" s="6"/>
      <c r="M64" s="6"/>
      <c r="N64" s="6"/>
      <c r="O64" s="6"/>
      <c r="P64" s="6"/>
      <c r="R64"/>
    </row>
    <row r="65" spans="1:18" x14ac:dyDescent="0.3">
      <c r="A65" s="5"/>
      <c r="B65" s="6"/>
      <c r="C65" s="5"/>
      <c r="D65" s="5"/>
      <c r="E65" s="5"/>
      <c r="F65" s="27"/>
      <c r="G65" s="6"/>
      <c r="H65" s="6"/>
      <c r="I65" s="6"/>
      <c r="J65" s="6"/>
      <c r="K65" s="6"/>
      <c r="L65" s="6"/>
      <c r="M65" s="6"/>
      <c r="N65" s="6"/>
      <c r="O65" s="6"/>
      <c r="P65" s="6"/>
      <c r="R65"/>
    </row>
    <row r="66" spans="1:18" x14ac:dyDescent="0.3">
      <c r="A66" s="5"/>
      <c r="B66" s="6"/>
      <c r="C66" s="5"/>
      <c r="D66" s="5"/>
      <c r="E66" s="5"/>
      <c r="F66" s="27"/>
      <c r="G66" s="6"/>
      <c r="H66" s="6"/>
      <c r="I66" s="6"/>
      <c r="J66" s="6"/>
      <c r="K66" s="6"/>
      <c r="L66" s="6"/>
      <c r="M66" s="6"/>
      <c r="N66" s="6"/>
      <c r="O66" s="6"/>
      <c r="P66" s="6"/>
      <c r="R66"/>
    </row>
    <row r="67" spans="1:18" x14ac:dyDescent="0.3">
      <c r="A67" s="5"/>
      <c r="B67" s="6"/>
      <c r="C67" s="5"/>
      <c r="D67" s="5"/>
      <c r="E67" s="5"/>
      <c r="F67" s="27"/>
      <c r="G67" s="6"/>
      <c r="H67" s="6"/>
      <c r="I67" s="6"/>
      <c r="J67" s="6"/>
      <c r="K67" s="6"/>
      <c r="L67" s="6"/>
      <c r="M67" s="6"/>
      <c r="N67" s="6"/>
      <c r="O67" s="6"/>
      <c r="P67" s="6"/>
      <c r="R67"/>
    </row>
    <row r="68" spans="1:18" x14ac:dyDescent="0.3">
      <c r="A68" s="5"/>
      <c r="B68" s="6"/>
      <c r="C68" s="5"/>
      <c r="D68" s="5"/>
      <c r="E68" s="5"/>
      <c r="F68" s="27"/>
      <c r="G68" s="6"/>
      <c r="H68" s="6"/>
      <c r="I68" s="6"/>
      <c r="J68" s="6"/>
      <c r="K68" s="6"/>
      <c r="L68" s="6"/>
      <c r="M68" s="6"/>
      <c r="N68" s="6"/>
      <c r="O68" s="6"/>
      <c r="P68" s="6"/>
      <c r="R68"/>
    </row>
    <row r="69" spans="1:18" x14ac:dyDescent="0.3">
      <c r="A69" s="5"/>
      <c r="B69" s="6"/>
      <c r="C69" s="5"/>
      <c r="D69" s="5"/>
      <c r="E69" s="5"/>
      <c r="F69" s="27"/>
      <c r="G69" s="6"/>
      <c r="H69" s="6"/>
      <c r="I69" s="6"/>
      <c r="J69" s="6"/>
      <c r="K69" s="6"/>
      <c r="L69" s="6"/>
      <c r="M69" s="6"/>
      <c r="N69" s="6"/>
      <c r="O69" s="6"/>
      <c r="P69" s="6"/>
      <c r="R69"/>
    </row>
    <row r="70" spans="1:18" x14ac:dyDescent="0.3">
      <c r="A70" s="5"/>
      <c r="B70" s="6"/>
      <c r="C70" s="5"/>
      <c r="D70" s="5"/>
      <c r="E70" s="5"/>
      <c r="F70" s="27"/>
      <c r="G70" s="6"/>
      <c r="H70" s="6"/>
      <c r="I70" s="6"/>
      <c r="J70" s="6"/>
      <c r="K70" s="6"/>
      <c r="L70" s="6"/>
      <c r="M70" s="6"/>
      <c r="N70" s="6"/>
      <c r="O70" s="6"/>
      <c r="P70" s="6"/>
      <c r="R70"/>
    </row>
    <row r="71" spans="1:18" x14ac:dyDescent="0.3">
      <c r="A71" s="5"/>
      <c r="B71" s="6"/>
      <c r="C71" s="5"/>
      <c r="D71" s="5"/>
      <c r="E71" s="5"/>
      <c r="F71" s="27"/>
      <c r="G71" s="6"/>
      <c r="H71" s="6"/>
      <c r="I71" s="6"/>
      <c r="J71" s="6"/>
      <c r="K71" s="6"/>
      <c r="L71" s="6"/>
      <c r="M71" s="6"/>
      <c r="N71" s="6"/>
      <c r="O71" s="6"/>
      <c r="P71" s="6"/>
      <c r="R71"/>
    </row>
    <row r="72" spans="1:18" x14ac:dyDescent="0.3">
      <c r="A72" s="5"/>
      <c r="B72" s="6"/>
      <c r="C72" s="5"/>
      <c r="D72" s="5"/>
      <c r="E72" s="5"/>
      <c r="F72" s="27"/>
      <c r="G72" s="6"/>
      <c r="H72" s="6"/>
      <c r="I72" s="6"/>
      <c r="J72" s="6"/>
      <c r="K72" s="6"/>
      <c r="L72" s="6"/>
      <c r="M72" s="6"/>
      <c r="N72" s="6"/>
      <c r="O72" s="6"/>
      <c r="P72" s="6"/>
      <c r="R72"/>
    </row>
    <row r="73" spans="1:18" x14ac:dyDescent="0.3">
      <c r="A73" s="5"/>
      <c r="B73" s="6"/>
      <c r="C73" s="5"/>
      <c r="D73" s="5"/>
      <c r="E73" s="5"/>
      <c r="F73" s="27"/>
      <c r="G73" s="6"/>
      <c r="H73" s="6"/>
      <c r="I73" s="6"/>
      <c r="J73" s="6"/>
      <c r="K73" s="6"/>
      <c r="L73" s="6"/>
      <c r="M73" s="6"/>
      <c r="N73" s="6"/>
      <c r="O73" s="6"/>
      <c r="P73" s="6"/>
      <c r="R73"/>
    </row>
    <row r="74" spans="1:18" x14ac:dyDescent="0.3">
      <c r="R74"/>
    </row>
    <row r="75" spans="1:18" x14ac:dyDescent="0.3">
      <c r="R75"/>
    </row>
    <row r="76" spans="1:18" x14ac:dyDescent="0.3">
      <c r="R76"/>
    </row>
  </sheetData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2025-06-11T12:15:52Z</dcterms:modified>
</cp:coreProperties>
</file>