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30" windowHeight="713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<sst xmlns="http://schemas.openxmlformats.org/spreadsheetml/2006/main" count="79" uniqueCount="52">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</sst>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4" formatCode="_ &quot;￥&quot;* #,##0.00_ ;_ &quot;￥&quot;* \-#,##0.00_ ;_ &quot;￥&quot;* &quot;-&quot;??_ ;_ @_ "/>
    <numFmt numFmtId="176" formatCode="m/d/yy;@"/>
    <numFmt numFmtId="177" formatCode="ddd\,\ m/d/yyyy"/>
    <numFmt numFmtId="178" formatCode="_(* #,##0.00_);_(* \(#,##0.00\);_(* &quot;-&quot;??_);_(@_)"/>
    <numFmt numFmtId="179" formatCode="mmm\ d\,\ yyyy"/>
    <numFmt numFmtId="180" formatCode="d"/>
  </numFmts>
  <fonts count="40">
    <font>
      <sz val="11"/>
      <color theme="1"/>
      <name val="宋体"/>
      <charset val="134"/>
      <scheme val="minor"/>
    </font>
    <font>
      <b/>
      <sz val="10"/>
      <name val="宋体"/>
      <charset val="134"/>
      <scheme val="minor"/>
    </font>
    <font>
      <sz val="10"/>
      <name val="宋体"/>
      <charset val="134"/>
      <scheme val="minor"/>
    </font>
    <font>
      <sz val="20"/>
      <name val="宋体"/>
      <charset val="134"/>
      <scheme val="major"/>
    </font>
    <font>
      <b/>
      <sz val="12"/>
      <color theme="1" tint="0.349986266670736"/>
      <name val="宋体"/>
      <charset val="134"/>
      <scheme val="minor"/>
    </font>
    <font>
      <sz val="11"/>
      <name val="宋体"/>
      <charset val="134"/>
      <scheme val="minor"/>
    </font>
    <font>
      <sz val="11"/>
      <color theme="1" tint="0.499984740745262"/>
      <name val="宋体"/>
      <charset val="134"/>
      <scheme val="minor"/>
    </font>
    <font>
      <b/>
      <sz val="16"/>
      <color theme="4" tint="-0.249977111117893"/>
      <name val="宋体"/>
      <charset val="134"/>
      <scheme val="major"/>
    </font>
    <font>
      <sz val="11"/>
      <color rgb="FF1D2129"/>
      <name val="宋体"/>
      <charset val="134"/>
      <scheme val="minor"/>
    </font>
    <font>
      <u/>
      <sz val="11"/>
      <color indexed="12"/>
      <name val="Arial"/>
      <charset val="134"/>
    </font>
    <font>
      <sz val="11"/>
      <color theme="0"/>
      <name val="宋体"/>
      <charset val="134"/>
      <scheme val="minor"/>
    </font>
    <font>
      <b/>
      <sz val="22"/>
      <color theme="1" tint="0.349986266670736"/>
      <name val="宋体"/>
      <charset val="134"/>
      <scheme val="major"/>
    </font>
    <font>
      <b/>
      <sz val="20"/>
      <color theme="4" tint="-0.249977111117893"/>
      <name val="宋体"/>
      <charset val="134"/>
      <scheme val="major"/>
    </font>
    <font>
      <sz val="14"/>
      <color theme="1"/>
      <name val="宋体"/>
      <charset val="134"/>
      <scheme val="minor"/>
    </font>
    <font>
      <b/>
      <sz val="9"/>
      <color theme="0"/>
      <name val="宋体"/>
      <charset val="134"/>
      <scheme val="minor"/>
    </font>
    <font>
      <b/>
      <sz val="11"/>
      <color theme="1"/>
      <name val="宋体"/>
      <charset val="134"/>
      <scheme val="minor"/>
    </font>
    <font>
      <i/>
      <sz val="9"/>
      <color theme="1"/>
      <name val="宋体"/>
      <charset val="134"/>
      <scheme val="minor"/>
    </font>
    <font>
      <sz val="10"/>
      <color theme="1" tint="0.499984740745262"/>
      <name val="宋体"/>
      <charset val="134"/>
      <scheme val="minor"/>
    </font>
    <font>
      <b/>
      <sz val="11"/>
      <color theme="1" tint="0.499984740745262"/>
      <name val="宋体"/>
      <charset val="134"/>
      <scheme val="minor"/>
    </font>
    <font>
      <sz val="10"/>
      <color theme="1" tint="0.499984740745262"/>
      <name val="Arial"/>
      <charset val="134"/>
    </font>
    <font>
      <b/>
      <sz val="11"/>
      <name val="宋体"/>
      <charset val="134"/>
      <scheme val="minor"/>
    </font>
    <font>
      <sz val="10"/>
      <name val="Arial"/>
      <charset val="134"/>
    </font>
    <font>
      <sz val="9"/>
      <name val="宋体"/>
      <charset val="134"/>
      <scheme val="minor"/>
    </font>
    <font>
      <sz val="8"/>
      <color theme="0"/>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6">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0" tint="-0.2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2" fontId="24" fillId="0" borderId="0" applyFont="0" applyFill="0" applyBorder="0" applyAlignment="0" applyProtection="0">
      <alignment vertical="center"/>
    </xf>
    <xf numFmtId="0" fontId="25" fillId="15" borderId="0" applyNumberFormat="0" applyBorder="0" applyAlignment="0" applyProtection="0">
      <alignment vertical="center"/>
    </xf>
    <xf numFmtId="0" fontId="26" fillId="16" borderId="11"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5" fillId="17" borderId="0" applyNumberFormat="0" applyBorder="0" applyAlignment="0" applyProtection="0">
      <alignment vertical="center"/>
    </xf>
    <xf numFmtId="0" fontId="27" fillId="18" borderId="0" applyNumberFormat="0" applyBorder="0" applyAlignment="0" applyProtection="0">
      <alignment vertical="center"/>
    </xf>
    <xf numFmtId="178" fontId="0" fillId="0" borderId="2" applyFont="0" applyFill="0" applyAlignment="0" applyProtection="0"/>
    <xf numFmtId="0" fontId="28" fillId="19" borderId="0" applyNumberFormat="0" applyBorder="0" applyAlignment="0" applyProtection="0">
      <alignment vertical="center"/>
    </xf>
    <xf numFmtId="0" fontId="9" fillId="0" borderId="0" applyNumberFormat="0" applyFill="0" applyBorder="0" applyAlignment="0" applyProtection="0">
      <alignment vertical="top"/>
      <protection locked="0"/>
    </xf>
    <xf numFmtId="9" fontId="0" fillId="0" borderId="0" applyFont="0" applyFill="0" applyBorder="0" applyAlignment="0" applyProtection="0"/>
    <xf numFmtId="0" fontId="29" fillId="0" borderId="0" applyNumberFormat="0" applyFill="0" applyBorder="0" applyAlignment="0" applyProtection="0">
      <alignment vertical="center"/>
    </xf>
    <xf numFmtId="0" fontId="24" fillId="20" borderId="12" applyNumberFormat="0" applyFont="0" applyAlignment="0" applyProtection="0">
      <alignment vertical="center"/>
    </xf>
    <xf numFmtId="0" fontId="10" fillId="0" borderId="0"/>
    <xf numFmtId="0" fontId="28" fillId="21"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1" fillId="0" borderId="0" applyNumberFormat="0" applyFill="0" applyBorder="0" applyAlignment="0" applyProtection="0"/>
    <xf numFmtId="0" fontId="32" fillId="0" borderId="0" applyNumberFormat="0" applyFill="0" applyBorder="0" applyAlignment="0" applyProtection="0">
      <alignment vertical="center"/>
    </xf>
    <xf numFmtId="0" fontId="13" fillId="0" borderId="0" applyNumberFormat="0" applyFill="0" applyAlignment="0" applyProtection="0"/>
    <xf numFmtId="0" fontId="13" fillId="0" borderId="0" applyNumberFormat="0" applyFill="0" applyProtection="0">
      <alignment vertical="top"/>
    </xf>
    <xf numFmtId="0" fontId="28" fillId="22" borderId="0" applyNumberFormat="0" applyBorder="0" applyAlignment="0" applyProtection="0">
      <alignment vertical="center"/>
    </xf>
    <xf numFmtId="0" fontId="0" fillId="0" borderId="0" applyNumberFormat="0" applyFill="0" applyProtection="0">
      <alignment horizontal="right" indent="1"/>
    </xf>
    <xf numFmtId="0" fontId="28" fillId="23" borderId="0" applyNumberFormat="0" applyBorder="0" applyAlignment="0" applyProtection="0">
      <alignment vertical="center"/>
    </xf>
    <xf numFmtId="0" fontId="33" fillId="24" borderId="13" applyNumberFormat="0" applyAlignment="0" applyProtection="0">
      <alignment vertical="center"/>
    </xf>
    <xf numFmtId="0" fontId="34" fillId="24" borderId="11" applyNumberFormat="0" applyAlignment="0" applyProtection="0">
      <alignment vertical="center"/>
    </xf>
    <xf numFmtId="0" fontId="35" fillId="25" borderId="14" applyNumberFormat="0" applyAlignment="0" applyProtection="0">
      <alignment vertical="center"/>
    </xf>
    <xf numFmtId="0" fontId="0" fillId="0" borderId="5" applyFill="0">
      <alignment horizontal="left" vertical="center" indent="2"/>
    </xf>
    <xf numFmtId="0" fontId="25" fillId="26" borderId="0" applyNumberFormat="0" applyBorder="0" applyAlignment="0" applyProtection="0">
      <alignment vertical="center"/>
    </xf>
    <xf numFmtId="0" fontId="28" fillId="27" borderId="0" applyNumberFormat="0" applyBorder="0" applyAlignment="0" applyProtection="0">
      <alignment vertical="center"/>
    </xf>
    <xf numFmtId="0" fontId="36" fillId="0" borderId="15" applyNumberFormat="0" applyFill="0" applyAlignment="0" applyProtection="0">
      <alignment vertical="center"/>
    </xf>
    <xf numFmtId="0" fontId="37" fillId="0" borderId="16" applyNumberFormat="0" applyFill="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25" fillId="30" borderId="0" applyNumberFormat="0" applyBorder="0" applyAlignment="0" applyProtection="0">
      <alignment vertical="center"/>
    </xf>
    <xf numFmtId="0" fontId="28"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8" fillId="40" borderId="0" applyNumberFormat="0" applyBorder="0" applyAlignment="0" applyProtection="0">
      <alignment vertical="center"/>
    </xf>
    <xf numFmtId="0" fontId="25" fillId="41" borderId="0" applyNumberFormat="0" applyBorder="0" applyAlignment="0" applyProtection="0">
      <alignment vertical="center"/>
    </xf>
    <xf numFmtId="0" fontId="28" fillId="42" borderId="0" applyNumberFormat="0" applyBorder="0" applyAlignment="0" applyProtection="0">
      <alignment vertical="center"/>
    </xf>
    <xf numFmtId="0" fontId="28" fillId="43" borderId="0" applyNumberFormat="0" applyBorder="0" applyAlignment="0" applyProtection="0">
      <alignment vertical="center"/>
    </xf>
    <xf numFmtId="0" fontId="25" fillId="44" borderId="0" applyNumberFormat="0" applyBorder="0" applyAlignment="0" applyProtection="0">
      <alignment vertical="center"/>
    </xf>
    <xf numFmtId="0" fontId="28" fillId="45" borderId="0" applyNumberFormat="0" applyBorder="0" applyAlignment="0" applyProtection="0">
      <alignment vertical="center"/>
    </xf>
    <xf numFmtId="176" fontId="0" fillId="0" borderId="5" applyFill="0">
      <alignment horizontal="center" vertical="center"/>
    </xf>
    <xf numFmtId="0" fontId="0" fillId="0" borderId="5" applyFill="0">
      <alignment horizontal="center" vertical="center"/>
    </xf>
    <xf numFmtId="177" fontId="0" fillId="0" borderId="2">
      <alignment horizontal="center" vertical="center"/>
    </xf>
  </cellStyleXfs>
  <cellXfs count="97">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10" applyAlignment="1" applyProtection="1">
      <alignment horizontal="left" vertical="top"/>
    </xf>
    <xf numFmtId="0" fontId="0" fillId="0" borderId="0" xfId="0" applyAlignment="1">
      <alignment vertical="center"/>
    </xf>
    <xf numFmtId="0" fontId="10" fillId="0" borderId="0" xfId="14"/>
    <xf numFmtId="0" fontId="0" fillId="0" borderId="0" xfId="0" applyAlignment="1">
      <alignment horizontal="center"/>
    </xf>
    <xf numFmtId="0" fontId="10" fillId="0" borderId="0" xfId="14" applyAlignment="1">
      <alignment wrapText="1"/>
    </xf>
    <xf numFmtId="0" fontId="11" fillId="0" borderId="0" xfId="18" applyAlignment="1">
      <alignment horizontal="left"/>
    </xf>
    <xf numFmtId="0" fontId="1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3" fillId="0" borderId="0" xfId="20"/>
    <xf numFmtId="0" fontId="13" fillId="0" borderId="0" xfId="21">
      <alignment vertical="top"/>
    </xf>
    <xf numFmtId="0" fontId="0" fillId="0" borderId="0" xfId="23">
      <alignment horizontal="right" indent="1"/>
    </xf>
    <xf numFmtId="0" fontId="0" fillId="0" borderId="1" xfId="23" applyBorder="1">
      <alignment horizontal="right" indent="1"/>
    </xf>
    <xf numFmtId="177" fontId="0" fillId="0" borderId="2" xfId="53">
      <alignment horizontal="center" vertical="center"/>
    </xf>
    <xf numFmtId="0" fontId="0" fillId="0" borderId="2" xfId="0" applyBorder="1" applyAlignment="1">
      <alignment horizontal="center" vertical="center"/>
    </xf>
    <xf numFmtId="0" fontId="0" fillId="0" borderId="3" xfId="0" applyBorder="1"/>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wrapText="1"/>
    </xf>
    <xf numFmtId="0" fontId="15" fillId="3" borderId="5" xfId="0" applyFont="1" applyFill="1" applyBorder="1" applyAlignment="1">
      <alignment horizontal="left" vertical="center" indent="1"/>
    </xf>
    <xf numFmtId="0" fontId="0" fillId="3" borderId="5" xfId="52" applyFill="1">
      <alignment horizontal="center" vertical="center"/>
    </xf>
    <xf numFmtId="9" fontId="5" fillId="3" borderId="5" xfId="11" applyFont="1" applyFill="1" applyBorder="1" applyAlignment="1">
      <alignment horizontal="center" vertical="center"/>
    </xf>
    <xf numFmtId="176" fontId="0" fillId="3" borderId="5" xfId="0" applyNumberFormat="1" applyFill="1" applyBorder="1" applyAlignment="1">
      <alignment horizontal="center" vertical="center"/>
    </xf>
    <xf numFmtId="176" fontId="5" fillId="3" borderId="5" xfId="0" applyNumberFormat="1" applyFont="1" applyFill="1" applyBorder="1" applyAlignment="1">
      <alignment horizontal="center" vertical="center"/>
    </xf>
    <xf numFmtId="0" fontId="5" fillId="0" borderId="5" xfId="0" applyFont="1" applyBorder="1" applyAlignment="1">
      <alignment horizontal="center" vertical="center"/>
    </xf>
    <xf numFmtId="0" fontId="0" fillId="4" borderId="5" xfId="28" applyFill="1">
      <alignment horizontal="left" vertical="center" indent="2"/>
    </xf>
    <xf numFmtId="0" fontId="0" fillId="4" borderId="5" xfId="52" applyFill="1">
      <alignment horizontal="center" vertical="center"/>
    </xf>
    <xf numFmtId="9" fontId="5" fillId="4" borderId="5" xfId="11" applyNumberFormat="1" applyFont="1" applyFill="1" applyBorder="1" applyAlignment="1">
      <alignment horizontal="center" vertical="center"/>
    </xf>
    <xf numFmtId="176" fontId="0" fillId="4" borderId="5" xfId="51" applyFill="1">
      <alignment horizontal="center" vertical="center"/>
    </xf>
    <xf numFmtId="9" fontId="5" fillId="4" borderId="5" xfId="11" applyFont="1" applyFill="1" applyBorder="1" applyAlignment="1">
      <alignment horizontal="center" vertical="center"/>
    </xf>
    <xf numFmtId="0" fontId="15" fillId="5" borderId="5" xfId="0" applyFont="1" applyFill="1" applyBorder="1" applyAlignment="1">
      <alignment horizontal="left" vertical="center" indent="1"/>
    </xf>
    <xf numFmtId="0" fontId="0" fillId="5" borderId="5" xfId="52" applyFill="1">
      <alignment horizontal="center" vertical="center"/>
    </xf>
    <xf numFmtId="9" fontId="5" fillId="5" borderId="5" xfId="11" applyFont="1" applyFill="1" applyBorder="1" applyAlignment="1">
      <alignment horizontal="center" vertical="center"/>
    </xf>
    <xf numFmtId="176" fontId="0" fillId="5" borderId="5" xfId="0" applyNumberFormat="1" applyFill="1" applyBorder="1" applyAlignment="1">
      <alignment horizontal="center" vertical="center"/>
    </xf>
    <xf numFmtId="176" fontId="5" fillId="5" borderId="5" xfId="0" applyNumberFormat="1" applyFont="1" applyFill="1" applyBorder="1" applyAlignment="1">
      <alignment horizontal="center" vertical="center"/>
    </xf>
    <xf numFmtId="0" fontId="0" fillId="6" borderId="5" xfId="28" applyFill="1">
      <alignment horizontal="left" vertical="center" indent="2"/>
    </xf>
    <xf numFmtId="0" fontId="0" fillId="6" borderId="5" xfId="52" applyFill="1">
      <alignment horizontal="center" vertical="center"/>
    </xf>
    <xf numFmtId="9" fontId="5" fillId="6" borderId="5" xfId="11" applyFont="1" applyFill="1" applyBorder="1" applyAlignment="1">
      <alignment horizontal="center" vertical="center"/>
    </xf>
    <xf numFmtId="176" fontId="0" fillId="6" borderId="5" xfId="51" applyFill="1">
      <alignment horizontal="center" vertical="center"/>
    </xf>
    <xf numFmtId="9" fontId="5" fillId="6" borderId="5" xfId="11" applyNumberFormat="1" applyFont="1" applyFill="1" applyBorder="1" applyAlignment="1">
      <alignment horizontal="center" vertical="center"/>
    </xf>
    <xf numFmtId="0" fontId="15" fillId="7" borderId="5" xfId="0" applyFont="1" applyFill="1" applyBorder="1" applyAlignment="1">
      <alignment horizontal="left" vertical="center" indent="1"/>
    </xf>
    <xf numFmtId="0" fontId="0" fillId="7" borderId="5" xfId="52" applyFill="1">
      <alignment horizontal="center" vertical="center"/>
    </xf>
    <xf numFmtId="9" fontId="5" fillId="7" borderId="5" xfId="11" applyFont="1" applyFill="1" applyBorder="1" applyAlignment="1">
      <alignment horizontal="center" vertical="center"/>
    </xf>
    <xf numFmtId="176" fontId="0" fillId="7" borderId="5" xfId="0" applyNumberFormat="1" applyFill="1" applyBorder="1" applyAlignment="1">
      <alignment horizontal="center" vertical="center"/>
    </xf>
    <xf numFmtId="176" fontId="5" fillId="7" borderId="5" xfId="0" applyNumberFormat="1" applyFont="1" applyFill="1" applyBorder="1" applyAlignment="1">
      <alignment horizontal="center" vertical="center"/>
    </xf>
    <xf numFmtId="0" fontId="0" fillId="8" borderId="5" xfId="28" applyFill="1">
      <alignment horizontal="left" vertical="center" indent="2"/>
    </xf>
    <xf numFmtId="0" fontId="0" fillId="8" borderId="5" xfId="52" applyFill="1">
      <alignment horizontal="center" vertical="center"/>
    </xf>
    <xf numFmtId="9" fontId="5" fillId="8" borderId="5" xfId="11" applyFont="1" applyFill="1" applyBorder="1" applyAlignment="1">
      <alignment horizontal="center" vertical="center"/>
    </xf>
    <xf numFmtId="176" fontId="0" fillId="8" borderId="5" xfId="51" applyFill="1">
      <alignment horizontal="center" vertical="center"/>
    </xf>
    <xf numFmtId="0" fontId="15" fillId="9" borderId="5" xfId="0" applyFont="1" applyFill="1" applyBorder="1" applyAlignment="1">
      <alignment horizontal="left" vertical="center" indent="1"/>
    </xf>
    <xf numFmtId="0" fontId="0" fillId="9" borderId="5" xfId="52" applyFill="1">
      <alignment horizontal="center" vertical="center"/>
    </xf>
    <xf numFmtId="9" fontId="5" fillId="9" borderId="5" xfId="11" applyFont="1" applyFill="1" applyBorder="1" applyAlignment="1">
      <alignment horizontal="center" vertical="center"/>
    </xf>
    <xf numFmtId="176" fontId="0" fillId="9" borderId="5" xfId="0" applyNumberFormat="1" applyFill="1" applyBorder="1" applyAlignment="1">
      <alignment horizontal="center" vertical="center"/>
    </xf>
    <xf numFmtId="176" fontId="5" fillId="9" borderId="5" xfId="0" applyNumberFormat="1" applyFont="1" applyFill="1" applyBorder="1" applyAlignment="1">
      <alignment horizontal="center" vertical="center"/>
    </xf>
    <xf numFmtId="0" fontId="0" fillId="10" borderId="5" xfId="28" applyFill="1">
      <alignment horizontal="left" vertical="center" indent="2"/>
    </xf>
    <xf numFmtId="0" fontId="0" fillId="10" borderId="5" xfId="52" applyFill="1">
      <alignment horizontal="center" vertical="center"/>
    </xf>
    <xf numFmtId="9" fontId="5" fillId="10" borderId="5" xfId="11" applyFont="1" applyFill="1" applyBorder="1" applyAlignment="1">
      <alignment horizontal="center" vertical="center"/>
    </xf>
    <xf numFmtId="176" fontId="0" fillId="10" borderId="5" xfId="51" applyFill="1">
      <alignment horizontal="center" vertical="center"/>
    </xf>
    <xf numFmtId="0" fontId="0" fillId="0" borderId="5" xfId="28">
      <alignment horizontal="left" vertical="center" indent="2"/>
    </xf>
    <xf numFmtId="0" fontId="0" fillId="0" borderId="5" xfId="52">
      <alignment horizontal="center" vertical="center"/>
    </xf>
    <xf numFmtId="9" fontId="5" fillId="0" borderId="5" xfId="11" applyFont="1" applyBorder="1" applyAlignment="1">
      <alignment horizontal="center" vertical="center"/>
    </xf>
    <xf numFmtId="176" fontId="0" fillId="0" borderId="5" xfId="5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5" fillId="11" borderId="5" xfId="11" applyFont="1" applyFill="1" applyBorder="1" applyAlignment="1">
      <alignment horizontal="center" vertical="center"/>
    </xf>
    <xf numFmtId="176" fontId="17" fillId="11" borderId="5" xfId="0" applyNumberFormat="1" applyFont="1" applyFill="1" applyBorder="1" applyAlignment="1">
      <alignment horizontal="left" vertical="center"/>
    </xf>
    <xf numFmtId="176" fontId="5" fillId="11" borderId="5" xfId="0" applyNumberFormat="1" applyFont="1" applyFill="1" applyBorder="1" applyAlignment="1">
      <alignment horizontal="center" vertical="center"/>
    </xf>
    <xf numFmtId="0" fontId="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10" fillId="0" borderId="0" xfId="0" applyFont="1" applyAlignment="1">
      <alignment horizontal="center"/>
    </xf>
    <xf numFmtId="0" fontId="19" fillId="0" borderId="0" xfId="10" applyFont="1" applyAlignment="1" applyProtection="1"/>
    <xf numFmtId="0" fontId="20" fillId="0" borderId="0" xfId="0" applyFont="1"/>
    <xf numFmtId="0" fontId="21" fillId="0" borderId="0" xfId="10" applyFont="1" applyProtection="1">
      <alignment vertical="top"/>
    </xf>
    <xf numFmtId="179" fontId="0" fillId="12" borderId="6" xfId="0" applyNumberFormat="1" applyFill="1" applyBorder="1" applyAlignment="1">
      <alignment horizontal="left" vertical="center" wrapText="1" indent="1"/>
    </xf>
    <xf numFmtId="179" fontId="0" fillId="12" borderId="4" xfId="0" applyNumberFormat="1" applyFill="1" applyBorder="1" applyAlignment="1">
      <alignment horizontal="left" vertical="center" wrapText="1" indent="1"/>
    </xf>
    <xf numFmtId="179" fontId="0" fillId="12" borderId="7" xfId="0" applyNumberFormat="1" applyFill="1" applyBorder="1" applyAlignment="1">
      <alignment horizontal="left" vertical="center" wrapText="1" indent="1"/>
    </xf>
    <xf numFmtId="180" fontId="22" fillId="12" borderId="8" xfId="0" applyNumberFormat="1" applyFont="1" applyFill="1" applyBorder="1" applyAlignment="1">
      <alignment horizontal="center" vertical="center"/>
    </xf>
    <xf numFmtId="180" fontId="22" fillId="12" borderId="0" xfId="0" applyNumberFormat="1" applyFont="1" applyFill="1" applyAlignment="1">
      <alignment horizontal="center" vertical="center"/>
    </xf>
    <xf numFmtId="180"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4" borderId="10" xfId="0" applyFill="1"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zHiddenText"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Task"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Date" xfId="51"/>
    <cellStyle name="Name" xfId="52"/>
    <cellStyle name="Project Start"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55" zoomScaleNormal="55" zoomScalePageLayoutView="70" showRuler="0" workbookViewId="0">
      <pane ySplit="6" topLeftCell="A7" activePane="bottomLeft" state="frozen"/>
      <selection/>
      <selection pane="bottomLeft" activeCell="AG13" sqref="AG13"/>
    </sheetView>
  </sheetViews>
  <sheetFormatPr defaultColWidth="9" defaultRowHeight="30" customHeight="1"/>
  <cols>
    <col min="1" max="1" width="2.66363636363636" style="14" customWidth="1"/>
    <col min="2" max="2" width="19.8636363636364" customWidth="1"/>
    <col min="3" max="3" width="30.6636363636364" customWidth="1"/>
    <col min="4" max="4" width="10.6636363636364" customWidth="1"/>
    <col min="5" max="5" width="10.4636363636364" style="15" customWidth="1"/>
    <col min="6" max="6" width="10.4636363636364" customWidth="1"/>
    <col min="7" max="7" width="2.66363636363636" customWidth="1"/>
    <col min="8" max="8" width="6.13636363636364" hidden="1" customWidth="1"/>
    <col min="9" max="64" width="2.52727272727273" customWidth="1"/>
    <col min="69" max="70" width="10.3363636363636"/>
  </cols>
  <sheetData>
    <row r="1" customHeight="1" spans="1:9">
      <c r="A1" s="16" t="s">
        <v>0</v>
      </c>
      <c r="B1" s="17" t="s">
        <v>1</v>
      </c>
      <c r="C1" s="18"/>
      <c r="D1" s="5"/>
      <c r="E1" s="19"/>
      <c r="F1" s="20"/>
      <c r="H1" s="5"/>
      <c r="I1" s="84" t="s">
        <v>2</v>
      </c>
    </row>
    <row r="2" customHeight="1" spans="1:9">
      <c r="A2" s="14" t="s">
        <v>3</v>
      </c>
      <c r="B2" s="21" t="s">
        <v>4</v>
      </c>
      <c r="I2" s="85" t="s">
        <v>5</v>
      </c>
    </row>
    <row r="3" customHeight="1" spans="1:6">
      <c r="A3" s="14" t="s">
        <v>6</v>
      </c>
      <c r="B3" s="22" t="s">
        <v>7</v>
      </c>
      <c r="C3" s="23" t="s">
        <v>8</v>
      </c>
      <c r="D3" s="24"/>
      <c r="E3" s="25">
        <f ca="1">TODAY()</f>
        <v>44972</v>
      </c>
      <c r="F3" s="25"/>
    </row>
    <row r="4" customHeight="1" spans="1:64">
      <c r="A4" s="16" t="s">
        <v>9</v>
      </c>
      <c r="C4" s="23" t="s">
        <v>10</v>
      </c>
      <c r="D4" s="24"/>
      <c r="E4" s="26">
        <v>1</v>
      </c>
      <c r="I4" s="86">
        <f ca="1">I5</f>
        <v>44970</v>
      </c>
      <c r="J4" s="87"/>
      <c r="K4" s="87"/>
      <c r="L4" s="87"/>
      <c r="M4" s="87"/>
      <c r="N4" s="87"/>
      <c r="O4" s="88"/>
      <c r="P4" s="86">
        <f ca="1">P5</f>
        <v>44977</v>
      </c>
      <c r="Q4" s="87"/>
      <c r="R4" s="87"/>
      <c r="S4" s="87"/>
      <c r="T4" s="87"/>
      <c r="U4" s="87"/>
      <c r="V4" s="88"/>
      <c r="W4" s="86">
        <f ca="1">W5</f>
        <v>44984</v>
      </c>
      <c r="X4" s="87"/>
      <c r="Y4" s="87"/>
      <c r="Z4" s="87"/>
      <c r="AA4" s="87"/>
      <c r="AB4" s="87"/>
      <c r="AC4" s="88"/>
      <c r="AD4" s="86">
        <f ca="1">AD5</f>
        <v>44991</v>
      </c>
      <c r="AE4" s="87"/>
      <c r="AF4" s="87"/>
      <c r="AG4" s="87"/>
      <c r="AH4" s="87"/>
      <c r="AI4" s="87"/>
      <c r="AJ4" s="88"/>
      <c r="AK4" s="86">
        <f ca="1">AK5</f>
        <v>44998</v>
      </c>
      <c r="AL4" s="87"/>
      <c r="AM4" s="87"/>
      <c r="AN4" s="87"/>
      <c r="AO4" s="87"/>
      <c r="AP4" s="87"/>
      <c r="AQ4" s="88"/>
      <c r="AR4" s="86">
        <f ca="1">AR5</f>
        <v>45005</v>
      </c>
      <c r="AS4" s="87"/>
      <c r="AT4" s="87"/>
      <c r="AU4" s="87"/>
      <c r="AV4" s="87"/>
      <c r="AW4" s="87"/>
      <c r="AX4" s="88"/>
      <c r="AY4" s="86">
        <f ca="1">AY5</f>
        <v>45012</v>
      </c>
      <c r="AZ4" s="87"/>
      <c r="BA4" s="87"/>
      <c r="BB4" s="87"/>
      <c r="BC4" s="87"/>
      <c r="BD4" s="87"/>
      <c r="BE4" s="88"/>
      <c r="BF4" s="86">
        <f ca="1">BF5</f>
        <v>45019</v>
      </c>
      <c r="BG4" s="87"/>
      <c r="BH4" s="87"/>
      <c r="BI4" s="87"/>
      <c r="BJ4" s="87"/>
      <c r="BK4" s="87"/>
      <c r="BL4" s="88"/>
    </row>
    <row r="5" ht="15" customHeight="1" spans="1:64">
      <c r="A5" s="16" t="s">
        <v>11</v>
      </c>
      <c r="B5" s="27"/>
      <c r="C5" s="27"/>
      <c r="D5" s="27"/>
      <c r="E5" s="27"/>
      <c r="F5" s="27"/>
      <c r="G5" s="27"/>
      <c r="I5" s="89">
        <f ca="1">Project_Start-WEEKDAY(Project_Start,1)+2+7*(Display_Week-1)</f>
        <v>44970</v>
      </c>
      <c r="J5" s="90">
        <f ca="1">I5+1</f>
        <v>44971</v>
      </c>
      <c r="K5" s="90">
        <f ca="1" t="shared" ref="K5:AZ5" si="0">J5+1</f>
        <v>44972</v>
      </c>
      <c r="L5" s="90">
        <f ca="1" t="shared" si="0"/>
        <v>44973</v>
      </c>
      <c r="M5" s="90">
        <f ca="1" t="shared" si="0"/>
        <v>44974</v>
      </c>
      <c r="N5" s="90">
        <f ca="1" t="shared" si="0"/>
        <v>44975</v>
      </c>
      <c r="O5" s="91">
        <f ca="1" t="shared" si="0"/>
        <v>44976</v>
      </c>
      <c r="P5" s="89">
        <f ca="1" t="shared" si="0"/>
        <v>44977</v>
      </c>
      <c r="Q5" s="90">
        <f ca="1" t="shared" si="0"/>
        <v>44978</v>
      </c>
      <c r="R5" s="90">
        <f ca="1" t="shared" si="0"/>
        <v>44979</v>
      </c>
      <c r="S5" s="90">
        <f ca="1" t="shared" si="0"/>
        <v>44980</v>
      </c>
      <c r="T5" s="90">
        <f ca="1" t="shared" si="0"/>
        <v>44981</v>
      </c>
      <c r="U5" s="90">
        <f ca="1" t="shared" si="0"/>
        <v>44982</v>
      </c>
      <c r="V5" s="91">
        <f ca="1" t="shared" si="0"/>
        <v>44983</v>
      </c>
      <c r="W5" s="89">
        <f ca="1" t="shared" si="0"/>
        <v>44984</v>
      </c>
      <c r="X5" s="90">
        <f ca="1" t="shared" si="0"/>
        <v>44985</v>
      </c>
      <c r="Y5" s="90">
        <f ca="1" t="shared" si="0"/>
        <v>44986</v>
      </c>
      <c r="Z5" s="90">
        <f ca="1" t="shared" si="0"/>
        <v>44987</v>
      </c>
      <c r="AA5" s="90">
        <f ca="1" t="shared" si="0"/>
        <v>44988</v>
      </c>
      <c r="AB5" s="90">
        <f ca="1" t="shared" si="0"/>
        <v>44989</v>
      </c>
      <c r="AC5" s="91">
        <f ca="1" t="shared" si="0"/>
        <v>44990</v>
      </c>
      <c r="AD5" s="89">
        <f ca="1" t="shared" si="0"/>
        <v>44991</v>
      </c>
      <c r="AE5" s="90">
        <f ca="1" t="shared" si="0"/>
        <v>44992</v>
      </c>
      <c r="AF5" s="90">
        <f ca="1" t="shared" si="0"/>
        <v>44993</v>
      </c>
      <c r="AG5" s="90">
        <f ca="1" t="shared" si="0"/>
        <v>44994</v>
      </c>
      <c r="AH5" s="90">
        <f ca="1" t="shared" si="0"/>
        <v>44995</v>
      </c>
      <c r="AI5" s="90">
        <f ca="1" t="shared" si="0"/>
        <v>44996</v>
      </c>
      <c r="AJ5" s="91">
        <f ca="1" t="shared" si="0"/>
        <v>44997</v>
      </c>
      <c r="AK5" s="89">
        <f ca="1" t="shared" si="0"/>
        <v>44998</v>
      </c>
      <c r="AL5" s="90">
        <f ca="1" t="shared" si="0"/>
        <v>44999</v>
      </c>
      <c r="AM5" s="90">
        <f ca="1" t="shared" si="0"/>
        <v>45000</v>
      </c>
      <c r="AN5" s="90">
        <f ca="1" t="shared" si="0"/>
        <v>45001</v>
      </c>
      <c r="AO5" s="90">
        <f ca="1" t="shared" si="0"/>
        <v>45002</v>
      </c>
      <c r="AP5" s="90">
        <f ca="1" t="shared" si="0"/>
        <v>45003</v>
      </c>
      <c r="AQ5" s="91">
        <f ca="1" t="shared" si="0"/>
        <v>45004</v>
      </c>
      <c r="AR5" s="89">
        <f ca="1" t="shared" si="0"/>
        <v>45005</v>
      </c>
      <c r="AS5" s="90">
        <f ca="1" t="shared" si="0"/>
        <v>45006</v>
      </c>
      <c r="AT5" s="90">
        <f ca="1" t="shared" si="0"/>
        <v>45007</v>
      </c>
      <c r="AU5" s="90">
        <f ca="1" t="shared" si="0"/>
        <v>45008</v>
      </c>
      <c r="AV5" s="90">
        <f ca="1" t="shared" si="0"/>
        <v>45009</v>
      </c>
      <c r="AW5" s="90">
        <f ca="1" t="shared" si="0"/>
        <v>45010</v>
      </c>
      <c r="AX5" s="91">
        <f ca="1" t="shared" si="0"/>
        <v>45011</v>
      </c>
      <c r="AY5" s="89">
        <f ca="1" t="shared" si="0"/>
        <v>45012</v>
      </c>
      <c r="AZ5" s="90">
        <f ca="1" t="shared" si="0"/>
        <v>45013</v>
      </c>
      <c r="BA5" s="90">
        <f ca="1" t="shared" ref="BA5:BG5" si="1">AZ5+1</f>
        <v>45014</v>
      </c>
      <c r="BB5" s="90">
        <f ca="1" t="shared" si="1"/>
        <v>45015</v>
      </c>
      <c r="BC5" s="90">
        <f ca="1" t="shared" si="1"/>
        <v>45016</v>
      </c>
      <c r="BD5" s="90">
        <f ca="1" t="shared" si="1"/>
        <v>45017</v>
      </c>
      <c r="BE5" s="91">
        <f ca="1" t="shared" si="1"/>
        <v>45018</v>
      </c>
      <c r="BF5" s="89">
        <f ca="1" t="shared" si="1"/>
        <v>45019</v>
      </c>
      <c r="BG5" s="90">
        <f ca="1" t="shared" si="1"/>
        <v>45020</v>
      </c>
      <c r="BH5" s="90">
        <f ca="1" t="shared" ref="BH5:BL5" si="2">BG5+1</f>
        <v>45021</v>
      </c>
      <c r="BI5" s="90">
        <f ca="1" t="shared" si="2"/>
        <v>45022</v>
      </c>
      <c r="BJ5" s="90">
        <f ca="1" t="shared" si="2"/>
        <v>45023</v>
      </c>
      <c r="BK5" s="90">
        <f ca="1" t="shared" si="2"/>
        <v>45024</v>
      </c>
      <c r="BL5" s="91">
        <f ca="1" t="shared" si="2"/>
        <v>45025</v>
      </c>
    </row>
    <row r="6" customHeight="1" spans="1:64">
      <c r="A6" s="16" t="s">
        <v>12</v>
      </c>
      <c r="B6" s="28" t="s">
        <v>13</v>
      </c>
      <c r="C6" s="29" t="s">
        <v>14</v>
      </c>
      <c r="D6" s="29" t="s">
        <v>15</v>
      </c>
      <c r="E6" s="29" t="s">
        <v>16</v>
      </c>
      <c r="F6" s="29" t="s">
        <v>17</v>
      </c>
      <c r="G6" s="29"/>
      <c r="H6" s="29" t="s">
        <v>18</v>
      </c>
      <c r="I6" s="92" t="str">
        <f ca="1" t="shared" ref="I6" si="3">LEFT(TEXT(I5,"ddd"),1)</f>
        <v>M</v>
      </c>
      <c r="J6" s="92" t="str">
        <f ca="1" t="shared" ref="J6:AR6" si="4">LEFT(TEXT(J5,"ddd"),1)</f>
        <v>T</v>
      </c>
      <c r="K6" s="92" t="str">
        <f ca="1" t="shared" si="4"/>
        <v>W</v>
      </c>
      <c r="L6" s="92" t="str">
        <f ca="1" t="shared" si="4"/>
        <v>T</v>
      </c>
      <c r="M6" s="92" t="str">
        <f ca="1" t="shared" si="4"/>
        <v>F</v>
      </c>
      <c r="N6" s="92" t="str">
        <f ca="1" t="shared" si="4"/>
        <v>S</v>
      </c>
      <c r="O6" s="92" t="str">
        <f ca="1" t="shared" si="4"/>
        <v>S</v>
      </c>
      <c r="P6" s="92" t="str">
        <f ca="1" t="shared" si="4"/>
        <v>M</v>
      </c>
      <c r="Q6" s="92" t="str">
        <f ca="1" t="shared" si="4"/>
        <v>T</v>
      </c>
      <c r="R6" s="92" t="str">
        <f ca="1" t="shared" si="4"/>
        <v>W</v>
      </c>
      <c r="S6" s="92" t="str">
        <f ca="1" t="shared" si="4"/>
        <v>T</v>
      </c>
      <c r="T6" s="92" t="str">
        <f ca="1" t="shared" si="4"/>
        <v>F</v>
      </c>
      <c r="U6" s="92" t="str">
        <f ca="1" t="shared" si="4"/>
        <v>S</v>
      </c>
      <c r="V6" s="92" t="str">
        <f ca="1" t="shared" si="4"/>
        <v>S</v>
      </c>
      <c r="W6" s="92" t="str">
        <f ca="1" t="shared" si="4"/>
        <v>M</v>
      </c>
      <c r="X6" s="92" t="str">
        <f ca="1" t="shared" si="4"/>
        <v>T</v>
      </c>
      <c r="Y6" s="92" t="str">
        <f ca="1" t="shared" si="4"/>
        <v>W</v>
      </c>
      <c r="Z6" s="92" t="str">
        <f ca="1" t="shared" si="4"/>
        <v>T</v>
      </c>
      <c r="AA6" s="92" t="str">
        <f ca="1" t="shared" si="4"/>
        <v>F</v>
      </c>
      <c r="AB6" s="92" t="str">
        <f ca="1" t="shared" si="4"/>
        <v>S</v>
      </c>
      <c r="AC6" s="92" t="str">
        <f ca="1" t="shared" si="4"/>
        <v>S</v>
      </c>
      <c r="AD6" s="92" t="str">
        <f ca="1" t="shared" si="4"/>
        <v>M</v>
      </c>
      <c r="AE6" s="92" t="str">
        <f ca="1" t="shared" si="4"/>
        <v>T</v>
      </c>
      <c r="AF6" s="92" t="str">
        <f ca="1" t="shared" si="4"/>
        <v>W</v>
      </c>
      <c r="AG6" s="92" t="str">
        <f ca="1" t="shared" si="4"/>
        <v>T</v>
      </c>
      <c r="AH6" s="92" t="str">
        <f ca="1" t="shared" si="4"/>
        <v>F</v>
      </c>
      <c r="AI6" s="92" t="str">
        <f ca="1" t="shared" si="4"/>
        <v>S</v>
      </c>
      <c r="AJ6" s="92" t="str">
        <f ca="1" t="shared" si="4"/>
        <v>S</v>
      </c>
      <c r="AK6" s="92" t="str">
        <f ca="1" t="shared" si="4"/>
        <v>M</v>
      </c>
      <c r="AL6" s="92" t="str">
        <f ca="1" t="shared" si="4"/>
        <v>T</v>
      </c>
      <c r="AM6" s="92" t="str">
        <f ca="1" t="shared" si="4"/>
        <v>W</v>
      </c>
      <c r="AN6" s="92" t="str">
        <f ca="1" t="shared" si="4"/>
        <v>T</v>
      </c>
      <c r="AO6" s="92" t="str">
        <f ca="1" t="shared" si="4"/>
        <v>F</v>
      </c>
      <c r="AP6" s="92" t="str">
        <f ca="1" t="shared" si="4"/>
        <v>S</v>
      </c>
      <c r="AQ6" s="92" t="str">
        <f ca="1" t="shared" si="4"/>
        <v>S</v>
      </c>
      <c r="AR6" s="92" t="str">
        <f ca="1" t="shared" si="4"/>
        <v>M</v>
      </c>
      <c r="AS6" s="92" t="str">
        <f ca="1" t="shared" ref="AS6:BL6" si="5">LEFT(TEXT(AS5,"ddd"),1)</f>
        <v>T</v>
      </c>
      <c r="AT6" s="92" t="str">
        <f ca="1" t="shared" si="5"/>
        <v>W</v>
      </c>
      <c r="AU6" s="92" t="str">
        <f ca="1" t="shared" si="5"/>
        <v>T</v>
      </c>
      <c r="AV6" s="92" t="str">
        <f ca="1" t="shared" si="5"/>
        <v>F</v>
      </c>
      <c r="AW6" s="92" t="str">
        <f ca="1" t="shared" si="5"/>
        <v>S</v>
      </c>
      <c r="AX6" s="92" t="str">
        <f ca="1" t="shared" si="5"/>
        <v>S</v>
      </c>
      <c r="AY6" s="92" t="str">
        <f ca="1" t="shared" si="5"/>
        <v>M</v>
      </c>
      <c r="AZ6" s="92" t="str">
        <f ca="1" t="shared" si="5"/>
        <v>T</v>
      </c>
      <c r="BA6" s="92" t="str">
        <f ca="1" t="shared" si="5"/>
        <v>W</v>
      </c>
      <c r="BB6" s="92" t="str">
        <f ca="1" t="shared" si="5"/>
        <v>T</v>
      </c>
      <c r="BC6" s="92" t="str">
        <f ca="1" t="shared" si="5"/>
        <v>F</v>
      </c>
      <c r="BD6" s="92" t="str">
        <f ca="1" t="shared" si="5"/>
        <v>S</v>
      </c>
      <c r="BE6" s="92" t="str">
        <f ca="1" t="shared" si="5"/>
        <v>S</v>
      </c>
      <c r="BF6" s="92" t="str">
        <f ca="1" t="shared" si="5"/>
        <v>M</v>
      </c>
      <c r="BG6" s="92" t="str">
        <f ca="1" t="shared" si="5"/>
        <v>T</v>
      </c>
      <c r="BH6" s="92" t="str">
        <f ca="1" t="shared" si="5"/>
        <v>W</v>
      </c>
      <c r="BI6" s="92" t="str">
        <f ca="1" t="shared" si="5"/>
        <v>T</v>
      </c>
      <c r="BJ6" s="92" t="str">
        <f ca="1" t="shared" si="5"/>
        <v>F</v>
      </c>
      <c r="BK6" s="92" t="str">
        <f ca="1" t="shared" si="5"/>
        <v>S</v>
      </c>
      <c r="BL6" s="92" t="str">
        <f ca="1" t="shared" si="5"/>
        <v>S</v>
      </c>
    </row>
    <row r="7" hidden="1" customHeight="1" spans="1:64">
      <c r="A7" s="14" t="s">
        <v>19</v>
      </c>
      <c r="C7" s="30"/>
      <c r="E7"/>
      <c r="H7" t="str">
        <f>IF(OR(ISBLANK(task_start),ISBLANK(task_end)),"",task_end-task_start+1)</f>
        <v/>
      </c>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13" customFormat="1" customHeight="1" spans="1:64">
      <c r="A8" s="16" t="s">
        <v>20</v>
      </c>
      <c r="B8" s="31" t="s">
        <v>21</v>
      </c>
      <c r="C8" s="32"/>
      <c r="D8" s="33"/>
      <c r="E8" s="34"/>
      <c r="F8" s="35"/>
      <c r="G8" s="36"/>
      <c r="H8" s="36" t="str">
        <f t="shared" ref="H8:H33" si="6">IF(OR(ISBLANK(task_start),ISBLANK(task_end)),"",task_end-task_start+1)</f>
        <v/>
      </c>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13" customFormat="1" customHeight="1" spans="1:64">
      <c r="A9" s="16" t="s">
        <v>22</v>
      </c>
      <c r="B9" s="37" t="s">
        <v>23</v>
      </c>
      <c r="C9" s="38" t="s">
        <v>24</v>
      </c>
      <c r="D9" s="39">
        <v>1</v>
      </c>
      <c r="E9" s="40">
        <f ca="1">Project_Start</f>
        <v>44972</v>
      </c>
      <c r="F9" s="40">
        <f ca="1">E9+3</f>
        <v>44975</v>
      </c>
      <c r="G9" s="36"/>
      <c r="H9" s="36">
        <f ca="1" t="shared" si="6"/>
        <v>4</v>
      </c>
      <c r="I9" s="93"/>
      <c r="J9" s="93"/>
      <c r="K9" s="93"/>
      <c r="L9" s="93"/>
      <c r="M9" s="94"/>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13" customFormat="1" customHeight="1" spans="1:64">
      <c r="A10" s="16" t="s">
        <v>25</v>
      </c>
      <c r="B10" s="37" t="s">
        <v>26</v>
      </c>
      <c r="C10" s="38"/>
      <c r="D10" s="41">
        <v>0.6</v>
      </c>
      <c r="E10" s="40">
        <f ca="1">F9</f>
        <v>44975</v>
      </c>
      <c r="F10" s="40">
        <f ca="1">E10+2</f>
        <v>44977</v>
      </c>
      <c r="G10" s="36"/>
      <c r="H10" s="36">
        <f ca="1" t="shared" si="6"/>
        <v>3</v>
      </c>
      <c r="I10" s="93"/>
      <c r="J10" s="93"/>
      <c r="K10" s="93"/>
      <c r="L10" s="93"/>
      <c r="M10" s="93"/>
      <c r="N10" s="93"/>
      <c r="O10" s="93"/>
      <c r="P10" s="93"/>
      <c r="Q10" s="93"/>
      <c r="R10" s="93"/>
      <c r="S10" s="93"/>
      <c r="T10" s="93"/>
      <c r="U10" s="96"/>
      <c r="V10" s="96"/>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13" customFormat="1" customHeight="1" spans="1:64">
      <c r="A11" s="14"/>
      <c r="B11" s="37" t="s">
        <v>27</v>
      </c>
      <c r="C11" s="38"/>
      <c r="D11" s="41">
        <v>0.5</v>
      </c>
      <c r="E11" s="40">
        <f ca="1">F10</f>
        <v>44977</v>
      </c>
      <c r="F11" s="40">
        <f ca="1">E11+4</f>
        <v>44981</v>
      </c>
      <c r="G11" s="36"/>
      <c r="H11" s="36">
        <f ca="1" t="shared" si="6"/>
        <v>5</v>
      </c>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13" customFormat="1" customHeight="1" spans="1:64">
      <c r="A12" s="14"/>
      <c r="B12" s="37" t="s">
        <v>28</v>
      </c>
      <c r="C12" s="38"/>
      <c r="D12" s="41">
        <v>0.25</v>
      </c>
      <c r="E12" s="40">
        <f ca="1">F11</f>
        <v>44981</v>
      </c>
      <c r="F12" s="40">
        <f ca="1">E12+5</f>
        <v>44986</v>
      </c>
      <c r="G12" s="36"/>
      <c r="H12" s="36">
        <f ca="1" t="shared" si="6"/>
        <v>6</v>
      </c>
      <c r="I12" s="93"/>
      <c r="J12" s="93"/>
      <c r="K12" s="93"/>
      <c r="L12" s="93"/>
      <c r="M12" s="93"/>
      <c r="N12" s="93"/>
      <c r="O12" s="93"/>
      <c r="P12" s="93"/>
      <c r="Q12" s="93"/>
      <c r="R12" s="93"/>
      <c r="S12" s="93"/>
      <c r="T12" s="93"/>
      <c r="U12" s="93"/>
      <c r="V12" s="93"/>
      <c r="W12" s="93"/>
      <c r="X12" s="93"/>
      <c r="Y12" s="96"/>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row>
    <row r="13" s="13" customFormat="1" customHeight="1" spans="1:64">
      <c r="A13" s="14"/>
      <c r="B13" s="37" t="s">
        <v>29</v>
      </c>
      <c r="C13" s="38"/>
      <c r="D13" s="39">
        <v>0.6</v>
      </c>
      <c r="E13" s="40">
        <f ca="1">E10+1</f>
        <v>44976</v>
      </c>
      <c r="F13" s="40">
        <f ca="1">E13+2</f>
        <v>44978</v>
      </c>
      <c r="G13" s="36"/>
      <c r="H13" s="36">
        <f ca="1" t="shared" si="6"/>
        <v>3</v>
      </c>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row>
    <row r="14" s="13" customFormat="1" customHeight="1" spans="1:64">
      <c r="A14" s="16" t="s">
        <v>30</v>
      </c>
      <c r="B14" s="42" t="s">
        <v>31</v>
      </c>
      <c r="C14" s="43"/>
      <c r="D14" s="44"/>
      <c r="E14" s="45"/>
      <c r="F14" s="46"/>
      <c r="G14" s="36"/>
      <c r="H14" s="36" t="str">
        <f t="shared" si="6"/>
        <v/>
      </c>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row>
    <row r="15" s="13" customFormat="1" customHeight="1" spans="1:64">
      <c r="A15" s="16"/>
      <c r="B15" s="47" t="s">
        <v>23</v>
      </c>
      <c r="C15" s="48"/>
      <c r="D15" s="49">
        <v>0.5</v>
      </c>
      <c r="E15" s="50">
        <f ca="1">E13+1</f>
        <v>44977</v>
      </c>
      <c r="F15" s="50">
        <f ca="1">E15+4</f>
        <v>44981</v>
      </c>
      <c r="G15" s="36"/>
      <c r="H15" s="36">
        <f ca="1" t="shared" si="6"/>
        <v>5</v>
      </c>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row>
    <row r="16" s="13" customFormat="1" customHeight="1" spans="1:64">
      <c r="A16" s="14"/>
      <c r="B16" s="47" t="s">
        <v>26</v>
      </c>
      <c r="C16" s="48"/>
      <c r="D16" s="49">
        <v>0.5</v>
      </c>
      <c r="E16" s="50">
        <f ca="1">E15+2</f>
        <v>44979</v>
      </c>
      <c r="F16" s="50">
        <f ca="1">E16+5</f>
        <v>44984</v>
      </c>
      <c r="G16" s="36"/>
      <c r="H16" s="36">
        <f ca="1" t="shared" si="6"/>
        <v>6</v>
      </c>
      <c r="I16" s="93"/>
      <c r="J16" s="93"/>
      <c r="K16" s="93"/>
      <c r="L16" s="93"/>
      <c r="M16" s="93"/>
      <c r="N16" s="93"/>
      <c r="O16" s="93"/>
      <c r="P16" s="93"/>
      <c r="Q16" s="93"/>
      <c r="R16" s="93"/>
      <c r="S16" s="93"/>
      <c r="T16" s="93"/>
      <c r="U16" s="96"/>
      <c r="V16" s="96"/>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row>
    <row r="17" s="13" customFormat="1" customHeight="1" spans="1:64">
      <c r="A17" s="14"/>
      <c r="B17" s="47" t="s">
        <v>27</v>
      </c>
      <c r="C17" s="48"/>
      <c r="D17" s="51">
        <v>0.2</v>
      </c>
      <c r="E17" s="50">
        <f ca="1">F16</f>
        <v>44984</v>
      </c>
      <c r="F17" s="50">
        <f ca="1">E17+3</f>
        <v>44987</v>
      </c>
      <c r="G17" s="36"/>
      <c r="H17" s="36">
        <f ca="1" t="shared" si="6"/>
        <v>4</v>
      </c>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row>
    <row r="18" s="13" customFormat="1" customHeight="1" spans="1:64">
      <c r="A18" s="14"/>
      <c r="B18" s="47" t="s">
        <v>28</v>
      </c>
      <c r="C18" s="48"/>
      <c r="D18" s="49"/>
      <c r="E18" s="50">
        <f ca="1">E17</f>
        <v>44984</v>
      </c>
      <c r="F18" s="50">
        <f ca="1">E18+2</f>
        <v>44986</v>
      </c>
      <c r="G18" s="36"/>
      <c r="H18" s="36">
        <f ca="1" t="shared" si="6"/>
        <v>3</v>
      </c>
      <c r="I18" s="93"/>
      <c r="J18" s="93"/>
      <c r="K18" s="93"/>
      <c r="L18" s="93"/>
      <c r="M18" s="93"/>
      <c r="N18" s="93"/>
      <c r="O18" s="93"/>
      <c r="P18" s="93"/>
      <c r="Q18" s="93"/>
      <c r="R18" s="93"/>
      <c r="S18" s="93"/>
      <c r="T18" s="93"/>
      <c r="U18" s="93"/>
      <c r="V18" s="93"/>
      <c r="W18" s="93"/>
      <c r="X18" s="93"/>
      <c r="Y18" s="96"/>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row>
    <row r="19" s="13" customFormat="1" customHeight="1" spans="1:64">
      <c r="A19" s="14"/>
      <c r="B19" s="47" t="s">
        <v>29</v>
      </c>
      <c r="C19" s="48"/>
      <c r="D19" s="49"/>
      <c r="E19" s="50">
        <f ca="1">E18</f>
        <v>44984</v>
      </c>
      <c r="F19" s="50">
        <f ca="1">E19+3</f>
        <v>44987</v>
      </c>
      <c r="G19" s="36"/>
      <c r="H19" s="36">
        <f ca="1" t="shared" si="6"/>
        <v>4</v>
      </c>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row>
    <row r="20" s="13" customFormat="1" customHeight="1" spans="1:64">
      <c r="A20" s="14" t="s">
        <v>32</v>
      </c>
      <c r="B20" s="52" t="s">
        <v>33</v>
      </c>
      <c r="C20" s="53"/>
      <c r="D20" s="54"/>
      <c r="E20" s="55"/>
      <c r="F20" s="56"/>
      <c r="G20" s="36"/>
      <c r="H20" s="36" t="str">
        <f t="shared" si="6"/>
        <v/>
      </c>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row>
    <row r="21" s="13" customFormat="1" customHeight="1" spans="1:64">
      <c r="A21" s="14"/>
      <c r="B21" s="57" t="s">
        <v>23</v>
      </c>
      <c r="C21" s="58"/>
      <c r="D21" s="59"/>
      <c r="E21" s="60">
        <f ca="1">E9+15</f>
        <v>44987</v>
      </c>
      <c r="F21" s="60">
        <f ca="1">E21+5</f>
        <v>44992</v>
      </c>
      <c r="G21" s="36"/>
      <c r="H21" s="36">
        <f ca="1" t="shared" si="6"/>
        <v>6</v>
      </c>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row>
    <row r="22" s="13" customFormat="1" customHeight="1" spans="1:64">
      <c r="A22" s="14"/>
      <c r="B22" s="57" t="s">
        <v>26</v>
      </c>
      <c r="C22" s="58"/>
      <c r="D22" s="59"/>
      <c r="E22" s="60">
        <f ca="1">F21+1</f>
        <v>44993</v>
      </c>
      <c r="F22" s="60">
        <f ca="1">E22+4</f>
        <v>44997</v>
      </c>
      <c r="G22" s="36"/>
      <c r="H22" s="36">
        <f ca="1" t="shared" si="6"/>
        <v>5</v>
      </c>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row>
    <row r="23" s="13" customFormat="1" customHeight="1" spans="1:64">
      <c r="A23" s="14"/>
      <c r="B23" s="57" t="s">
        <v>27</v>
      </c>
      <c r="C23" s="58"/>
      <c r="D23" s="59"/>
      <c r="E23" s="60">
        <f ca="1">E22+5</f>
        <v>44998</v>
      </c>
      <c r="F23" s="60">
        <f ca="1">E23+5</f>
        <v>45003</v>
      </c>
      <c r="G23" s="36"/>
      <c r="H23" s="36">
        <f ca="1" t="shared" si="6"/>
        <v>6</v>
      </c>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row>
    <row r="24" s="13" customFormat="1" customHeight="1" spans="1:64">
      <c r="A24" s="14"/>
      <c r="B24" s="57" t="s">
        <v>28</v>
      </c>
      <c r="C24" s="58"/>
      <c r="D24" s="59"/>
      <c r="E24" s="60">
        <f ca="1">F23+1</f>
        <v>45004</v>
      </c>
      <c r="F24" s="60">
        <f ca="1">E24+4</f>
        <v>45008</v>
      </c>
      <c r="G24" s="36"/>
      <c r="H24" s="36">
        <f ca="1" t="shared" si="6"/>
        <v>5</v>
      </c>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row>
    <row r="25" s="13" customFormat="1" customHeight="1" spans="1:64">
      <c r="A25" s="14"/>
      <c r="B25" s="57" t="s">
        <v>29</v>
      </c>
      <c r="C25" s="58"/>
      <c r="D25" s="59"/>
      <c r="E25" s="60">
        <f ca="1">E23</f>
        <v>44998</v>
      </c>
      <c r="F25" s="60">
        <f ca="1">E25+4</f>
        <v>45002</v>
      </c>
      <c r="G25" s="36"/>
      <c r="H25" s="36">
        <f ca="1" t="shared" si="6"/>
        <v>5</v>
      </c>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row>
    <row r="26" s="13" customFormat="1" customHeight="1" spans="1:64">
      <c r="A26" s="14" t="s">
        <v>32</v>
      </c>
      <c r="B26" s="61" t="s">
        <v>34</v>
      </c>
      <c r="C26" s="62"/>
      <c r="D26" s="63"/>
      <c r="E26" s="64"/>
      <c r="F26" s="65"/>
      <c r="G26" s="36"/>
      <c r="H26" s="36" t="str">
        <f t="shared" si="6"/>
        <v/>
      </c>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row>
    <row r="27" s="13" customFormat="1" customHeight="1" spans="1:64">
      <c r="A27" s="14"/>
      <c r="B27" s="66" t="s">
        <v>23</v>
      </c>
      <c r="C27" s="67"/>
      <c r="D27" s="68"/>
      <c r="E27" s="69" t="s">
        <v>35</v>
      </c>
      <c r="F27" s="69" t="s">
        <v>35</v>
      </c>
      <c r="G27" s="36"/>
      <c r="H27" s="36" t="e">
        <f t="shared" si="6"/>
        <v>#VALUE!</v>
      </c>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row>
    <row r="28" s="13" customFormat="1" customHeight="1" spans="1:64">
      <c r="A28" s="14"/>
      <c r="B28" s="66" t="s">
        <v>26</v>
      </c>
      <c r="C28" s="67"/>
      <c r="D28" s="68"/>
      <c r="E28" s="69" t="s">
        <v>35</v>
      </c>
      <c r="F28" s="69" t="s">
        <v>35</v>
      </c>
      <c r="G28" s="36"/>
      <c r="H28" s="36" t="e">
        <f t="shared" si="6"/>
        <v>#VALUE!</v>
      </c>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row>
    <row r="29" s="13" customFormat="1" customHeight="1" spans="1:64">
      <c r="A29" s="14"/>
      <c r="B29" s="66" t="s">
        <v>27</v>
      </c>
      <c r="C29" s="67"/>
      <c r="D29" s="68"/>
      <c r="E29" s="69" t="s">
        <v>35</v>
      </c>
      <c r="F29" s="69" t="s">
        <v>35</v>
      </c>
      <c r="G29" s="36"/>
      <c r="H29" s="36" t="e">
        <f t="shared" si="6"/>
        <v>#VALUE!</v>
      </c>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row>
    <row r="30" s="13" customFormat="1" customHeight="1" spans="1:64">
      <c r="A30" s="14"/>
      <c r="B30" s="66" t="s">
        <v>28</v>
      </c>
      <c r="C30" s="67"/>
      <c r="D30" s="68"/>
      <c r="E30" s="69" t="s">
        <v>35</v>
      </c>
      <c r="F30" s="69" t="s">
        <v>35</v>
      </c>
      <c r="G30" s="36"/>
      <c r="H30" s="36" t="e">
        <f t="shared" si="6"/>
        <v>#VALUE!</v>
      </c>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row>
    <row r="31" s="13" customFormat="1" customHeight="1" spans="1:64">
      <c r="A31" s="14"/>
      <c r="B31" s="66" t="s">
        <v>29</v>
      </c>
      <c r="C31" s="67"/>
      <c r="D31" s="68"/>
      <c r="E31" s="69" t="s">
        <v>35</v>
      </c>
      <c r="F31" s="69" t="s">
        <v>35</v>
      </c>
      <c r="G31" s="36"/>
      <c r="H31" s="36" t="e">
        <f t="shared" si="6"/>
        <v>#VALUE!</v>
      </c>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row>
    <row r="32" s="13" customFormat="1" customHeight="1" spans="1:64">
      <c r="A32" s="14" t="s">
        <v>36</v>
      </c>
      <c r="B32" s="70"/>
      <c r="C32" s="71"/>
      <c r="D32" s="72"/>
      <c r="E32" s="73"/>
      <c r="F32" s="73"/>
      <c r="G32" s="36"/>
      <c r="H32" s="36" t="str">
        <f t="shared" si="6"/>
        <v/>
      </c>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row>
    <row r="33" s="13" customFormat="1" customHeight="1" spans="1:64">
      <c r="A33" s="16" t="s">
        <v>37</v>
      </c>
      <c r="B33" s="74" t="s">
        <v>38</v>
      </c>
      <c r="C33" s="75"/>
      <c r="D33" s="76"/>
      <c r="E33" s="77"/>
      <c r="F33" s="78"/>
      <c r="G33" s="79"/>
      <c r="H33" s="79" t="str">
        <f t="shared" si="6"/>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customHeight="1" spans="7:7">
      <c r="G34" s="80"/>
    </row>
    <row r="35" customHeight="1" spans="3:6">
      <c r="C35" s="81"/>
      <c r="F35" s="82"/>
    </row>
    <row r="36" customHeight="1" spans="3:3">
      <c r="C36" s="83"/>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33">
    <cfRule type="dataBar" priority="14">
      <dataBar>
        <cfvo type="num" val="0"/>
        <cfvo type="num" val="1"/>
        <color theme="0" tint="-0.249977111117893"/>
      </dataBar>
      <extLst>
        <ext xmlns:x14="http://schemas.microsoft.com/office/spreadsheetml/2009/9/main" uri="{B025F937-C7B1-47D3-B67F-A62EFF666E3E}">
          <x14:id>{88b66cfc-110e-4d2e-979c-a3fd30520f6b}</x14:id>
        </ext>
      </extLst>
    </cfRule>
  </conditionalFormatting>
  <conditionalFormatting sqref="I5:BL33">
    <cfRule type="expression" dxfId="0" priority="33">
      <formula>AND(TODAY()&gt;=I$5,TODAY()&lt;J$5)</formula>
    </cfRule>
  </conditionalFormatting>
  <conditionalFormatting sqref="I7:BL33">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E23 F22:F23 F18" formula="1"/>
  </ignoredErrors>
  <extLst>
    <ext xmlns:x14="http://schemas.microsoft.com/office/spreadsheetml/2009/9/main" uri="{78C0D931-6437-407d-A8EE-F0AAD7539E65}">
      <x14:conditionalFormattings>
        <x14:conditionalFormatting xmlns:xm="http://schemas.microsoft.com/office/excel/2006/main">
          <x14:cfRule type="dataBar" id="{88b66cfc-110e-4d2e-979c-a3fd30520f6b}">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13636363636364" defaultRowHeight="13" outlineLevelCol="1"/>
  <cols>
    <col min="1" max="1" width="87.1363636363636" style="4" customWidth="1"/>
    <col min="2" max="16384" width="9.13636363636364" style="5"/>
  </cols>
  <sheetData>
    <row r="1" ht="46.5" customHeight="1"/>
    <row r="2" s="1" customFormat="1" ht="15" spans="1:2">
      <c r="A2" s="6" t="s">
        <v>2</v>
      </c>
      <c r="B2" s="6"/>
    </row>
    <row r="3" s="2" customFormat="1" ht="27" customHeight="1" spans="1:2">
      <c r="A3" s="7" t="s">
        <v>5</v>
      </c>
      <c r="B3" s="8"/>
    </row>
    <row r="4" s="3" customFormat="1" ht="25.5" spans="1:1">
      <c r="A4" s="9" t="s">
        <v>39</v>
      </c>
    </row>
    <row r="5" ht="74.1" customHeight="1" spans="1:1">
      <c r="A5" s="10" t="s">
        <v>40</v>
      </c>
    </row>
    <row r="6" ht="26.25" customHeight="1" spans="1:1">
      <c r="A6" s="9" t="s">
        <v>41</v>
      </c>
    </row>
    <row r="7" s="4" customFormat="1" ht="204.95" customHeight="1" spans="1:1">
      <c r="A7" s="11" t="s">
        <v>42</v>
      </c>
    </row>
    <row r="8" s="3" customFormat="1" ht="25.5" spans="1:1">
      <c r="A8" s="9" t="s">
        <v>43</v>
      </c>
    </row>
    <row r="9" ht="56" spans="1:1">
      <c r="A9" s="10" t="s">
        <v>44</v>
      </c>
    </row>
    <row r="10" s="4" customFormat="1" ht="27.95" customHeight="1" spans="1:1">
      <c r="A10" s="12" t="s">
        <v>45</v>
      </c>
    </row>
    <row r="11" s="3" customFormat="1" ht="25.5" spans="1:1">
      <c r="A11" s="9" t="s">
        <v>46</v>
      </c>
    </row>
    <row r="12" ht="28" spans="1:1">
      <c r="A12" s="10" t="s">
        <v>47</v>
      </c>
    </row>
    <row r="13" s="4" customFormat="1" ht="27.95" customHeight="1" spans="1:1">
      <c r="A13" s="12" t="s">
        <v>48</v>
      </c>
    </row>
    <row r="14" s="3" customFormat="1" ht="25.5" spans="1:1">
      <c r="A14" s="9" t="s">
        <v>49</v>
      </c>
    </row>
    <row r="15" ht="75" customHeight="1" spans="1:1">
      <c r="A15" s="10" t="s">
        <v>50</v>
      </c>
    </row>
    <row r="16" ht="70" spans="1:1">
      <c r="A16" s="10" t="s">
        <v>51</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再想一个</cp:lastModifiedBy>
  <dcterms:created xsi:type="dcterms:W3CDTF">2022-03-11T22:40:00Z</dcterms:created>
  <dcterms:modified xsi:type="dcterms:W3CDTF">2023-02-15T08:06:44Z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7F0B658D1ADA498FA050B0802E89BDF1</vt:lpwstr>
  </property>
  <property fmtid="{D5CDD505-2E9C-101B-9397-08002B2CF9AE}" pid="3" name="KSOProductBuildVer">
    <vt:lpwstr>2052-11.1.0.12970</vt:lpwstr>
  </property>
</Properties>
</file>