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学习\Excel学习\课件：第7讲认识公式与函数\"/>
    </mc:Choice>
  </mc:AlternateContent>
  <xr:revisionPtr revIDLastSave="0" documentId="13_ncr:1_{0D83AEB7-4502-48AA-8415-233C4B02064C}" xr6:coauthVersionLast="36" xr6:coauthVersionMax="36" xr10:uidLastSave="{00000000-0000-0000-0000-000000000000}"/>
  <bookViews>
    <workbookView xWindow="9585" yWindow="15" windowWidth="9630" windowHeight="7875" activeTab="5" xr2:uid="{00000000-000D-0000-FFFF-FFFF00000000}"/>
  </bookViews>
  <sheets>
    <sheet name="EXCEL课件" sheetId="1" r:id="rId1"/>
    <sheet name="运算" sheetId="19" r:id="rId2"/>
    <sheet name="比较运算符" sheetId="21" r:id="rId3"/>
    <sheet name="单元格引用" sheetId="18" r:id="rId4"/>
    <sheet name="使用函数" sheetId="20" r:id="rId5"/>
    <sheet name="使用定位工具" sheetId="22" r:id="rId6"/>
  </sheets>
  <calcPr calcId="179021"/>
</workbook>
</file>

<file path=xl/calcChain.xml><?xml version="1.0" encoding="utf-8"?>
<calcChain xmlns="http://schemas.openxmlformats.org/spreadsheetml/2006/main">
  <c r="K2" i="22" l="1"/>
  <c r="K3" i="22"/>
  <c r="K4" i="22"/>
  <c r="K5" i="22"/>
  <c r="K6" i="22"/>
  <c r="K7" i="22"/>
  <c r="K8" i="22"/>
  <c r="K9" i="22"/>
  <c r="K10" i="22"/>
  <c r="N2" i="22"/>
  <c r="N3" i="22"/>
  <c r="N4" i="22"/>
  <c r="N5" i="22"/>
  <c r="N6" i="22"/>
  <c r="N7" i="22"/>
  <c r="N8" i="22"/>
  <c r="N9" i="22"/>
  <c r="N10" i="22"/>
  <c r="Q2" i="22"/>
  <c r="Q3" i="22"/>
  <c r="Q4" i="22"/>
  <c r="Q5" i="22"/>
  <c r="Q6" i="22"/>
  <c r="Q7" i="22"/>
  <c r="Q8" i="22"/>
  <c r="Q9" i="22"/>
  <c r="Q10" i="22"/>
  <c r="D8" i="22"/>
  <c r="D14" i="22"/>
  <c r="D21" i="22"/>
  <c r="D35" i="22"/>
  <c r="D38" i="22"/>
  <c r="N12" i="20"/>
  <c r="J6" i="20"/>
  <c r="J7" i="20"/>
  <c r="J8" i="20"/>
  <c r="J9" i="20"/>
  <c r="J10" i="20"/>
  <c r="J11" i="20"/>
  <c r="J5" i="20"/>
  <c r="E14" i="20"/>
  <c r="F14" i="20"/>
  <c r="G14" i="20"/>
  <c r="H14" i="20"/>
  <c r="D14" i="20"/>
  <c r="E13" i="20"/>
  <c r="F13" i="20"/>
  <c r="G13" i="20"/>
  <c r="H13" i="20"/>
  <c r="D13" i="20"/>
  <c r="E12" i="20"/>
  <c r="F12" i="20"/>
  <c r="G12" i="20"/>
  <c r="H12" i="20"/>
  <c r="I6" i="20"/>
  <c r="I7" i="20"/>
  <c r="I8" i="20"/>
  <c r="I9" i="20"/>
  <c r="I10" i="20"/>
  <c r="I11" i="20"/>
  <c r="H6" i="20"/>
  <c r="H7" i="20"/>
  <c r="H8" i="20"/>
  <c r="H9" i="20"/>
  <c r="H10" i="20"/>
  <c r="H11" i="20"/>
  <c r="D12" i="20"/>
  <c r="I5" i="20"/>
  <c r="H5" i="20"/>
  <c r="C25" i="18"/>
  <c r="D25" i="18"/>
  <c r="E25" i="18"/>
  <c r="F25" i="18"/>
  <c r="G25" i="18"/>
  <c r="H25" i="18"/>
  <c r="I25" i="18"/>
  <c r="J25" i="18"/>
  <c r="K25" i="18"/>
  <c r="C26" i="18"/>
  <c r="D26" i="18"/>
  <c r="E26" i="18"/>
  <c r="F26" i="18"/>
  <c r="G26" i="18"/>
  <c r="H26" i="18"/>
  <c r="I26" i="18"/>
  <c r="J26" i="18"/>
  <c r="K26" i="18"/>
  <c r="C27" i="18"/>
  <c r="D27" i="18"/>
  <c r="E27" i="18"/>
  <c r="F27" i="18"/>
  <c r="G27" i="18"/>
  <c r="H27" i="18"/>
  <c r="I27" i="18"/>
  <c r="J27" i="18"/>
  <c r="K27" i="18"/>
  <c r="C28" i="18"/>
  <c r="D28" i="18"/>
  <c r="E28" i="18"/>
  <c r="F28" i="18"/>
  <c r="G28" i="18"/>
  <c r="H28" i="18"/>
  <c r="I28" i="18"/>
  <c r="J28" i="18"/>
  <c r="K28" i="18"/>
  <c r="C29" i="18"/>
  <c r="D29" i="18"/>
  <c r="E29" i="18"/>
  <c r="F29" i="18"/>
  <c r="G29" i="18"/>
  <c r="H29" i="18"/>
  <c r="I29" i="18"/>
  <c r="J29" i="18"/>
  <c r="K29" i="18"/>
  <c r="C30" i="18"/>
  <c r="D30" i="18"/>
  <c r="E30" i="18"/>
  <c r="F30" i="18"/>
  <c r="G30" i="18"/>
  <c r="H30" i="18"/>
  <c r="I30" i="18"/>
  <c r="J30" i="18"/>
  <c r="K30" i="18"/>
  <c r="C31" i="18"/>
  <c r="D31" i="18"/>
  <c r="E31" i="18"/>
  <c r="F31" i="18"/>
  <c r="G31" i="18"/>
  <c r="H31" i="18"/>
  <c r="I31" i="18"/>
  <c r="J31" i="18"/>
  <c r="K31" i="18"/>
  <c r="C24" i="18"/>
  <c r="D24" i="18"/>
  <c r="E24" i="18"/>
  <c r="F24" i="18"/>
  <c r="G24" i="18"/>
  <c r="H24" i="18"/>
  <c r="I24" i="18"/>
  <c r="J24" i="18"/>
  <c r="K24" i="18"/>
  <c r="D23" i="18"/>
  <c r="E23" i="18"/>
  <c r="F23" i="18"/>
  <c r="G23" i="18"/>
  <c r="H23" i="18"/>
  <c r="I23" i="18"/>
  <c r="J23" i="18"/>
  <c r="K23" i="18"/>
  <c r="C23" i="18"/>
  <c r="E9" i="18"/>
  <c r="E10" i="18"/>
  <c r="E11" i="18"/>
  <c r="E8" i="18"/>
  <c r="F7" i="21"/>
  <c r="F8" i="21"/>
  <c r="F9" i="21"/>
  <c r="F10" i="21"/>
  <c r="F11" i="21"/>
  <c r="F12" i="21"/>
  <c r="H12" i="21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4" i="19"/>
</calcChain>
</file>

<file path=xl/sharedStrings.xml><?xml version="1.0" encoding="utf-8"?>
<sst xmlns="http://schemas.openxmlformats.org/spreadsheetml/2006/main" count="250" uniqueCount="159">
  <si>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</si>
  <si>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</si>
  <si>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</si>
  <si>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</si>
  <si>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</si>
  <si>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</si>
  <si>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</si>
  <si>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</si>
  <si>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</si>
  <si>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</si>
  <si>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</si>
  <si>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</si>
  <si>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</si>
  <si>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</si>
  <si>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</si>
  <si>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</si>
  <si>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</si>
  <si>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</si>
  <si>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</si>
  <si>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</si>
  <si>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</si>
  <si>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</si>
  <si>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</si>
  <si>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</si>
  <si>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</si>
  <si>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</si>
  <si>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</si>
  <si>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</si>
  <si>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</si>
  <si>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</si>
  <si>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</si>
  <si>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认识Excel公式</t>
    <phoneticPr fontId="1" type="noConversion"/>
  </si>
  <si>
    <t>1、运算符</t>
    <phoneticPr fontId="1" type="noConversion"/>
  </si>
  <si>
    <t>算术运算符+ - * / % &amp; ^</t>
    <phoneticPr fontId="1" type="noConversion"/>
  </si>
  <si>
    <t>比较运算符= &gt; &lt; &gt;= &lt;= &lt;&gt;</t>
    <phoneticPr fontId="1" type="noConversion"/>
  </si>
  <si>
    <t>相对引用：A1</t>
    <phoneticPr fontId="1" type="noConversion"/>
  </si>
  <si>
    <t>绝对引用：$A$1</t>
    <phoneticPr fontId="1" type="noConversion"/>
  </si>
  <si>
    <t>混合引用：$A1   A$1</t>
    <phoneticPr fontId="1" type="noConversion"/>
  </si>
  <si>
    <t>3、运算符优先级</t>
    <phoneticPr fontId="1" type="noConversion"/>
  </si>
  <si>
    <t>－</t>
  </si>
  <si>
    <t>负号</t>
  </si>
  <si>
    <t>%</t>
  </si>
  <si>
    <t>百分比</t>
  </si>
  <si>
    <t>^</t>
  </si>
  <si>
    <t>求幂</t>
  </si>
  <si>
    <t>* /</t>
  </si>
  <si>
    <t>乘和除</t>
  </si>
  <si>
    <t>+ -</t>
  </si>
  <si>
    <t>加和减</t>
  </si>
  <si>
    <t>&amp;</t>
  </si>
  <si>
    <t>文本连接</t>
  </si>
  <si>
    <t>=,&lt;,&gt;,&lt;=,&gt;=,&lt;&gt;</t>
  </si>
  <si>
    <t>比较</t>
  </si>
  <si>
    <t>4、单元格引用</t>
    <phoneticPr fontId="1" type="noConversion"/>
  </si>
  <si>
    <t>2、公式中的比较判断</t>
    <phoneticPr fontId="1" type="noConversion"/>
  </si>
  <si>
    <t>比较运算符的结果：TRUE  FALSE</t>
    <phoneticPr fontId="1" type="noConversion"/>
  </si>
  <si>
    <t>认识函数</t>
    <phoneticPr fontId="1" type="noConversion"/>
  </si>
  <si>
    <t>1、如何使用函数</t>
    <phoneticPr fontId="1" type="noConversion"/>
  </si>
  <si>
    <t>等号开头</t>
    <phoneticPr fontId="1" type="noConversion"/>
  </si>
  <si>
    <t>函数名在中间</t>
    <phoneticPr fontId="1" type="noConversion"/>
  </si>
  <si>
    <t>括号结尾</t>
    <phoneticPr fontId="1" type="noConversion"/>
  </si>
  <si>
    <t>括号中间写参数</t>
    <phoneticPr fontId="1" type="noConversion"/>
  </si>
  <si>
    <t>2、学习以下函数</t>
    <phoneticPr fontId="1" type="noConversion"/>
  </si>
  <si>
    <t>SUM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</si>
  <si>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</si>
  <si>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</si>
  <si>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</si>
  <si>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COUNT与COUNTA</t>
    <phoneticPr fontId="1" type="noConversion"/>
  </si>
  <si>
    <t>求和</t>
    <phoneticPr fontId="1" type="noConversion"/>
  </si>
  <si>
    <t>求平均</t>
    <phoneticPr fontId="1" type="noConversion"/>
  </si>
  <si>
    <t>求最小</t>
    <phoneticPr fontId="1" type="noConversion"/>
  </si>
  <si>
    <t>求最大</t>
    <phoneticPr fontId="1" type="noConversion"/>
  </si>
  <si>
    <t>计数</t>
    <phoneticPr fontId="1" type="noConversion"/>
  </si>
  <si>
    <t>RANK</t>
    <phoneticPr fontId="1" type="noConversion"/>
  </si>
  <si>
    <t>排名</t>
    <phoneticPr fontId="1" type="noConversion"/>
  </si>
  <si>
    <t>3、利用定位工具选择输入公式的位置</t>
    <phoneticPr fontId="1" type="noConversion"/>
  </si>
  <si>
    <t>利润</t>
    <phoneticPr fontId="7" type="noConversion"/>
  </si>
  <si>
    <t>单价</t>
    <phoneticPr fontId="7" type="noConversion"/>
  </si>
  <si>
    <t>姓名</t>
    <phoneticPr fontId="1" type="noConversion"/>
  </si>
  <si>
    <t>性别</t>
    <phoneticPr fontId="1" type="noConversion"/>
  </si>
  <si>
    <t>来源</t>
    <phoneticPr fontId="1" type="noConversion"/>
  </si>
  <si>
    <t>原始分</t>
    <phoneticPr fontId="1" type="noConversion"/>
  </si>
  <si>
    <t>总分</t>
    <phoneticPr fontId="1" type="noConversion"/>
  </si>
  <si>
    <t>汪梅</t>
    <phoneticPr fontId="1" type="noConversion"/>
  </si>
  <si>
    <t>男</t>
  </si>
  <si>
    <t>本地</t>
    <phoneticPr fontId="1" type="noConversion"/>
  </si>
  <si>
    <t>郭磊</t>
    <phoneticPr fontId="1" type="noConversion"/>
  </si>
  <si>
    <t>女</t>
  </si>
  <si>
    <t>林涛</t>
    <phoneticPr fontId="1" type="noConversion"/>
  </si>
  <si>
    <t>本省</t>
    <phoneticPr fontId="1" type="noConversion"/>
  </si>
  <si>
    <t>朱健</t>
    <phoneticPr fontId="1" type="noConversion"/>
  </si>
  <si>
    <t>李明</t>
    <phoneticPr fontId="1" type="noConversion"/>
  </si>
  <si>
    <t>王建国</t>
    <phoneticPr fontId="1" type="noConversion"/>
  </si>
  <si>
    <t>陈玉</t>
    <phoneticPr fontId="1" type="noConversion"/>
  </si>
  <si>
    <t>例：本地考生加30分，本省加20分</t>
    <phoneticPr fontId="1" type="noConversion"/>
  </si>
  <si>
    <t>例：填写库存情况表</t>
    <phoneticPr fontId="1" type="noConversion"/>
  </si>
  <si>
    <t>日期</t>
    <phoneticPr fontId="1" type="noConversion"/>
  </si>
  <si>
    <t>库存</t>
    <phoneticPr fontId="1" type="noConversion"/>
  </si>
  <si>
    <r>
      <t>每日进货</t>
    </r>
    <r>
      <rPr>
        <sz val="12"/>
        <rFont val="宋体"/>
        <family val="3"/>
        <charset val="134"/>
      </rPr>
      <t/>
    </r>
    <phoneticPr fontId="1" type="noConversion"/>
  </si>
  <si>
    <t>例：九九乘法表（只计算得数）</t>
    <phoneticPr fontId="1" type="noConversion"/>
  </si>
  <si>
    <t>混合引用</t>
    <phoneticPr fontId="1" type="noConversion"/>
  </si>
  <si>
    <t>相对与绝对引用</t>
    <phoneticPr fontId="7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</si>
  <si>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</si>
  <si>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</si>
  <si>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</si>
  <si>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</si>
  <si>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</si>
  <si>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</si>
  <si>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</si>
  <si>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</si>
  <si>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</si>
  <si>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</si>
  <si>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</si>
  <si>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</si>
  <si>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r>
      <rPr>
        <sz val="10"/>
        <rFont val="宋体"/>
        <family val="3"/>
        <charset val="134"/>
      </rPr>
      <t>总分</t>
    </r>
    <phoneticPr fontId="7" type="noConversion"/>
  </si>
  <si>
    <t>平均分</t>
    <phoneticPr fontId="7" type="noConversion"/>
  </si>
  <si>
    <r>
      <rPr>
        <sz val="10"/>
        <rFont val="宋体"/>
        <family val="3"/>
        <charset val="134"/>
      </rPr>
      <t>平均分</t>
    </r>
    <phoneticPr fontId="7" type="noConversion"/>
  </si>
  <si>
    <r>
      <rPr>
        <sz val="10"/>
        <rFont val="宋体"/>
        <family val="3"/>
        <charset val="134"/>
      </rPr>
      <t>最高分</t>
    </r>
    <phoneticPr fontId="7" type="noConversion"/>
  </si>
  <si>
    <r>
      <rPr>
        <sz val="10"/>
        <rFont val="宋体"/>
        <family val="3"/>
        <charset val="134"/>
      </rPr>
      <t>最低分</t>
    </r>
    <phoneticPr fontId="7" type="noConversion"/>
  </si>
  <si>
    <t>名次</t>
    <phoneticPr fontId="7" type="noConversion"/>
  </si>
  <si>
    <t>凭证号数</t>
  </si>
  <si>
    <t>部门</t>
    <phoneticPr fontId="1" type="noConversion"/>
  </si>
  <si>
    <t>科目划分</t>
  </si>
  <si>
    <t>发生额</t>
    <phoneticPr fontId="1" type="noConversion"/>
  </si>
  <si>
    <t>记-0023</t>
  </si>
  <si>
    <t>一车间</t>
    <phoneticPr fontId="1" type="noConversion"/>
  </si>
  <si>
    <t>邮寄费</t>
  </si>
  <si>
    <t>记-0021</t>
  </si>
  <si>
    <t>出租车费</t>
  </si>
  <si>
    <t>记-0031</t>
  </si>
  <si>
    <t>二车间</t>
    <phoneticPr fontId="1" type="noConversion"/>
  </si>
  <si>
    <t>记-0022</t>
  </si>
  <si>
    <t>过桥过路费</t>
  </si>
  <si>
    <t>运费附加</t>
  </si>
  <si>
    <t>记-0008</t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</si>
  <si>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</si>
  <si>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</si>
  <si>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</si>
  <si>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</si>
  <si>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</si>
  <si>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</si>
  <si>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</si>
  <si>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</si>
  <si>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</si>
  <si>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</si>
  <si>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</si>
  <si>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</si>
  <si>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</si>
  <si>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</si>
  <si>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</si>
  <si>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</si>
  <si>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</si>
  <si>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</si>
  <si>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</si>
  <si>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</si>
  <si>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</si>
  <si>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</si>
  <si>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总计</t>
    <phoneticPr fontId="1" type="noConversion"/>
  </si>
  <si>
    <t>单价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</si>
</sst>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#,##0_ "/>
    <numFmt numFmtId="178" formatCode="[$-F800]dddd\,\ mmmm\ dd\,\ yyyy"/>
    <numFmt numFmtId="179" formatCode="0.0_ "/>
  </numFmts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sz val="9"/>
      <color indexed="48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1" fillId="0" borderId="0"/>
  </cellStyleXfs>
  <cellXfs count="63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/>
    <xf numFmtId="176" fontId="1" fillId="2" borderId="2" xfId="2" applyNumberFormat="1" applyFont="1" applyFill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14" fontId="3" fillId="0" borderId="2" xfId="0" applyNumberFormat="1" applyFont="1" applyBorder="1"/>
    <xf numFmtId="14" fontId="3" fillId="0" borderId="0" xfId="0" applyNumberFormat="1" applyFont="1"/>
    <xf numFmtId="0" fontId="3" fillId="0" borderId="11" xfId="4" applyFont="1" applyFill="1" applyBorder="1" applyAlignment="1">
      <alignment vertical="top" wrapText="1"/>
    </xf>
    <xf numFmtId="0" fontId="11" fillId="0" borderId="14" xfId="4" applyFont="1" applyFill="1" applyBorder="1"/>
    <xf numFmtId="179" fontId="12" fillId="0" borderId="15" xfId="4" applyNumberFormat="1" applyFont="1" applyBorder="1"/>
    <xf numFmtId="0" fontId="0" fillId="0" borderId="16" xfId="0" applyBorder="1"/>
    <xf numFmtId="0" fontId="11" fillId="0" borderId="17" xfId="4" applyFont="1" applyFill="1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11" fillId="0" borderId="12" xfId="4" applyFont="1" applyFill="1" applyBorder="1" applyAlignment="1">
      <alignment horizontal="center" vertical="center"/>
    </xf>
    <xf numFmtId="0" fontId="3" fillId="0" borderId="20" xfId="4" applyFont="1" applyFill="1" applyBorder="1" applyAlignment="1">
      <alignment horizontal="center" vertical="center"/>
    </xf>
    <xf numFmtId="0" fontId="3" fillId="0" borderId="13" xfId="4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3" borderId="2" xfId="0" applyFill="1" applyBorder="1"/>
    <xf numFmtId="0" fontId="3" fillId="0" borderId="2" xfId="0" applyFont="1" applyBorder="1" applyAlignment="1">
      <alignment horizontal="left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9" fontId="0" fillId="0" borderId="15" xfId="0" applyNumberFormat="1" applyBorder="1"/>
    <xf numFmtId="179" fontId="0" fillId="0" borderId="18" xfId="0" applyNumberFormat="1" applyBorder="1"/>
    <xf numFmtId="179" fontId="0" fillId="0" borderId="0" xfId="0" applyNumberFormat="1"/>
  </cellXfs>
  <cellStyles count="5">
    <cellStyle name="常规" xfId="0" builtinId="0"/>
    <cellStyle name="常规 3" xfId="3" xr:uid="{00000000-0005-0000-0000-000001000000}"/>
    <cellStyle name="常规_Sheet1" xfId="2" xr:uid="{00000000-0005-0000-0000-000002000000}"/>
    <cellStyle name="常规_函数练习事例" xfId="4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390526</xdr:colOff>
      <xdr:row>0</xdr:row>
      <xdr:rowOff>19051</xdr:rowOff>
    </xdr:from>
    <xdr:to>
      <xdr:col>7</xdr:col>
      <xdr:colOff>247287</xdr:colOff>
      <xdr:row>6</xdr:row>
      <xdr:rowOff>182989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6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57"/>
  <sheetViews>
    <sheetView zoomScaleNormal="100" workbookViewId="0">
      <selection activeCell="B61" sqref="B61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31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5" t="s">
        <v>32</v>
      </c>
    </row>
    <row r="12" spans="1:10" s="5" customFormat="1" ht="12" hidden="1" outlineLevel="1" x14ac:dyDescent="0.15">
      <c r="C12" s="5" t="s">
        <v>33</v>
      </c>
    </row>
    <row r="13" spans="1:10" s="5" customFormat="1" ht="12" hidden="1" outlineLevel="1" x14ac:dyDescent="0.15">
      <c r="C13" s="5" t="s">
        <v>34</v>
      </c>
    </row>
    <row r="14" spans="1:10" s="5" customFormat="1" ht="12" hidden="1" outlineLevel="1" x14ac:dyDescent="0.15"/>
    <row r="15" spans="1:10" s="5" customFormat="1" ht="12" hidden="1" outlineLevel="1" x14ac:dyDescent="0.15">
      <c r="B15" s="5" t="s">
        <v>54</v>
      </c>
    </row>
    <row r="16" spans="1:10" s="5" customFormat="1" ht="12" hidden="1" outlineLevel="1" x14ac:dyDescent="0.15">
      <c r="C16" s="5" t="s">
        <v>55</v>
      </c>
    </row>
    <row r="17" spans="2:4" s="5" customFormat="1" ht="12" hidden="1" outlineLevel="1" x14ac:dyDescent="0.15"/>
    <row r="18" spans="2:4" s="5" customFormat="1" ht="12" hidden="1" outlineLevel="1" x14ac:dyDescent="0.15">
      <c r="B18" s="5" t="s">
        <v>38</v>
      </c>
    </row>
    <row r="19" spans="2:4" s="5" customFormat="1" ht="12" hidden="1" outlineLevel="1" x14ac:dyDescent="0.15">
      <c r="B19" s="50" t="s">
        <v>39</v>
      </c>
      <c r="C19" s="50"/>
      <c r="D19" s="22" t="s">
        <v>40</v>
      </c>
    </row>
    <row r="20" spans="2:4" s="5" customFormat="1" ht="12" hidden="1" outlineLevel="1" x14ac:dyDescent="0.15">
      <c r="B20" s="50" t="s">
        <v>41</v>
      </c>
      <c r="C20" s="50"/>
      <c r="D20" s="22" t="s">
        <v>42</v>
      </c>
    </row>
    <row r="21" spans="2:4" s="5" customFormat="1" ht="12" hidden="1" outlineLevel="1" x14ac:dyDescent="0.15">
      <c r="B21" s="50" t="s">
        <v>43</v>
      </c>
      <c r="C21" s="50"/>
      <c r="D21" s="22" t="s">
        <v>44</v>
      </c>
    </row>
    <row r="22" spans="2:4" s="5" customFormat="1" ht="12" hidden="1" outlineLevel="1" x14ac:dyDescent="0.15">
      <c r="B22" s="50" t="s">
        <v>45</v>
      </c>
      <c r="C22" s="50"/>
      <c r="D22" s="22" t="s">
        <v>46</v>
      </c>
    </row>
    <row r="23" spans="2:4" s="5" customFormat="1" ht="12" hidden="1" outlineLevel="1" x14ac:dyDescent="0.15">
      <c r="B23" s="50" t="s">
        <v>47</v>
      </c>
      <c r="C23" s="50"/>
      <c r="D23" s="22" t="s">
        <v>48</v>
      </c>
    </row>
    <row r="24" spans="2:4" s="5" customFormat="1" ht="12" hidden="1" outlineLevel="1" x14ac:dyDescent="0.15">
      <c r="B24" s="50" t="s">
        <v>49</v>
      </c>
      <c r="C24" s="50"/>
      <c r="D24" s="22" t="s">
        <v>50</v>
      </c>
    </row>
    <row r="25" spans="2:4" s="5" customFormat="1" ht="12" hidden="1" outlineLevel="1" x14ac:dyDescent="0.15">
      <c r="B25" s="50" t="s">
        <v>51</v>
      </c>
      <c r="C25" s="50"/>
      <c r="D25" s="22" t="s">
        <v>52</v>
      </c>
    </row>
    <row r="26" spans="2:4" s="5" customFormat="1" ht="12" hidden="1" outlineLevel="1" x14ac:dyDescent="0.15">
      <c r="B26" s="23"/>
      <c r="C26" s="23"/>
      <c r="D26" s="24"/>
    </row>
    <row r="27" spans="2:4" s="5" customFormat="1" ht="12" hidden="1" outlineLevel="1" x14ac:dyDescent="0.15">
      <c r="B27" s="23"/>
      <c r="C27" s="23"/>
      <c r="D27" s="24"/>
    </row>
    <row r="28" spans="2:4" s="5" customFormat="1" ht="12" hidden="1" outlineLevel="1" x14ac:dyDescent="0.15">
      <c r="B28" s="5" t="s">
        <v>53</v>
      </c>
    </row>
    <row r="29" spans="2:4" s="5" customFormat="1" ht="12" hidden="1" outlineLevel="1" x14ac:dyDescent="0.15">
      <c r="C29" s="5" t="s">
        <v>35</v>
      </c>
    </row>
    <row r="30" spans="2:4" s="5" customFormat="1" ht="12" hidden="1" outlineLevel="1" x14ac:dyDescent="0.15">
      <c r="C30" s="5" t="s">
        <v>36</v>
      </c>
    </row>
    <row r="31" spans="2:4" s="5" customFormat="1" ht="12" hidden="1" outlineLevel="1" x14ac:dyDescent="0.15">
      <c r="C31" s="5" t="s">
        <v>37</v>
      </c>
    </row>
    <row r="32" spans="2:4" s="5" customFormat="1" ht="12" hidden="1" outlineLevel="1" x14ac:dyDescent="0.15">
      <c r="B32" s="23"/>
      <c r="C32" s="23"/>
      <c r="D32" s="24"/>
    </row>
    <row r="33" spans="1:10" s="5" customFormat="1" ht="12" collapsed="1" x14ac:dyDescent="0.15"/>
    <row r="34" spans="1:10" s="4" customFormat="1" ht="12" x14ac:dyDescent="0.15">
      <c r="A34" s="4" t="s">
        <v>1</v>
      </c>
      <c r="B34" s="10" t="s">
        <v>56</v>
      </c>
      <c r="E34" s="5"/>
      <c r="F34" s="5"/>
      <c r="I34" s="5"/>
      <c r="J34" s="5"/>
    </row>
    <row r="35" spans="1:10" s="5" customFormat="1" ht="12" hidden="1" outlineLevel="1" x14ac:dyDescent="0.15">
      <c r="I35" s="4"/>
      <c r="J35" s="4"/>
    </row>
    <row r="36" spans="1:10" s="5" customFormat="1" ht="12" hidden="1" outlineLevel="1" x14ac:dyDescent="0.15">
      <c r="B36" s="5" t="s">
        <v>57</v>
      </c>
      <c r="I36" s="4"/>
      <c r="J36" s="4"/>
    </row>
    <row r="37" spans="1:10" s="5" customFormat="1" ht="12" hidden="1" outlineLevel="1" x14ac:dyDescent="0.15">
      <c r="C37" s="25" t="s">
        <v>58</v>
      </c>
      <c r="I37" s="4"/>
      <c r="J37" s="4"/>
    </row>
    <row r="38" spans="1:10" s="5" customFormat="1" ht="12" hidden="1" outlineLevel="1" x14ac:dyDescent="0.15">
      <c r="C38" s="25" t="s">
        <v>59</v>
      </c>
      <c r="F38" s="4"/>
      <c r="G38" s="4"/>
    </row>
    <row r="39" spans="1:10" s="5" customFormat="1" ht="12" hidden="1" outlineLevel="1" x14ac:dyDescent="0.15">
      <c r="C39" s="25" t="s">
        <v>60</v>
      </c>
      <c r="F39" s="4"/>
      <c r="G39" s="4"/>
    </row>
    <row r="40" spans="1:10" s="5" customFormat="1" ht="12" hidden="1" outlineLevel="1" x14ac:dyDescent="0.15">
      <c r="C40" s="5" t="s">
        <v>61</v>
      </c>
      <c r="F40" s="4"/>
      <c r="G40" s="4"/>
    </row>
    <row r="41" spans="1:10" s="5" customFormat="1" ht="12" hidden="1" outlineLevel="1" x14ac:dyDescent="0.15">
      <c r="F41" s="4"/>
      <c r="G41" s="4"/>
    </row>
    <row r="42" spans="1:10" s="5" customFormat="1" ht="12" hidden="1" outlineLevel="1" x14ac:dyDescent="0.15">
      <c r="B42" s="5" t="s">
        <v>62</v>
      </c>
      <c r="F42" s="4"/>
      <c r="G42" s="4"/>
    </row>
    <row r="43" spans="1:10" s="5" customFormat="1" ht="12" hidden="1" outlineLevel="1" x14ac:dyDescent="0.15">
      <c r="C43" s="5" t="s">
        <v>63</v>
      </c>
      <c r="E43" s="5" t="s">
        <v>68</v>
      </c>
      <c r="F43" s="4"/>
      <c r="G43" s="4"/>
    </row>
    <row r="44" spans="1:10" s="5" customFormat="1" ht="12" hidden="1" outlineLevel="1" x14ac:dyDescent="0.15">
      <c r="C44" s="5" t="s">
        <v>64</v>
      </c>
      <c r="E44" s="5" t="s">
        <v>69</v>
      </c>
      <c r="F44" s="4"/>
      <c r="G44" s="4"/>
    </row>
    <row r="45" spans="1:10" s="5" customFormat="1" ht="12" hidden="1" outlineLevel="1" x14ac:dyDescent="0.15">
      <c r="C45" s="5" t="s">
        <v>65</v>
      </c>
      <c r="E45" s="5" t="s">
        <v>70</v>
      </c>
      <c r="F45" s="4"/>
      <c r="G45" s="4"/>
    </row>
    <row r="46" spans="1:10" s="5" customFormat="1" ht="12" hidden="1" outlineLevel="1" x14ac:dyDescent="0.15">
      <c r="C46" s="5" t="s">
        <v>66</v>
      </c>
      <c r="E46" s="5" t="s">
        <v>71</v>
      </c>
    </row>
    <row r="47" spans="1:10" s="5" customFormat="1" ht="12" hidden="1" outlineLevel="1" x14ac:dyDescent="0.15">
      <c r="C47" s="5" t="s">
        <v>67</v>
      </c>
      <c r="E47" s="5" t="s">
        <v>72</v>
      </c>
    </row>
    <row r="48" spans="1:10" s="5" customFormat="1" ht="12" hidden="1" outlineLevel="1" x14ac:dyDescent="0.15">
      <c r="C48" s="5" t="s">
        <v>73</v>
      </c>
      <c r="E48" s="5" t="s">
        <v>74</v>
      </c>
    </row>
    <row r="49" spans="2:7" s="5" customFormat="1" ht="12" hidden="1" outlineLevel="1" x14ac:dyDescent="0.15">
      <c r="C49" s="6"/>
    </row>
    <row r="50" spans="2:7" s="5" customFormat="1" hidden="1" outlineLevel="1" x14ac:dyDescent="0.15">
      <c r="B50" s="5" t="s">
        <v>75</v>
      </c>
      <c r="C50" s="7"/>
      <c r="G50" s="8"/>
    </row>
    <row r="51" spans="2:7" s="5" customFormat="1" ht="12" hidden="1" outlineLevel="1" x14ac:dyDescent="0.15">
      <c r="C51" s="7"/>
    </row>
    <row r="52" spans="2:7" s="5" customFormat="1" ht="12" collapsed="1" x14ac:dyDescent="0.15"/>
    <row r="53" spans="2:7" x14ac:dyDescent="0.15">
      <c r="B53" s="5"/>
      <c r="C53" s="5"/>
      <c r="E53" s="5"/>
    </row>
    <row r="54" spans="2:7" x14ac:dyDescent="0.15">
      <c r="B54" s="5"/>
      <c r="E54" s="5"/>
    </row>
    <row r="55" spans="2:7" x14ac:dyDescent="0.15">
      <c r="B55" s="5"/>
      <c r="E55" s="5"/>
    </row>
    <row r="56" spans="2:7" x14ac:dyDescent="0.15">
      <c r="B56" s="5"/>
      <c r="E56" s="5"/>
    </row>
    <row r="57" spans="2:7" x14ac:dyDescent="0.15">
      <c r="B57" s="5"/>
      <c r="E57" s="5"/>
    </row>
  </sheetData>
  <mergeCells count="7">
    <mergeCell ref="B25:C25"/>
    <mergeCell ref="B19:C19"/>
    <mergeCell ref="B20:C20"/>
    <mergeCell ref="B21:C21"/>
    <mergeCell ref="B22:C22"/>
    <mergeCell ref="B23:C23"/>
    <mergeCell ref="B24:C2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1"/>
  <sheetViews>
    <sheetView workbookViewId="0">
      <selection activeCell="L19" sqref="L19"/>
    </sheetView>
  </sheetViews>
  <sheetFormatPr defaultRowHeight="16.5" customHeight="1" x14ac:dyDescent="0.15"/>
  <cols>
    <col min="1" max="1" width="3" style="11" customWidth="1"/>
    <col min="2" max="2" width="12.25" style="11" bestFit="1" customWidth="1"/>
    <col min="3" max="3" width="9.75" style="11" bestFit="1" customWidth="1"/>
    <col min="4" max="5" width="7.5" style="11" bestFit="1" customWidth="1"/>
    <col min="6" max="6" width="4.75" style="11" bestFit="1" customWidth="1"/>
    <col min="7" max="248" width="9" style="11"/>
    <col min="249" max="249" width="3" style="11" customWidth="1"/>
    <col min="250" max="250" width="12.25" style="11" bestFit="1" customWidth="1"/>
    <col min="251" max="251" width="9.75" style="11" bestFit="1" customWidth="1"/>
    <col min="252" max="253" width="7.5" style="11" bestFit="1" customWidth="1"/>
    <col min="254" max="254" width="4.75" style="11" bestFit="1" customWidth="1"/>
    <col min="255" max="258" width="9" style="11"/>
    <col min="259" max="259" width="11.25" style="11" customWidth="1"/>
    <col min="260" max="260" width="11.25" style="11" bestFit="1" customWidth="1"/>
    <col min="261" max="262" width="8" style="11" bestFit="1" customWidth="1"/>
    <col min="263" max="263" width="4.75" style="11" bestFit="1" customWidth="1"/>
    <col min="264" max="265" width="11.25" style="11" bestFit="1" customWidth="1"/>
    <col min="266" max="504" width="9" style="11"/>
    <col min="505" max="505" width="3" style="11" customWidth="1"/>
    <col min="506" max="506" width="12.25" style="11" bestFit="1" customWidth="1"/>
    <col min="507" max="507" width="9.75" style="11" bestFit="1" customWidth="1"/>
    <col min="508" max="509" width="7.5" style="11" bestFit="1" customWidth="1"/>
    <col min="510" max="510" width="4.75" style="11" bestFit="1" customWidth="1"/>
    <col min="511" max="514" width="9" style="11"/>
    <col min="515" max="515" width="11.25" style="11" customWidth="1"/>
    <col min="516" max="516" width="11.25" style="11" bestFit="1" customWidth="1"/>
    <col min="517" max="518" width="8" style="11" bestFit="1" customWidth="1"/>
    <col min="519" max="519" width="4.75" style="11" bestFit="1" customWidth="1"/>
    <col min="520" max="521" width="11.25" style="11" bestFit="1" customWidth="1"/>
    <col min="522" max="760" width="9" style="11"/>
    <col min="761" max="761" width="3" style="11" customWidth="1"/>
    <col min="762" max="762" width="12.25" style="11" bestFit="1" customWidth="1"/>
    <col min="763" max="763" width="9.75" style="11" bestFit="1" customWidth="1"/>
    <col min="764" max="765" width="7.5" style="11" bestFit="1" customWidth="1"/>
    <col min="766" max="766" width="4.75" style="11" bestFit="1" customWidth="1"/>
    <col min="767" max="770" width="9" style="11"/>
    <col min="771" max="771" width="11.25" style="11" customWidth="1"/>
    <col min="772" max="772" width="11.25" style="11" bestFit="1" customWidth="1"/>
    <col min="773" max="774" width="8" style="11" bestFit="1" customWidth="1"/>
    <col min="775" max="775" width="4.75" style="11" bestFit="1" customWidth="1"/>
    <col min="776" max="777" width="11.25" style="11" bestFit="1" customWidth="1"/>
    <col min="778" max="1016" width="9" style="11"/>
    <col min="1017" max="1017" width="3" style="11" customWidth="1"/>
    <col min="1018" max="1018" width="12.25" style="11" bestFit="1" customWidth="1"/>
    <col min="1019" max="1019" width="9.75" style="11" bestFit="1" customWidth="1"/>
    <col min="1020" max="1021" width="7.5" style="11" bestFit="1" customWidth="1"/>
    <col min="1022" max="1022" width="4.75" style="11" bestFit="1" customWidth="1"/>
    <col min="1023" max="1026" width="9" style="11"/>
    <col min="1027" max="1027" width="11.25" style="11" customWidth="1"/>
    <col min="1028" max="1028" width="11.25" style="11" bestFit="1" customWidth="1"/>
    <col min="1029" max="1030" width="8" style="11" bestFit="1" customWidth="1"/>
    <col min="1031" max="1031" width="4.75" style="11" bestFit="1" customWidth="1"/>
    <col min="1032" max="1033" width="11.25" style="11" bestFit="1" customWidth="1"/>
    <col min="1034" max="1272" width="9" style="11"/>
    <col min="1273" max="1273" width="3" style="11" customWidth="1"/>
    <col min="1274" max="1274" width="12.25" style="11" bestFit="1" customWidth="1"/>
    <col min="1275" max="1275" width="9.75" style="11" bestFit="1" customWidth="1"/>
    <col min="1276" max="1277" width="7.5" style="11" bestFit="1" customWidth="1"/>
    <col min="1278" max="1278" width="4.75" style="11" bestFit="1" customWidth="1"/>
    <col min="1279" max="1282" width="9" style="11"/>
    <col min="1283" max="1283" width="11.25" style="11" customWidth="1"/>
    <col min="1284" max="1284" width="11.25" style="11" bestFit="1" customWidth="1"/>
    <col min="1285" max="1286" width="8" style="11" bestFit="1" customWidth="1"/>
    <col min="1287" max="1287" width="4.75" style="11" bestFit="1" customWidth="1"/>
    <col min="1288" max="1289" width="11.25" style="11" bestFit="1" customWidth="1"/>
    <col min="1290" max="1528" width="9" style="11"/>
    <col min="1529" max="1529" width="3" style="11" customWidth="1"/>
    <col min="1530" max="1530" width="12.25" style="11" bestFit="1" customWidth="1"/>
    <col min="1531" max="1531" width="9.75" style="11" bestFit="1" customWidth="1"/>
    <col min="1532" max="1533" width="7.5" style="11" bestFit="1" customWidth="1"/>
    <col min="1534" max="1534" width="4.75" style="11" bestFit="1" customWidth="1"/>
    <col min="1535" max="1538" width="9" style="11"/>
    <col min="1539" max="1539" width="11.25" style="11" customWidth="1"/>
    <col min="1540" max="1540" width="11.25" style="11" bestFit="1" customWidth="1"/>
    <col min="1541" max="1542" width="8" style="11" bestFit="1" customWidth="1"/>
    <col min="1543" max="1543" width="4.75" style="11" bestFit="1" customWidth="1"/>
    <col min="1544" max="1545" width="11.25" style="11" bestFit="1" customWidth="1"/>
    <col min="1546" max="1784" width="9" style="11"/>
    <col min="1785" max="1785" width="3" style="11" customWidth="1"/>
    <col min="1786" max="1786" width="12.25" style="11" bestFit="1" customWidth="1"/>
    <col min="1787" max="1787" width="9.75" style="11" bestFit="1" customWidth="1"/>
    <col min="1788" max="1789" width="7.5" style="11" bestFit="1" customWidth="1"/>
    <col min="1790" max="1790" width="4.75" style="11" bestFit="1" customWidth="1"/>
    <col min="1791" max="1794" width="9" style="11"/>
    <col min="1795" max="1795" width="11.25" style="11" customWidth="1"/>
    <col min="1796" max="1796" width="11.25" style="11" bestFit="1" customWidth="1"/>
    <col min="1797" max="1798" width="8" style="11" bestFit="1" customWidth="1"/>
    <col min="1799" max="1799" width="4.75" style="11" bestFit="1" customWidth="1"/>
    <col min="1800" max="1801" width="11.25" style="11" bestFit="1" customWidth="1"/>
    <col min="1802" max="2040" width="9" style="11"/>
    <col min="2041" max="2041" width="3" style="11" customWidth="1"/>
    <col min="2042" max="2042" width="12.25" style="11" bestFit="1" customWidth="1"/>
    <col min="2043" max="2043" width="9.75" style="11" bestFit="1" customWidth="1"/>
    <col min="2044" max="2045" width="7.5" style="11" bestFit="1" customWidth="1"/>
    <col min="2046" max="2046" width="4.75" style="11" bestFit="1" customWidth="1"/>
    <col min="2047" max="2050" width="9" style="11"/>
    <col min="2051" max="2051" width="11.25" style="11" customWidth="1"/>
    <col min="2052" max="2052" width="11.25" style="11" bestFit="1" customWidth="1"/>
    <col min="2053" max="2054" width="8" style="11" bestFit="1" customWidth="1"/>
    <col min="2055" max="2055" width="4.75" style="11" bestFit="1" customWidth="1"/>
    <col min="2056" max="2057" width="11.25" style="11" bestFit="1" customWidth="1"/>
    <col min="2058" max="2296" width="9" style="11"/>
    <col min="2297" max="2297" width="3" style="11" customWidth="1"/>
    <col min="2298" max="2298" width="12.25" style="11" bestFit="1" customWidth="1"/>
    <col min="2299" max="2299" width="9.75" style="11" bestFit="1" customWidth="1"/>
    <col min="2300" max="2301" width="7.5" style="11" bestFit="1" customWidth="1"/>
    <col min="2302" max="2302" width="4.75" style="11" bestFit="1" customWidth="1"/>
    <col min="2303" max="2306" width="9" style="11"/>
    <col min="2307" max="2307" width="11.25" style="11" customWidth="1"/>
    <col min="2308" max="2308" width="11.25" style="11" bestFit="1" customWidth="1"/>
    <col min="2309" max="2310" width="8" style="11" bestFit="1" customWidth="1"/>
    <col min="2311" max="2311" width="4.75" style="11" bestFit="1" customWidth="1"/>
    <col min="2312" max="2313" width="11.25" style="11" bestFit="1" customWidth="1"/>
    <col min="2314" max="2552" width="9" style="11"/>
    <col min="2553" max="2553" width="3" style="11" customWidth="1"/>
    <col min="2554" max="2554" width="12.25" style="11" bestFit="1" customWidth="1"/>
    <col min="2555" max="2555" width="9.75" style="11" bestFit="1" customWidth="1"/>
    <col min="2556" max="2557" width="7.5" style="11" bestFit="1" customWidth="1"/>
    <col min="2558" max="2558" width="4.75" style="11" bestFit="1" customWidth="1"/>
    <col min="2559" max="2562" width="9" style="11"/>
    <col min="2563" max="2563" width="11.25" style="11" customWidth="1"/>
    <col min="2564" max="2564" width="11.25" style="11" bestFit="1" customWidth="1"/>
    <col min="2565" max="2566" width="8" style="11" bestFit="1" customWidth="1"/>
    <col min="2567" max="2567" width="4.75" style="11" bestFit="1" customWidth="1"/>
    <col min="2568" max="2569" width="11.25" style="11" bestFit="1" customWidth="1"/>
    <col min="2570" max="2808" width="9" style="11"/>
    <col min="2809" max="2809" width="3" style="11" customWidth="1"/>
    <col min="2810" max="2810" width="12.25" style="11" bestFit="1" customWidth="1"/>
    <col min="2811" max="2811" width="9.75" style="11" bestFit="1" customWidth="1"/>
    <col min="2812" max="2813" width="7.5" style="11" bestFit="1" customWidth="1"/>
    <col min="2814" max="2814" width="4.75" style="11" bestFit="1" customWidth="1"/>
    <col min="2815" max="2818" width="9" style="11"/>
    <col min="2819" max="2819" width="11.25" style="11" customWidth="1"/>
    <col min="2820" max="2820" width="11.25" style="11" bestFit="1" customWidth="1"/>
    <col min="2821" max="2822" width="8" style="11" bestFit="1" customWidth="1"/>
    <col min="2823" max="2823" width="4.75" style="11" bestFit="1" customWidth="1"/>
    <col min="2824" max="2825" width="11.25" style="11" bestFit="1" customWidth="1"/>
    <col min="2826" max="3064" width="9" style="11"/>
    <col min="3065" max="3065" width="3" style="11" customWidth="1"/>
    <col min="3066" max="3066" width="12.25" style="11" bestFit="1" customWidth="1"/>
    <col min="3067" max="3067" width="9.75" style="11" bestFit="1" customWidth="1"/>
    <col min="3068" max="3069" width="7.5" style="11" bestFit="1" customWidth="1"/>
    <col min="3070" max="3070" width="4.75" style="11" bestFit="1" customWidth="1"/>
    <col min="3071" max="3074" width="9" style="11"/>
    <col min="3075" max="3075" width="11.25" style="11" customWidth="1"/>
    <col min="3076" max="3076" width="11.25" style="11" bestFit="1" customWidth="1"/>
    <col min="3077" max="3078" width="8" style="11" bestFit="1" customWidth="1"/>
    <col min="3079" max="3079" width="4.75" style="11" bestFit="1" customWidth="1"/>
    <col min="3080" max="3081" width="11.25" style="11" bestFit="1" customWidth="1"/>
    <col min="3082" max="3320" width="9" style="11"/>
    <col min="3321" max="3321" width="3" style="11" customWidth="1"/>
    <col min="3322" max="3322" width="12.25" style="11" bestFit="1" customWidth="1"/>
    <col min="3323" max="3323" width="9.75" style="11" bestFit="1" customWidth="1"/>
    <col min="3324" max="3325" width="7.5" style="11" bestFit="1" customWidth="1"/>
    <col min="3326" max="3326" width="4.75" style="11" bestFit="1" customWidth="1"/>
    <col min="3327" max="3330" width="9" style="11"/>
    <col min="3331" max="3331" width="11.25" style="11" customWidth="1"/>
    <col min="3332" max="3332" width="11.25" style="11" bestFit="1" customWidth="1"/>
    <col min="3333" max="3334" width="8" style="11" bestFit="1" customWidth="1"/>
    <col min="3335" max="3335" width="4.75" style="11" bestFit="1" customWidth="1"/>
    <col min="3336" max="3337" width="11.25" style="11" bestFit="1" customWidth="1"/>
    <col min="3338" max="3576" width="9" style="11"/>
    <col min="3577" max="3577" width="3" style="11" customWidth="1"/>
    <col min="3578" max="3578" width="12.25" style="11" bestFit="1" customWidth="1"/>
    <col min="3579" max="3579" width="9.75" style="11" bestFit="1" customWidth="1"/>
    <col min="3580" max="3581" width="7.5" style="11" bestFit="1" customWidth="1"/>
    <col min="3582" max="3582" width="4.75" style="11" bestFit="1" customWidth="1"/>
    <col min="3583" max="3586" width="9" style="11"/>
    <col min="3587" max="3587" width="11.25" style="11" customWidth="1"/>
    <col min="3588" max="3588" width="11.25" style="11" bestFit="1" customWidth="1"/>
    <col min="3589" max="3590" width="8" style="11" bestFit="1" customWidth="1"/>
    <col min="3591" max="3591" width="4.75" style="11" bestFit="1" customWidth="1"/>
    <col min="3592" max="3593" width="11.25" style="11" bestFit="1" customWidth="1"/>
    <col min="3594" max="3832" width="9" style="11"/>
    <col min="3833" max="3833" width="3" style="11" customWidth="1"/>
    <col min="3834" max="3834" width="12.25" style="11" bestFit="1" customWidth="1"/>
    <col min="3835" max="3835" width="9.75" style="11" bestFit="1" customWidth="1"/>
    <col min="3836" max="3837" width="7.5" style="11" bestFit="1" customWidth="1"/>
    <col min="3838" max="3838" width="4.75" style="11" bestFit="1" customWidth="1"/>
    <col min="3839" max="3842" width="9" style="11"/>
    <col min="3843" max="3843" width="11.25" style="11" customWidth="1"/>
    <col min="3844" max="3844" width="11.25" style="11" bestFit="1" customWidth="1"/>
    <col min="3845" max="3846" width="8" style="11" bestFit="1" customWidth="1"/>
    <col min="3847" max="3847" width="4.75" style="11" bestFit="1" customWidth="1"/>
    <col min="3848" max="3849" width="11.25" style="11" bestFit="1" customWidth="1"/>
    <col min="3850" max="4088" width="9" style="11"/>
    <col min="4089" max="4089" width="3" style="11" customWidth="1"/>
    <col min="4090" max="4090" width="12.25" style="11" bestFit="1" customWidth="1"/>
    <col min="4091" max="4091" width="9.75" style="11" bestFit="1" customWidth="1"/>
    <col min="4092" max="4093" width="7.5" style="11" bestFit="1" customWidth="1"/>
    <col min="4094" max="4094" width="4.75" style="11" bestFit="1" customWidth="1"/>
    <col min="4095" max="4098" width="9" style="11"/>
    <col min="4099" max="4099" width="11.25" style="11" customWidth="1"/>
    <col min="4100" max="4100" width="11.25" style="11" bestFit="1" customWidth="1"/>
    <col min="4101" max="4102" width="8" style="11" bestFit="1" customWidth="1"/>
    <col min="4103" max="4103" width="4.75" style="11" bestFit="1" customWidth="1"/>
    <col min="4104" max="4105" width="11.25" style="11" bestFit="1" customWidth="1"/>
    <col min="4106" max="4344" width="9" style="11"/>
    <col min="4345" max="4345" width="3" style="11" customWidth="1"/>
    <col min="4346" max="4346" width="12.25" style="11" bestFit="1" customWidth="1"/>
    <col min="4347" max="4347" width="9.75" style="11" bestFit="1" customWidth="1"/>
    <col min="4348" max="4349" width="7.5" style="11" bestFit="1" customWidth="1"/>
    <col min="4350" max="4350" width="4.75" style="11" bestFit="1" customWidth="1"/>
    <col min="4351" max="4354" width="9" style="11"/>
    <col min="4355" max="4355" width="11.25" style="11" customWidth="1"/>
    <col min="4356" max="4356" width="11.25" style="11" bestFit="1" customWidth="1"/>
    <col min="4357" max="4358" width="8" style="11" bestFit="1" customWidth="1"/>
    <col min="4359" max="4359" width="4.75" style="11" bestFit="1" customWidth="1"/>
    <col min="4360" max="4361" width="11.25" style="11" bestFit="1" customWidth="1"/>
    <col min="4362" max="4600" width="9" style="11"/>
    <col min="4601" max="4601" width="3" style="11" customWidth="1"/>
    <col min="4602" max="4602" width="12.25" style="11" bestFit="1" customWidth="1"/>
    <col min="4603" max="4603" width="9.75" style="11" bestFit="1" customWidth="1"/>
    <col min="4604" max="4605" width="7.5" style="11" bestFit="1" customWidth="1"/>
    <col min="4606" max="4606" width="4.75" style="11" bestFit="1" customWidth="1"/>
    <col min="4607" max="4610" width="9" style="11"/>
    <col min="4611" max="4611" width="11.25" style="11" customWidth="1"/>
    <col min="4612" max="4612" width="11.25" style="11" bestFit="1" customWidth="1"/>
    <col min="4613" max="4614" width="8" style="11" bestFit="1" customWidth="1"/>
    <col min="4615" max="4615" width="4.75" style="11" bestFit="1" customWidth="1"/>
    <col min="4616" max="4617" width="11.25" style="11" bestFit="1" customWidth="1"/>
    <col min="4618" max="4856" width="9" style="11"/>
    <col min="4857" max="4857" width="3" style="11" customWidth="1"/>
    <col min="4858" max="4858" width="12.25" style="11" bestFit="1" customWidth="1"/>
    <col min="4859" max="4859" width="9.75" style="11" bestFit="1" customWidth="1"/>
    <col min="4860" max="4861" width="7.5" style="11" bestFit="1" customWidth="1"/>
    <col min="4862" max="4862" width="4.75" style="11" bestFit="1" customWidth="1"/>
    <col min="4863" max="4866" width="9" style="11"/>
    <col min="4867" max="4867" width="11.25" style="11" customWidth="1"/>
    <col min="4868" max="4868" width="11.25" style="11" bestFit="1" customWidth="1"/>
    <col min="4869" max="4870" width="8" style="11" bestFit="1" customWidth="1"/>
    <col min="4871" max="4871" width="4.75" style="11" bestFit="1" customWidth="1"/>
    <col min="4872" max="4873" width="11.25" style="11" bestFit="1" customWidth="1"/>
    <col min="4874" max="5112" width="9" style="11"/>
    <col min="5113" max="5113" width="3" style="11" customWidth="1"/>
    <col min="5114" max="5114" width="12.25" style="11" bestFit="1" customWidth="1"/>
    <col min="5115" max="5115" width="9.75" style="11" bestFit="1" customWidth="1"/>
    <col min="5116" max="5117" width="7.5" style="11" bestFit="1" customWidth="1"/>
    <col min="5118" max="5118" width="4.75" style="11" bestFit="1" customWidth="1"/>
    <col min="5119" max="5122" width="9" style="11"/>
    <col min="5123" max="5123" width="11.25" style="11" customWidth="1"/>
    <col min="5124" max="5124" width="11.25" style="11" bestFit="1" customWidth="1"/>
    <col min="5125" max="5126" width="8" style="11" bestFit="1" customWidth="1"/>
    <col min="5127" max="5127" width="4.75" style="11" bestFit="1" customWidth="1"/>
    <col min="5128" max="5129" width="11.25" style="11" bestFit="1" customWidth="1"/>
    <col min="5130" max="5368" width="9" style="11"/>
    <col min="5369" max="5369" width="3" style="11" customWidth="1"/>
    <col min="5370" max="5370" width="12.25" style="11" bestFit="1" customWidth="1"/>
    <col min="5371" max="5371" width="9.75" style="11" bestFit="1" customWidth="1"/>
    <col min="5372" max="5373" width="7.5" style="11" bestFit="1" customWidth="1"/>
    <col min="5374" max="5374" width="4.75" style="11" bestFit="1" customWidth="1"/>
    <col min="5375" max="5378" width="9" style="11"/>
    <col min="5379" max="5379" width="11.25" style="11" customWidth="1"/>
    <col min="5380" max="5380" width="11.25" style="11" bestFit="1" customWidth="1"/>
    <col min="5381" max="5382" width="8" style="11" bestFit="1" customWidth="1"/>
    <col min="5383" max="5383" width="4.75" style="11" bestFit="1" customWidth="1"/>
    <col min="5384" max="5385" width="11.25" style="11" bestFit="1" customWidth="1"/>
    <col min="5386" max="5624" width="9" style="11"/>
    <col min="5625" max="5625" width="3" style="11" customWidth="1"/>
    <col min="5626" max="5626" width="12.25" style="11" bestFit="1" customWidth="1"/>
    <col min="5627" max="5627" width="9.75" style="11" bestFit="1" customWidth="1"/>
    <col min="5628" max="5629" width="7.5" style="11" bestFit="1" customWidth="1"/>
    <col min="5630" max="5630" width="4.75" style="11" bestFit="1" customWidth="1"/>
    <col min="5631" max="5634" width="9" style="11"/>
    <col min="5635" max="5635" width="11.25" style="11" customWidth="1"/>
    <col min="5636" max="5636" width="11.25" style="11" bestFit="1" customWidth="1"/>
    <col min="5637" max="5638" width="8" style="11" bestFit="1" customWidth="1"/>
    <col min="5639" max="5639" width="4.75" style="11" bestFit="1" customWidth="1"/>
    <col min="5640" max="5641" width="11.25" style="11" bestFit="1" customWidth="1"/>
    <col min="5642" max="5880" width="9" style="11"/>
    <col min="5881" max="5881" width="3" style="11" customWidth="1"/>
    <col min="5882" max="5882" width="12.25" style="11" bestFit="1" customWidth="1"/>
    <col min="5883" max="5883" width="9.75" style="11" bestFit="1" customWidth="1"/>
    <col min="5884" max="5885" width="7.5" style="11" bestFit="1" customWidth="1"/>
    <col min="5886" max="5886" width="4.75" style="11" bestFit="1" customWidth="1"/>
    <col min="5887" max="5890" width="9" style="11"/>
    <col min="5891" max="5891" width="11.25" style="11" customWidth="1"/>
    <col min="5892" max="5892" width="11.25" style="11" bestFit="1" customWidth="1"/>
    <col min="5893" max="5894" width="8" style="11" bestFit="1" customWidth="1"/>
    <col min="5895" max="5895" width="4.75" style="11" bestFit="1" customWidth="1"/>
    <col min="5896" max="5897" width="11.25" style="11" bestFit="1" customWidth="1"/>
    <col min="5898" max="6136" width="9" style="11"/>
    <col min="6137" max="6137" width="3" style="11" customWidth="1"/>
    <col min="6138" max="6138" width="12.25" style="11" bestFit="1" customWidth="1"/>
    <col min="6139" max="6139" width="9.75" style="11" bestFit="1" customWidth="1"/>
    <col min="6140" max="6141" width="7.5" style="11" bestFit="1" customWidth="1"/>
    <col min="6142" max="6142" width="4.75" style="11" bestFit="1" customWidth="1"/>
    <col min="6143" max="6146" width="9" style="11"/>
    <col min="6147" max="6147" width="11.25" style="11" customWidth="1"/>
    <col min="6148" max="6148" width="11.25" style="11" bestFit="1" customWidth="1"/>
    <col min="6149" max="6150" width="8" style="11" bestFit="1" customWidth="1"/>
    <col min="6151" max="6151" width="4.75" style="11" bestFit="1" customWidth="1"/>
    <col min="6152" max="6153" width="11.25" style="11" bestFit="1" customWidth="1"/>
    <col min="6154" max="6392" width="9" style="11"/>
    <col min="6393" max="6393" width="3" style="11" customWidth="1"/>
    <col min="6394" max="6394" width="12.25" style="11" bestFit="1" customWidth="1"/>
    <col min="6395" max="6395" width="9.75" style="11" bestFit="1" customWidth="1"/>
    <col min="6396" max="6397" width="7.5" style="11" bestFit="1" customWidth="1"/>
    <col min="6398" max="6398" width="4.75" style="11" bestFit="1" customWidth="1"/>
    <col min="6399" max="6402" width="9" style="11"/>
    <col min="6403" max="6403" width="11.25" style="11" customWidth="1"/>
    <col min="6404" max="6404" width="11.25" style="11" bestFit="1" customWidth="1"/>
    <col min="6405" max="6406" width="8" style="11" bestFit="1" customWidth="1"/>
    <col min="6407" max="6407" width="4.75" style="11" bestFit="1" customWidth="1"/>
    <col min="6408" max="6409" width="11.25" style="11" bestFit="1" customWidth="1"/>
    <col min="6410" max="6648" width="9" style="11"/>
    <col min="6649" max="6649" width="3" style="11" customWidth="1"/>
    <col min="6650" max="6650" width="12.25" style="11" bestFit="1" customWidth="1"/>
    <col min="6651" max="6651" width="9.75" style="11" bestFit="1" customWidth="1"/>
    <col min="6652" max="6653" width="7.5" style="11" bestFit="1" customWidth="1"/>
    <col min="6654" max="6654" width="4.75" style="11" bestFit="1" customWidth="1"/>
    <col min="6655" max="6658" width="9" style="11"/>
    <col min="6659" max="6659" width="11.25" style="11" customWidth="1"/>
    <col min="6660" max="6660" width="11.25" style="11" bestFit="1" customWidth="1"/>
    <col min="6661" max="6662" width="8" style="11" bestFit="1" customWidth="1"/>
    <col min="6663" max="6663" width="4.75" style="11" bestFit="1" customWidth="1"/>
    <col min="6664" max="6665" width="11.25" style="11" bestFit="1" customWidth="1"/>
    <col min="6666" max="6904" width="9" style="11"/>
    <col min="6905" max="6905" width="3" style="11" customWidth="1"/>
    <col min="6906" max="6906" width="12.25" style="11" bestFit="1" customWidth="1"/>
    <col min="6907" max="6907" width="9.75" style="11" bestFit="1" customWidth="1"/>
    <col min="6908" max="6909" width="7.5" style="11" bestFit="1" customWidth="1"/>
    <col min="6910" max="6910" width="4.75" style="11" bestFit="1" customWidth="1"/>
    <col min="6911" max="6914" width="9" style="11"/>
    <col min="6915" max="6915" width="11.25" style="11" customWidth="1"/>
    <col min="6916" max="6916" width="11.25" style="11" bestFit="1" customWidth="1"/>
    <col min="6917" max="6918" width="8" style="11" bestFit="1" customWidth="1"/>
    <col min="6919" max="6919" width="4.75" style="11" bestFit="1" customWidth="1"/>
    <col min="6920" max="6921" width="11.25" style="11" bestFit="1" customWidth="1"/>
    <col min="6922" max="7160" width="9" style="11"/>
    <col min="7161" max="7161" width="3" style="11" customWidth="1"/>
    <col min="7162" max="7162" width="12.25" style="11" bestFit="1" customWidth="1"/>
    <col min="7163" max="7163" width="9.75" style="11" bestFit="1" customWidth="1"/>
    <col min="7164" max="7165" width="7.5" style="11" bestFit="1" customWidth="1"/>
    <col min="7166" max="7166" width="4.75" style="11" bestFit="1" customWidth="1"/>
    <col min="7167" max="7170" width="9" style="11"/>
    <col min="7171" max="7171" width="11.25" style="11" customWidth="1"/>
    <col min="7172" max="7172" width="11.25" style="11" bestFit="1" customWidth="1"/>
    <col min="7173" max="7174" width="8" style="11" bestFit="1" customWidth="1"/>
    <col min="7175" max="7175" width="4.75" style="11" bestFit="1" customWidth="1"/>
    <col min="7176" max="7177" width="11.25" style="11" bestFit="1" customWidth="1"/>
    <col min="7178" max="7416" width="9" style="11"/>
    <col min="7417" max="7417" width="3" style="11" customWidth="1"/>
    <col min="7418" max="7418" width="12.25" style="11" bestFit="1" customWidth="1"/>
    <col min="7419" max="7419" width="9.75" style="11" bestFit="1" customWidth="1"/>
    <col min="7420" max="7421" width="7.5" style="11" bestFit="1" customWidth="1"/>
    <col min="7422" max="7422" width="4.75" style="11" bestFit="1" customWidth="1"/>
    <col min="7423" max="7426" width="9" style="11"/>
    <col min="7427" max="7427" width="11.25" style="11" customWidth="1"/>
    <col min="7428" max="7428" width="11.25" style="11" bestFit="1" customWidth="1"/>
    <col min="7429" max="7430" width="8" style="11" bestFit="1" customWidth="1"/>
    <col min="7431" max="7431" width="4.75" style="11" bestFit="1" customWidth="1"/>
    <col min="7432" max="7433" width="11.25" style="11" bestFit="1" customWidth="1"/>
    <col min="7434" max="7672" width="9" style="11"/>
    <col min="7673" max="7673" width="3" style="11" customWidth="1"/>
    <col min="7674" max="7674" width="12.25" style="11" bestFit="1" customWidth="1"/>
    <col min="7675" max="7675" width="9.75" style="11" bestFit="1" customWidth="1"/>
    <col min="7676" max="7677" width="7.5" style="11" bestFit="1" customWidth="1"/>
    <col min="7678" max="7678" width="4.75" style="11" bestFit="1" customWidth="1"/>
    <col min="7679" max="7682" width="9" style="11"/>
    <col min="7683" max="7683" width="11.25" style="11" customWidth="1"/>
    <col min="7684" max="7684" width="11.25" style="11" bestFit="1" customWidth="1"/>
    <col min="7685" max="7686" width="8" style="11" bestFit="1" customWidth="1"/>
    <col min="7687" max="7687" width="4.75" style="11" bestFit="1" customWidth="1"/>
    <col min="7688" max="7689" width="11.25" style="11" bestFit="1" customWidth="1"/>
    <col min="7690" max="7928" width="9" style="11"/>
    <col min="7929" max="7929" width="3" style="11" customWidth="1"/>
    <col min="7930" max="7930" width="12.25" style="11" bestFit="1" customWidth="1"/>
    <col min="7931" max="7931" width="9.75" style="11" bestFit="1" customWidth="1"/>
    <col min="7932" max="7933" width="7.5" style="11" bestFit="1" customWidth="1"/>
    <col min="7934" max="7934" width="4.75" style="11" bestFit="1" customWidth="1"/>
    <col min="7935" max="7938" width="9" style="11"/>
    <col min="7939" max="7939" width="11.25" style="11" customWidth="1"/>
    <col min="7940" max="7940" width="11.25" style="11" bestFit="1" customWidth="1"/>
    <col min="7941" max="7942" width="8" style="11" bestFit="1" customWidth="1"/>
    <col min="7943" max="7943" width="4.75" style="11" bestFit="1" customWidth="1"/>
    <col min="7944" max="7945" width="11.25" style="11" bestFit="1" customWidth="1"/>
    <col min="7946" max="8184" width="9" style="11"/>
    <col min="8185" max="8185" width="3" style="11" customWidth="1"/>
    <col min="8186" max="8186" width="12.25" style="11" bestFit="1" customWidth="1"/>
    <col min="8187" max="8187" width="9.75" style="11" bestFit="1" customWidth="1"/>
    <col min="8188" max="8189" width="7.5" style="11" bestFit="1" customWidth="1"/>
    <col min="8190" max="8190" width="4.75" style="11" bestFit="1" customWidth="1"/>
    <col min="8191" max="8194" width="9" style="11"/>
    <col min="8195" max="8195" width="11.25" style="11" customWidth="1"/>
    <col min="8196" max="8196" width="11.25" style="11" bestFit="1" customWidth="1"/>
    <col min="8197" max="8198" width="8" style="11" bestFit="1" customWidth="1"/>
    <col min="8199" max="8199" width="4.75" style="11" bestFit="1" customWidth="1"/>
    <col min="8200" max="8201" width="11.25" style="11" bestFit="1" customWidth="1"/>
    <col min="8202" max="8440" width="9" style="11"/>
    <col min="8441" max="8441" width="3" style="11" customWidth="1"/>
    <col min="8442" max="8442" width="12.25" style="11" bestFit="1" customWidth="1"/>
    <col min="8443" max="8443" width="9.75" style="11" bestFit="1" customWidth="1"/>
    <col min="8444" max="8445" width="7.5" style="11" bestFit="1" customWidth="1"/>
    <col min="8446" max="8446" width="4.75" style="11" bestFit="1" customWidth="1"/>
    <col min="8447" max="8450" width="9" style="11"/>
    <col min="8451" max="8451" width="11.25" style="11" customWidth="1"/>
    <col min="8452" max="8452" width="11.25" style="11" bestFit="1" customWidth="1"/>
    <col min="8453" max="8454" width="8" style="11" bestFit="1" customWidth="1"/>
    <col min="8455" max="8455" width="4.75" style="11" bestFit="1" customWidth="1"/>
    <col min="8456" max="8457" width="11.25" style="11" bestFit="1" customWidth="1"/>
    <col min="8458" max="8696" width="9" style="11"/>
    <col min="8697" max="8697" width="3" style="11" customWidth="1"/>
    <col min="8698" max="8698" width="12.25" style="11" bestFit="1" customWidth="1"/>
    <col min="8699" max="8699" width="9.75" style="11" bestFit="1" customWidth="1"/>
    <col min="8700" max="8701" width="7.5" style="11" bestFit="1" customWidth="1"/>
    <col min="8702" max="8702" width="4.75" style="11" bestFit="1" customWidth="1"/>
    <col min="8703" max="8706" width="9" style="11"/>
    <col min="8707" max="8707" width="11.25" style="11" customWidth="1"/>
    <col min="8708" max="8708" width="11.25" style="11" bestFit="1" customWidth="1"/>
    <col min="8709" max="8710" width="8" style="11" bestFit="1" customWidth="1"/>
    <col min="8711" max="8711" width="4.75" style="11" bestFit="1" customWidth="1"/>
    <col min="8712" max="8713" width="11.25" style="11" bestFit="1" customWidth="1"/>
    <col min="8714" max="8952" width="9" style="11"/>
    <col min="8953" max="8953" width="3" style="11" customWidth="1"/>
    <col min="8954" max="8954" width="12.25" style="11" bestFit="1" customWidth="1"/>
    <col min="8955" max="8955" width="9.75" style="11" bestFit="1" customWidth="1"/>
    <col min="8956" max="8957" width="7.5" style="11" bestFit="1" customWidth="1"/>
    <col min="8958" max="8958" width="4.75" style="11" bestFit="1" customWidth="1"/>
    <col min="8959" max="8962" width="9" style="11"/>
    <col min="8963" max="8963" width="11.25" style="11" customWidth="1"/>
    <col min="8964" max="8964" width="11.25" style="11" bestFit="1" customWidth="1"/>
    <col min="8965" max="8966" width="8" style="11" bestFit="1" customWidth="1"/>
    <col min="8967" max="8967" width="4.75" style="11" bestFit="1" customWidth="1"/>
    <col min="8968" max="8969" width="11.25" style="11" bestFit="1" customWidth="1"/>
    <col min="8970" max="9208" width="9" style="11"/>
    <col min="9209" max="9209" width="3" style="11" customWidth="1"/>
    <col min="9210" max="9210" width="12.25" style="11" bestFit="1" customWidth="1"/>
    <col min="9211" max="9211" width="9.75" style="11" bestFit="1" customWidth="1"/>
    <col min="9212" max="9213" width="7.5" style="11" bestFit="1" customWidth="1"/>
    <col min="9214" max="9214" width="4.75" style="11" bestFit="1" customWidth="1"/>
    <col min="9215" max="9218" width="9" style="11"/>
    <col min="9219" max="9219" width="11.25" style="11" customWidth="1"/>
    <col min="9220" max="9220" width="11.25" style="11" bestFit="1" customWidth="1"/>
    <col min="9221" max="9222" width="8" style="11" bestFit="1" customWidth="1"/>
    <col min="9223" max="9223" width="4.75" style="11" bestFit="1" customWidth="1"/>
    <col min="9224" max="9225" width="11.25" style="11" bestFit="1" customWidth="1"/>
    <col min="9226" max="9464" width="9" style="11"/>
    <col min="9465" max="9465" width="3" style="11" customWidth="1"/>
    <col min="9466" max="9466" width="12.25" style="11" bestFit="1" customWidth="1"/>
    <col min="9467" max="9467" width="9.75" style="11" bestFit="1" customWidth="1"/>
    <col min="9468" max="9469" width="7.5" style="11" bestFit="1" customWidth="1"/>
    <col min="9470" max="9470" width="4.75" style="11" bestFit="1" customWidth="1"/>
    <col min="9471" max="9474" width="9" style="11"/>
    <col min="9475" max="9475" width="11.25" style="11" customWidth="1"/>
    <col min="9476" max="9476" width="11.25" style="11" bestFit="1" customWidth="1"/>
    <col min="9477" max="9478" width="8" style="11" bestFit="1" customWidth="1"/>
    <col min="9479" max="9479" width="4.75" style="11" bestFit="1" customWidth="1"/>
    <col min="9480" max="9481" width="11.25" style="11" bestFit="1" customWidth="1"/>
    <col min="9482" max="9720" width="9" style="11"/>
    <col min="9721" max="9721" width="3" style="11" customWidth="1"/>
    <col min="9722" max="9722" width="12.25" style="11" bestFit="1" customWidth="1"/>
    <col min="9723" max="9723" width="9.75" style="11" bestFit="1" customWidth="1"/>
    <col min="9724" max="9725" width="7.5" style="11" bestFit="1" customWidth="1"/>
    <col min="9726" max="9726" width="4.75" style="11" bestFit="1" customWidth="1"/>
    <col min="9727" max="9730" width="9" style="11"/>
    <col min="9731" max="9731" width="11.25" style="11" customWidth="1"/>
    <col min="9732" max="9732" width="11.25" style="11" bestFit="1" customWidth="1"/>
    <col min="9733" max="9734" width="8" style="11" bestFit="1" customWidth="1"/>
    <col min="9735" max="9735" width="4.75" style="11" bestFit="1" customWidth="1"/>
    <col min="9736" max="9737" width="11.25" style="11" bestFit="1" customWidth="1"/>
    <col min="9738" max="9976" width="9" style="11"/>
    <col min="9977" max="9977" width="3" style="11" customWidth="1"/>
    <col min="9978" max="9978" width="12.25" style="11" bestFit="1" customWidth="1"/>
    <col min="9979" max="9979" width="9.75" style="11" bestFit="1" customWidth="1"/>
    <col min="9980" max="9981" width="7.5" style="11" bestFit="1" customWidth="1"/>
    <col min="9982" max="9982" width="4.75" style="11" bestFit="1" customWidth="1"/>
    <col min="9983" max="9986" width="9" style="11"/>
    <col min="9987" max="9987" width="11.25" style="11" customWidth="1"/>
    <col min="9988" max="9988" width="11.25" style="11" bestFit="1" customWidth="1"/>
    <col min="9989" max="9990" width="8" style="11" bestFit="1" customWidth="1"/>
    <col min="9991" max="9991" width="4.75" style="11" bestFit="1" customWidth="1"/>
    <col min="9992" max="9993" width="11.25" style="11" bestFit="1" customWidth="1"/>
    <col min="9994" max="10232" width="9" style="11"/>
    <col min="10233" max="10233" width="3" style="11" customWidth="1"/>
    <col min="10234" max="10234" width="12.25" style="11" bestFit="1" customWidth="1"/>
    <col min="10235" max="10235" width="9.75" style="11" bestFit="1" customWidth="1"/>
    <col min="10236" max="10237" width="7.5" style="11" bestFit="1" customWidth="1"/>
    <col min="10238" max="10238" width="4.75" style="11" bestFit="1" customWidth="1"/>
    <col min="10239" max="10242" width="9" style="11"/>
    <col min="10243" max="10243" width="11.25" style="11" customWidth="1"/>
    <col min="10244" max="10244" width="11.25" style="11" bestFit="1" customWidth="1"/>
    <col min="10245" max="10246" width="8" style="11" bestFit="1" customWidth="1"/>
    <col min="10247" max="10247" width="4.75" style="11" bestFit="1" customWidth="1"/>
    <col min="10248" max="10249" width="11.25" style="11" bestFit="1" customWidth="1"/>
    <col min="10250" max="10488" width="9" style="11"/>
    <col min="10489" max="10489" width="3" style="11" customWidth="1"/>
    <col min="10490" max="10490" width="12.25" style="11" bestFit="1" customWidth="1"/>
    <col min="10491" max="10491" width="9.75" style="11" bestFit="1" customWidth="1"/>
    <col min="10492" max="10493" width="7.5" style="11" bestFit="1" customWidth="1"/>
    <col min="10494" max="10494" width="4.75" style="11" bestFit="1" customWidth="1"/>
    <col min="10495" max="10498" width="9" style="11"/>
    <col min="10499" max="10499" width="11.25" style="11" customWidth="1"/>
    <col min="10500" max="10500" width="11.25" style="11" bestFit="1" customWidth="1"/>
    <col min="10501" max="10502" width="8" style="11" bestFit="1" customWidth="1"/>
    <col min="10503" max="10503" width="4.75" style="11" bestFit="1" customWidth="1"/>
    <col min="10504" max="10505" width="11.25" style="11" bestFit="1" customWidth="1"/>
    <col min="10506" max="10744" width="9" style="11"/>
    <col min="10745" max="10745" width="3" style="11" customWidth="1"/>
    <col min="10746" max="10746" width="12.25" style="11" bestFit="1" customWidth="1"/>
    <col min="10747" max="10747" width="9.75" style="11" bestFit="1" customWidth="1"/>
    <col min="10748" max="10749" width="7.5" style="11" bestFit="1" customWidth="1"/>
    <col min="10750" max="10750" width="4.75" style="11" bestFit="1" customWidth="1"/>
    <col min="10751" max="10754" width="9" style="11"/>
    <col min="10755" max="10755" width="11.25" style="11" customWidth="1"/>
    <col min="10756" max="10756" width="11.25" style="11" bestFit="1" customWidth="1"/>
    <col min="10757" max="10758" width="8" style="11" bestFit="1" customWidth="1"/>
    <col min="10759" max="10759" width="4.75" style="11" bestFit="1" customWidth="1"/>
    <col min="10760" max="10761" width="11.25" style="11" bestFit="1" customWidth="1"/>
    <col min="10762" max="11000" width="9" style="11"/>
    <col min="11001" max="11001" width="3" style="11" customWidth="1"/>
    <col min="11002" max="11002" width="12.25" style="11" bestFit="1" customWidth="1"/>
    <col min="11003" max="11003" width="9.75" style="11" bestFit="1" customWidth="1"/>
    <col min="11004" max="11005" width="7.5" style="11" bestFit="1" customWidth="1"/>
    <col min="11006" max="11006" width="4.75" style="11" bestFit="1" customWidth="1"/>
    <col min="11007" max="11010" width="9" style="11"/>
    <col min="11011" max="11011" width="11.25" style="11" customWidth="1"/>
    <col min="11012" max="11012" width="11.25" style="11" bestFit="1" customWidth="1"/>
    <col min="11013" max="11014" width="8" style="11" bestFit="1" customWidth="1"/>
    <col min="11015" max="11015" width="4.75" style="11" bestFit="1" customWidth="1"/>
    <col min="11016" max="11017" width="11.25" style="11" bestFit="1" customWidth="1"/>
    <col min="11018" max="11256" width="9" style="11"/>
    <col min="11257" max="11257" width="3" style="11" customWidth="1"/>
    <col min="11258" max="11258" width="12.25" style="11" bestFit="1" customWidth="1"/>
    <col min="11259" max="11259" width="9.75" style="11" bestFit="1" customWidth="1"/>
    <col min="11260" max="11261" width="7.5" style="11" bestFit="1" customWidth="1"/>
    <col min="11262" max="11262" width="4.75" style="11" bestFit="1" customWidth="1"/>
    <col min="11263" max="11266" width="9" style="11"/>
    <col min="11267" max="11267" width="11.25" style="11" customWidth="1"/>
    <col min="11268" max="11268" width="11.25" style="11" bestFit="1" customWidth="1"/>
    <col min="11269" max="11270" width="8" style="11" bestFit="1" customWidth="1"/>
    <col min="11271" max="11271" width="4.75" style="11" bestFit="1" customWidth="1"/>
    <col min="11272" max="11273" width="11.25" style="11" bestFit="1" customWidth="1"/>
    <col min="11274" max="11512" width="9" style="11"/>
    <col min="11513" max="11513" width="3" style="11" customWidth="1"/>
    <col min="11514" max="11514" width="12.25" style="11" bestFit="1" customWidth="1"/>
    <col min="11515" max="11515" width="9.75" style="11" bestFit="1" customWidth="1"/>
    <col min="11516" max="11517" width="7.5" style="11" bestFit="1" customWidth="1"/>
    <col min="11518" max="11518" width="4.75" style="11" bestFit="1" customWidth="1"/>
    <col min="11519" max="11522" width="9" style="11"/>
    <col min="11523" max="11523" width="11.25" style="11" customWidth="1"/>
    <col min="11524" max="11524" width="11.25" style="11" bestFit="1" customWidth="1"/>
    <col min="11525" max="11526" width="8" style="11" bestFit="1" customWidth="1"/>
    <col min="11527" max="11527" width="4.75" style="11" bestFit="1" customWidth="1"/>
    <col min="11528" max="11529" width="11.25" style="11" bestFit="1" customWidth="1"/>
    <col min="11530" max="11768" width="9" style="11"/>
    <col min="11769" max="11769" width="3" style="11" customWidth="1"/>
    <col min="11770" max="11770" width="12.25" style="11" bestFit="1" customWidth="1"/>
    <col min="11771" max="11771" width="9.75" style="11" bestFit="1" customWidth="1"/>
    <col min="11772" max="11773" width="7.5" style="11" bestFit="1" customWidth="1"/>
    <col min="11774" max="11774" width="4.75" style="11" bestFit="1" customWidth="1"/>
    <col min="11775" max="11778" width="9" style="11"/>
    <col min="11779" max="11779" width="11.25" style="11" customWidth="1"/>
    <col min="11780" max="11780" width="11.25" style="11" bestFit="1" customWidth="1"/>
    <col min="11781" max="11782" width="8" style="11" bestFit="1" customWidth="1"/>
    <col min="11783" max="11783" width="4.75" style="11" bestFit="1" customWidth="1"/>
    <col min="11784" max="11785" width="11.25" style="11" bestFit="1" customWidth="1"/>
    <col min="11786" max="12024" width="9" style="11"/>
    <col min="12025" max="12025" width="3" style="11" customWidth="1"/>
    <col min="12026" max="12026" width="12.25" style="11" bestFit="1" customWidth="1"/>
    <col min="12027" max="12027" width="9.75" style="11" bestFit="1" customWidth="1"/>
    <col min="12028" max="12029" width="7.5" style="11" bestFit="1" customWidth="1"/>
    <col min="12030" max="12030" width="4.75" style="11" bestFit="1" customWidth="1"/>
    <col min="12031" max="12034" width="9" style="11"/>
    <col min="12035" max="12035" width="11.25" style="11" customWidth="1"/>
    <col min="12036" max="12036" width="11.25" style="11" bestFit="1" customWidth="1"/>
    <col min="12037" max="12038" width="8" style="11" bestFit="1" customWidth="1"/>
    <col min="12039" max="12039" width="4.75" style="11" bestFit="1" customWidth="1"/>
    <col min="12040" max="12041" width="11.25" style="11" bestFit="1" customWidth="1"/>
    <col min="12042" max="12280" width="9" style="11"/>
    <col min="12281" max="12281" width="3" style="11" customWidth="1"/>
    <col min="12282" max="12282" width="12.25" style="11" bestFit="1" customWidth="1"/>
    <col min="12283" max="12283" width="9.75" style="11" bestFit="1" customWidth="1"/>
    <col min="12284" max="12285" width="7.5" style="11" bestFit="1" customWidth="1"/>
    <col min="12286" max="12286" width="4.75" style="11" bestFit="1" customWidth="1"/>
    <col min="12287" max="12290" width="9" style="11"/>
    <col min="12291" max="12291" width="11.25" style="11" customWidth="1"/>
    <col min="12292" max="12292" width="11.25" style="11" bestFit="1" customWidth="1"/>
    <col min="12293" max="12294" width="8" style="11" bestFit="1" customWidth="1"/>
    <col min="12295" max="12295" width="4.75" style="11" bestFit="1" customWidth="1"/>
    <col min="12296" max="12297" width="11.25" style="11" bestFit="1" customWidth="1"/>
    <col min="12298" max="12536" width="9" style="11"/>
    <col min="12537" max="12537" width="3" style="11" customWidth="1"/>
    <col min="12538" max="12538" width="12.25" style="11" bestFit="1" customWidth="1"/>
    <col min="12539" max="12539" width="9.75" style="11" bestFit="1" customWidth="1"/>
    <col min="12540" max="12541" width="7.5" style="11" bestFit="1" customWidth="1"/>
    <col min="12542" max="12542" width="4.75" style="11" bestFit="1" customWidth="1"/>
    <col min="12543" max="12546" width="9" style="11"/>
    <col min="12547" max="12547" width="11.25" style="11" customWidth="1"/>
    <col min="12548" max="12548" width="11.25" style="11" bestFit="1" customWidth="1"/>
    <col min="12549" max="12550" width="8" style="11" bestFit="1" customWidth="1"/>
    <col min="12551" max="12551" width="4.75" style="11" bestFit="1" customWidth="1"/>
    <col min="12552" max="12553" width="11.25" style="11" bestFit="1" customWidth="1"/>
    <col min="12554" max="12792" width="9" style="11"/>
    <col min="12793" max="12793" width="3" style="11" customWidth="1"/>
    <col min="12794" max="12794" width="12.25" style="11" bestFit="1" customWidth="1"/>
    <col min="12795" max="12795" width="9.75" style="11" bestFit="1" customWidth="1"/>
    <col min="12796" max="12797" width="7.5" style="11" bestFit="1" customWidth="1"/>
    <col min="12798" max="12798" width="4.75" style="11" bestFit="1" customWidth="1"/>
    <col min="12799" max="12802" width="9" style="11"/>
    <col min="12803" max="12803" width="11.25" style="11" customWidth="1"/>
    <col min="12804" max="12804" width="11.25" style="11" bestFit="1" customWidth="1"/>
    <col min="12805" max="12806" width="8" style="11" bestFit="1" customWidth="1"/>
    <col min="12807" max="12807" width="4.75" style="11" bestFit="1" customWidth="1"/>
    <col min="12808" max="12809" width="11.25" style="11" bestFit="1" customWidth="1"/>
    <col min="12810" max="13048" width="9" style="11"/>
    <col min="13049" max="13049" width="3" style="11" customWidth="1"/>
    <col min="13050" max="13050" width="12.25" style="11" bestFit="1" customWidth="1"/>
    <col min="13051" max="13051" width="9.75" style="11" bestFit="1" customWidth="1"/>
    <col min="13052" max="13053" width="7.5" style="11" bestFit="1" customWidth="1"/>
    <col min="13054" max="13054" width="4.75" style="11" bestFit="1" customWidth="1"/>
    <col min="13055" max="13058" width="9" style="11"/>
    <col min="13059" max="13059" width="11.25" style="11" customWidth="1"/>
    <col min="13060" max="13060" width="11.25" style="11" bestFit="1" customWidth="1"/>
    <col min="13061" max="13062" width="8" style="11" bestFit="1" customWidth="1"/>
    <col min="13063" max="13063" width="4.75" style="11" bestFit="1" customWidth="1"/>
    <col min="13064" max="13065" width="11.25" style="11" bestFit="1" customWidth="1"/>
    <col min="13066" max="13304" width="9" style="11"/>
    <col min="13305" max="13305" width="3" style="11" customWidth="1"/>
    <col min="13306" max="13306" width="12.25" style="11" bestFit="1" customWidth="1"/>
    <col min="13307" max="13307" width="9.75" style="11" bestFit="1" customWidth="1"/>
    <col min="13308" max="13309" width="7.5" style="11" bestFit="1" customWidth="1"/>
    <col min="13310" max="13310" width="4.75" style="11" bestFit="1" customWidth="1"/>
    <col min="13311" max="13314" width="9" style="11"/>
    <col min="13315" max="13315" width="11.25" style="11" customWidth="1"/>
    <col min="13316" max="13316" width="11.25" style="11" bestFit="1" customWidth="1"/>
    <col min="13317" max="13318" width="8" style="11" bestFit="1" customWidth="1"/>
    <col min="13319" max="13319" width="4.75" style="11" bestFit="1" customWidth="1"/>
    <col min="13320" max="13321" width="11.25" style="11" bestFit="1" customWidth="1"/>
    <col min="13322" max="13560" width="9" style="11"/>
    <col min="13561" max="13561" width="3" style="11" customWidth="1"/>
    <col min="13562" max="13562" width="12.25" style="11" bestFit="1" customWidth="1"/>
    <col min="13563" max="13563" width="9.75" style="11" bestFit="1" customWidth="1"/>
    <col min="13564" max="13565" width="7.5" style="11" bestFit="1" customWidth="1"/>
    <col min="13566" max="13566" width="4.75" style="11" bestFit="1" customWidth="1"/>
    <col min="13567" max="13570" width="9" style="11"/>
    <col min="13571" max="13571" width="11.25" style="11" customWidth="1"/>
    <col min="13572" max="13572" width="11.25" style="11" bestFit="1" customWidth="1"/>
    <col min="13573" max="13574" width="8" style="11" bestFit="1" customWidth="1"/>
    <col min="13575" max="13575" width="4.75" style="11" bestFit="1" customWidth="1"/>
    <col min="13576" max="13577" width="11.25" style="11" bestFit="1" customWidth="1"/>
    <col min="13578" max="13816" width="9" style="11"/>
    <col min="13817" max="13817" width="3" style="11" customWidth="1"/>
    <col min="13818" max="13818" width="12.25" style="11" bestFit="1" customWidth="1"/>
    <col min="13819" max="13819" width="9.75" style="11" bestFit="1" customWidth="1"/>
    <col min="13820" max="13821" width="7.5" style="11" bestFit="1" customWidth="1"/>
    <col min="13822" max="13822" width="4.75" style="11" bestFit="1" customWidth="1"/>
    <col min="13823" max="13826" width="9" style="11"/>
    <col min="13827" max="13827" width="11.25" style="11" customWidth="1"/>
    <col min="13828" max="13828" width="11.25" style="11" bestFit="1" customWidth="1"/>
    <col min="13829" max="13830" width="8" style="11" bestFit="1" customWidth="1"/>
    <col min="13831" max="13831" width="4.75" style="11" bestFit="1" customWidth="1"/>
    <col min="13832" max="13833" width="11.25" style="11" bestFit="1" customWidth="1"/>
    <col min="13834" max="14072" width="9" style="11"/>
    <col min="14073" max="14073" width="3" style="11" customWidth="1"/>
    <col min="14074" max="14074" width="12.25" style="11" bestFit="1" customWidth="1"/>
    <col min="14075" max="14075" width="9.75" style="11" bestFit="1" customWidth="1"/>
    <col min="14076" max="14077" width="7.5" style="11" bestFit="1" customWidth="1"/>
    <col min="14078" max="14078" width="4.75" style="11" bestFit="1" customWidth="1"/>
    <col min="14079" max="14082" width="9" style="11"/>
    <col min="14083" max="14083" width="11.25" style="11" customWidth="1"/>
    <col min="14084" max="14084" width="11.25" style="11" bestFit="1" customWidth="1"/>
    <col min="14085" max="14086" width="8" style="11" bestFit="1" customWidth="1"/>
    <col min="14087" max="14087" width="4.75" style="11" bestFit="1" customWidth="1"/>
    <col min="14088" max="14089" width="11.25" style="11" bestFit="1" customWidth="1"/>
    <col min="14090" max="14328" width="9" style="11"/>
    <col min="14329" max="14329" width="3" style="11" customWidth="1"/>
    <col min="14330" max="14330" width="12.25" style="11" bestFit="1" customWidth="1"/>
    <col min="14331" max="14331" width="9.75" style="11" bestFit="1" customWidth="1"/>
    <col min="14332" max="14333" width="7.5" style="11" bestFit="1" customWidth="1"/>
    <col min="14334" max="14334" width="4.75" style="11" bestFit="1" customWidth="1"/>
    <col min="14335" max="14338" width="9" style="11"/>
    <col min="14339" max="14339" width="11.25" style="11" customWidth="1"/>
    <col min="14340" max="14340" width="11.25" style="11" bestFit="1" customWidth="1"/>
    <col min="14341" max="14342" width="8" style="11" bestFit="1" customWidth="1"/>
    <col min="14343" max="14343" width="4.75" style="11" bestFit="1" customWidth="1"/>
    <col min="14344" max="14345" width="11.25" style="11" bestFit="1" customWidth="1"/>
    <col min="14346" max="14584" width="9" style="11"/>
    <col min="14585" max="14585" width="3" style="11" customWidth="1"/>
    <col min="14586" max="14586" width="12.25" style="11" bestFit="1" customWidth="1"/>
    <col min="14587" max="14587" width="9.75" style="11" bestFit="1" customWidth="1"/>
    <col min="14588" max="14589" width="7.5" style="11" bestFit="1" customWidth="1"/>
    <col min="14590" max="14590" width="4.75" style="11" bestFit="1" customWidth="1"/>
    <col min="14591" max="14594" width="9" style="11"/>
    <col min="14595" max="14595" width="11.25" style="11" customWidth="1"/>
    <col min="14596" max="14596" width="11.25" style="11" bestFit="1" customWidth="1"/>
    <col min="14597" max="14598" width="8" style="11" bestFit="1" customWidth="1"/>
    <col min="14599" max="14599" width="4.75" style="11" bestFit="1" customWidth="1"/>
    <col min="14600" max="14601" width="11.25" style="11" bestFit="1" customWidth="1"/>
    <col min="14602" max="14840" width="9" style="11"/>
    <col min="14841" max="14841" width="3" style="11" customWidth="1"/>
    <col min="14842" max="14842" width="12.25" style="11" bestFit="1" customWidth="1"/>
    <col min="14843" max="14843" width="9.75" style="11" bestFit="1" customWidth="1"/>
    <col min="14844" max="14845" width="7.5" style="11" bestFit="1" customWidth="1"/>
    <col min="14846" max="14846" width="4.75" style="11" bestFit="1" customWidth="1"/>
    <col min="14847" max="14850" width="9" style="11"/>
    <col min="14851" max="14851" width="11.25" style="11" customWidth="1"/>
    <col min="14852" max="14852" width="11.25" style="11" bestFit="1" customWidth="1"/>
    <col min="14853" max="14854" width="8" style="11" bestFit="1" customWidth="1"/>
    <col min="14855" max="14855" width="4.75" style="11" bestFit="1" customWidth="1"/>
    <col min="14856" max="14857" width="11.25" style="11" bestFit="1" customWidth="1"/>
    <col min="14858" max="15096" width="9" style="11"/>
    <col min="15097" max="15097" width="3" style="11" customWidth="1"/>
    <col min="15098" max="15098" width="12.25" style="11" bestFit="1" customWidth="1"/>
    <col min="15099" max="15099" width="9.75" style="11" bestFit="1" customWidth="1"/>
    <col min="15100" max="15101" width="7.5" style="11" bestFit="1" customWidth="1"/>
    <col min="15102" max="15102" width="4.75" style="11" bestFit="1" customWidth="1"/>
    <col min="15103" max="15106" width="9" style="11"/>
    <col min="15107" max="15107" width="11.25" style="11" customWidth="1"/>
    <col min="15108" max="15108" width="11.25" style="11" bestFit="1" customWidth="1"/>
    <col min="15109" max="15110" width="8" style="11" bestFit="1" customWidth="1"/>
    <col min="15111" max="15111" width="4.75" style="11" bestFit="1" customWidth="1"/>
    <col min="15112" max="15113" width="11.25" style="11" bestFit="1" customWidth="1"/>
    <col min="15114" max="15352" width="9" style="11"/>
    <col min="15353" max="15353" width="3" style="11" customWidth="1"/>
    <col min="15354" max="15354" width="12.25" style="11" bestFit="1" customWidth="1"/>
    <col min="15355" max="15355" width="9.75" style="11" bestFit="1" customWidth="1"/>
    <col min="15356" max="15357" width="7.5" style="11" bestFit="1" customWidth="1"/>
    <col min="15358" max="15358" width="4.75" style="11" bestFit="1" customWidth="1"/>
    <col min="15359" max="15362" width="9" style="11"/>
    <col min="15363" max="15363" width="11.25" style="11" customWidth="1"/>
    <col min="15364" max="15364" width="11.25" style="11" bestFit="1" customWidth="1"/>
    <col min="15365" max="15366" width="8" style="11" bestFit="1" customWidth="1"/>
    <col min="15367" max="15367" width="4.75" style="11" bestFit="1" customWidth="1"/>
    <col min="15368" max="15369" width="11.25" style="11" bestFit="1" customWidth="1"/>
    <col min="15370" max="15608" width="9" style="11"/>
    <col min="15609" max="15609" width="3" style="11" customWidth="1"/>
    <col min="15610" max="15610" width="12.25" style="11" bestFit="1" customWidth="1"/>
    <col min="15611" max="15611" width="9.75" style="11" bestFit="1" customWidth="1"/>
    <col min="15612" max="15613" width="7.5" style="11" bestFit="1" customWidth="1"/>
    <col min="15614" max="15614" width="4.75" style="11" bestFit="1" customWidth="1"/>
    <col min="15615" max="15618" width="9" style="11"/>
    <col min="15619" max="15619" width="11.25" style="11" customWidth="1"/>
    <col min="15620" max="15620" width="11.25" style="11" bestFit="1" customWidth="1"/>
    <col min="15621" max="15622" width="8" style="11" bestFit="1" customWidth="1"/>
    <col min="15623" max="15623" width="4.75" style="11" bestFit="1" customWidth="1"/>
    <col min="15624" max="15625" width="11.25" style="11" bestFit="1" customWidth="1"/>
    <col min="15626" max="15864" width="9" style="11"/>
    <col min="15865" max="15865" width="3" style="11" customWidth="1"/>
    <col min="15866" max="15866" width="12.25" style="11" bestFit="1" customWidth="1"/>
    <col min="15867" max="15867" width="9.75" style="11" bestFit="1" customWidth="1"/>
    <col min="15868" max="15869" width="7.5" style="11" bestFit="1" customWidth="1"/>
    <col min="15870" max="15870" width="4.75" style="11" bestFit="1" customWidth="1"/>
    <col min="15871" max="15874" width="9" style="11"/>
    <col min="15875" max="15875" width="11.25" style="11" customWidth="1"/>
    <col min="15876" max="15876" width="11.25" style="11" bestFit="1" customWidth="1"/>
    <col min="15877" max="15878" width="8" style="11" bestFit="1" customWidth="1"/>
    <col min="15879" max="15879" width="4.75" style="11" bestFit="1" customWidth="1"/>
    <col min="15880" max="15881" width="11.25" style="11" bestFit="1" customWidth="1"/>
    <col min="15882" max="16120" width="9" style="11"/>
    <col min="16121" max="16121" width="3" style="11" customWidth="1"/>
    <col min="16122" max="16122" width="12.25" style="11" bestFit="1" customWidth="1"/>
    <col min="16123" max="16123" width="9.75" style="11" bestFit="1" customWidth="1"/>
    <col min="16124" max="16125" width="7.5" style="11" bestFit="1" customWidth="1"/>
    <col min="16126" max="16126" width="4.75" style="11" bestFit="1" customWidth="1"/>
    <col min="16127" max="16130" width="9" style="11"/>
    <col min="16131" max="16131" width="11.25" style="11" customWidth="1"/>
    <col min="16132" max="16132" width="11.25" style="11" bestFit="1" customWidth="1"/>
    <col min="16133" max="16134" width="8" style="11" bestFit="1" customWidth="1"/>
    <col min="16135" max="16135" width="4.75" style="11" bestFit="1" customWidth="1"/>
    <col min="16136" max="16137" width="11.25" style="11" bestFit="1" customWidth="1"/>
    <col min="16138" max="16384" width="9" style="11"/>
  </cols>
  <sheetData>
    <row r="2" spans="2:10" ht="18.75" x14ac:dyDescent="0.15">
      <c r="B2" s="51" t="s">
        <v>2</v>
      </c>
      <c r="C2" s="52"/>
      <c r="D2" s="52"/>
      <c r="E2" s="52"/>
      <c r="F2" s="52"/>
      <c r="G2" s="52"/>
      <c r="H2" s="52"/>
      <c r="I2" s="52"/>
      <c r="J2" s="53"/>
    </row>
    <row r="3" spans="2:10" ht="22.5" x14ac:dyDescent="0.15">
      <c r="B3" s="12" t="s">
        <v>3</v>
      </c>
      <c r="C3" s="13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  <c r="I3" s="26" t="s">
        <v>76</v>
      </c>
      <c r="J3" s="26" t="s">
        <v>77</v>
      </c>
    </row>
    <row r="4" spans="2:10" ht="12" x14ac:dyDescent="0.15">
      <c r="B4" s="17">
        <v>39162</v>
      </c>
      <c r="C4" s="18" t="s">
        <v>10</v>
      </c>
      <c r="D4" s="9" t="s">
        <v>11</v>
      </c>
      <c r="E4" s="9" t="s">
        <v>12</v>
      </c>
      <c r="F4" s="18">
        <v>16</v>
      </c>
      <c r="G4" s="19">
        <v>19269.685163999999</v>
      </c>
      <c r="H4" s="19">
        <v>18982.847759558852</v>
      </c>
      <c r="I4" s="19">
        <f>G4-H4</f>
        <v>286.83740444114665</v>
      </c>
      <c r="J4" s="19">
        <f>G4/F4</f>
        <v>1204.3553227499999</v>
      </c>
    </row>
    <row r="5" spans="2:10" ht="12" x14ac:dyDescent="0.15">
      <c r="B5" s="17">
        <v>39200</v>
      </c>
      <c r="C5" s="18" t="s">
        <v>13</v>
      </c>
      <c r="D5" s="9" t="s">
        <v>11</v>
      </c>
      <c r="E5" s="9" t="s">
        <v>12</v>
      </c>
      <c r="F5" s="18">
        <v>40</v>
      </c>
      <c r="G5" s="19">
        <v>39465.169800000003</v>
      </c>
      <c r="H5" s="19">
        <v>40893.083149311875</v>
      </c>
      <c r="I5" s="19">
        <f t="shared" ref="I5:I21" si="0">G5-H5</f>
        <v>-1427.9133493118716</v>
      </c>
      <c r="J5" s="19">
        <f t="shared" ref="J5:J21" si="1">G5/F5</f>
        <v>986.62924500000008</v>
      </c>
    </row>
    <row r="6" spans="2:10" ht="12" x14ac:dyDescent="0.15">
      <c r="B6" s="17">
        <v>39200</v>
      </c>
      <c r="C6" s="18" t="s">
        <v>14</v>
      </c>
      <c r="D6" s="9" t="s">
        <v>11</v>
      </c>
      <c r="E6" s="9" t="s">
        <v>12</v>
      </c>
      <c r="F6" s="18">
        <v>20</v>
      </c>
      <c r="G6" s="19">
        <v>21015.944745000001</v>
      </c>
      <c r="H6" s="19">
        <v>22294.085220814908</v>
      </c>
      <c r="I6" s="19">
        <f t="shared" si="0"/>
        <v>-1278.1404758149074</v>
      </c>
      <c r="J6" s="19">
        <f t="shared" si="1"/>
        <v>1050.7972372500001</v>
      </c>
    </row>
    <row r="7" spans="2:10" ht="12" x14ac:dyDescent="0.15">
      <c r="B7" s="17">
        <v>39233</v>
      </c>
      <c r="C7" s="18" t="s">
        <v>15</v>
      </c>
      <c r="D7" s="9" t="s">
        <v>11</v>
      </c>
      <c r="E7" s="9" t="s">
        <v>12</v>
      </c>
      <c r="F7" s="18">
        <v>20</v>
      </c>
      <c r="G7" s="19">
        <v>23710.258592999999</v>
      </c>
      <c r="H7" s="19">
        <v>24318.374117613792</v>
      </c>
      <c r="I7" s="19">
        <f t="shared" si="0"/>
        <v>-608.11552461379324</v>
      </c>
      <c r="J7" s="19">
        <f t="shared" si="1"/>
        <v>1185.5129296499999</v>
      </c>
    </row>
    <row r="8" spans="2:10" ht="12" x14ac:dyDescent="0.15">
      <c r="B8" s="17">
        <v>39246</v>
      </c>
      <c r="C8" s="18" t="s">
        <v>16</v>
      </c>
      <c r="D8" s="9" t="s">
        <v>11</v>
      </c>
      <c r="E8" s="9" t="s">
        <v>12</v>
      </c>
      <c r="F8" s="18">
        <v>16</v>
      </c>
      <c r="G8" s="19">
        <v>20015.072431199998</v>
      </c>
      <c r="H8" s="19">
        <v>20256.694699447638</v>
      </c>
      <c r="I8" s="19">
        <f t="shared" si="0"/>
        <v>-241.62226824764002</v>
      </c>
      <c r="J8" s="19">
        <f t="shared" si="1"/>
        <v>1250.9420269499999</v>
      </c>
    </row>
    <row r="9" spans="2:10" ht="12" x14ac:dyDescent="0.15">
      <c r="B9" s="17">
        <v>39279</v>
      </c>
      <c r="C9" s="18" t="s">
        <v>17</v>
      </c>
      <c r="D9" s="9" t="s">
        <v>11</v>
      </c>
      <c r="E9" s="9" t="s">
        <v>12</v>
      </c>
      <c r="F9" s="18">
        <v>200</v>
      </c>
      <c r="G9" s="19">
        <v>40014.12141</v>
      </c>
      <c r="H9" s="19">
        <v>43537.557757683368</v>
      </c>
      <c r="I9" s="19">
        <f t="shared" si="0"/>
        <v>-3523.4363476833678</v>
      </c>
      <c r="J9" s="19">
        <f t="shared" si="1"/>
        <v>200.07060705000001</v>
      </c>
    </row>
    <row r="10" spans="2:10" ht="12" x14ac:dyDescent="0.15">
      <c r="B10" s="17">
        <v>39339</v>
      </c>
      <c r="C10" s="18" t="s">
        <v>18</v>
      </c>
      <c r="D10" s="9" t="s">
        <v>11</v>
      </c>
      <c r="E10" s="9" t="s">
        <v>12</v>
      </c>
      <c r="F10" s="18">
        <v>100</v>
      </c>
      <c r="G10" s="19">
        <v>21423.94932</v>
      </c>
      <c r="H10" s="19">
        <v>22917.339613203356</v>
      </c>
      <c r="I10" s="19">
        <f t="shared" si="0"/>
        <v>-1493.3902932033561</v>
      </c>
      <c r="J10" s="19">
        <f t="shared" si="1"/>
        <v>214.2394932</v>
      </c>
    </row>
    <row r="11" spans="2:10" ht="12" x14ac:dyDescent="0.15">
      <c r="B11" s="17">
        <v>39374</v>
      </c>
      <c r="C11" s="18" t="s">
        <v>19</v>
      </c>
      <c r="D11" s="9" t="s">
        <v>11</v>
      </c>
      <c r="E11" s="9" t="s">
        <v>12</v>
      </c>
      <c r="F11" s="18">
        <v>200</v>
      </c>
      <c r="G11" s="19">
        <v>40014.12141</v>
      </c>
      <c r="H11" s="19">
        <v>44258.364560249865</v>
      </c>
      <c r="I11" s="19">
        <f t="shared" si="0"/>
        <v>-4244.2431502498657</v>
      </c>
      <c r="J11" s="19">
        <f t="shared" si="1"/>
        <v>200.07060705000001</v>
      </c>
    </row>
    <row r="12" spans="2:10" ht="12" x14ac:dyDescent="0.15">
      <c r="B12" s="17">
        <v>39406</v>
      </c>
      <c r="C12" s="18" t="s">
        <v>20</v>
      </c>
      <c r="D12" s="9" t="s">
        <v>11</v>
      </c>
      <c r="E12" s="9" t="s">
        <v>12</v>
      </c>
      <c r="F12" s="18">
        <v>400</v>
      </c>
      <c r="G12" s="19">
        <v>84271.490399999995</v>
      </c>
      <c r="H12" s="19">
        <v>92391.153643258687</v>
      </c>
      <c r="I12" s="19">
        <f t="shared" si="0"/>
        <v>-8119.6632432586921</v>
      </c>
      <c r="J12" s="19">
        <f t="shared" si="1"/>
        <v>210.67872599999998</v>
      </c>
    </row>
    <row r="13" spans="2:10" ht="12" x14ac:dyDescent="0.15">
      <c r="B13" s="17">
        <v>39162</v>
      </c>
      <c r="C13" s="18" t="s">
        <v>21</v>
      </c>
      <c r="D13" s="9" t="s">
        <v>22</v>
      </c>
      <c r="E13" s="9" t="s">
        <v>12</v>
      </c>
      <c r="F13" s="18">
        <v>212</v>
      </c>
      <c r="G13" s="19">
        <v>48705.657414599991</v>
      </c>
      <c r="H13" s="19">
        <v>51700.030820578511</v>
      </c>
      <c r="I13" s="19">
        <f t="shared" si="0"/>
        <v>-2994.3734059785202</v>
      </c>
      <c r="J13" s="19">
        <f t="shared" si="1"/>
        <v>229.74366704999997</v>
      </c>
    </row>
    <row r="14" spans="2:10" ht="12" x14ac:dyDescent="0.15">
      <c r="B14" s="17">
        <v>39200</v>
      </c>
      <c r="C14" s="18" t="s">
        <v>23</v>
      </c>
      <c r="D14" s="9" t="s">
        <v>22</v>
      </c>
      <c r="E14" s="9" t="s">
        <v>12</v>
      </c>
      <c r="F14" s="18">
        <v>224</v>
      </c>
      <c r="G14" s="19">
        <v>47192.034624</v>
      </c>
      <c r="H14" s="19">
        <v>50558.498384562939</v>
      </c>
      <c r="I14" s="19">
        <f t="shared" si="0"/>
        <v>-3366.4637605629396</v>
      </c>
      <c r="J14" s="19">
        <f t="shared" si="1"/>
        <v>210.67872600000001</v>
      </c>
    </row>
    <row r="15" spans="2:10" ht="12" x14ac:dyDescent="0.15">
      <c r="B15" s="17">
        <v>39200</v>
      </c>
      <c r="C15" s="18" t="s">
        <v>24</v>
      </c>
      <c r="D15" s="9" t="s">
        <v>22</v>
      </c>
      <c r="E15" s="9" t="s">
        <v>12</v>
      </c>
      <c r="F15" s="18">
        <v>92</v>
      </c>
      <c r="G15" s="19">
        <v>21136.417368599999</v>
      </c>
      <c r="H15" s="19">
        <v>22115.228953458598</v>
      </c>
      <c r="I15" s="19">
        <f t="shared" si="0"/>
        <v>-978.81158485859851</v>
      </c>
      <c r="J15" s="19">
        <f t="shared" si="1"/>
        <v>229.74366705</v>
      </c>
    </row>
    <row r="16" spans="2:10" ht="12" x14ac:dyDescent="0.15">
      <c r="B16" s="17">
        <v>39233</v>
      </c>
      <c r="C16" s="18" t="s">
        <v>25</v>
      </c>
      <c r="D16" s="9" t="s">
        <v>22</v>
      </c>
      <c r="E16" s="9" t="s">
        <v>12</v>
      </c>
      <c r="F16" s="18">
        <v>100</v>
      </c>
      <c r="G16" s="19">
        <v>27499.508355000002</v>
      </c>
      <c r="H16" s="19">
        <v>30712.177367957313</v>
      </c>
      <c r="I16" s="19">
        <f t="shared" si="0"/>
        <v>-3212.6690129573108</v>
      </c>
      <c r="J16" s="19">
        <f t="shared" si="1"/>
        <v>274.99508355</v>
      </c>
    </row>
    <row r="17" spans="2:10" ht="12" x14ac:dyDescent="0.15">
      <c r="B17" s="17">
        <v>39246</v>
      </c>
      <c r="C17" s="18" t="s">
        <v>26</v>
      </c>
      <c r="D17" s="9" t="s">
        <v>22</v>
      </c>
      <c r="E17" s="9" t="s">
        <v>12</v>
      </c>
      <c r="F17" s="18">
        <v>140</v>
      </c>
      <c r="G17" s="19">
        <v>29993.529048</v>
      </c>
      <c r="H17" s="19">
        <v>32726.657776180989</v>
      </c>
      <c r="I17" s="19">
        <f t="shared" si="0"/>
        <v>-2733.1287281809891</v>
      </c>
      <c r="J17" s="19">
        <f t="shared" si="1"/>
        <v>214.2394932</v>
      </c>
    </row>
    <row r="18" spans="2:10" ht="12" x14ac:dyDescent="0.15">
      <c r="B18" s="17">
        <v>39279</v>
      </c>
      <c r="C18" s="18" t="s">
        <v>27</v>
      </c>
      <c r="D18" s="9" t="s">
        <v>22</v>
      </c>
      <c r="E18" s="9" t="s">
        <v>12</v>
      </c>
      <c r="F18" s="18">
        <v>108</v>
      </c>
      <c r="G18" s="19">
        <v>34682.76271979999</v>
      </c>
      <c r="H18" s="19">
        <v>35738.658109519878</v>
      </c>
      <c r="I18" s="19">
        <f t="shared" si="0"/>
        <v>-1055.895389719888</v>
      </c>
      <c r="J18" s="19">
        <f t="shared" si="1"/>
        <v>321.13669184999992</v>
      </c>
    </row>
    <row r="19" spans="2:10" ht="12" x14ac:dyDescent="0.15">
      <c r="B19" s="17">
        <v>39339</v>
      </c>
      <c r="C19" s="18" t="s">
        <v>28</v>
      </c>
      <c r="D19" s="9" t="s">
        <v>22</v>
      </c>
      <c r="E19" s="9" t="s">
        <v>12</v>
      </c>
      <c r="F19" s="18">
        <v>72</v>
      </c>
      <c r="G19" s="19">
        <v>12492.951721200001</v>
      </c>
      <c r="H19" s="19">
        <v>11098.923925167686</v>
      </c>
      <c r="I19" s="19">
        <f t="shared" si="0"/>
        <v>1394.0277960323147</v>
      </c>
      <c r="J19" s="19">
        <f t="shared" si="1"/>
        <v>173.51321835000002</v>
      </c>
    </row>
    <row r="20" spans="2:10" ht="12" x14ac:dyDescent="0.15">
      <c r="B20" s="17">
        <v>39374</v>
      </c>
      <c r="C20" s="18" t="s">
        <v>29</v>
      </c>
      <c r="D20" s="9" t="s">
        <v>22</v>
      </c>
      <c r="E20" s="9" t="s">
        <v>12</v>
      </c>
      <c r="F20" s="18">
        <v>32</v>
      </c>
      <c r="G20" s="19">
        <v>30449.307249599999</v>
      </c>
      <c r="H20" s="19">
        <v>29398.00409440554</v>
      </c>
      <c r="I20" s="19">
        <f t="shared" si="0"/>
        <v>1051.3031551944587</v>
      </c>
      <c r="J20" s="19">
        <f t="shared" si="1"/>
        <v>951.54085154999996</v>
      </c>
    </row>
    <row r="21" spans="2:10" ht="12" x14ac:dyDescent="0.15">
      <c r="B21" s="17">
        <v>39406</v>
      </c>
      <c r="C21" s="18" t="s">
        <v>30</v>
      </c>
      <c r="D21" s="9" t="s">
        <v>22</v>
      </c>
      <c r="E21" s="9" t="s">
        <v>12</v>
      </c>
      <c r="F21" s="18">
        <v>12</v>
      </c>
      <c r="G21" s="19">
        <v>12125.302507799999</v>
      </c>
      <c r="H21" s="19">
        <v>11641.50878367756</v>
      </c>
      <c r="I21" s="19">
        <f t="shared" si="0"/>
        <v>483.79372412243902</v>
      </c>
      <c r="J21" s="19">
        <f t="shared" si="1"/>
        <v>1010.4418756499999</v>
      </c>
    </row>
  </sheetData>
  <mergeCells count="1">
    <mergeCell ref="B2:J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2"/>
  <sheetViews>
    <sheetView workbookViewId="0">
      <selection activeCell="F6" sqref="F6:F12"/>
    </sheetView>
  </sheetViews>
  <sheetFormatPr defaultRowHeight="14.25" x14ac:dyDescent="0.15"/>
  <sheetData>
    <row r="4" spans="2:8" ht="15" thickBot="1" x14ac:dyDescent="0.2">
      <c r="B4" s="25" t="s">
        <v>94</v>
      </c>
    </row>
    <row r="5" spans="2:8" x14ac:dyDescent="0.15">
      <c r="B5" s="27" t="s">
        <v>78</v>
      </c>
      <c r="C5" s="27" t="s">
        <v>79</v>
      </c>
      <c r="D5" s="28" t="s">
        <v>80</v>
      </c>
      <c r="E5" s="28" t="s">
        <v>81</v>
      </c>
      <c r="F5" s="28" t="s">
        <v>82</v>
      </c>
    </row>
    <row r="6" spans="2:8" x14ac:dyDescent="0.15">
      <c r="B6" s="29" t="s">
        <v>83</v>
      </c>
      <c r="C6" s="29" t="s">
        <v>84</v>
      </c>
      <c r="D6" s="29" t="s">
        <v>85</v>
      </c>
      <c r="E6" s="29">
        <v>599</v>
      </c>
      <c r="F6" s="29"/>
    </row>
    <row r="7" spans="2:8" x14ac:dyDescent="0.15">
      <c r="B7" s="29" t="s">
        <v>86</v>
      </c>
      <c r="C7" s="29" t="s">
        <v>87</v>
      </c>
      <c r="D7" s="29" t="s">
        <v>85</v>
      </c>
      <c r="E7" s="29">
        <v>661</v>
      </c>
      <c r="F7" s="29">
        <f t="shared" ref="F7:F12" si="0">(D7="本地")*30+E7</f>
        <v>691</v>
      </c>
    </row>
    <row r="8" spans="2:8" x14ac:dyDescent="0.15">
      <c r="B8" s="29" t="s">
        <v>88</v>
      </c>
      <c r="C8" s="29" t="s">
        <v>84</v>
      </c>
      <c r="D8" s="29" t="s">
        <v>89</v>
      </c>
      <c r="E8" s="29">
        <v>467</v>
      </c>
      <c r="F8" s="29">
        <f t="shared" si="0"/>
        <v>467</v>
      </c>
    </row>
    <row r="9" spans="2:8" x14ac:dyDescent="0.15">
      <c r="B9" s="29" t="s">
        <v>90</v>
      </c>
      <c r="C9" s="29" t="s">
        <v>84</v>
      </c>
      <c r="D9" s="29" t="s">
        <v>89</v>
      </c>
      <c r="E9" s="29">
        <v>310</v>
      </c>
      <c r="F9" s="29">
        <f t="shared" si="0"/>
        <v>310</v>
      </c>
    </row>
    <row r="10" spans="2:8" x14ac:dyDescent="0.15">
      <c r="B10" s="29" t="s">
        <v>91</v>
      </c>
      <c r="C10" s="29" t="s">
        <v>87</v>
      </c>
      <c r="D10" s="29" t="s">
        <v>89</v>
      </c>
      <c r="E10" s="29">
        <v>584</v>
      </c>
      <c r="F10" s="29">
        <f t="shared" si="0"/>
        <v>584</v>
      </c>
    </row>
    <row r="11" spans="2:8" x14ac:dyDescent="0.15">
      <c r="B11" s="29" t="s">
        <v>92</v>
      </c>
      <c r="C11" s="29" t="s">
        <v>87</v>
      </c>
      <c r="D11" s="29" t="s">
        <v>85</v>
      </c>
      <c r="E11" s="29">
        <v>260</v>
      </c>
      <c r="F11" s="29">
        <f t="shared" si="0"/>
        <v>290</v>
      </c>
    </row>
    <row r="12" spans="2:8" x14ac:dyDescent="0.15">
      <c r="B12" s="29" t="s">
        <v>93</v>
      </c>
      <c r="C12" s="29" t="s">
        <v>87</v>
      </c>
      <c r="D12" s="29" t="s">
        <v>89</v>
      </c>
      <c r="E12" s="29">
        <v>406</v>
      </c>
      <c r="F12" s="29">
        <f t="shared" si="0"/>
        <v>406</v>
      </c>
      <c r="H12" t="b">
        <f>1+3&gt;2</f>
        <v>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31"/>
  <sheetViews>
    <sheetView topLeftCell="A10" workbookViewId="0">
      <selection activeCell="C23" sqref="C23:K31"/>
    </sheetView>
  </sheetViews>
  <sheetFormatPr defaultRowHeight="14.25" x14ac:dyDescent="0.15"/>
  <cols>
    <col min="1" max="1" width="9.25" customWidth="1"/>
    <col min="2" max="2" width="9.125" bestFit="1" customWidth="1"/>
    <col min="4" max="4" width="9.375" bestFit="1" customWidth="1"/>
    <col min="5" max="5" width="9.125" bestFit="1" customWidth="1"/>
  </cols>
  <sheetData>
    <row r="2" spans="1:5" x14ac:dyDescent="0.15">
      <c r="A2" s="33" t="s">
        <v>101</v>
      </c>
    </row>
    <row r="3" spans="1:5" x14ac:dyDescent="0.15">
      <c r="A3" s="20"/>
    </row>
    <row r="4" spans="1:5" x14ac:dyDescent="0.15">
      <c r="A4" s="20"/>
    </row>
    <row r="5" spans="1:5" x14ac:dyDescent="0.15">
      <c r="A5" s="20"/>
      <c r="B5" s="25" t="s">
        <v>95</v>
      </c>
      <c r="C5" s="25"/>
      <c r="D5" s="25"/>
      <c r="E5" s="25"/>
    </row>
    <row r="6" spans="1:5" x14ac:dyDescent="0.15">
      <c r="A6" s="20"/>
      <c r="B6" s="30" t="s">
        <v>98</v>
      </c>
      <c r="C6" s="25"/>
      <c r="D6" s="22" t="s">
        <v>96</v>
      </c>
      <c r="E6" s="22" t="s">
        <v>97</v>
      </c>
    </row>
    <row r="7" spans="1:5" x14ac:dyDescent="0.15">
      <c r="A7" s="20"/>
      <c r="B7" s="31">
        <v>200</v>
      </c>
      <c r="C7" s="25"/>
      <c r="D7" s="32">
        <v>41012</v>
      </c>
      <c r="E7" s="22">
        <v>900</v>
      </c>
    </row>
    <row r="8" spans="1:5" x14ac:dyDescent="0.15">
      <c r="A8" s="20"/>
      <c r="B8" s="25"/>
      <c r="C8" s="25"/>
      <c r="D8" s="32">
        <v>41013</v>
      </c>
      <c r="E8" s="22">
        <f>E7+$B$7</f>
        <v>1100</v>
      </c>
    </row>
    <row r="9" spans="1:5" x14ac:dyDescent="0.15">
      <c r="A9" s="20"/>
      <c r="B9" s="25"/>
      <c r="C9" s="25"/>
      <c r="D9" s="32">
        <v>41014</v>
      </c>
      <c r="E9" s="22">
        <f t="shared" ref="E9:E11" si="0">E8+$B$7</f>
        <v>1300</v>
      </c>
    </row>
    <row r="10" spans="1:5" x14ac:dyDescent="0.15">
      <c r="A10" s="20"/>
      <c r="B10" s="25"/>
      <c r="C10" s="25"/>
      <c r="D10" s="32">
        <v>41015</v>
      </c>
      <c r="E10" s="22">
        <f t="shared" si="0"/>
        <v>1500</v>
      </c>
    </row>
    <row r="11" spans="1:5" x14ac:dyDescent="0.15">
      <c r="A11" s="20"/>
      <c r="B11" s="25"/>
      <c r="C11" s="25"/>
      <c r="D11" s="32">
        <v>41016</v>
      </c>
      <c r="E11" s="22">
        <f t="shared" si="0"/>
        <v>1700</v>
      </c>
    </row>
    <row r="12" spans="1:5" x14ac:dyDescent="0.15">
      <c r="A12" s="20"/>
    </row>
    <row r="13" spans="1:5" x14ac:dyDescent="0.15">
      <c r="A13" s="20"/>
    </row>
    <row r="14" spans="1:5" x14ac:dyDescent="0.15">
      <c r="A14" s="20"/>
    </row>
    <row r="15" spans="1:5" x14ac:dyDescent="0.15">
      <c r="A15" s="20"/>
    </row>
    <row r="16" spans="1:5" x14ac:dyDescent="0.15">
      <c r="A16" s="20"/>
    </row>
    <row r="17" spans="1:11" x14ac:dyDescent="0.15">
      <c r="A17" s="20"/>
    </row>
    <row r="18" spans="1:11" x14ac:dyDescent="0.15">
      <c r="A18" s="20"/>
    </row>
    <row r="19" spans="1:11" x14ac:dyDescent="0.15">
      <c r="A19" s="20"/>
    </row>
    <row r="20" spans="1:11" x14ac:dyDescent="0.15">
      <c r="A20" s="25" t="s">
        <v>100</v>
      </c>
    </row>
    <row r="21" spans="1:11" x14ac:dyDescent="0.15">
      <c r="B21" s="25" t="s">
        <v>99</v>
      </c>
    </row>
    <row r="22" spans="1:11" x14ac:dyDescent="0.15">
      <c r="B22" s="21"/>
      <c r="C22" s="21">
        <v>1</v>
      </c>
      <c r="D22" s="21">
        <v>2</v>
      </c>
      <c r="E22" s="21">
        <v>3</v>
      </c>
      <c r="F22" s="21">
        <v>4</v>
      </c>
      <c r="G22" s="21">
        <v>5</v>
      </c>
      <c r="H22" s="21">
        <v>6</v>
      </c>
      <c r="I22" s="21">
        <v>7</v>
      </c>
      <c r="J22" s="21">
        <v>8</v>
      </c>
      <c r="K22" s="21">
        <v>9</v>
      </c>
    </row>
    <row r="23" spans="1:11" x14ac:dyDescent="0.15">
      <c r="B23" s="21">
        <v>1</v>
      </c>
      <c r="C23" s="21">
        <f>C$22*$B23</f>
        <v>1</v>
      </c>
      <c r="D23" s="21">
        <f t="shared" ref="D23:K31" si="1">D$22*$B23</f>
        <v>2</v>
      </c>
      <c r="E23" s="21">
        <f t="shared" si="1"/>
        <v>3</v>
      </c>
      <c r="F23" s="21">
        <f t="shared" si="1"/>
        <v>4</v>
      </c>
      <c r="G23" s="21">
        <f t="shared" si="1"/>
        <v>5</v>
      </c>
      <c r="H23" s="21">
        <f t="shared" si="1"/>
        <v>6</v>
      </c>
      <c r="I23" s="21">
        <f t="shared" si="1"/>
        <v>7</v>
      </c>
      <c r="J23" s="21">
        <f t="shared" si="1"/>
        <v>8</v>
      </c>
      <c r="K23" s="21">
        <f t="shared" si="1"/>
        <v>9</v>
      </c>
    </row>
    <row r="24" spans="1:11" x14ac:dyDescent="0.15">
      <c r="B24" s="21">
        <v>2</v>
      </c>
      <c r="C24" s="21">
        <f>C$22*$B24</f>
        <v>2</v>
      </c>
      <c r="D24" s="21">
        <f t="shared" si="1"/>
        <v>4</v>
      </c>
      <c r="E24" s="21">
        <f t="shared" si="1"/>
        <v>6</v>
      </c>
      <c r="F24" s="21">
        <f t="shared" si="1"/>
        <v>8</v>
      </c>
      <c r="G24" s="21">
        <f t="shared" si="1"/>
        <v>10</v>
      </c>
      <c r="H24" s="21">
        <f t="shared" si="1"/>
        <v>12</v>
      </c>
      <c r="I24" s="21">
        <f t="shared" si="1"/>
        <v>14</v>
      </c>
      <c r="J24" s="21">
        <f t="shared" si="1"/>
        <v>16</v>
      </c>
      <c r="K24" s="21">
        <f t="shared" si="1"/>
        <v>18</v>
      </c>
    </row>
    <row r="25" spans="1:11" x14ac:dyDescent="0.15">
      <c r="B25" s="21">
        <v>3</v>
      </c>
      <c r="C25" s="21">
        <f t="shared" ref="C25:C31" si="2">C$22*$B25</f>
        <v>3</v>
      </c>
      <c r="D25" s="21">
        <f t="shared" si="1"/>
        <v>6</v>
      </c>
      <c r="E25" s="21">
        <f t="shared" si="1"/>
        <v>9</v>
      </c>
      <c r="F25" s="21">
        <f t="shared" si="1"/>
        <v>12</v>
      </c>
      <c r="G25" s="21">
        <f t="shared" si="1"/>
        <v>15</v>
      </c>
      <c r="H25" s="21">
        <f t="shared" si="1"/>
        <v>18</v>
      </c>
      <c r="I25" s="21">
        <f t="shared" si="1"/>
        <v>21</v>
      </c>
      <c r="J25" s="21">
        <f t="shared" si="1"/>
        <v>24</v>
      </c>
      <c r="K25" s="21">
        <f t="shared" si="1"/>
        <v>27</v>
      </c>
    </row>
    <row r="26" spans="1:11" x14ac:dyDescent="0.15">
      <c r="B26" s="21">
        <v>4</v>
      </c>
      <c r="C26" s="21">
        <f t="shared" si="2"/>
        <v>4</v>
      </c>
      <c r="D26" s="21">
        <f t="shared" si="1"/>
        <v>8</v>
      </c>
      <c r="E26" s="21">
        <f t="shared" si="1"/>
        <v>12</v>
      </c>
      <c r="F26" s="21">
        <f t="shared" si="1"/>
        <v>16</v>
      </c>
      <c r="G26" s="21">
        <f t="shared" si="1"/>
        <v>20</v>
      </c>
      <c r="H26" s="21">
        <f t="shared" si="1"/>
        <v>24</v>
      </c>
      <c r="I26" s="21">
        <f t="shared" si="1"/>
        <v>28</v>
      </c>
      <c r="J26" s="21">
        <f t="shared" si="1"/>
        <v>32</v>
      </c>
      <c r="K26" s="21">
        <f t="shared" si="1"/>
        <v>36</v>
      </c>
    </row>
    <row r="27" spans="1:11" x14ac:dyDescent="0.15">
      <c r="B27" s="21">
        <v>5</v>
      </c>
      <c r="C27" s="21">
        <f t="shared" si="2"/>
        <v>5</v>
      </c>
      <c r="D27" s="21">
        <f t="shared" si="1"/>
        <v>10</v>
      </c>
      <c r="E27" s="21">
        <f t="shared" si="1"/>
        <v>15</v>
      </c>
      <c r="F27" s="21">
        <f t="shared" si="1"/>
        <v>20</v>
      </c>
      <c r="G27" s="21">
        <f t="shared" si="1"/>
        <v>25</v>
      </c>
      <c r="H27" s="21">
        <f t="shared" si="1"/>
        <v>30</v>
      </c>
      <c r="I27" s="21">
        <f t="shared" si="1"/>
        <v>35</v>
      </c>
      <c r="J27" s="21">
        <f t="shared" si="1"/>
        <v>40</v>
      </c>
      <c r="K27" s="21">
        <f t="shared" si="1"/>
        <v>45</v>
      </c>
    </row>
    <row r="28" spans="1:11" x14ac:dyDescent="0.15">
      <c r="B28" s="21">
        <v>6</v>
      </c>
      <c r="C28" s="21">
        <f t="shared" si="2"/>
        <v>6</v>
      </c>
      <c r="D28" s="21">
        <f t="shared" si="1"/>
        <v>12</v>
      </c>
      <c r="E28" s="21">
        <f t="shared" si="1"/>
        <v>18</v>
      </c>
      <c r="F28" s="21">
        <f t="shared" si="1"/>
        <v>24</v>
      </c>
      <c r="G28" s="21">
        <f t="shared" si="1"/>
        <v>30</v>
      </c>
      <c r="H28" s="21">
        <f t="shared" si="1"/>
        <v>36</v>
      </c>
      <c r="I28" s="21">
        <f t="shared" si="1"/>
        <v>42</v>
      </c>
      <c r="J28" s="21">
        <f t="shared" si="1"/>
        <v>48</v>
      </c>
      <c r="K28" s="21">
        <f t="shared" si="1"/>
        <v>54</v>
      </c>
    </row>
    <row r="29" spans="1:11" x14ac:dyDescent="0.15">
      <c r="B29" s="21">
        <v>7</v>
      </c>
      <c r="C29" s="21">
        <f t="shared" si="2"/>
        <v>7</v>
      </c>
      <c r="D29" s="21">
        <f t="shared" si="1"/>
        <v>14</v>
      </c>
      <c r="E29" s="21">
        <f t="shared" si="1"/>
        <v>21</v>
      </c>
      <c r="F29" s="21">
        <f t="shared" si="1"/>
        <v>28</v>
      </c>
      <c r="G29" s="21">
        <f t="shared" si="1"/>
        <v>35</v>
      </c>
      <c r="H29" s="21">
        <f t="shared" si="1"/>
        <v>42</v>
      </c>
      <c r="I29" s="21">
        <f t="shared" si="1"/>
        <v>49</v>
      </c>
      <c r="J29" s="21">
        <f t="shared" si="1"/>
        <v>56</v>
      </c>
      <c r="K29" s="21">
        <f t="shared" si="1"/>
        <v>63</v>
      </c>
    </row>
    <row r="30" spans="1:11" x14ac:dyDescent="0.15">
      <c r="B30" s="21">
        <v>8</v>
      </c>
      <c r="C30" s="21">
        <f t="shared" si="2"/>
        <v>8</v>
      </c>
      <c r="D30" s="21">
        <f t="shared" si="1"/>
        <v>16</v>
      </c>
      <c r="E30" s="21">
        <f t="shared" si="1"/>
        <v>24</v>
      </c>
      <c r="F30" s="21">
        <f t="shared" si="1"/>
        <v>32</v>
      </c>
      <c r="G30" s="21">
        <f t="shared" si="1"/>
        <v>40</v>
      </c>
      <c r="H30" s="21">
        <f t="shared" si="1"/>
        <v>48</v>
      </c>
      <c r="I30" s="21">
        <f t="shared" si="1"/>
        <v>56</v>
      </c>
      <c r="J30" s="21">
        <f t="shared" si="1"/>
        <v>64</v>
      </c>
      <c r="K30" s="21">
        <f t="shared" si="1"/>
        <v>72</v>
      </c>
    </row>
    <row r="31" spans="1:11" x14ac:dyDescent="0.15">
      <c r="B31" s="21">
        <v>9</v>
      </c>
      <c r="C31" s="21">
        <f t="shared" si="2"/>
        <v>9</v>
      </c>
      <c r="D31" s="21">
        <f t="shared" si="1"/>
        <v>18</v>
      </c>
      <c r="E31" s="21">
        <f t="shared" si="1"/>
        <v>27</v>
      </c>
      <c r="F31" s="21">
        <f t="shared" si="1"/>
        <v>36</v>
      </c>
      <c r="G31" s="21">
        <f t="shared" si="1"/>
        <v>45</v>
      </c>
      <c r="H31" s="21">
        <f t="shared" si="1"/>
        <v>54</v>
      </c>
      <c r="I31" s="21">
        <f t="shared" si="1"/>
        <v>63</v>
      </c>
      <c r="J31" s="21">
        <f t="shared" si="1"/>
        <v>72</v>
      </c>
      <c r="K31" s="21">
        <f t="shared" si="1"/>
        <v>81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N37"/>
  <sheetViews>
    <sheetView workbookViewId="0">
      <selection activeCell="N13" sqref="N13"/>
    </sheetView>
  </sheetViews>
  <sheetFormatPr defaultRowHeight="14.25" x14ac:dyDescent="0.15"/>
  <sheetData>
    <row r="4" spans="3:14" ht="24" x14ac:dyDescent="0.15">
      <c r="C4" s="34" t="s">
        <v>102</v>
      </c>
      <c r="D4" s="42" t="s">
        <v>103</v>
      </c>
      <c r="E4" s="42" t="s">
        <v>104</v>
      </c>
      <c r="F4" s="42" t="s">
        <v>105</v>
      </c>
      <c r="G4" s="42" t="s">
        <v>106</v>
      </c>
      <c r="H4" s="42" t="s">
        <v>114</v>
      </c>
      <c r="I4" s="43" t="s">
        <v>115</v>
      </c>
      <c r="J4" s="44" t="s">
        <v>119</v>
      </c>
    </row>
    <row r="5" spans="3:14" ht="15" x14ac:dyDescent="0.2">
      <c r="C5" s="35" t="s">
        <v>107</v>
      </c>
      <c r="D5" s="36">
        <v>39</v>
      </c>
      <c r="E5" s="36">
        <v>55</v>
      </c>
      <c r="F5" s="36">
        <v>90</v>
      </c>
      <c r="G5" s="36">
        <v>39</v>
      </c>
      <c r="H5" s="60">
        <f>SUM(D5:G5)</f>
        <v>223</v>
      </c>
      <c r="I5" s="40">
        <f>AVERAGE(D5:G5)</f>
        <v>55.75</v>
      </c>
      <c r="J5" s="37">
        <f>RANK(I5,$I$5:$I$11)</f>
        <v>7</v>
      </c>
    </row>
    <row r="6" spans="3:14" ht="15" x14ac:dyDescent="0.2">
      <c r="C6" s="35" t="s">
        <v>108</v>
      </c>
      <c r="D6" s="36">
        <v>60</v>
      </c>
      <c r="E6" s="36">
        <v>64</v>
      </c>
      <c r="F6" s="36">
        <v>77</v>
      </c>
      <c r="G6" s="36">
        <v>55</v>
      </c>
      <c r="H6" s="60">
        <f t="shared" ref="H6:H11" si="0">SUM(D6:G6)</f>
        <v>256</v>
      </c>
      <c r="I6" s="40">
        <f t="shared" ref="I6:I11" si="1">AVERAGE(D6:G6)</f>
        <v>64</v>
      </c>
      <c r="J6" s="37">
        <f t="shared" ref="J6:J11" si="2">RANK(I6,$I$5:$I$11)</f>
        <v>5</v>
      </c>
    </row>
    <row r="7" spans="3:14" ht="15" x14ac:dyDescent="0.2">
      <c r="C7" s="35" t="s">
        <v>109</v>
      </c>
      <c r="D7" s="36">
        <v>86</v>
      </c>
      <c r="E7" s="36">
        <v>79</v>
      </c>
      <c r="F7" s="36">
        <v>98</v>
      </c>
      <c r="G7" s="36">
        <v>90</v>
      </c>
      <c r="H7" s="60">
        <f t="shared" si="0"/>
        <v>353</v>
      </c>
      <c r="I7" s="40">
        <f t="shared" si="1"/>
        <v>88.25</v>
      </c>
      <c r="J7" s="37">
        <f t="shared" si="2"/>
        <v>2</v>
      </c>
    </row>
    <row r="8" spans="3:14" ht="15" x14ac:dyDescent="0.2">
      <c r="C8" s="35" t="s">
        <v>110</v>
      </c>
      <c r="D8" s="36">
        <v>77</v>
      </c>
      <c r="E8" s="36">
        <v>85</v>
      </c>
      <c r="F8" s="36">
        <v>83</v>
      </c>
      <c r="G8" s="36">
        <v>77</v>
      </c>
      <c r="H8" s="60">
        <f t="shared" si="0"/>
        <v>322</v>
      </c>
      <c r="I8" s="40">
        <f t="shared" si="1"/>
        <v>80.5</v>
      </c>
      <c r="J8" s="37">
        <f t="shared" si="2"/>
        <v>3</v>
      </c>
    </row>
    <row r="9" spans="3:14" ht="15" x14ac:dyDescent="0.2">
      <c r="C9" s="35" t="s">
        <v>111</v>
      </c>
      <c r="D9" s="36">
        <v>43</v>
      </c>
      <c r="E9" s="36">
        <v>47</v>
      </c>
      <c r="F9" s="36">
        <v>54</v>
      </c>
      <c r="G9" s="36">
        <v>85</v>
      </c>
      <c r="H9" s="60">
        <f t="shared" si="0"/>
        <v>229</v>
      </c>
      <c r="I9" s="40">
        <f t="shared" si="1"/>
        <v>57.25</v>
      </c>
      <c r="J9" s="37">
        <f t="shared" si="2"/>
        <v>6</v>
      </c>
    </row>
    <row r="10" spans="3:14" ht="15" x14ac:dyDescent="0.2">
      <c r="C10" s="35" t="s">
        <v>112</v>
      </c>
      <c r="D10" s="36">
        <v>56</v>
      </c>
      <c r="E10" s="36">
        <v>71</v>
      </c>
      <c r="F10" s="36">
        <v>49</v>
      </c>
      <c r="G10" s="36">
        <v>83</v>
      </c>
      <c r="H10" s="60">
        <f t="shared" si="0"/>
        <v>259</v>
      </c>
      <c r="I10" s="40">
        <f t="shared" si="1"/>
        <v>64.75</v>
      </c>
      <c r="J10" s="37">
        <f t="shared" si="2"/>
        <v>4</v>
      </c>
    </row>
    <row r="11" spans="3:14" ht="15" x14ac:dyDescent="0.2">
      <c r="C11" s="35" t="s">
        <v>113</v>
      </c>
      <c r="D11" s="36">
        <v>90</v>
      </c>
      <c r="E11" s="36">
        <v>89</v>
      </c>
      <c r="F11" s="36">
        <v>98</v>
      </c>
      <c r="G11" s="36">
        <v>88</v>
      </c>
      <c r="H11" s="60">
        <f t="shared" si="0"/>
        <v>365</v>
      </c>
      <c r="I11" s="40">
        <f t="shared" si="1"/>
        <v>91.25</v>
      </c>
      <c r="J11" s="37">
        <f t="shared" si="2"/>
        <v>1</v>
      </c>
    </row>
    <row r="12" spans="3:14" ht="15" x14ac:dyDescent="0.2">
      <c r="C12" s="35" t="s">
        <v>116</v>
      </c>
      <c r="D12" s="60">
        <f>AVERAGE(D5:D11)</f>
        <v>64.428571428571431</v>
      </c>
      <c r="E12" s="60">
        <f t="shared" ref="E12:H12" si="3">AVERAGE(E5:E11)</f>
        <v>70</v>
      </c>
      <c r="F12" s="60">
        <f t="shared" si="3"/>
        <v>78.428571428571431</v>
      </c>
      <c r="G12" s="60">
        <f t="shared" si="3"/>
        <v>73.857142857142861</v>
      </c>
      <c r="H12" s="60">
        <f t="shared" si="3"/>
        <v>286.71428571428572</v>
      </c>
      <c r="I12" s="40"/>
      <c r="J12" s="37"/>
      <c r="N12" s="62">
        <f>SUM(D5:H11)</f>
        <v>4014</v>
      </c>
    </row>
    <row r="13" spans="3:14" ht="15" x14ac:dyDescent="0.2">
      <c r="C13" s="35" t="s">
        <v>117</v>
      </c>
      <c r="D13" s="60">
        <f>MAX(D5:D11)</f>
        <v>90</v>
      </c>
      <c r="E13" s="60">
        <f t="shared" ref="E13:H13" si="4">MAX(E5:E11)</f>
        <v>89</v>
      </c>
      <c r="F13" s="60">
        <f t="shared" si="4"/>
        <v>98</v>
      </c>
      <c r="G13" s="60">
        <f t="shared" si="4"/>
        <v>90</v>
      </c>
      <c r="H13" s="60">
        <f t="shared" si="4"/>
        <v>365</v>
      </c>
      <c r="I13" s="40"/>
      <c r="J13" s="37"/>
    </row>
    <row r="14" spans="3:14" ht="15" x14ac:dyDescent="0.2">
      <c r="C14" s="38" t="s">
        <v>118</v>
      </c>
      <c r="D14" s="61">
        <f>MIN(D5:D11)</f>
        <v>39</v>
      </c>
      <c r="E14" s="61">
        <f t="shared" ref="E14:H14" si="5">MIN(E5:E11)</f>
        <v>47</v>
      </c>
      <c r="F14" s="61">
        <f t="shared" si="5"/>
        <v>49</v>
      </c>
      <c r="G14" s="61">
        <f t="shared" si="5"/>
        <v>39</v>
      </c>
      <c r="H14" s="61">
        <f t="shared" si="5"/>
        <v>223</v>
      </c>
      <c r="I14" s="41"/>
      <c r="J14" s="39"/>
    </row>
    <row r="19" ht="25.5" customHeight="1" x14ac:dyDescent="0.15"/>
    <row r="37" ht="14.25" customHeight="1" x14ac:dyDescent="0.15"/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8"/>
  <sheetViews>
    <sheetView tabSelected="1" workbookViewId="0">
      <selection activeCell="K2" sqref="K2:K10 N2:N10 Q2:Q10"/>
    </sheetView>
  </sheetViews>
  <sheetFormatPr defaultRowHeight="14.25" x14ac:dyDescent="0.15"/>
  <sheetData>
    <row r="1" spans="1:17" x14ac:dyDescent="0.15">
      <c r="A1" s="45" t="s">
        <v>121</v>
      </c>
      <c r="B1" s="45" t="s">
        <v>120</v>
      </c>
      <c r="C1" s="45" t="s">
        <v>122</v>
      </c>
      <c r="D1" s="46" t="s">
        <v>123</v>
      </c>
      <c r="I1" s="15" t="s">
        <v>7</v>
      </c>
      <c r="J1" s="16" t="s">
        <v>8</v>
      </c>
      <c r="K1" s="26" t="s">
        <v>158</v>
      </c>
      <c r="L1" s="15" t="s">
        <v>7</v>
      </c>
      <c r="M1" s="16" t="s">
        <v>8</v>
      </c>
      <c r="N1" s="26" t="s">
        <v>158</v>
      </c>
      <c r="O1" s="15" t="s">
        <v>7</v>
      </c>
      <c r="P1" s="16" t="s">
        <v>8</v>
      </c>
      <c r="Q1" s="26" t="s">
        <v>158</v>
      </c>
    </row>
    <row r="2" spans="1:17" x14ac:dyDescent="0.15">
      <c r="A2" s="57" t="s">
        <v>125</v>
      </c>
      <c r="B2" s="47" t="s">
        <v>124</v>
      </c>
      <c r="C2" s="47" t="s">
        <v>126</v>
      </c>
      <c r="D2" s="48">
        <v>5</v>
      </c>
      <c r="I2" s="18">
        <v>16</v>
      </c>
      <c r="J2" s="19">
        <v>19269.685163999999</v>
      </c>
      <c r="K2" s="49">
        <f t="shared" ref="K2:K10" si="0">J2/I2</f>
        <v>1204.3553227499999</v>
      </c>
      <c r="L2" s="18">
        <v>212</v>
      </c>
      <c r="M2" s="19">
        <v>48705.657414599991</v>
      </c>
      <c r="N2" s="49">
        <f t="shared" ref="N2:N10" si="1">M2/L2</f>
        <v>229.74366704999997</v>
      </c>
      <c r="O2" s="18">
        <v>20</v>
      </c>
      <c r="P2" s="19">
        <v>23710.258592999999</v>
      </c>
      <c r="Q2" s="49">
        <f t="shared" ref="Q2:Q10" si="2">P2/O2</f>
        <v>1185.5129296499999</v>
      </c>
    </row>
    <row r="3" spans="1:17" x14ac:dyDescent="0.15">
      <c r="A3" s="58"/>
      <c r="B3" s="47" t="s">
        <v>127</v>
      </c>
      <c r="C3" s="47" t="s">
        <v>128</v>
      </c>
      <c r="D3" s="48">
        <v>14.8</v>
      </c>
      <c r="I3" s="18">
        <v>40</v>
      </c>
      <c r="J3" s="19">
        <v>39465.169800000003</v>
      </c>
      <c r="K3" s="49">
        <f t="shared" si="0"/>
        <v>986.62924500000008</v>
      </c>
      <c r="L3" s="18">
        <v>224</v>
      </c>
      <c r="M3" s="19">
        <v>47192.034624</v>
      </c>
      <c r="N3" s="49">
        <f t="shared" si="1"/>
        <v>210.67872600000001</v>
      </c>
      <c r="O3" s="18">
        <v>16</v>
      </c>
      <c r="P3" s="19">
        <v>20015.072431199998</v>
      </c>
      <c r="Q3" s="49">
        <f t="shared" si="2"/>
        <v>1250.9420269499999</v>
      </c>
    </row>
    <row r="4" spans="1:17" x14ac:dyDescent="0.15">
      <c r="A4" s="58"/>
      <c r="B4" s="47" t="s">
        <v>129</v>
      </c>
      <c r="C4" s="47" t="s">
        <v>126</v>
      </c>
      <c r="D4" s="48">
        <v>20</v>
      </c>
      <c r="I4" s="18">
        <v>20</v>
      </c>
      <c r="J4" s="19">
        <v>21015.944745000001</v>
      </c>
      <c r="K4" s="49">
        <f t="shared" si="0"/>
        <v>1050.7972372500001</v>
      </c>
      <c r="L4" s="18">
        <v>92</v>
      </c>
      <c r="M4" s="19">
        <v>21136.417368599999</v>
      </c>
      <c r="N4" s="49">
        <f t="shared" si="1"/>
        <v>229.74366705</v>
      </c>
      <c r="O4" s="18">
        <v>200</v>
      </c>
      <c r="P4" s="19">
        <v>40014.12141</v>
      </c>
      <c r="Q4" s="49">
        <f t="shared" si="2"/>
        <v>200.07060705000001</v>
      </c>
    </row>
    <row r="5" spans="1:17" x14ac:dyDescent="0.15">
      <c r="A5" s="58"/>
      <c r="B5" s="47" t="s">
        <v>131</v>
      </c>
      <c r="C5" s="47" t="s">
        <v>132</v>
      </c>
      <c r="D5" s="48">
        <v>50</v>
      </c>
      <c r="I5" s="18">
        <v>20</v>
      </c>
      <c r="J5" s="19">
        <v>23710.258592999999</v>
      </c>
      <c r="K5" s="49">
        <f t="shared" si="0"/>
        <v>1185.5129296499999</v>
      </c>
      <c r="L5" s="18">
        <v>100</v>
      </c>
      <c r="M5" s="19">
        <v>27499.508355000002</v>
      </c>
      <c r="N5" s="49">
        <f t="shared" si="1"/>
        <v>274.99508355</v>
      </c>
      <c r="O5" s="18">
        <v>100</v>
      </c>
      <c r="P5" s="19">
        <v>21423.94932</v>
      </c>
      <c r="Q5" s="49">
        <f t="shared" si="2"/>
        <v>214.2394932</v>
      </c>
    </row>
    <row r="6" spans="1:17" x14ac:dyDescent="0.15">
      <c r="A6" s="58"/>
      <c r="B6" s="47" t="s">
        <v>124</v>
      </c>
      <c r="C6" s="47" t="s">
        <v>133</v>
      </c>
      <c r="D6" s="48">
        <v>56</v>
      </c>
      <c r="I6" s="18">
        <v>16</v>
      </c>
      <c r="J6" s="19">
        <v>20015.072431199998</v>
      </c>
      <c r="K6" s="49">
        <f t="shared" si="0"/>
        <v>1250.9420269499999</v>
      </c>
      <c r="L6" s="18">
        <v>140</v>
      </c>
      <c r="M6" s="19">
        <v>29993.529048</v>
      </c>
      <c r="N6" s="49">
        <f t="shared" si="1"/>
        <v>214.2394932</v>
      </c>
      <c r="O6" s="18">
        <v>200</v>
      </c>
      <c r="P6" s="19">
        <v>40014.12141</v>
      </c>
      <c r="Q6" s="49">
        <f t="shared" si="2"/>
        <v>200.07060705000001</v>
      </c>
    </row>
    <row r="7" spans="1:17" x14ac:dyDescent="0.15">
      <c r="A7" s="59"/>
      <c r="B7" s="47" t="s">
        <v>134</v>
      </c>
      <c r="C7" s="47" t="s">
        <v>135</v>
      </c>
      <c r="D7" s="48">
        <v>65</v>
      </c>
      <c r="I7" s="18">
        <v>200</v>
      </c>
      <c r="J7" s="19">
        <v>40014.12141</v>
      </c>
      <c r="K7" s="49">
        <f t="shared" si="0"/>
        <v>200.07060705000001</v>
      </c>
      <c r="L7" s="18">
        <v>108</v>
      </c>
      <c r="M7" s="19">
        <v>34682.76271979999</v>
      </c>
      <c r="N7" s="49">
        <f t="shared" si="1"/>
        <v>321.13669184999992</v>
      </c>
      <c r="O7" s="18">
        <v>400</v>
      </c>
      <c r="P7" s="19">
        <v>84271.490399999995</v>
      </c>
      <c r="Q7" s="49">
        <f t="shared" si="2"/>
        <v>210.67872599999998</v>
      </c>
    </row>
    <row r="8" spans="1:17" x14ac:dyDescent="0.15">
      <c r="A8" s="54" t="s">
        <v>157</v>
      </c>
      <c r="B8" s="55"/>
      <c r="C8" s="56"/>
      <c r="D8" s="48">
        <f>SUM(D2:D7)</f>
        <v>210.8</v>
      </c>
      <c r="I8" s="18">
        <v>100</v>
      </c>
      <c r="J8" s="19">
        <v>21423.94932</v>
      </c>
      <c r="K8" s="49">
        <f t="shared" si="0"/>
        <v>214.2394932</v>
      </c>
      <c r="L8" s="18">
        <v>72</v>
      </c>
      <c r="M8" s="19">
        <v>12492.951721200001</v>
      </c>
      <c r="N8" s="49">
        <f t="shared" si="1"/>
        <v>173.51321835000002</v>
      </c>
      <c r="O8" s="18">
        <v>212</v>
      </c>
      <c r="P8" s="19">
        <v>48705.657414599991</v>
      </c>
      <c r="Q8" s="49">
        <f t="shared" si="2"/>
        <v>229.74366704999997</v>
      </c>
    </row>
    <row r="9" spans="1:17" x14ac:dyDescent="0.15">
      <c r="A9" s="57" t="s">
        <v>130</v>
      </c>
      <c r="B9" s="47" t="s">
        <v>127</v>
      </c>
      <c r="C9" s="47" t="s">
        <v>132</v>
      </c>
      <c r="D9" s="48">
        <v>70</v>
      </c>
      <c r="I9" s="18">
        <v>200</v>
      </c>
      <c r="J9" s="19">
        <v>40014.12141</v>
      </c>
      <c r="K9" s="49">
        <f t="shared" si="0"/>
        <v>200.07060705000001</v>
      </c>
      <c r="L9" s="18">
        <v>32</v>
      </c>
      <c r="M9" s="19">
        <v>30449.307249599999</v>
      </c>
      <c r="N9" s="49">
        <f t="shared" si="1"/>
        <v>951.54085154999996</v>
      </c>
      <c r="O9" s="18">
        <v>224</v>
      </c>
      <c r="P9" s="19">
        <v>47192.034624</v>
      </c>
      <c r="Q9" s="49">
        <f t="shared" si="2"/>
        <v>210.67872600000001</v>
      </c>
    </row>
    <row r="10" spans="1:17" x14ac:dyDescent="0.15">
      <c r="A10" s="58"/>
      <c r="B10" s="47" t="s">
        <v>131</v>
      </c>
      <c r="C10" s="47" t="s">
        <v>137</v>
      </c>
      <c r="D10" s="48">
        <v>78</v>
      </c>
      <c r="I10" s="18">
        <v>400</v>
      </c>
      <c r="J10" s="19">
        <v>84271.490399999995</v>
      </c>
      <c r="K10" s="49">
        <f t="shared" si="0"/>
        <v>210.67872599999998</v>
      </c>
      <c r="L10" s="18">
        <v>12</v>
      </c>
      <c r="M10" s="19">
        <v>12125.302507799999</v>
      </c>
      <c r="N10" s="49">
        <f t="shared" si="1"/>
        <v>1010.4418756499999</v>
      </c>
      <c r="O10" s="18">
        <v>92</v>
      </c>
      <c r="P10" s="19">
        <v>21136.417368599999</v>
      </c>
      <c r="Q10" s="49">
        <f t="shared" si="2"/>
        <v>229.74366705</v>
      </c>
    </row>
    <row r="11" spans="1:17" x14ac:dyDescent="0.15">
      <c r="A11" s="58"/>
      <c r="B11" s="47" t="s">
        <v>131</v>
      </c>
      <c r="C11" s="47" t="s">
        <v>139</v>
      </c>
      <c r="D11" s="48">
        <v>150</v>
      </c>
    </row>
    <row r="12" spans="1:17" x14ac:dyDescent="0.15">
      <c r="A12" s="58"/>
      <c r="B12" s="47" t="s">
        <v>140</v>
      </c>
      <c r="C12" s="47" t="s">
        <v>126</v>
      </c>
      <c r="D12" s="48">
        <v>150</v>
      </c>
    </row>
    <row r="13" spans="1:17" x14ac:dyDescent="0.15">
      <c r="A13" s="59"/>
      <c r="B13" s="47" t="s">
        <v>134</v>
      </c>
      <c r="C13" s="47" t="s">
        <v>141</v>
      </c>
      <c r="D13" s="48">
        <v>180</v>
      </c>
    </row>
    <row r="14" spans="1:17" x14ac:dyDescent="0.15">
      <c r="A14" s="54" t="s">
        <v>157</v>
      </c>
      <c r="B14" s="55"/>
      <c r="C14" s="56"/>
      <c r="D14" s="48">
        <f>SUM(D9:D13)</f>
        <v>628</v>
      </c>
    </row>
    <row r="15" spans="1:17" x14ac:dyDescent="0.15">
      <c r="A15" s="57" t="s">
        <v>142</v>
      </c>
      <c r="B15" s="47" t="s">
        <v>127</v>
      </c>
      <c r="C15" s="47" t="s">
        <v>143</v>
      </c>
      <c r="D15" s="48">
        <v>258</v>
      </c>
    </row>
    <row r="16" spans="1:17" x14ac:dyDescent="0.15">
      <c r="A16" s="58"/>
      <c r="B16" s="47" t="s">
        <v>144</v>
      </c>
      <c r="C16" s="47" t="s">
        <v>145</v>
      </c>
      <c r="D16" s="48">
        <v>258.5</v>
      </c>
    </row>
    <row r="17" spans="1:4" x14ac:dyDescent="0.15">
      <c r="A17" s="58"/>
      <c r="B17" s="47" t="s">
        <v>134</v>
      </c>
      <c r="C17" s="47" t="s">
        <v>146</v>
      </c>
      <c r="D17" s="48">
        <v>267.08</v>
      </c>
    </row>
    <row r="18" spans="1:4" x14ac:dyDescent="0.15">
      <c r="A18" s="58"/>
      <c r="B18" s="47" t="s">
        <v>147</v>
      </c>
      <c r="C18" s="47" t="s">
        <v>128</v>
      </c>
      <c r="D18" s="48">
        <v>277.7</v>
      </c>
    </row>
    <row r="19" spans="1:4" x14ac:dyDescent="0.15">
      <c r="A19" s="58"/>
      <c r="B19" s="47" t="s">
        <v>144</v>
      </c>
      <c r="C19" s="47" t="s">
        <v>148</v>
      </c>
      <c r="D19" s="48">
        <v>278</v>
      </c>
    </row>
    <row r="20" spans="1:4" x14ac:dyDescent="0.15">
      <c r="A20" s="59"/>
      <c r="B20" s="47" t="s">
        <v>129</v>
      </c>
      <c r="C20" s="47" t="s">
        <v>139</v>
      </c>
      <c r="D20" s="48">
        <v>350</v>
      </c>
    </row>
    <row r="21" spans="1:4" x14ac:dyDescent="0.15">
      <c r="A21" s="54" t="s">
        <v>157</v>
      </c>
      <c r="B21" s="55"/>
      <c r="C21" s="56"/>
      <c r="D21" s="48">
        <f>SUM(D15:D20)</f>
        <v>1689.28</v>
      </c>
    </row>
    <row r="22" spans="1:4" x14ac:dyDescent="0.15">
      <c r="A22" s="57" t="s">
        <v>136</v>
      </c>
      <c r="B22" s="47" t="s">
        <v>147</v>
      </c>
      <c r="C22" s="47" t="s">
        <v>137</v>
      </c>
      <c r="D22" s="48">
        <v>408</v>
      </c>
    </row>
    <row r="23" spans="1:4" x14ac:dyDescent="0.15">
      <c r="A23" s="58"/>
      <c r="B23" s="47" t="s">
        <v>131</v>
      </c>
      <c r="C23" s="47" t="s">
        <v>137</v>
      </c>
      <c r="D23" s="48">
        <v>560</v>
      </c>
    </row>
    <row r="24" spans="1:4" x14ac:dyDescent="0.15">
      <c r="A24" s="58"/>
      <c r="B24" s="47" t="s">
        <v>131</v>
      </c>
      <c r="C24" s="47" t="s">
        <v>149</v>
      </c>
      <c r="D24" s="48">
        <v>600</v>
      </c>
    </row>
    <row r="25" spans="1:4" x14ac:dyDescent="0.15">
      <c r="A25" s="59"/>
      <c r="B25" s="47" t="s">
        <v>134</v>
      </c>
      <c r="C25" s="47" t="s">
        <v>150</v>
      </c>
      <c r="D25" s="48">
        <v>925</v>
      </c>
    </row>
    <row r="26" spans="1:4" x14ac:dyDescent="0.15">
      <c r="A26" s="54" t="s">
        <v>157</v>
      </c>
      <c r="B26" s="55"/>
      <c r="C26" s="56"/>
      <c r="D26" s="48"/>
    </row>
    <row r="27" spans="1:4" x14ac:dyDescent="0.15">
      <c r="A27" s="57" t="s">
        <v>138</v>
      </c>
      <c r="B27" s="47" t="s">
        <v>147</v>
      </c>
      <c r="C27" s="47" t="s">
        <v>148</v>
      </c>
      <c r="D27" s="48">
        <v>953</v>
      </c>
    </row>
    <row r="28" spans="1:4" x14ac:dyDescent="0.15">
      <c r="A28" s="58"/>
      <c r="B28" s="47" t="s">
        <v>131</v>
      </c>
      <c r="C28" s="47" t="s">
        <v>132</v>
      </c>
      <c r="D28" s="48">
        <v>1010</v>
      </c>
    </row>
    <row r="29" spans="1:4" x14ac:dyDescent="0.15">
      <c r="A29" s="58"/>
      <c r="B29" s="47" t="s">
        <v>131</v>
      </c>
      <c r="C29" s="47" t="s">
        <v>149</v>
      </c>
      <c r="D29" s="48">
        <v>1016.78</v>
      </c>
    </row>
    <row r="30" spans="1:4" x14ac:dyDescent="0.15">
      <c r="A30" s="58"/>
      <c r="B30" s="47" t="s">
        <v>140</v>
      </c>
      <c r="C30" s="47" t="s">
        <v>126</v>
      </c>
      <c r="D30" s="48">
        <v>1046</v>
      </c>
    </row>
    <row r="31" spans="1:4" x14ac:dyDescent="0.15">
      <c r="A31" s="58"/>
      <c r="B31" s="47" t="s">
        <v>134</v>
      </c>
      <c r="C31" s="47" t="s">
        <v>151</v>
      </c>
      <c r="D31" s="48">
        <v>1066.25</v>
      </c>
    </row>
    <row r="32" spans="1:4" x14ac:dyDescent="0.15">
      <c r="A32" s="58"/>
      <c r="B32" s="47" t="s">
        <v>134</v>
      </c>
      <c r="C32" s="47" t="s">
        <v>152</v>
      </c>
      <c r="D32" s="48">
        <v>1068</v>
      </c>
    </row>
    <row r="33" spans="1:4" x14ac:dyDescent="0.15">
      <c r="A33" s="58"/>
      <c r="B33" s="47" t="s">
        <v>124</v>
      </c>
      <c r="C33" s="47" t="s">
        <v>137</v>
      </c>
      <c r="D33" s="48">
        <v>1256.3</v>
      </c>
    </row>
    <row r="34" spans="1:4" x14ac:dyDescent="0.15">
      <c r="A34" s="59"/>
      <c r="B34" s="47" t="s">
        <v>153</v>
      </c>
      <c r="C34" s="47" t="s">
        <v>154</v>
      </c>
      <c r="D34" s="48">
        <v>1260</v>
      </c>
    </row>
    <row r="35" spans="1:4" x14ac:dyDescent="0.15">
      <c r="A35" s="54" t="s">
        <v>157</v>
      </c>
      <c r="B35" s="55"/>
      <c r="C35" s="56"/>
      <c r="D35" s="48">
        <f>SUM(SUM(D27:D34))</f>
        <v>8676.33</v>
      </c>
    </row>
    <row r="36" spans="1:4" x14ac:dyDescent="0.15">
      <c r="A36" s="57" t="s">
        <v>155</v>
      </c>
      <c r="B36" s="47" t="s">
        <v>129</v>
      </c>
      <c r="C36" s="47" t="s">
        <v>139</v>
      </c>
      <c r="D36" s="48">
        <v>1300</v>
      </c>
    </row>
    <row r="37" spans="1:4" x14ac:dyDescent="0.15">
      <c r="A37" s="59"/>
      <c r="B37" s="47" t="s">
        <v>156</v>
      </c>
      <c r="C37" s="47" t="s">
        <v>137</v>
      </c>
      <c r="D37" s="48">
        <v>1328.9</v>
      </c>
    </row>
    <row r="38" spans="1:4" x14ac:dyDescent="0.15">
      <c r="A38" s="54" t="s">
        <v>157</v>
      </c>
      <c r="B38" s="55"/>
      <c r="C38" s="56"/>
      <c r="D38" s="48">
        <f>SUM(D36:D37)</f>
        <v>2628.9</v>
      </c>
    </row>
  </sheetData>
  <mergeCells count="12">
    <mergeCell ref="A35:C35"/>
    <mergeCell ref="A38:C38"/>
    <mergeCell ref="A2:A7"/>
    <mergeCell ref="A9:A13"/>
    <mergeCell ref="A15:A20"/>
    <mergeCell ref="A22:A25"/>
    <mergeCell ref="A27:A34"/>
    <mergeCell ref="A36:A37"/>
    <mergeCell ref="A8:C8"/>
    <mergeCell ref="A14:C14"/>
    <mergeCell ref="A21:C21"/>
    <mergeCell ref="A26:C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运算</vt:lpstr>
      <vt:lpstr>比较运算符</vt:lpstr>
      <vt:lpstr>单元格引用</vt:lpstr>
      <vt:lpstr>使用函数</vt:lpstr>
      <vt:lpstr>使用定位工具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luyunpeng</cp:lastModifiedBy>
  <cp:lastPrinted>2009-11-19T09:11:05Z</cp:lastPrinted>
  <dcterms:created xsi:type="dcterms:W3CDTF">1996-12-17T01:32:42Z</dcterms:created>
  <dcterms:modified xsi:type="dcterms:W3CDTF">2020-08-30T14:35:43Z</dcterms:modified>
</cp:coreProperties>
</file>