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slicers/slicer1.xml" ContentType="application/vnd.ms-excel.slicer+xml"/>
  <Override PartName="/xl/drawings/drawing1.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hidePivotFieldList="1" defaultThemeVersion="166925"/>
  <mc:AlternateContent xmlns:mc="http://schemas.openxmlformats.org/markup-compatibility/2006">
    <mc:Choice Requires="x15">
      <x15ac:absPath xmlns:x15ac="http://schemas.microsoft.com/office/spreadsheetml/2010/11/ac" url="/Users/lynnegray/Documents/"/>
    </mc:Choice>
  </mc:AlternateContent>
  <xr:revisionPtr revIDLastSave="0" documentId="8_{77F81369-5D1C-B343-A6C3-62E0EA2ED65E}" xr6:coauthVersionLast="47" xr6:coauthVersionMax="47" xr10:uidLastSave="{00000000-0000-0000-0000-000000000000}"/>
  <bookViews>
    <workbookView xWindow="4500" yWindow="-21100" windowWidth="28220" windowHeight="17600" activeTab="4" xr2:uid="{00000000-000D-0000-FFFF-FFFF00000000}"/>
  </bookViews>
  <sheets>
    <sheet name="Montgomery_Fleet_Equipment_Inve" sheetId="1" r:id="rId1"/>
    <sheet name="Pivot 1" sheetId="2" r:id="rId2"/>
    <sheet name="Pivot 2" sheetId="3" r:id="rId3"/>
    <sheet name="Pivot 3" sheetId="4" r:id="rId4"/>
    <sheet name="Equipment Dashboard" sheetId="5" r:id="rId5"/>
  </sheets>
  <definedNames>
    <definedName name="_xlnm._FilterDatabase" localSheetId="0" hidden="1">Montgomery_Fleet_Equipment_Inve!$A$1:$C$50</definedName>
    <definedName name="_xlchart.v1.0" hidden="1">Montgomery_Fleet_Equipment_Inve!$A$2:$B$55</definedName>
    <definedName name="_xlchart.v1.1" hidden="1">Montgomery_Fleet_Equipment_Inve!$C$1</definedName>
    <definedName name="_xlchart.v1.10" hidden="1">Montgomery_Fleet_Equipment_Inve!$C$1</definedName>
    <definedName name="_xlchart.v1.100" hidden="1">Montgomery_Fleet_Equipment_Inve!$C$32</definedName>
    <definedName name="_xlchart.v1.101" hidden="1">Montgomery_Fleet_Equipment_Inve!$C$33</definedName>
    <definedName name="_xlchart.v1.102" hidden="1">Montgomery_Fleet_Equipment_Inve!$C$34</definedName>
    <definedName name="_xlchart.v1.103" hidden="1">Montgomery_Fleet_Equipment_Inve!$C$35</definedName>
    <definedName name="_xlchart.v1.104" hidden="1">Montgomery_Fleet_Equipment_Inve!$C$36</definedName>
    <definedName name="_xlchart.v1.105" hidden="1">Montgomery_Fleet_Equipment_Inve!$C$37</definedName>
    <definedName name="_xlchart.v1.106" hidden="1">Montgomery_Fleet_Equipment_Inve!$C$38</definedName>
    <definedName name="_xlchart.v1.107" hidden="1">Montgomery_Fleet_Equipment_Inve!$C$39</definedName>
    <definedName name="_xlchart.v1.108" hidden="1">Montgomery_Fleet_Equipment_Inve!$C$4</definedName>
    <definedName name="_xlchart.v1.109" hidden="1">Montgomery_Fleet_Equipment_Inve!$C$40</definedName>
    <definedName name="_xlchart.v1.11" hidden="1">Montgomery_Fleet_Equipment_Inve!$C$2:$C$50</definedName>
    <definedName name="_xlchart.v1.110" hidden="1">Montgomery_Fleet_Equipment_Inve!$C$41</definedName>
    <definedName name="_xlchart.v1.111" hidden="1">Montgomery_Fleet_Equipment_Inve!$C$42</definedName>
    <definedName name="_xlchart.v1.112" hidden="1">Montgomery_Fleet_Equipment_Inve!$C$43</definedName>
    <definedName name="_xlchart.v1.113" hidden="1">Montgomery_Fleet_Equipment_Inve!$C$44</definedName>
    <definedName name="_xlchart.v1.114" hidden="1">Montgomery_Fleet_Equipment_Inve!$C$45</definedName>
    <definedName name="_xlchart.v1.115" hidden="1">Montgomery_Fleet_Equipment_Inve!$C$46</definedName>
    <definedName name="_xlchart.v1.116" hidden="1">Montgomery_Fleet_Equipment_Inve!$C$47</definedName>
    <definedName name="_xlchart.v1.117" hidden="1">Montgomery_Fleet_Equipment_Inve!$C$48</definedName>
    <definedName name="_xlchart.v1.118" hidden="1">Montgomery_Fleet_Equipment_Inve!$C$49</definedName>
    <definedName name="_xlchart.v1.119" hidden="1">Montgomery_Fleet_Equipment_Inve!$C$5</definedName>
    <definedName name="_xlchart.v1.12" hidden="1">Montgomery_Fleet_Equipment_Inve!$A$2:$B$55</definedName>
    <definedName name="_xlchart.v1.120" hidden="1">Montgomery_Fleet_Equipment_Inve!$C$50</definedName>
    <definedName name="_xlchart.v1.121" hidden="1">Montgomery_Fleet_Equipment_Inve!$C$51</definedName>
    <definedName name="_xlchart.v1.122" hidden="1">Montgomery_Fleet_Equipment_Inve!$C$52</definedName>
    <definedName name="_xlchart.v1.123" hidden="1">Montgomery_Fleet_Equipment_Inve!$C$53</definedName>
    <definedName name="_xlchart.v1.124" hidden="1">Montgomery_Fleet_Equipment_Inve!$C$54</definedName>
    <definedName name="_xlchart.v1.125" hidden="1">Montgomery_Fleet_Equipment_Inve!$C$55</definedName>
    <definedName name="_xlchart.v1.126" hidden="1">Montgomery_Fleet_Equipment_Inve!$C$6</definedName>
    <definedName name="_xlchart.v1.127" hidden="1">Montgomery_Fleet_Equipment_Inve!$C$7</definedName>
    <definedName name="_xlchart.v1.128" hidden="1">Montgomery_Fleet_Equipment_Inve!$C$8</definedName>
    <definedName name="_xlchart.v1.129" hidden="1">Montgomery_Fleet_Equipment_Inve!$C$9</definedName>
    <definedName name="_xlchart.v1.13" hidden="1">Montgomery_Fleet_Equipment_Inve!$C$1</definedName>
    <definedName name="_xlchart.v1.130" hidden="1">Montgomery_Fleet_Equipment_Inve!$A$2:$B$50</definedName>
    <definedName name="_xlchart.v1.131" hidden="1">Montgomery_Fleet_Equipment_Inve!$C$1</definedName>
    <definedName name="_xlchart.v1.132" hidden="1">Montgomery_Fleet_Equipment_Inve!$C$2:$C$50</definedName>
    <definedName name="_xlchart.v1.14" hidden="1">Montgomery_Fleet_Equipment_Inve!$C$2:$C$55</definedName>
    <definedName name="_xlchart.v1.15" hidden="1">Montgomery_Fleet_Equipment_Inve!$A$2:$B$50</definedName>
    <definedName name="_xlchart.v1.16" hidden="1">Montgomery_Fleet_Equipment_Inve!$C$1</definedName>
    <definedName name="_xlchart.v1.17" hidden="1">Montgomery_Fleet_Equipment_Inve!$C$2:$C$50</definedName>
    <definedName name="_xlchart.v1.18" hidden="1">Montgomery_Fleet_Equipment_Inve!$A$2:$B$50</definedName>
    <definedName name="_xlchart.v1.19" hidden="1">Montgomery_Fleet_Equipment_Inve!$C$1</definedName>
    <definedName name="_xlchart.v1.2" hidden="1">Montgomery_Fleet_Equipment_Inve!$C$2:$C$55</definedName>
    <definedName name="_xlchart.v1.20" hidden="1">Montgomery_Fleet_Equipment_Inve!$C$2:$C$50</definedName>
    <definedName name="_xlchart.v1.21" hidden="1">Montgomery_Fleet_Equipment_Inve!$A$10:$B$10</definedName>
    <definedName name="_xlchart.v1.22" hidden="1">Montgomery_Fleet_Equipment_Inve!$A$11:$B$11</definedName>
    <definedName name="_xlchart.v1.23" hidden="1">Montgomery_Fleet_Equipment_Inve!$A$12:$B$12</definedName>
    <definedName name="_xlchart.v1.24" hidden="1">Montgomery_Fleet_Equipment_Inve!$A$13:$B$13</definedName>
    <definedName name="_xlchart.v1.25" hidden="1">Montgomery_Fleet_Equipment_Inve!$A$14:$B$14</definedName>
    <definedName name="_xlchart.v1.26" hidden="1">Montgomery_Fleet_Equipment_Inve!$A$15:$B$15</definedName>
    <definedName name="_xlchart.v1.27" hidden="1">Montgomery_Fleet_Equipment_Inve!$A$16:$B$16</definedName>
    <definedName name="_xlchart.v1.28" hidden="1">Montgomery_Fleet_Equipment_Inve!$A$17:$B$17</definedName>
    <definedName name="_xlchart.v1.29" hidden="1">Montgomery_Fleet_Equipment_Inve!$A$18:$B$18</definedName>
    <definedName name="_xlchart.v1.3" hidden="1">Montgomery_Fleet_Equipment_Inve!$A$2:$B$55</definedName>
    <definedName name="_xlchart.v1.30" hidden="1">Montgomery_Fleet_Equipment_Inve!$A$19:$B$19</definedName>
    <definedName name="_xlchart.v1.31" hidden="1">Montgomery_Fleet_Equipment_Inve!$A$20:$B$20</definedName>
    <definedName name="_xlchart.v1.32" hidden="1">Montgomery_Fleet_Equipment_Inve!$A$21:$B$21</definedName>
    <definedName name="_xlchart.v1.33" hidden="1">Montgomery_Fleet_Equipment_Inve!$A$22:$B$22</definedName>
    <definedName name="_xlchart.v1.34" hidden="1">Montgomery_Fleet_Equipment_Inve!$A$23:$B$23</definedName>
    <definedName name="_xlchart.v1.35" hidden="1">Montgomery_Fleet_Equipment_Inve!$A$24:$B$24</definedName>
    <definedName name="_xlchart.v1.36" hidden="1">Montgomery_Fleet_Equipment_Inve!$A$25:$B$25</definedName>
    <definedName name="_xlchart.v1.37" hidden="1">Montgomery_Fleet_Equipment_Inve!$A$26:$B$26</definedName>
    <definedName name="_xlchart.v1.38" hidden="1">Montgomery_Fleet_Equipment_Inve!$A$27:$B$27</definedName>
    <definedName name="_xlchart.v1.39" hidden="1">Montgomery_Fleet_Equipment_Inve!$A$28:$B$28</definedName>
    <definedName name="_xlchart.v1.4" hidden="1">Montgomery_Fleet_Equipment_Inve!$C$1</definedName>
    <definedName name="_xlchart.v1.40" hidden="1">Montgomery_Fleet_Equipment_Inve!$A$29:$B$29</definedName>
    <definedName name="_xlchart.v1.41" hidden="1">Montgomery_Fleet_Equipment_Inve!$A$2:$B$2</definedName>
    <definedName name="_xlchart.v1.42" hidden="1">Montgomery_Fleet_Equipment_Inve!$A$30:$B$30</definedName>
    <definedName name="_xlchart.v1.43" hidden="1">Montgomery_Fleet_Equipment_Inve!$A$31:$B$31</definedName>
    <definedName name="_xlchart.v1.44" hidden="1">Montgomery_Fleet_Equipment_Inve!$A$32:$B$32</definedName>
    <definedName name="_xlchart.v1.45" hidden="1">Montgomery_Fleet_Equipment_Inve!$A$33:$B$33</definedName>
    <definedName name="_xlchart.v1.46" hidden="1">Montgomery_Fleet_Equipment_Inve!$A$34:$B$34</definedName>
    <definedName name="_xlchart.v1.47" hidden="1">Montgomery_Fleet_Equipment_Inve!$A$35:$B$35</definedName>
    <definedName name="_xlchart.v1.48" hidden="1">Montgomery_Fleet_Equipment_Inve!$A$36:$B$36</definedName>
    <definedName name="_xlchart.v1.49" hidden="1">Montgomery_Fleet_Equipment_Inve!$A$37:$B$37</definedName>
    <definedName name="_xlchart.v1.5" hidden="1">Montgomery_Fleet_Equipment_Inve!$C$2:$C$55</definedName>
    <definedName name="_xlchart.v1.50" hidden="1">Montgomery_Fleet_Equipment_Inve!$A$38:$B$38</definedName>
    <definedName name="_xlchart.v1.51" hidden="1">Montgomery_Fleet_Equipment_Inve!$A$39:$B$39</definedName>
    <definedName name="_xlchart.v1.52" hidden="1">Montgomery_Fleet_Equipment_Inve!$A$3:$B$3</definedName>
    <definedName name="_xlchart.v1.53" hidden="1">Montgomery_Fleet_Equipment_Inve!$A$40:$B$40</definedName>
    <definedName name="_xlchart.v1.54" hidden="1">Montgomery_Fleet_Equipment_Inve!$A$41:$B$41</definedName>
    <definedName name="_xlchart.v1.55" hidden="1">Montgomery_Fleet_Equipment_Inve!$A$42:$B$42</definedName>
    <definedName name="_xlchart.v1.56" hidden="1">Montgomery_Fleet_Equipment_Inve!$A$43:$B$43</definedName>
    <definedName name="_xlchart.v1.57" hidden="1">Montgomery_Fleet_Equipment_Inve!$A$44:$B$44</definedName>
    <definedName name="_xlchart.v1.58" hidden="1">Montgomery_Fleet_Equipment_Inve!$A$45:$B$45</definedName>
    <definedName name="_xlchart.v1.59" hidden="1">Montgomery_Fleet_Equipment_Inve!$A$46:$B$46</definedName>
    <definedName name="_xlchart.v1.6" hidden="1">Montgomery_Fleet_Equipment_Inve!$A$2:$B$50</definedName>
    <definedName name="_xlchart.v1.60" hidden="1">Montgomery_Fleet_Equipment_Inve!$A$47:$B$47</definedName>
    <definedName name="_xlchart.v1.61" hidden="1">Montgomery_Fleet_Equipment_Inve!$A$48:$B$48</definedName>
    <definedName name="_xlchart.v1.62" hidden="1">Montgomery_Fleet_Equipment_Inve!$A$49:$B$49</definedName>
    <definedName name="_xlchart.v1.63" hidden="1">Montgomery_Fleet_Equipment_Inve!$A$4:$B$4</definedName>
    <definedName name="_xlchart.v1.64" hidden="1">Montgomery_Fleet_Equipment_Inve!$A$50:$B$50</definedName>
    <definedName name="_xlchart.v1.65" hidden="1">Montgomery_Fleet_Equipment_Inve!$A$51:$B$51</definedName>
    <definedName name="_xlchart.v1.66" hidden="1">Montgomery_Fleet_Equipment_Inve!$A$52:$B$52</definedName>
    <definedName name="_xlchart.v1.67" hidden="1">Montgomery_Fleet_Equipment_Inve!$A$53:$B$53</definedName>
    <definedName name="_xlchart.v1.68" hidden="1">Montgomery_Fleet_Equipment_Inve!$A$54:$B$54</definedName>
    <definedName name="_xlchart.v1.69" hidden="1">Montgomery_Fleet_Equipment_Inve!$A$55:$B$55</definedName>
    <definedName name="_xlchart.v1.7" hidden="1">Montgomery_Fleet_Equipment_Inve!$C$1</definedName>
    <definedName name="_xlchart.v1.70" hidden="1">Montgomery_Fleet_Equipment_Inve!$A$5:$B$5</definedName>
    <definedName name="_xlchart.v1.71" hidden="1">Montgomery_Fleet_Equipment_Inve!$A$6:$B$6</definedName>
    <definedName name="_xlchart.v1.72" hidden="1">Montgomery_Fleet_Equipment_Inve!$A$7:$B$7</definedName>
    <definedName name="_xlchart.v1.73" hidden="1">Montgomery_Fleet_Equipment_Inve!$A$8:$B$8</definedName>
    <definedName name="_xlchart.v1.74" hidden="1">Montgomery_Fleet_Equipment_Inve!$A$9:$B$9</definedName>
    <definedName name="_xlchart.v1.75" hidden="1">Montgomery_Fleet_Equipment_Inve!$C$1</definedName>
    <definedName name="_xlchart.v1.76" hidden="1">Montgomery_Fleet_Equipment_Inve!$C$10</definedName>
    <definedName name="_xlchart.v1.77" hidden="1">Montgomery_Fleet_Equipment_Inve!$C$11</definedName>
    <definedName name="_xlchart.v1.78" hidden="1">Montgomery_Fleet_Equipment_Inve!$C$12</definedName>
    <definedName name="_xlchart.v1.79" hidden="1">Montgomery_Fleet_Equipment_Inve!$C$13</definedName>
    <definedName name="_xlchart.v1.8" hidden="1">Montgomery_Fleet_Equipment_Inve!$C$2:$C$50</definedName>
    <definedName name="_xlchart.v1.80" hidden="1">Montgomery_Fleet_Equipment_Inve!$C$14</definedName>
    <definedName name="_xlchart.v1.81" hidden="1">Montgomery_Fleet_Equipment_Inve!$C$15</definedName>
    <definedName name="_xlchart.v1.82" hidden="1">Montgomery_Fleet_Equipment_Inve!$C$16</definedName>
    <definedName name="_xlchart.v1.83" hidden="1">Montgomery_Fleet_Equipment_Inve!$C$17</definedName>
    <definedName name="_xlchart.v1.84" hidden="1">Montgomery_Fleet_Equipment_Inve!$C$18</definedName>
    <definedName name="_xlchart.v1.85" hidden="1">Montgomery_Fleet_Equipment_Inve!$C$19</definedName>
    <definedName name="_xlchart.v1.86" hidden="1">Montgomery_Fleet_Equipment_Inve!$C$2</definedName>
    <definedName name="_xlchart.v1.87" hidden="1">Montgomery_Fleet_Equipment_Inve!$C$20</definedName>
    <definedName name="_xlchart.v1.88" hidden="1">Montgomery_Fleet_Equipment_Inve!$C$21</definedName>
    <definedName name="_xlchart.v1.89" hidden="1">Montgomery_Fleet_Equipment_Inve!$C$22</definedName>
    <definedName name="_xlchart.v1.9" hidden="1">Montgomery_Fleet_Equipment_Inve!$A$2:$B$50</definedName>
    <definedName name="_xlchart.v1.90" hidden="1">Montgomery_Fleet_Equipment_Inve!$C$23</definedName>
    <definedName name="_xlchart.v1.91" hidden="1">Montgomery_Fleet_Equipment_Inve!$C$24</definedName>
    <definedName name="_xlchart.v1.92" hidden="1">Montgomery_Fleet_Equipment_Inve!$C$25</definedName>
    <definedName name="_xlchart.v1.93" hidden="1">Montgomery_Fleet_Equipment_Inve!$C$26</definedName>
    <definedName name="_xlchart.v1.94" hidden="1">Montgomery_Fleet_Equipment_Inve!$C$27</definedName>
    <definedName name="_xlchart.v1.95" hidden="1">Montgomery_Fleet_Equipment_Inve!$C$28</definedName>
    <definedName name="_xlchart.v1.96" hidden="1">Montgomery_Fleet_Equipment_Inve!$C$29</definedName>
    <definedName name="_xlchart.v1.97" hidden="1">Montgomery_Fleet_Equipment_Inve!$C$3</definedName>
    <definedName name="_xlchart.v1.98" hidden="1">Montgomery_Fleet_Equipment_Inve!$C$30</definedName>
    <definedName name="_xlchart.v1.99" hidden="1">Montgomery_Fleet_Equipment_Inve!$C$31</definedName>
    <definedName name="Slicer_Department">#N/A</definedName>
    <definedName name="Slicer_Equipment_Class">#N/A</definedName>
    <definedName name="Slicer_Equipment_Class1">#N/A</definedName>
  </definedNames>
  <calcPr calcId="191029"/>
  <pivotCaches>
    <pivotCache cacheId="2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5" i="1" l="1"/>
  <c r="C54" i="1"/>
  <c r="C53" i="1"/>
  <c r="C52" i="1"/>
  <c r="C51" i="1"/>
</calcChain>
</file>

<file path=xl/sharedStrings.xml><?xml version="1.0" encoding="utf-8"?>
<sst xmlns="http://schemas.openxmlformats.org/spreadsheetml/2006/main" count="137" uniqueCount="38">
  <si>
    <t>Department</t>
  </si>
  <si>
    <t>Equipment Class</t>
  </si>
  <si>
    <t>Equipment Count</t>
  </si>
  <si>
    <t>Public Safety SUV</t>
  </si>
  <si>
    <t>Sedan</t>
  </si>
  <si>
    <t>Housing and Community Affairs</t>
  </si>
  <si>
    <t>Pick Up Trucks</t>
  </si>
  <si>
    <t>SUV</t>
  </si>
  <si>
    <t>Human Rights</t>
  </si>
  <si>
    <t>Libraries</t>
  </si>
  <si>
    <t>Van</t>
  </si>
  <si>
    <t>Medium Duty</t>
  </si>
  <si>
    <t>Liquor Control</t>
  </si>
  <si>
    <t>Heavy Duty</t>
  </si>
  <si>
    <t>Office Of Homeland Security</t>
  </si>
  <si>
    <t>Permitting Services</t>
  </si>
  <si>
    <t>CUV</t>
  </si>
  <si>
    <t>Public Information Office</t>
  </si>
  <si>
    <t>Recreation</t>
  </si>
  <si>
    <t>Sheriffs Office</t>
  </si>
  <si>
    <t>Public Safety Van</t>
  </si>
  <si>
    <t>Public Safety CUV</t>
  </si>
  <si>
    <t>Public Safety Sedan</t>
  </si>
  <si>
    <t>Public Safety Pick Up Trucks</t>
  </si>
  <si>
    <t>State Attorneys Office</t>
  </si>
  <si>
    <t>Technology Services</t>
  </si>
  <si>
    <t>Transportation</t>
  </si>
  <si>
    <t>Transit Bus</t>
  </si>
  <si>
    <t>Off Road Vehicle Equipment</t>
  </si>
  <si>
    <t>AVERAGE:</t>
  </si>
  <si>
    <t>SUM:</t>
  </si>
  <si>
    <t>COUNT:</t>
  </si>
  <si>
    <t>MAX:</t>
  </si>
  <si>
    <t>MIN:</t>
  </si>
  <si>
    <t>Row Labels</t>
  </si>
  <si>
    <t>Grand Total</t>
  </si>
  <si>
    <t>Sum of Equipment Count</t>
  </si>
  <si>
    <t>Fleet Inventory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</si>
</sst>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60"/>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horizontal="right"/>
    </xf>
    <xf numFmtId="0" fontId="16" fillId="0" borderId="0" xfId="0" applyFont="1"/>
    <xf numFmtId="0" fontId="16" fillId="0" borderId="0" xfId="0" applyFont="1" applyAlignment="1">
      <alignment horizontal="right"/>
    </xf>
    <xf numFmtId="3" fontId="16" fillId="0" borderId="0" xfId="0"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alignment horizontal="righ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[Montgomery_Fleet_Equipment_Inventory_FA_PART_2_END (2).xlsx]Pivot 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Transportation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s>
    <c:plotArea>
      <c:layout/>
      <c:pieChart>
        <c:varyColors val="1"/>
        <c:ser>
          <c:idx val="0"/>
          <c:order val="0"/>
          <c:tx>
            <c:strRef>
              <c:f>'Pivot 1'!$B$3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C503-1342-A1A3-0D7AE8D37830}"/>
              </c:ext>
            </c:extLst>
          </c:dPt>
          <c:dPt>
            <c:idx val="1"/>
            <c:bubble3D val="0"/>
            <c:spPr>
              <a:solidFill>
                <a:schemeClr val="accent2"/>
              </a:solidFill>
              <a:ln>
                <a:noFill/>
              </a:ln>
              <a:effectLst/>
            </c:spPr>
            <c:extLst>
              <c:ext xmlns:c16="http://schemas.microsoft.com/office/drawing/2014/chart" uri="{C3380CC4-5D6E-409C-BE32-E72D297353CC}">
                <c16:uniqueId val="{00000003-C503-1342-A1A3-0D7AE8D37830}"/>
              </c:ext>
            </c:extLst>
          </c:dPt>
          <c:dPt>
            <c:idx val="2"/>
            <c:bubble3D val="0"/>
            <c:spPr>
              <a:solidFill>
                <a:schemeClr val="accent3"/>
              </a:solidFill>
              <a:ln>
                <a:noFill/>
              </a:ln>
              <a:effectLst/>
            </c:spPr>
            <c:extLst>
              <c:ext xmlns:c16="http://schemas.microsoft.com/office/drawing/2014/chart" uri="{C3380CC4-5D6E-409C-BE32-E72D297353CC}">
                <c16:uniqueId val="{00000005-C503-1342-A1A3-0D7AE8D37830}"/>
              </c:ext>
            </c:extLst>
          </c:dPt>
          <c:dPt>
            <c:idx val="3"/>
            <c:bubble3D val="0"/>
            <c:spPr>
              <a:solidFill>
                <a:schemeClr val="accent4"/>
              </a:solidFill>
              <a:ln>
                <a:noFill/>
              </a:ln>
              <a:effectLst/>
            </c:spPr>
            <c:extLst>
              <c:ext xmlns:c16="http://schemas.microsoft.com/office/drawing/2014/chart" uri="{C3380CC4-5D6E-409C-BE32-E72D297353CC}">
                <c16:uniqueId val="{00000007-C503-1342-A1A3-0D7AE8D37830}"/>
              </c:ext>
            </c:extLst>
          </c:dPt>
          <c:dPt>
            <c:idx val="4"/>
            <c:bubble3D val="0"/>
            <c:spPr>
              <a:solidFill>
                <a:schemeClr val="accent5"/>
              </a:solidFill>
              <a:ln>
                <a:noFill/>
              </a:ln>
              <a:effectLst/>
            </c:spPr>
            <c:extLst>
              <c:ext xmlns:c16="http://schemas.microsoft.com/office/drawing/2014/chart" uri="{C3380CC4-5D6E-409C-BE32-E72D297353CC}">
                <c16:uniqueId val="{00000009-C503-1342-A1A3-0D7AE8D37830}"/>
              </c:ext>
            </c:extLst>
          </c:dPt>
          <c:dPt>
            <c:idx val="5"/>
            <c:bubble3D val="0"/>
            <c:spPr>
              <a:solidFill>
                <a:schemeClr val="accent6"/>
              </a:solidFill>
              <a:ln>
                <a:noFill/>
              </a:ln>
              <a:effectLst/>
            </c:spPr>
            <c:extLst>
              <c:ext xmlns:c16="http://schemas.microsoft.com/office/drawing/2014/chart" uri="{C3380CC4-5D6E-409C-BE32-E72D297353CC}">
                <c16:uniqueId val="{0000000B-C503-1342-A1A3-0D7AE8D37830}"/>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C503-1342-A1A3-0D7AE8D37830}"/>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C503-1342-A1A3-0D7AE8D37830}"/>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C503-1342-A1A3-0D7AE8D37830}"/>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C503-1342-A1A3-0D7AE8D37830}"/>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C503-1342-A1A3-0D7AE8D37830}"/>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C503-1342-A1A3-0D7AE8D37830}"/>
              </c:ext>
            </c:extLst>
          </c:dPt>
          <c:cat>
            <c:strRef>
              <c:f>'Pivot 1'!$A$4:$A$16</c:f>
              <c:strCache>
                <c:ptCount val="12"/>
                <c:pt idx="0">
                  <c:v>Transportation</c:v>
                </c:pt>
                <c:pt idx="1">
                  <c:v>Permitting Services</c:v>
                </c:pt>
                <c:pt idx="2">
                  <c:v>Sheriffs Office</c:v>
                </c:pt>
                <c:pt idx="3">
                  <c:v>Liquor Control</c:v>
                </c:pt>
                <c:pt idx="4">
                  <c:v>Housing and Community Affairs</c:v>
                </c:pt>
                <c:pt idx="5">
                  <c:v>Recreation</c:v>
                </c:pt>
                <c:pt idx="6">
                  <c:v>Technology Services</c:v>
                </c:pt>
                <c:pt idx="7">
                  <c:v>Libraries</c:v>
                </c:pt>
                <c:pt idx="8">
                  <c:v>State Attorneys Office</c:v>
                </c:pt>
                <c:pt idx="9">
                  <c:v>Human Rights</c:v>
                </c:pt>
                <c:pt idx="10">
                  <c:v>Office Of Homeland Security</c:v>
                </c:pt>
                <c:pt idx="11">
                  <c:v>Public Information Office</c:v>
                </c:pt>
              </c:strCache>
            </c:strRef>
          </c:cat>
          <c:val>
            <c:numRef>
              <c:f>'Pivot 1'!$B$4:$B$16</c:f>
              <c:numCache>
                <c:formatCode>General</c:formatCode>
                <c:ptCount val="12"/>
                <c:pt idx="0">
                  <c:v>1221</c:v>
                </c:pt>
                <c:pt idx="1">
                  <c:v>109</c:v>
                </c:pt>
                <c:pt idx="2">
                  <c:v>85</c:v>
                </c:pt>
                <c:pt idx="3">
                  <c:v>56</c:v>
                </c:pt>
                <c:pt idx="4">
                  <c:v>45</c:v>
                </c:pt>
                <c:pt idx="5">
                  <c:v>35</c:v>
                </c:pt>
                <c:pt idx="6">
                  <c:v>16</c:v>
                </c:pt>
                <c:pt idx="7">
                  <c:v>6</c:v>
                </c:pt>
                <c:pt idx="8">
                  <c:v>5</c:v>
                </c:pt>
                <c:pt idx="9">
                  <c:v>2</c:v>
                </c:pt>
                <c:pt idx="10">
                  <c:v>1</c:v>
                </c:pt>
                <c:pt idx="11">
                  <c:v>1</c:v>
                </c:pt>
              </c:numCache>
            </c:numRef>
          </c:val>
          <c:extLst>
            <c:ext xmlns:c16="http://schemas.microsoft.com/office/drawing/2014/chart" uri="{C3380CC4-5D6E-409C-BE32-E72D297353CC}">
              <c16:uniqueId val="{00000018-C503-1342-A1A3-0D7AE8D3783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[Montgomery_Fleet_Equipment_Inventory_FA_PART_2_END (2).xlsx]Pivot 2!PivotTable1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Equipment Class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2'!$B$3</c:f>
              <c:strCache>
                <c:ptCount val="1"/>
                <c:pt idx="0">
                  <c:v>Total</c:v>
                </c:pt>
              </c:strCache>
            </c:strRef>
          </c:tx>
          <c:spPr>
            <a:solidFill>
              <a:schemeClr val="accent1"/>
            </a:solidFill>
            <a:ln>
              <a:noFill/>
            </a:ln>
            <a:effectLst/>
          </c:spPr>
          <c:invertIfNegative val="0"/>
          <c:cat>
            <c:multiLvlStrRef>
              <c:f>'Pivot 2'!$A$4:$A$12</c:f>
              <c:multiLvlStrCache>
                <c:ptCount val="7"/>
                <c:lvl>
                  <c:pt idx="0">
                    <c:v>Pick Up Trucks</c:v>
                  </c:pt>
                </c:lvl>
                <c:lvl>
                  <c:pt idx="0">
                    <c:v>Transportation</c:v>
                  </c:pt>
                  <c:pt idx="1">
                    <c:v>Permitting Services</c:v>
                  </c:pt>
                  <c:pt idx="2">
                    <c:v>Housing and Community Affairs</c:v>
                  </c:pt>
                  <c:pt idx="3">
                    <c:v>Recreation</c:v>
                  </c:pt>
                  <c:pt idx="4">
                    <c:v>Sheriffs Office</c:v>
                  </c:pt>
                  <c:pt idx="5">
                    <c:v>Libraries</c:v>
                  </c:pt>
                  <c:pt idx="6">
                    <c:v>Technology Services</c:v>
                  </c:pt>
                </c:lvl>
              </c:multiLvlStrCache>
            </c:multiLvlStrRef>
          </c:cat>
          <c:val>
            <c:numRef>
              <c:f>'Pivot 2'!$B$4:$B$12</c:f>
              <c:numCache>
                <c:formatCode>General</c:formatCode>
                <c:ptCount val="7"/>
                <c:pt idx="0">
                  <c:v>93</c:v>
                </c:pt>
                <c:pt idx="1">
                  <c:v>24</c:v>
                </c:pt>
                <c:pt idx="2">
                  <c:v>21</c:v>
                </c:pt>
                <c:pt idx="3">
                  <c:v>5</c:v>
                </c:pt>
                <c:pt idx="4">
                  <c:v>3</c:v>
                </c:pt>
                <c:pt idx="5">
                  <c:v>3</c:v>
                </c:pt>
                <c:pt idx="6">
                  <c:v>1</c:v>
                </c:pt>
              </c:numCache>
            </c:numRef>
          </c:val>
          <c:extLst>
            <c:ext xmlns:c16="http://schemas.microsoft.com/office/drawing/2014/chart" uri="{C3380CC4-5D6E-409C-BE32-E72D297353CC}">
              <c16:uniqueId val="{00000000-A3E2-AB46-92F9-81AC1AE191AF}"/>
            </c:ext>
          </c:extLst>
        </c:ser>
        <c:dLbls>
          <c:showLegendKey val="0"/>
          <c:showVal val="0"/>
          <c:showCatName val="0"/>
          <c:showSerName val="0"/>
          <c:showPercent val="0"/>
          <c:showBubbleSize val="0"/>
        </c:dLbls>
        <c:gapWidth val="219"/>
        <c:axId val="928731135"/>
        <c:axId val="1182639151"/>
      </c:barChart>
      <c:catAx>
        <c:axId val="928731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639151"/>
        <c:crosses val="autoZero"/>
        <c:auto val="1"/>
        <c:lblAlgn val="ctr"/>
        <c:lblOffset val="100"/>
        <c:noMultiLvlLbl val="0"/>
      </c:catAx>
      <c:valAx>
        <c:axId val="1182639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731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[Montgomery_Fleet_Equipment_Inventory_FA_PART_2_END (2).xlsx]Pivot 3!PivotTable1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Equipment by Class and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3'!$B$3</c:f>
              <c:strCache>
                <c:ptCount val="1"/>
                <c:pt idx="0">
                  <c:v>Total</c:v>
                </c:pt>
              </c:strCache>
            </c:strRef>
          </c:tx>
          <c:spPr>
            <a:solidFill>
              <a:schemeClr val="accent1"/>
            </a:solidFill>
            <a:ln>
              <a:noFill/>
            </a:ln>
            <a:effectLst/>
          </c:spPr>
          <c:invertIfNegative val="0"/>
          <c:cat>
            <c:strRef>
              <c:f>'Pivot 3'!$A$4:$A$5</c:f>
              <c:strCache>
                <c:ptCount val="1"/>
                <c:pt idx="0">
                  <c:v>Pick Up Trucks</c:v>
                </c:pt>
              </c:strCache>
            </c:strRef>
          </c:cat>
          <c:val>
            <c:numRef>
              <c:f>'Pivot 3'!$B$4:$B$5</c:f>
              <c:numCache>
                <c:formatCode>General</c:formatCode>
                <c:ptCount val="1"/>
                <c:pt idx="0">
                  <c:v>150</c:v>
                </c:pt>
              </c:numCache>
            </c:numRef>
          </c:val>
          <c:extLst>
            <c:ext xmlns:c16="http://schemas.microsoft.com/office/drawing/2014/chart" uri="{C3380CC4-5D6E-409C-BE32-E72D297353CC}">
              <c16:uniqueId val="{00000000-E0F6-C640-9163-44B2A1FB8D11}"/>
            </c:ext>
          </c:extLst>
        </c:ser>
        <c:dLbls>
          <c:showLegendKey val="0"/>
          <c:showVal val="0"/>
          <c:showCatName val="0"/>
          <c:showSerName val="0"/>
          <c:showPercent val="0"/>
          <c:showBubbleSize val="0"/>
        </c:dLbls>
        <c:gapWidth val="219"/>
        <c:overlap val="-27"/>
        <c:axId val="1182309567"/>
        <c:axId val="1739635968"/>
      </c:barChart>
      <c:catAx>
        <c:axId val="1182309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635968"/>
        <c:crosses val="autoZero"/>
        <c:auto val="1"/>
        <c:lblAlgn val="ctr"/>
        <c:lblOffset val="100"/>
        <c:noMultiLvlLbl val="0"/>
      </c:catAx>
      <c:valAx>
        <c:axId val="1739635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309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364279</xdr:colOff>
      <xdr:row>7</xdr:row>
      <xdr:rowOff>45572</xdr:rowOff>
    </xdr:from>
    <xdr:to>
      <xdr:col>18</xdr:col>
      <xdr:colOff>6792</xdr:colOff>
      <xdr:row>27</xdr:row>
      <xdr:rowOff>159372</xdr:rowOff>
    </xdr:to>
    <xdr:graphicFrame macro="">
      <xdr:nvGraphicFramePr>
        <xdr:cNvPr id="2" name="Chart 1">
          <a:extLst>
            <a:ext uri="{FF2B5EF4-FFF2-40B4-BE49-F238E27FC236}">
              <a16:creationId xmlns:a16="http://schemas.microsoft.com/office/drawing/2014/main" id="{FCB9A837-066F-C545-9630-762E8B662C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272418</xdr:colOff>
      <xdr:row>33</xdr:row>
      <xdr:rowOff>61947</xdr:rowOff>
    </xdr:from>
    <xdr:to>
      <xdr:col>18</xdr:col>
      <xdr:colOff>21525</xdr:colOff>
      <xdr:row>53</xdr:row>
      <xdr:rowOff>75338</xdr:rowOff>
    </xdr:to>
    <xdr:graphicFrame macro="">
      <xdr:nvGraphicFramePr>
        <xdr:cNvPr id="3" name="Chart 2">
          <a:extLst>
            <a:ext uri="{FF2B5EF4-FFF2-40B4-BE49-F238E27FC236}">
              <a16:creationId xmlns:a16="http://schemas.microsoft.com/office/drawing/2014/main" id="{81DC87CD-7143-DA47-96FA-9FE12BF07F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44786</xdr:colOff>
      <xdr:row>33</xdr:row>
      <xdr:rowOff>65182</xdr:rowOff>
    </xdr:from>
    <xdr:to>
      <xdr:col>2</xdr:col>
      <xdr:colOff>224511</xdr:colOff>
      <xdr:row>53</xdr:row>
      <xdr:rowOff>76970</xdr:rowOff>
    </xdr:to>
    <mc:AlternateContent xmlns:mc="http://schemas.openxmlformats.org/markup-compatibility/2006">
      <mc:Choice xmlns:a14="http://schemas.microsoft.com/office/drawing/2010/main" Requires="a14">
        <xdr:graphicFrame macro="">
          <xdr:nvGraphicFramePr>
            <xdr:cNvPr id="4" name="Equipment Class">
              <a:extLst>
                <a:ext uri="{FF2B5EF4-FFF2-40B4-BE49-F238E27FC236}">
                  <a16:creationId xmlns:a16="http://schemas.microsoft.com/office/drawing/2014/main" id="{D92D31E2-F795-E149-84C9-ABAA7F5ADC91}"/>
                </a:ext>
              </a:extLst>
            </xdr:cNvPr>
            <xdr:cNvGraphicFramePr/>
          </xdr:nvGraphicFramePr>
          <xdr:xfrm>
            <a:off x="0" y="0"/>
            <a:ext cx="0" cy="0"/>
          </xdr:xfrm>
          <a:graphic>
            <a:graphicData uri="http://schemas.microsoft.com/office/drawing/2010/slicer">
              <sle:slicer xmlns:sle="http://schemas.microsoft.com/office/drawing/2010/slicer" name="Equipment Class"/>
            </a:graphicData>
          </a:graphic>
        </xdr:graphicFrame>
      </mc:Choice>
      <mc:Fallback>
        <xdr:sp macro="" textlink="">
          <xdr:nvSpPr>
            <xdr:cNvPr id="0" name=""/>
            <xdr:cNvSpPr>
              <a:spLocks noTextEdit="1"/>
            </xdr:cNvSpPr>
          </xdr:nvSpPr>
          <xdr:spPr>
            <a:xfrm>
              <a:off x="44786" y="6682550"/>
              <a:ext cx="1828497" cy="40223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465541</xdr:colOff>
      <xdr:row>7</xdr:row>
      <xdr:rowOff>48257</xdr:rowOff>
    </xdr:from>
    <xdr:to>
      <xdr:col>12</xdr:col>
      <xdr:colOff>335802</xdr:colOff>
      <xdr:row>33</xdr:row>
      <xdr:rowOff>12702</xdr:rowOff>
    </xdr:to>
    <xdr:graphicFrame macro="">
      <xdr:nvGraphicFramePr>
        <xdr:cNvPr id="5" name="Chart 4">
          <a:extLst>
            <a:ext uri="{FF2B5EF4-FFF2-40B4-BE49-F238E27FC236}">
              <a16:creationId xmlns:a16="http://schemas.microsoft.com/office/drawing/2014/main" id="{6D2FBC66-F4DF-FC4A-800D-0EEE6343D6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256273</xdr:colOff>
      <xdr:row>7</xdr:row>
      <xdr:rowOff>50090</xdr:rowOff>
    </xdr:from>
    <xdr:to>
      <xdr:col>4</xdr:col>
      <xdr:colOff>435888</xdr:colOff>
      <xdr:row>25</xdr:row>
      <xdr:rowOff>62790</xdr:rowOff>
    </xdr:to>
    <mc:AlternateContent xmlns:mc="http://schemas.openxmlformats.org/markup-compatibility/2006">
      <mc:Choice xmlns:a14="http://schemas.microsoft.com/office/drawing/2010/main" Requires="a14">
        <xdr:graphicFrame macro="">
          <xdr:nvGraphicFramePr>
            <xdr:cNvPr id="6" name="Department">
              <a:extLst>
                <a:ext uri="{FF2B5EF4-FFF2-40B4-BE49-F238E27FC236}">
                  <a16:creationId xmlns:a16="http://schemas.microsoft.com/office/drawing/2014/main" id="{9D160D7C-9B44-914C-8F93-E478007052C9}"/>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905045" y="1453774"/>
              <a:ext cx="1828387" cy="3622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41948</xdr:colOff>
      <xdr:row>7</xdr:row>
      <xdr:rowOff>46951</xdr:rowOff>
    </xdr:from>
    <xdr:to>
      <xdr:col>2</xdr:col>
      <xdr:colOff>221673</xdr:colOff>
      <xdr:row>29</xdr:row>
      <xdr:rowOff>101600</xdr:rowOff>
    </xdr:to>
    <mc:AlternateContent xmlns:mc="http://schemas.openxmlformats.org/markup-compatibility/2006">
      <mc:Choice xmlns:a14="http://schemas.microsoft.com/office/drawing/2010/main" Requires="a14">
        <xdr:graphicFrame macro="">
          <xdr:nvGraphicFramePr>
            <xdr:cNvPr id="7" name="Equipment Class 1">
              <a:extLst>
                <a:ext uri="{FF2B5EF4-FFF2-40B4-BE49-F238E27FC236}">
                  <a16:creationId xmlns:a16="http://schemas.microsoft.com/office/drawing/2014/main" id="{C160E747-42A9-3041-A877-1EE658D91593}"/>
                </a:ext>
              </a:extLst>
            </xdr:cNvPr>
            <xdr:cNvGraphicFramePr/>
          </xdr:nvGraphicFramePr>
          <xdr:xfrm>
            <a:off x="0" y="0"/>
            <a:ext cx="0" cy="0"/>
          </xdr:xfrm>
          <a:graphic>
            <a:graphicData uri="http://schemas.microsoft.com/office/drawing/2010/slicer">
              <sle:slicer xmlns:sle="http://schemas.microsoft.com/office/drawing/2010/slicer" name="Equipment Class 1"/>
            </a:graphicData>
          </a:graphic>
        </xdr:graphicFrame>
      </mc:Choice>
      <mc:Fallback>
        <xdr:sp macro="" textlink="">
          <xdr:nvSpPr>
            <xdr:cNvPr id="0" name=""/>
            <xdr:cNvSpPr>
              <a:spLocks noTextEdit="1"/>
            </xdr:cNvSpPr>
          </xdr:nvSpPr>
          <xdr:spPr>
            <a:xfrm>
              <a:off x="41948" y="1450635"/>
              <a:ext cx="1828497" cy="44662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izel Speede" refreshedDate="44843.466900462961" createdVersion="8" refreshedVersion="8" minRefreshableVersion="3" recordCount="49" xr:uid="{BC96D46C-5097-4244-8570-46F7389C1F51}">
  <cacheSource type="worksheet">
    <worksheetSource name="Table1"/>
  </cacheSource>
  <cacheFields count="3">
    <cacheField name="Department" numFmtId="0">
      <sharedItems count="12">
        <s v="Housing and Community Affairs"/>
        <s v="Human Rights"/>
        <s v="Libraries"/>
        <s v="Liquor Control"/>
        <s v="Office Of Homeland Security"/>
        <s v="Permitting Services"/>
        <s v="Public Information Office"/>
        <s v="Recreation"/>
        <s v="Sheriffs Office"/>
        <s v="State Attorneys Office"/>
        <s v="Technology Services"/>
        <s v="Transportation"/>
      </sharedItems>
    </cacheField>
    <cacheField name="Equipment Class" numFmtId="0">
      <sharedItems count="14">
        <s v="Pick Up Trucks"/>
        <s v="SUV"/>
        <s v="Sedan"/>
        <s v="Van"/>
        <s v="Medium Duty"/>
        <s v="Heavy Duty"/>
        <s v="CUV"/>
        <s v="Off Road Vehicle Equipment"/>
        <s v="Public Safety SUV"/>
        <s v="Public Safety Van"/>
        <s v="Public Safety CUV"/>
        <s v="Public Safety Sedan"/>
        <s v="Public Safety Pick Up Trucks"/>
        <s v="Transit Bus"/>
      </sharedItems>
    </cacheField>
    <cacheField name="Equipment Count" numFmtId="0">
      <sharedItems containsSemiMixedTypes="0" containsString="0" containsNumber="1" containsInteger="1" minValue="1" maxValue="379" count="27">
        <n v="21"/>
        <n v="1"/>
        <n v="23"/>
        <n v="2"/>
        <n v="3"/>
        <n v="42"/>
        <n v="11"/>
        <n v="9"/>
        <n v="27"/>
        <n v="24"/>
        <n v="48"/>
        <n v="6"/>
        <n v="5"/>
        <n v="15"/>
        <n v="7"/>
        <n v="20"/>
        <n v="8"/>
        <n v="4"/>
        <n v="46"/>
        <n v="93"/>
        <n v="248"/>
        <n v="379"/>
        <n v="53"/>
        <n v="32"/>
        <n v="98"/>
        <n v="276"/>
        <n v="37"/>
      </sharedItems>
    </cacheField>
  </cacheFields>
  <extLst>
    <ext xmlns:x14="http://schemas.microsoft.com/office/spreadsheetml/2009/9/main" uri="{725AE2AE-9491-48be-B2B4-4EB974FC3084}">
      <x14:pivotCacheDefinition pivotCacheId="14151674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x v="0"/>
    <x v="0"/>
  </r>
  <r>
    <x v="0"/>
    <x v="1"/>
    <x v="1"/>
  </r>
  <r>
    <x v="0"/>
    <x v="2"/>
    <x v="2"/>
  </r>
  <r>
    <x v="1"/>
    <x v="2"/>
    <x v="3"/>
  </r>
  <r>
    <x v="2"/>
    <x v="0"/>
    <x v="4"/>
  </r>
  <r>
    <x v="2"/>
    <x v="3"/>
    <x v="3"/>
  </r>
  <r>
    <x v="2"/>
    <x v="4"/>
    <x v="1"/>
  </r>
  <r>
    <x v="3"/>
    <x v="3"/>
    <x v="3"/>
  </r>
  <r>
    <x v="3"/>
    <x v="5"/>
    <x v="5"/>
  </r>
  <r>
    <x v="3"/>
    <x v="1"/>
    <x v="1"/>
  </r>
  <r>
    <x v="3"/>
    <x v="2"/>
    <x v="6"/>
  </r>
  <r>
    <x v="4"/>
    <x v="1"/>
    <x v="1"/>
  </r>
  <r>
    <x v="5"/>
    <x v="6"/>
    <x v="7"/>
  </r>
  <r>
    <x v="5"/>
    <x v="1"/>
    <x v="8"/>
  </r>
  <r>
    <x v="5"/>
    <x v="0"/>
    <x v="9"/>
  </r>
  <r>
    <x v="5"/>
    <x v="3"/>
    <x v="1"/>
  </r>
  <r>
    <x v="5"/>
    <x v="2"/>
    <x v="10"/>
  </r>
  <r>
    <x v="6"/>
    <x v="3"/>
    <x v="1"/>
  </r>
  <r>
    <x v="7"/>
    <x v="2"/>
    <x v="11"/>
  </r>
  <r>
    <x v="7"/>
    <x v="0"/>
    <x v="12"/>
  </r>
  <r>
    <x v="7"/>
    <x v="1"/>
    <x v="3"/>
  </r>
  <r>
    <x v="7"/>
    <x v="3"/>
    <x v="13"/>
  </r>
  <r>
    <x v="7"/>
    <x v="7"/>
    <x v="14"/>
  </r>
  <r>
    <x v="8"/>
    <x v="8"/>
    <x v="15"/>
  </r>
  <r>
    <x v="8"/>
    <x v="2"/>
    <x v="1"/>
  </r>
  <r>
    <x v="8"/>
    <x v="4"/>
    <x v="1"/>
  </r>
  <r>
    <x v="8"/>
    <x v="0"/>
    <x v="4"/>
  </r>
  <r>
    <x v="8"/>
    <x v="1"/>
    <x v="1"/>
  </r>
  <r>
    <x v="8"/>
    <x v="9"/>
    <x v="16"/>
  </r>
  <r>
    <x v="8"/>
    <x v="10"/>
    <x v="17"/>
  </r>
  <r>
    <x v="8"/>
    <x v="11"/>
    <x v="18"/>
  </r>
  <r>
    <x v="8"/>
    <x v="12"/>
    <x v="1"/>
  </r>
  <r>
    <x v="9"/>
    <x v="11"/>
    <x v="1"/>
  </r>
  <r>
    <x v="9"/>
    <x v="3"/>
    <x v="1"/>
  </r>
  <r>
    <x v="9"/>
    <x v="1"/>
    <x v="1"/>
  </r>
  <r>
    <x v="9"/>
    <x v="2"/>
    <x v="3"/>
  </r>
  <r>
    <x v="10"/>
    <x v="0"/>
    <x v="1"/>
  </r>
  <r>
    <x v="10"/>
    <x v="6"/>
    <x v="1"/>
  </r>
  <r>
    <x v="10"/>
    <x v="3"/>
    <x v="6"/>
  </r>
  <r>
    <x v="10"/>
    <x v="1"/>
    <x v="4"/>
  </r>
  <r>
    <x v="11"/>
    <x v="0"/>
    <x v="19"/>
  </r>
  <r>
    <x v="11"/>
    <x v="5"/>
    <x v="20"/>
  </r>
  <r>
    <x v="11"/>
    <x v="13"/>
    <x v="21"/>
  </r>
  <r>
    <x v="11"/>
    <x v="1"/>
    <x v="22"/>
  </r>
  <r>
    <x v="11"/>
    <x v="3"/>
    <x v="23"/>
  </r>
  <r>
    <x v="11"/>
    <x v="4"/>
    <x v="24"/>
  </r>
  <r>
    <x v="11"/>
    <x v="7"/>
    <x v="25"/>
  </r>
  <r>
    <x v="11"/>
    <x v="6"/>
    <x v="12"/>
  </r>
  <r>
    <x v="11"/>
    <x v="2"/>
    <x v="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331F9F-3405-4D30-A8DB-CE435DB409AF}"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6" firstHeaderRow="1" firstDataRow="1" firstDataCol="1"/>
  <pivotFields count="3">
    <pivotField axis="axisRow" showAll="0" sortType="descending">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0"/>
  </rowFields>
  <rowItems count="13">
    <i>
      <x v="11"/>
    </i>
    <i>
      <x v="5"/>
    </i>
    <i>
      <x v="8"/>
    </i>
    <i>
      <x v="3"/>
    </i>
    <i>
      <x/>
    </i>
    <i>
      <x v="7"/>
    </i>
    <i>
      <x v="10"/>
    </i>
    <i>
      <x v="2"/>
    </i>
    <i>
      <x v="9"/>
    </i>
    <i>
      <x v="1"/>
    </i>
    <i>
      <x v="4"/>
    </i>
    <i>
      <x v="6"/>
    </i>
    <i t="grand">
      <x/>
    </i>
  </rowItems>
  <colItems count="1">
    <i/>
  </colItems>
  <dataFields count="1">
    <dataField name="Sum of Equipment Count" fld="2" baseField="0" baseItem="0"/>
  </dataFields>
  <chartFormats count="14">
    <chartFormat chart="0" format="0" series="1">
      <pivotArea type="data" outline="0" fieldPosition="0">
        <references count="1">
          <reference field="4294967294" count="1" selected="0">
            <x v="0"/>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0" count="1" selected="0">
            <x v="11"/>
          </reference>
        </references>
      </pivotArea>
    </chartFormat>
    <chartFormat chart="2" format="16">
      <pivotArea type="data" outline="0" fieldPosition="0">
        <references count="2">
          <reference field="4294967294" count="1" selected="0">
            <x v="0"/>
          </reference>
          <reference field="0" count="1" selected="0">
            <x v="5"/>
          </reference>
        </references>
      </pivotArea>
    </chartFormat>
    <chartFormat chart="2" format="17">
      <pivotArea type="data" outline="0" fieldPosition="0">
        <references count="2">
          <reference field="4294967294" count="1" selected="0">
            <x v="0"/>
          </reference>
          <reference field="0" count="1" selected="0">
            <x v="8"/>
          </reference>
        </references>
      </pivotArea>
    </chartFormat>
    <chartFormat chart="2" format="18">
      <pivotArea type="data" outline="0" fieldPosition="0">
        <references count="2">
          <reference field="4294967294" count="1" selected="0">
            <x v="0"/>
          </reference>
          <reference field="0" count="1" selected="0">
            <x v="3"/>
          </reference>
        </references>
      </pivotArea>
    </chartFormat>
    <chartFormat chart="2" format="19">
      <pivotArea type="data" outline="0" fieldPosition="0">
        <references count="2">
          <reference field="4294967294" count="1" selected="0">
            <x v="0"/>
          </reference>
          <reference field="0" count="1" selected="0">
            <x v="0"/>
          </reference>
        </references>
      </pivotArea>
    </chartFormat>
    <chartFormat chart="2" format="20">
      <pivotArea type="data" outline="0" fieldPosition="0">
        <references count="2">
          <reference field="4294967294" count="1" selected="0">
            <x v="0"/>
          </reference>
          <reference field="0" count="1" selected="0">
            <x v="7"/>
          </reference>
        </references>
      </pivotArea>
    </chartFormat>
    <chartFormat chart="2" format="21">
      <pivotArea type="data" outline="0" fieldPosition="0">
        <references count="2">
          <reference field="4294967294" count="1" selected="0">
            <x v="0"/>
          </reference>
          <reference field="0" count="1" selected="0">
            <x v="10"/>
          </reference>
        </references>
      </pivotArea>
    </chartFormat>
    <chartFormat chart="2" format="22">
      <pivotArea type="data" outline="0" fieldPosition="0">
        <references count="2">
          <reference field="4294967294" count="1" selected="0">
            <x v="0"/>
          </reference>
          <reference field="0" count="1" selected="0">
            <x v="2"/>
          </reference>
        </references>
      </pivotArea>
    </chartFormat>
    <chartFormat chart="2" format="23">
      <pivotArea type="data" outline="0" fieldPosition="0">
        <references count="2">
          <reference field="4294967294" count="1" selected="0">
            <x v="0"/>
          </reference>
          <reference field="0" count="1" selected="0">
            <x v="9"/>
          </reference>
        </references>
      </pivotArea>
    </chartFormat>
    <chartFormat chart="2" format="24">
      <pivotArea type="data" outline="0" fieldPosition="0">
        <references count="2">
          <reference field="4294967294" count="1" selected="0">
            <x v="0"/>
          </reference>
          <reference field="0" count="1" selected="0">
            <x v="1"/>
          </reference>
        </references>
      </pivotArea>
    </chartFormat>
    <chartFormat chart="2" format="25">
      <pivotArea type="data" outline="0" fieldPosition="0">
        <references count="2">
          <reference field="4294967294" count="1" selected="0">
            <x v="0"/>
          </reference>
          <reference field="0" count="1" selected="0">
            <x v="4"/>
          </reference>
        </references>
      </pivotArea>
    </chartFormat>
    <chartFormat chart="2" format="26">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E326C8-2A20-4A92-8776-69036B126549}" name="PivotTable1" cacheId="22"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4">
  <location ref="A3:B12" firstHeaderRow="1" firstDataRow="1" firstDataCol="1"/>
  <pivotFields count="3">
    <pivotField axis="axisRow" showAll="0" sortType="descending">
      <items count="13">
        <item sd="0" x="0"/>
        <item sd="0" x="1"/>
        <item sd="0" x="2"/>
        <item sd="0" x="3"/>
        <item sd="0" x="4"/>
        <item sd="0" x="5"/>
        <item sd="0" x="6"/>
        <item sd="0" x="7"/>
        <item sd="0" x="8"/>
        <item sd="0" x="9"/>
        <item sd="0" x="10"/>
        <item x="11"/>
        <item t="default"/>
      </items>
      <autoSortScope>
        <pivotArea dataOnly="0" outline="0" fieldPosition="0">
          <references count="1">
            <reference field="4294967294" count="1" selected="0">
              <x v="0"/>
            </reference>
          </references>
        </pivotArea>
      </autoSortScope>
    </pivotField>
    <pivotField axis="axisRow" showAll="0">
      <items count="15">
        <item h="1" x="6"/>
        <item h="1" x="5"/>
        <item h="1" x="4"/>
        <item h="1" x="7"/>
        <item x="0"/>
        <item h="1" x="10"/>
        <item h="1" x="12"/>
        <item h="1" x="11"/>
        <item h="1" x="8"/>
        <item h="1" x="9"/>
        <item h="1" x="2"/>
        <item h="1" x="1"/>
        <item h="1" x="13"/>
        <item h="1" x="3"/>
        <item t="default"/>
      </items>
    </pivotField>
    <pivotField dataField="1" showAll="0"/>
  </pivotFields>
  <rowFields count="2">
    <field x="0"/>
    <field x="1"/>
  </rowFields>
  <rowItems count="9">
    <i>
      <x v="11"/>
    </i>
    <i r="1">
      <x v="4"/>
    </i>
    <i>
      <x v="5"/>
    </i>
    <i>
      <x/>
    </i>
    <i>
      <x v="7"/>
    </i>
    <i>
      <x v="8"/>
    </i>
    <i>
      <x v="2"/>
    </i>
    <i>
      <x v="10"/>
    </i>
    <i t="grand">
      <x/>
    </i>
  </rowItems>
  <colItems count="1">
    <i/>
  </colItems>
  <dataFields count="1">
    <dataField name="Sum of Equipment Count" fld="2"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D6E049-B5CB-438B-AE47-FEA8006F7004}" name="PivotTable1" cacheId="22"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3">
  <location ref="A3:B5" firstHeaderRow="1" firstDataRow="1" firstDataCol="1"/>
  <pivotFields count="3">
    <pivotField axis="axisRow" showAll="0" sortType="descending">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axis="axisRow" showAll="0">
      <items count="15">
        <item h="1" sd="0" x="6"/>
        <item h="1" sd="0" x="5"/>
        <item h="1" sd="0" x="4"/>
        <item h="1" sd="0" x="7"/>
        <item sd="0" x="0"/>
        <item h="1" sd="0" x="10"/>
        <item h="1" sd="0" x="12"/>
        <item h="1" sd="0" x="11"/>
        <item h="1" sd="0" x="8"/>
        <item h="1" sd="0" x="9"/>
        <item h="1" sd="0" x="2"/>
        <item h="1" sd="0" x="1"/>
        <item h="1" sd="0" x="13"/>
        <item h="1" sd="0" x="3"/>
        <item t="default" sd="0"/>
      </items>
    </pivotField>
    <pivotField dataField="1" showAll="0">
      <items count="28">
        <item x="1"/>
        <item x="3"/>
        <item x="4"/>
        <item x="17"/>
        <item x="12"/>
        <item x="11"/>
        <item x="14"/>
        <item x="16"/>
        <item x="7"/>
        <item x="6"/>
        <item x="13"/>
        <item x="15"/>
        <item x="0"/>
        <item x="2"/>
        <item x="9"/>
        <item x="8"/>
        <item x="23"/>
        <item x="26"/>
        <item x="5"/>
        <item x="18"/>
        <item x="10"/>
        <item x="22"/>
        <item x="19"/>
        <item x="24"/>
        <item x="20"/>
        <item x="25"/>
        <item x="21"/>
        <item t="default"/>
      </items>
    </pivotField>
  </pivotFields>
  <rowFields count="2">
    <field x="1"/>
    <field x="0"/>
  </rowFields>
  <rowItems count="2">
    <i>
      <x v="4"/>
    </i>
    <i t="grand">
      <x/>
    </i>
  </rowItems>
  <colItems count="1">
    <i/>
  </colItems>
  <dataFields count="1">
    <dataField name="Sum of Equipment Count" fld="2"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quipment_Class1" xr10:uid="{374AD819-C576-5241-8548-E3E2C426A7BD}" sourceName="Equipment Class">
  <pivotTables>
    <pivotTable tabId="4" name="PivotTable1"/>
  </pivotTables>
  <data>
    <tabular pivotCacheId="1415167493">
      <items count="14">
        <i x="6"/>
        <i x="5"/>
        <i x="4"/>
        <i x="7"/>
        <i x="0" s="1"/>
        <i x="10"/>
        <i x="12"/>
        <i x="11"/>
        <i x="8"/>
        <i x="9"/>
        <i x="2"/>
        <i x="1"/>
        <i x="13"/>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quipment_Class" xr10:uid="{B3414B88-0313-B84F-BDA2-5BB6964B02D8}" sourceName="Equipment Class">
  <pivotTables>
    <pivotTable tabId="3" name="PivotTable1"/>
  </pivotTables>
  <data>
    <tabular pivotCacheId="1415167493">
      <items count="14">
        <i x="6"/>
        <i x="5"/>
        <i x="4"/>
        <i x="7"/>
        <i x="0" s="1"/>
        <i x="10"/>
        <i x="12"/>
        <i x="11"/>
        <i x="8"/>
        <i x="9"/>
        <i x="2"/>
        <i x="1"/>
        <i x="13"/>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24E8664-A235-4747-A51A-6185B603F878}" sourceName="Department">
  <pivotTables>
    <pivotTable tabId="4" name="PivotTable1"/>
  </pivotTables>
  <data>
    <tabular pivotCacheId="1415167493">
      <items count="12">
        <i x="0" s="1"/>
        <i x="2" s="1"/>
        <i x="5" s="1"/>
        <i x="7" s="1"/>
        <i x="8" s="1"/>
        <i x="10" s="1"/>
        <i x="11" s="1"/>
        <i x="1" s="1" nd="1"/>
        <i x="3" s="1" nd="1"/>
        <i x="4" s="1" nd="1"/>
        <i x="6" s="1" nd="1"/>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quipment Class 2" xr10:uid="{855C066D-91E5-A74C-85B1-2C4342CAB039}" cache="Slicer_Equipment_Class1" caption="Equipment Class"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quipment Class 1" xr10:uid="{5ACF1E4E-2F48-D846-8E63-6057DBEC1D91}" cache="Slicer_Equipment_Class1" caption="Equipment Class" rowHeight="230716"/>
  <slicer name="Equipment Class" xr10:uid="{4BC60400-5BD0-3C4A-9B3C-580CF10340D1}" cache="Slicer_Equipment_Class" caption="Equipment Class" rowHeight="230716"/>
  <slicer name="Department" xr10:uid="{9D07A646-8B94-AD44-A160-4F509225C445}" cache="Slicer_Department" caption="Department"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B48397-BE53-4D23-B6BF-F880ECD3C68D}" name="Table1" displayName="Table1" ref="A1:C51" totalsRowCount="1">
  <autoFilter ref="A1:C50" xr:uid="{55B48397-BE53-4D23-B6BF-F880ECD3C68D}"/>
  <sortState xmlns:xlrd2="http://schemas.microsoft.com/office/spreadsheetml/2017/richdata2" ref="A2:C50">
    <sortCondition ref="A1:A50"/>
  </sortState>
  <tableColumns count="3">
    <tableColumn id="1" xr3:uid="{50BBBEFD-721C-4EF2-BA96-F892688527CE}" name="Department"/>
    <tableColumn id="2" xr3:uid="{6ACF3BFD-08C2-44EC-A023-7CFBA2535EEC}" name="Equipment Class" totalsRowLabel="SUM:" totalsRowDxfId="0"/>
    <tableColumn id="3" xr3:uid="{A43DC37E-B3EA-417D-8AE6-B6D911329E1E}" name="Equipment Count" totalsRowFunction="sum"/>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5"/>
  <sheetViews>
    <sheetView topLeftCell="A2" workbookViewId="0">
      <selection activeCell="O4" sqref="O4"/>
    </sheetView>
  </sheetViews>
  <sheetFormatPr baseColWidth="10" defaultColWidth="8.83203125" defaultRowHeight="15" x14ac:dyDescent="0.2"/>
  <cols>
    <col min="1" max="1" width="29.5" bestFit="1" customWidth="1"/>
    <col min="2" max="2" width="26.1640625" bestFit="1" customWidth="1"/>
    <col min="3" max="3" width="17.5" customWidth="1"/>
  </cols>
  <sheetData>
    <row r="1" spans="1:3" x14ac:dyDescent="0.2">
      <c r="A1" t="s">
        <v>0</v>
      </c>
      <c r="B1" t="s">
        <v>1</v>
      </c>
      <c r="C1" t="s">
        <v>2</v>
      </c>
    </row>
    <row r="2" spans="1:3" x14ac:dyDescent="0.2">
      <c r="A2" t="s">
        <v>5</v>
      </c>
      <c r="B2" t="s">
        <v>6</v>
      </c>
      <c r="C2">
        <v>21</v>
      </c>
    </row>
    <row r="3" spans="1:3" x14ac:dyDescent="0.2">
      <c r="A3" t="s">
        <v>5</v>
      </c>
      <c r="B3" t="s">
        <v>7</v>
      </c>
      <c r="C3">
        <v>1</v>
      </c>
    </row>
    <row r="4" spans="1:3" x14ac:dyDescent="0.2">
      <c r="A4" t="s">
        <v>5</v>
      </c>
      <c r="B4" t="s">
        <v>4</v>
      </c>
      <c r="C4">
        <v>23</v>
      </c>
    </row>
    <row r="5" spans="1:3" x14ac:dyDescent="0.2">
      <c r="A5" t="s">
        <v>8</v>
      </c>
      <c r="B5" t="s">
        <v>4</v>
      </c>
      <c r="C5">
        <v>2</v>
      </c>
    </row>
    <row r="6" spans="1:3" x14ac:dyDescent="0.2">
      <c r="A6" t="s">
        <v>9</v>
      </c>
      <c r="B6" t="s">
        <v>6</v>
      </c>
      <c r="C6">
        <v>3</v>
      </c>
    </row>
    <row r="7" spans="1:3" x14ac:dyDescent="0.2">
      <c r="A7" t="s">
        <v>9</v>
      </c>
      <c r="B7" t="s">
        <v>10</v>
      </c>
      <c r="C7">
        <v>2</v>
      </c>
    </row>
    <row r="8" spans="1:3" x14ac:dyDescent="0.2">
      <c r="A8" t="s">
        <v>9</v>
      </c>
      <c r="B8" t="s">
        <v>11</v>
      </c>
      <c r="C8">
        <v>1</v>
      </c>
    </row>
    <row r="9" spans="1:3" x14ac:dyDescent="0.2">
      <c r="A9" t="s">
        <v>12</v>
      </c>
      <c r="B9" t="s">
        <v>10</v>
      </c>
      <c r="C9">
        <v>2</v>
      </c>
    </row>
    <row r="10" spans="1:3" x14ac:dyDescent="0.2">
      <c r="A10" t="s">
        <v>12</v>
      </c>
      <c r="B10" t="s">
        <v>13</v>
      </c>
      <c r="C10">
        <v>42</v>
      </c>
    </row>
    <row r="11" spans="1:3" x14ac:dyDescent="0.2">
      <c r="A11" t="s">
        <v>12</v>
      </c>
      <c r="B11" t="s">
        <v>7</v>
      </c>
      <c r="C11">
        <v>1</v>
      </c>
    </row>
    <row r="12" spans="1:3" x14ac:dyDescent="0.2">
      <c r="A12" t="s">
        <v>12</v>
      </c>
      <c r="B12" t="s">
        <v>4</v>
      </c>
      <c r="C12">
        <v>11</v>
      </c>
    </row>
    <row r="13" spans="1:3" x14ac:dyDescent="0.2">
      <c r="A13" t="s">
        <v>14</v>
      </c>
      <c r="B13" t="s">
        <v>7</v>
      </c>
      <c r="C13">
        <v>1</v>
      </c>
    </row>
    <row r="14" spans="1:3" x14ac:dyDescent="0.2">
      <c r="A14" t="s">
        <v>15</v>
      </c>
      <c r="B14" t="s">
        <v>16</v>
      </c>
      <c r="C14">
        <v>9</v>
      </c>
    </row>
    <row r="15" spans="1:3" x14ac:dyDescent="0.2">
      <c r="A15" t="s">
        <v>15</v>
      </c>
      <c r="B15" t="s">
        <v>7</v>
      </c>
      <c r="C15">
        <v>27</v>
      </c>
    </row>
    <row r="16" spans="1:3" x14ac:dyDescent="0.2">
      <c r="A16" t="s">
        <v>15</v>
      </c>
      <c r="B16" t="s">
        <v>6</v>
      </c>
      <c r="C16">
        <v>24</v>
      </c>
    </row>
    <row r="17" spans="1:3" x14ac:dyDescent="0.2">
      <c r="A17" t="s">
        <v>15</v>
      </c>
      <c r="B17" t="s">
        <v>10</v>
      </c>
      <c r="C17">
        <v>1</v>
      </c>
    </row>
    <row r="18" spans="1:3" x14ac:dyDescent="0.2">
      <c r="A18" t="s">
        <v>15</v>
      </c>
      <c r="B18" t="s">
        <v>4</v>
      </c>
      <c r="C18">
        <v>48</v>
      </c>
    </row>
    <row r="19" spans="1:3" x14ac:dyDescent="0.2">
      <c r="A19" t="s">
        <v>17</v>
      </c>
      <c r="B19" t="s">
        <v>10</v>
      </c>
      <c r="C19">
        <v>1</v>
      </c>
    </row>
    <row r="20" spans="1:3" x14ac:dyDescent="0.2">
      <c r="A20" t="s">
        <v>18</v>
      </c>
      <c r="B20" t="s">
        <v>4</v>
      </c>
      <c r="C20">
        <v>6</v>
      </c>
    </row>
    <row r="21" spans="1:3" x14ac:dyDescent="0.2">
      <c r="A21" t="s">
        <v>18</v>
      </c>
      <c r="B21" t="s">
        <v>6</v>
      </c>
      <c r="C21">
        <v>5</v>
      </c>
    </row>
    <row r="22" spans="1:3" x14ac:dyDescent="0.2">
      <c r="A22" t="s">
        <v>18</v>
      </c>
      <c r="B22" t="s">
        <v>7</v>
      </c>
      <c r="C22">
        <v>2</v>
      </c>
    </row>
    <row r="23" spans="1:3" x14ac:dyDescent="0.2">
      <c r="A23" t="s">
        <v>18</v>
      </c>
      <c r="B23" t="s">
        <v>10</v>
      </c>
      <c r="C23">
        <v>15</v>
      </c>
    </row>
    <row r="24" spans="1:3" x14ac:dyDescent="0.2">
      <c r="A24" t="s">
        <v>18</v>
      </c>
      <c r="B24" t="s">
        <v>28</v>
      </c>
      <c r="C24">
        <v>7</v>
      </c>
    </row>
    <row r="25" spans="1:3" x14ac:dyDescent="0.2">
      <c r="A25" t="s">
        <v>19</v>
      </c>
      <c r="B25" t="s">
        <v>3</v>
      </c>
      <c r="C25">
        <v>20</v>
      </c>
    </row>
    <row r="26" spans="1:3" x14ac:dyDescent="0.2">
      <c r="A26" t="s">
        <v>19</v>
      </c>
      <c r="B26" t="s">
        <v>4</v>
      </c>
      <c r="C26">
        <v>1</v>
      </c>
    </row>
    <row r="27" spans="1:3" x14ac:dyDescent="0.2">
      <c r="A27" t="s">
        <v>19</v>
      </c>
      <c r="B27" t="s">
        <v>11</v>
      </c>
      <c r="C27">
        <v>1</v>
      </c>
    </row>
    <row r="28" spans="1:3" x14ac:dyDescent="0.2">
      <c r="A28" t="s">
        <v>19</v>
      </c>
      <c r="B28" t="s">
        <v>6</v>
      </c>
      <c r="C28">
        <v>3</v>
      </c>
    </row>
    <row r="29" spans="1:3" x14ac:dyDescent="0.2">
      <c r="A29" t="s">
        <v>19</v>
      </c>
      <c r="B29" t="s">
        <v>7</v>
      </c>
      <c r="C29">
        <v>1</v>
      </c>
    </row>
    <row r="30" spans="1:3" x14ac:dyDescent="0.2">
      <c r="A30" t="s">
        <v>19</v>
      </c>
      <c r="B30" t="s">
        <v>20</v>
      </c>
      <c r="C30">
        <v>8</v>
      </c>
    </row>
    <row r="31" spans="1:3" x14ac:dyDescent="0.2">
      <c r="A31" t="s">
        <v>19</v>
      </c>
      <c r="B31" t="s">
        <v>21</v>
      </c>
      <c r="C31">
        <v>4</v>
      </c>
    </row>
    <row r="32" spans="1:3" x14ac:dyDescent="0.2">
      <c r="A32" t="s">
        <v>19</v>
      </c>
      <c r="B32" t="s">
        <v>22</v>
      </c>
      <c r="C32">
        <v>46</v>
      </c>
    </row>
    <row r="33" spans="1:3" x14ac:dyDescent="0.2">
      <c r="A33" t="s">
        <v>19</v>
      </c>
      <c r="B33" t="s">
        <v>23</v>
      </c>
      <c r="C33">
        <v>1</v>
      </c>
    </row>
    <row r="34" spans="1:3" x14ac:dyDescent="0.2">
      <c r="A34" t="s">
        <v>24</v>
      </c>
      <c r="B34" t="s">
        <v>22</v>
      </c>
      <c r="C34">
        <v>1</v>
      </c>
    </row>
    <row r="35" spans="1:3" x14ac:dyDescent="0.2">
      <c r="A35" t="s">
        <v>24</v>
      </c>
      <c r="B35" t="s">
        <v>10</v>
      </c>
      <c r="C35">
        <v>1</v>
      </c>
    </row>
    <row r="36" spans="1:3" x14ac:dyDescent="0.2">
      <c r="A36" t="s">
        <v>24</v>
      </c>
      <c r="B36" t="s">
        <v>7</v>
      </c>
      <c r="C36">
        <v>1</v>
      </c>
    </row>
    <row r="37" spans="1:3" x14ac:dyDescent="0.2">
      <c r="A37" t="s">
        <v>24</v>
      </c>
      <c r="B37" t="s">
        <v>4</v>
      </c>
      <c r="C37">
        <v>2</v>
      </c>
    </row>
    <row r="38" spans="1:3" x14ac:dyDescent="0.2">
      <c r="A38" t="s">
        <v>25</v>
      </c>
      <c r="B38" t="s">
        <v>6</v>
      </c>
      <c r="C38">
        <v>1</v>
      </c>
    </row>
    <row r="39" spans="1:3" x14ac:dyDescent="0.2">
      <c r="A39" t="s">
        <v>25</v>
      </c>
      <c r="B39" t="s">
        <v>16</v>
      </c>
      <c r="C39">
        <v>1</v>
      </c>
    </row>
    <row r="40" spans="1:3" x14ac:dyDescent="0.2">
      <c r="A40" t="s">
        <v>25</v>
      </c>
      <c r="B40" t="s">
        <v>10</v>
      </c>
      <c r="C40">
        <v>11</v>
      </c>
    </row>
    <row r="41" spans="1:3" x14ac:dyDescent="0.2">
      <c r="A41" t="s">
        <v>25</v>
      </c>
      <c r="B41" t="s">
        <v>7</v>
      </c>
      <c r="C41">
        <v>3</v>
      </c>
    </row>
    <row r="42" spans="1:3" x14ac:dyDescent="0.2">
      <c r="A42" t="s">
        <v>26</v>
      </c>
      <c r="B42" t="s">
        <v>6</v>
      </c>
      <c r="C42">
        <v>93</v>
      </c>
    </row>
    <row r="43" spans="1:3" x14ac:dyDescent="0.2">
      <c r="A43" t="s">
        <v>26</v>
      </c>
      <c r="B43" t="s">
        <v>13</v>
      </c>
      <c r="C43">
        <v>248</v>
      </c>
    </row>
    <row r="44" spans="1:3" x14ac:dyDescent="0.2">
      <c r="A44" t="s">
        <v>26</v>
      </c>
      <c r="B44" t="s">
        <v>27</v>
      </c>
      <c r="C44">
        <v>379</v>
      </c>
    </row>
    <row r="45" spans="1:3" x14ac:dyDescent="0.2">
      <c r="A45" t="s">
        <v>26</v>
      </c>
      <c r="B45" t="s">
        <v>7</v>
      </c>
      <c r="C45">
        <v>53</v>
      </c>
    </row>
    <row r="46" spans="1:3" x14ac:dyDescent="0.2">
      <c r="A46" t="s">
        <v>26</v>
      </c>
      <c r="B46" t="s">
        <v>10</v>
      </c>
      <c r="C46">
        <v>32</v>
      </c>
    </row>
    <row r="47" spans="1:3" x14ac:dyDescent="0.2">
      <c r="A47" t="s">
        <v>26</v>
      </c>
      <c r="B47" t="s">
        <v>11</v>
      </c>
      <c r="C47">
        <v>98</v>
      </c>
    </row>
    <row r="48" spans="1:3" x14ac:dyDescent="0.2">
      <c r="A48" t="s">
        <v>26</v>
      </c>
      <c r="B48" t="s">
        <v>28</v>
      </c>
      <c r="C48">
        <v>276</v>
      </c>
    </row>
    <row r="49" spans="1:3" x14ac:dyDescent="0.2">
      <c r="A49" t="s">
        <v>26</v>
      </c>
      <c r="B49" t="s">
        <v>16</v>
      </c>
      <c r="C49">
        <v>5</v>
      </c>
    </row>
    <row r="50" spans="1:3" x14ac:dyDescent="0.2">
      <c r="A50" t="s">
        <v>26</v>
      </c>
      <c r="B50" t="s">
        <v>4</v>
      </c>
      <c r="C50">
        <v>37</v>
      </c>
    </row>
    <row r="51" spans="1:3" x14ac:dyDescent="0.2">
      <c r="B51" s="1" t="s">
        <v>30</v>
      </c>
      <c r="C51">
        <f>SUBTOTAL(109,Table1[Equipment Count])</f>
        <v>1582</v>
      </c>
    </row>
    <row r="52" spans="1:3" x14ac:dyDescent="0.2">
      <c r="B52" s="3" t="s">
        <v>29</v>
      </c>
      <c r="C52" s="4">
        <f>AVERAGE(C2:C50)</f>
        <v>32.285714285714285</v>
      </c>
    </row>
    <row r="53" spans="1:3" x14ac:dyDescent="0.2">
      <c r="B53" s="3" t="s">
        <v>33</v>
      </c>
      <c r="C53" s="2">
        <f>MIN(C2:C50)</f>
        <v>1</v>
      </c>
    </row>
    <row r="54" spans="1:3" x14ac:dyDescent="0.2">
      <c r="B54" s="3" t="s">
        <v>32</v>
      </c>
      <c r="C54" s="2">
        <f>MAX(C2:C50)</f>
        <v>379</v>
      </c>
    </row>
    <row r="55" spans="1:3" x14ac:dyDescent="0.2">
      <c r="B55" s="3" t="s">
        <v>31</v>
      </c>
      <c r="C55" s="2">
        <f>COUNT(C2:C50)</f>
        <v>49</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DC1AB-0C8B-4064-AC30-B039A217A152}">
  <dimension ref="A3:B16"/>
  <sheetViews>
    <sheetView workbookViewId="0">
      <selection activeCell="O4" sqref="O4"/>
    </sheetView>
  </sheetViews>
  <sheetFormatPr baseColWidth="10" defaultColWidth="8.83203125" defaultRowHeight="15" x14ac:dyDescent="0.2"/>
  <cols>
    <col min="1" max="1" width="27.5" bestFit="1" customWidth="1"/>
    <col min="2" max="2" width="22.1640625" bestFit="1" customWidth="1"/>
  </cols>
  <sheetData>
    <row r="3" spans="1:2" x14ac:dyDescent="0.2">
      <c r="A3" s="5" t="s">
        <v>34</v>
      </c>
      <c r="B3" t="s">
        <v>36</v>
      </c>
    </row>
    <row r="4" spans="1:2" x14ac:dyDescent="0.2">
      <c r="A4" s="6" t="s">
        <v>26</v>
      </c>
      <c r="B4">
        <v>1221</v>
      </c>
    </row>
    <row r="5" spans="1:2" x14ac:dyDescent="0.2">
      <c r="A5" s="6" t="s">
        <v>15</v>
      </c>
      <c r="B5">
        <v>109</v>
      </c>
    </row>
    <row r="6" spans="1:2" x14ac:dyDescent="0.2">
      <c r="A6" s="6" t="s">
        <v>19</v>
      </c>
      <c r="B6">
        <v>85</v>
      </c>
    </row>
    <row r="7" spans="1:2" x14ac:dyDescent="0.2">
      <c r="A7" s="6" t="s">
        <v>12</v>
      </c>
      <c r="B7">
        <v>56</v>
      </c>
    </row>
    <row r="8" spans="1:2" x14ac:dyDescent="0.2">
      <c r="A8" s="6" t="s">
        <v>5</v>
      </c>
      <c r="B8">
        <v>45</v>
      </c>
    </row>
    <row r="9" spans="1:2" x14ac:dyDescent="0.2">
      <c r="A9" s="6" t="s">
        <v>18</v>
      </c>
      <c r="B9">
        <v>35</v>
      </c>
    </row>
    <row r="10" spans="1:2" x14ac:dyDescent="0.2">
      <c r="A10" s="6" t="s">
        <v>25</v>
      </c>
      <c r="B10">
        <v>16</v>
      </c>
    </row>
    <row r="11" spans="1:2" x14ac:dyDescent="0.2">
      <c r="A11" s="6" t="s">
        <v>9</v>
      </c>
      <c r="B11">
        <v>6</v>
      </c>
    </row>
    <row r="12" spans="1:2" x14ac:dyDescent="0.2">
      <c r="A12" s="6" t="s">
        <v>24</v>
      </c>
      <c r="B12">
        <v>5</v>
      </c>
    </row>
    <row r="13" spans="1:2" x14ac:dyDescent="0.2">
      <c r="A13" s="6" t="s">
        <v>8</v>
      </c>
      <c r="B13">
        <v>2</v>
      </c>
    </row>
    <row r="14" spans="1:2" x14ac:dyDescent="0.2">
      <c r="A14" s="6" t="s">
        <v>14</v>
      </c>
      <c r="B14">
        <v>1</v>
      </c>
    </row>
    <row r="15" spans="1:2" x14ac:dyDescent="0.2">
      <c r="A15" s="6" t="s">
        <v>17</v>
      </c>
      <c r="B15">
        <v>1</v>
      </c>
    </row>
    <row r="16" spans="1:2" x14ac:dyDescent="0.2">
      <c r="A16" s="6" t="s">
        <v>35</v>
      </c>
      <c r="B16">
        <v>1582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A4735-57B0-457D-A0FC-A0F3AD92A746}">
  <dimension ref="A3:B12"/>
  <sheetViews>
    <sheetView topLeftCell="A2" workbookViewId="0">
      <selection activeCell="H38" sqref="H38"/>
    </sheetView>
  </sheetViews>
  <sheetFormatPr baseColWidth="10" defaultColWidth="8.83203125" defaultRowHeight="15" x14ac:dyDescent="0.2"/>
  <cols>
    <col min="1" max="1" width="27" bestFit="1" customWidth="1"/>
    <col min="2" max="2" width="20.33203125" bestFit="1" customWidth="1"/>
  </cols>
  <sheetData>
    <row r="3" spans="1:2" x14ac:dyDescent="0.2">
      <c r="A3" s="5" t="s">
        <v>34</v>
      </c>
      <c r="B3" t="s">
        <v>36</v>
      </c>
    </row>
    <row r="4" spans="1:2" x14ac:dyDescent="0.2">
      <c r="A4" s="6" t="s">
        <v>26</v>
      </c>
      <c r="B4" s="8">
        <v>93</v>
      </c>
    </row>
    <row r="5" spans="1:2" x14ac:dyDescent="0.2">
      <c r="A5" s="7" t="s">
        <v>6</v>
      </c>
      <c r="B5" s="8">
        <v>93</v>
      </c>
    </row>
    <row r="6" spans="1:2" x14ac:dyDescent="0.2">
      <c r="A6" s="6" t="s">
        <v>15</v>
      </c>
      <c r="B6" s="8">
        <v>24</v>
      </c>
    </row>
    <row r="7" spans="1:2" x14ac:dyDescent="0.2">
      <c r="A7" s="6" t="s">
        <v>5</v>
      </c>
      <c r="B7" s="8">
        <v>21</v>
      </c>
    </row>
    <row r="8" spans="1:2" x14ac:dyDescent="0.2">
      <c r="A8" s="6" t="s">
        <v>18</v>
      </c>
      <c r="B8" s="8">
        <v>5</v>
      </c>
    </row>
    <row r="9" spans="1:2" x14ac:dyDescent="0.2">
      <c r="A9" s="6" t="s">
        <v>19</v>
      </c>
      <c r="B9" s="8">
        <v>3</v>
      </c>
    </row>
    <row r="10" spans="1:2" x14ac:dyDescent="0.2">
      <c r="A10" s="6" t="s">
        <v>9</v>
      </c>
      <c r="B10" s="8">
        <v>3</v>
      </c>
    </row>
    <row r="11" spans="1:2" x14ac:dyDescent="0.2">
      <c r="A11" s="6" t="s">
        <v>25</v>
      </c>
      <c r="B11" s="8">
        <v>1</v>
      </c>
    </row>
    <row r="12" spans="1:2" x14ac:dyDescent="0.2">
      <c r="A12" s="6" t="s">
        <v>35</v>
      </c>
      <c r="B12" s="8">
        <v>150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F70EF-9716-4131-8725-0958BB8233FA}">
  <dimension ref="A3:B5"/>
  <sheetViews>
    <sheetView workbookViewId="0">
      <selection activeCell="A32" sqref="A32"/>
    </sheetView>
  </sheetViews>
  <sheetFormatPr baseColWidth="10" defaultColWidth="8.83203125" defaultRowHeight="15" x14ac:dyDescent="0.2"/>
  <cols>
    <col min="1" max="1" width="13.6640625" bestFit="1" customWidth="1"/>
    <col min="2" max="2" width="20.33203125" bestFit="1" customWidth="1"/>
  </cols>
  <sheetData>
    <row r="3" spans="1:2" x14ac:dyDescent="0.2">
      <c r="A3" s="5" t="s">
        <v>34</v>
      </c>
      <c r="B3" t="s">
        <v>36</v>
      </c>
    </row>
    <row r="4" spans="1:2" x14ac:dyDescent="0.2">
      <c r="A4" s="6" t="s">
        <v>6</v>
      </c>
      <c r="B4" s="8">
        <v>150</v>
      </c>
    </row>
    <row r="5" spans="1:2" x14ac:dyDescent="0.2">
      <c r="A5" s="6" t="s">
        <v>35</v>
      </c>
      <c r="B5" s="8">
        <v>150</v>
      </c>
    </row>
  </sheetData>
  <pageMargins left="0.7" right="0.7" top="0.75" bottom="0.75" header="0.3" footer="0.3"/>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03A35-C535-5049-89F5-74F23F0FAB52}">
  <dimension ref="A1:R7"/>
  <sheetViews>
    <sheetView showGridLines="0" tabSelected="1" zoomScale="57" workbookViewId="0">
      <selection activeCell="U39" sqref="U39"/>
    </sheetView>
  </sheetViews>
  <sheetFormatPr baseColWidth="10" defaultRowHeight="15" x14ac:dyDescent="0.2"/>
  <sheetData>
    <row r="1" spans="1:18" ht="15" customHeight="1" x14ac:dyDescent="0.2">
      <c r="A1" s="9" t="s">
        <v>37</v>
      </c>
      <c r="B1" s="9"/>
      <c r="C1" s="9"/>
      <c r="D1" s="9"/>
      <c r="E1" s="9"/>
      <c r="F1" s="9"/>
      <c r="G1" s="9"/>
      <c r="H1" s="9"/>
      <c r="I1" s="9"/>
      <c r="J1" s="9"/>
      <c r="K1" s="9"/>
      <c r="L1" s="9"/>
      <c r="M1" s="9"/>
      <c r="N1" s="9"/>
      <c r="O1" s="9"/>
      <c r="P1" s="9"/>
      <c r="Q1" s="9"/>
      <c r="R1" s="9"/>
    </row>
    <row r="2" spans="1:18" x14ac:dyDescent="0.2">
      <c r="A2" s="9"/>
      <c r="B2" s="9"/>
      <c r="C2" s="9"/>
      <c r="D2" s="9"/>
      <c r="E2" s="9"/>
      <c r="F2" s="9"/>
      <c r="G2" s="9"/>
      <c r="H2" s="9"/>
      <c r="I2" s="9"/>
      <c r="J2" s="9"/>
      <c r="K2" s="9"/>
      <c r="L2" s="9"/>
      <c r="M2" s="9"/>
      <c r="N2" s="9"/>
      <c r="O2" s="9"/>
      <c r="P2" s="9"/>
      <c r="Q2" s="9"/>
      <c r="R2" s="9"/>
    </row>
    <row r="3" spans="1:18" x14ac:dyDescent="0.2">
      <c r="A3" s="9"/>
      <c r="B3" s="9"/>
      <c r="C3" s="9"/>
      <c r="D3" s="9"/>
      <c r="E3" s="9"/>
      <c r="F3" s="9"/>
      <c r="G3" s="9"/>
      <c r="H3" s="9"/>
      <c r="I3" s="9"/>
      <c r="J3" s="9"/>
      <c r="K3" s="9"/>
      <c r="L3" s="9"/>
      <c r="M3" s="9"/>
      <c r="N3" s="9"/>
      <c r="O3" s="9"/>
      <c r="P3" s="9"/>
      <c r="Q3" s="9"/>
      <c r="R3" s="9"/>
    </row>
    <row r="4" spans="1:18" x14ac:dyDescent="0.2">
      <c r="A4" s="9"/>
      <c r="B4" s="9"/>
      <c r="C4" s="9"/>
      <c r="D4" s="9"/>
      <c r="E4" s="9"/>
      <c r="F4" s="9"/>
      <c r="G4" s="9"/>
      <c r="H4" s="9"/>
      <c r="I4" s="9"/>
      <c r="J4" s="9"/>
      <c r="K4" s="9"/>
      <c r="L4" s="9"/>
      <c r="M4" s="9"/>
      <c r="N4" s="9"/>
      <c r="O4" s="9"/>
      <c r="P4" s="9"/>
      <c r="Q4" s="9"/>
      <c r="R4" s="9"/>
    </row>
    <row r="5" spans="1:18" x14ac:dyDescent="0.2">
      <c r="A5" s="9"/>
      <c r="B5" s="9"/>
      <c r="C5" s="9"/>
      <c r="D5" s="9"/>
      <c r="E5" s="9"/>
      <c r="F5" s="9"/>
      <c r="G5" s="9"/>
      <c r="H5" s="9"/>
      <c r="I5" s="9"/>
      <c r="J5" s="9"/>
      <c r="K5" s="9"/>
      <c r="L5" s="9"/>
      <c r="M5" s="9"/>
      <c r="N5" s="9"/>
      <c r="O5" s="9"/>
      <c r="P5" s="9"/>
      <c r="Q5" s="9"/>
      <c r="R5" s="9"/>
    </row>
    <row r="6" spans="1:18" x14ac:dyDescent="0.2">
      <c r="A6" s="9"/>
      <c r="B6" s="9"/>
      <c r="C6" s="9"/>
      <c r="D6" s="9"/>
      <c r="E6" s="9"/>
      <c r="F6" s="9"/>
      <c r="G6" s="9"/>
      <c r="H6" s="9"/>
      <c r="I6" s="9"/>
      <c r="J6" s="9"/>
      <c r="K6" s="9"/>
      <c r="L6" s="9"/>
      <c r="M6" s="9"/>
      <c r="N6" s="9"/>
      <c r="O6" s="9"/>
      <c r="P6" s="9"/>
      <c r="Q6" s="9"/>
      <c r="R6" s="9"/>
    </row>
    <row r="7" spans="1:18" x14ac:dyDescent="0.2">
      <c r="A7" s="9"/>
      <c r="B7" s="9"/>
      <c r="C7" s="9"/>
      <c r="D7" s="9"/>
      <c r="E7" s="9"/>
      <c r="F7" s="9"/>
      <c r="G7" s="9"/>
      <c r="H7" s="9"/>
      <c r="I7" s="9"/>
      <c r="J7" s="9"/>
      <c r="K7" s="9"/>
      <c r="L7" s="9"/>
      <c r="M7" s="9"/>
      <c r="N7" s="9"/>
      <c r="O7" s="9"/>
      <c r="P7" s="9"/>
      <c r="Q7" s="9"/>
      <c r="R7" s="9"/>
    </row>
  </sheetData>
  <mergeCells count="1">
    <mergeCell ref="A1:R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Montgomery_Fleet_Equipment_Inve</vt:lpstr>
      <vt:lpstr>Pivot 1</vt:lpstr>
      <vt:lpstr>Pivot 2</vt:lpstr>
      <vt:lpstr>Pivot 3</vt:lpstr>
      <vt:lpstr>Equipment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Lynne Gray</cp:lastModifiedBy>
  <dcterms:created xsi:type="dcterms:W3CDTF">2020-09-01T17:18:12Z</dcterms:created>
  <dcterms:modified xsi:type="dcterms:W3CDTF">2023-09-22T13:40:58Z</dcterms:modified>
</cp:coreProperties>
</file>