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oftmax" sheetId="1" state="visible" r:id="rId2"/>
    <sheet name="entropy" sheetId="2" state="visible" r:id="rId3"/>
    <sheet name="log_entrop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<sst xmlns="http://schemas.openxmlformats.org/spreadsheetml/2006/main" count="31" uniqueCount="19">
  <si>
    <t xml:space="preserve">Image 1</t>
  </si>
  <si>
    <t xml:space="preserve">Image 2</t>
  </si>
  <si>
    <t xml:space="preserve">binary</t>
  </si>
  <si>
    <t xml:space="preserve">output</t>
  </si>
  <si>
    <t xml:space="preserve">exp</t>
  </si>
  <si>
    <t xml:space="preserve">softmax</t>
  </si>
  <si>
    <t xml:space="preserve">cat</t>
  </si>
  <si>
    <t xml:space="preserve">dog</t>
  </si>
  <si>
    <t xml:space="preserve">plane</t>
  </si>
  <si>
    <t xml:space="preserve">fish</t>
  </si>
  <si>
    <t xml:space="preserve">building</t>
  </si>
  <si>
    <t xml:space="preserve">isCat</t>
  </si>
  <si>
    <t xml:space="preserve">Preds</t>
  </si>
  <si>
    <t xml:space="preserve">isDog</t>
  </si>
  <si>
    <t xml:space="preserve">logPredCat</t>
  </si>
  <si>
    <t xml:space="preserve">logPredDog</t>
  </si>
  <si>
    <t xml:space="preserve">NLL</t>
  </si>
  <si>
    <t xml:space="preserve">idx</t>
  </si>
  <si>
    <t xml:space="preserve">idxPred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</si>
</sst>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2" activeCellId="0" sqref="K2"/>
    </sheetView>
  </sheetViews>
  <sheetFormatPr defaultRowHeight="14.5" zeroHeight="false" outlineLevelRow="0" outlineLevelCol="0"/>
  <cols>
    <col collapsed="false" customWidth="true" hidden="false" outlineLevel="0" max="1" min="1" style="0" width="7.46"/>
    <col collapsed="false" customWidth="true" hidden="false" outlineLevel="0" max="2" min="2" style="0" width="6.54"/>
    <col collapsed="false" customWidth="true" hidden="false" outlineLevel="0" max="3" min="3" style="0" width="5.36"/>
    <col collapsed="false" customWidth="true" hidden="false" outlineLevel="0" max="4" min="4" style="0" width="7.54"/>
    <col collapsed="false" customWidth="true" hidden="false" outlineLevel="0" max="5" min="5" style="0" width="8.53"/>
    <col collapsed="false" customWidth="true" hidden="false" outlineLevel="0" max="6" min="6" style="0" width="7.46"/>
    <col collapsed="false" customWidth="true" hidden="false" outlineLevel="0" max="7" min="7" style="0" width="6.54"/>
    <col collapsed="false" customWidth="true" hidden="false" outlineLevel="0" max="8" min="8" style="0" width="4.36"/>
    <col collapsed="false" customWidth="true" hidden="false" outlineLevel="0" max="9" min="9" style="0" width="7.54"/>
    <col collapsed="false" customWidth="true" hidden="false" outlineLevel="0" max="10" min="10" style="0" width="8.53"/>
    <col collapsed="false" customWidth="true" hidden="false" outlineLevel="0" max="11" min="11" style="0" width="8.09"/>
    <col collapsed="false" customWidth="true" hidden="false" outlineLevel="0" max="12" min="12" style="0" width="7.27"/>
    <col collapsed="false" customWidth="true" hidden="false" outlineLevel="0" max="1025" min="13" style="0" width="8.53"/>
  </cols>
  <sheetData>
    <row r="1" customFormat="false" ht="14.5" hidden="false" customHeight="false" outlineLevel="0" collapsed="false">
      <c r="B1" s="0" t="s">
        <v>0</v>
      </c>
      <c r="G1" s="0" t="s">
        <v>1</v>
      </c>
      <c r="K1" s="1" t="s">
        <v>2</v>
      </c>
    </row>
    <row r="2" customFormat="false" ht="14.5" hidden="false" customHeight="false" outlineLevel="0" collapsed="false">
      <c r="B2" s="1" t="s">
        <v>3</v>
      </c>
      <c r="C2" s="1" t="s">
        <v>4</v>
      </c>
      <c r="D2" s="1" t="s">
        <v>5</v>
      </c>
      <c r="E2" s="1"/>
      <c r="G2" s="1" t="s">
        <v>3</v>
      </c>
      <c r="H2" s="1" t="s">
        <v>4</v>
      </c>
      <c r="I2" s="1" t="s">
        <v>5</v>
      </c>
      <c r="K2" s="0" t="s">
        <v>0</v>
      </c>
      <c r="L2" s="0" t="s">
        <v>1</v>
      </c>
    </row>
    <row r="3" customFormat="false" ht="14.5" hidden="false" customHeight="false" outlineLevel="0" collapsed="false">
      <c r="A3" s="0" t="s">
        <v>6</v>
      </c>
      <c r="B3" s="2" t="n">
        <v>0.0217892945433267</v>
      </c>
      <c r="C3" s="2" t="n">
        <f aca="false">EXP(B3)</f>
        <v>1.02202841481758</v>
      </c>
      <c r="D3" s="2" t="n">
        <f aca="false">C3/$C$8</f>
        <v>0.0804868121584522</v>
      </c>
      <c r="F3" s="3" t="s">
        <v>6</v>
      </c>
      <c r="G3" s="2" t="n">
        <v>-1.42104964342875</v>
      </c>
      <c r="H3" s="2" t="n">
        <f aca="false">EXP(G3)</f>
        <v>0.241460436475357</v>
      </c>
      <c r="I3" s="2" t="n">
        <f aca="false">H3/$H$8</f>
        <v>0.0804868121584522</v>
      </c>
      <c r="K3" s="2" t="n">
        <f aca="false">C3/(1+C3)</f>
        <v>0.50544710812572</v>
      </c>
      <c r="L3" s="2" t="n">
        <f aca="false">H3/(1+H3)</f>
        <v>0.194497085352868</v>
      </c>
    </row>
    <row r="4" customFormat="false" ht="14.5" hidden="false" customHeight="false" outlineLevel="0" collapsed="false">
      <c r="A4" s="0" t="s">
        <v>7</v>
      </c>
      <c r="B4" s="2" t="n">
        <v>-2.48805591948601</v>
      </c>
      <c r="C4" s="2" t="n">
        <f aca="false">EXP(B4)</f>
        <v>0.0830713070041841</v>
      </c>
      <c r="D4" s="2" t="n">
        <f aca="false">C4/$C$8</f>
        <v>0.00654203404295397</v>
      </c>
      <c r="F4" s="3" t="s">
        <v>7</v>
      </c>
      <c r="G4" s="2" t="n">
        <v>-3.93089485745809</v>
      </c>
      <c r="H4" s="2" t="n">
        <f aca="false">EXP(G4)</f>
        <v>0.0196261021288619</v>
      </c>
      <c r="I4" s="2" t="n">
        <f aca="false">H4/$H$8</f>
        <v>0.00654203404295397</v>
      </c>
      <c r="K4" s="2" t="n">
        <f aca="false">C4/(1+C4)</f>
        <v>0.0766997578709406</v>
      </c>
      <c r="L4" s="2" t="n">
        <f aca="false">H4/(1+H4)</f>
        <v>0.0192483323915354</v>
      </c>
    </row>
    <row r="5" customFormat="false" ht="14.5" hidden="false" customHeight="false" outlineLevel="0" collapsed="false">
      <c r="A5" s="0" t="s">
        <v>8</v>
      </c>
      <c r="B5" s="2" t="n">
        <v>-1.75055572831293</v>
      </c>
      <c r="C5" s="2" t="n">
        <f aca="false">EXP(B5)</f>
        <v>0.173677399178698</v>
      </c>
      <c r="D5" s="2" t="n">
        <f aca="false">C5/$C$8</f>
        <v>0.0136774477120183</v>
      </c>
      <c r="F5" s="3" t="s">
        <v>8</v>
      </c>
      <c r="G5" s="2" t="n">
        <v>-3.19339466628501</v>
      </c>
      <c r="H5" s="2" t="n">
        <f aca="false">EXP(G5)</f>
        <v>0.041032343136055</v>
      </c>
      <c r="I5" s="2" t="n">
        <f aca="false">H5/$H$8</f>
        <v>0.0136774477120183</v>
      </c>
      <c r="K5" s="2" t="n">
        <f aca="false">C5/(1+C5)</f>
        <v>0.147977118158901</v>
      </c>
      <c r="L5" s="2" t="n">
        <f aca="false">H5/(1+H5)</f>
        <v>0.0394150512292896</v>
      </c>
    </row>
    <row r="6" customFormat="false" ht="14.5" hidden="false" customHeight="false" outlineLevel="0" collapsed="false">
      <c r="A6" s="0" t="s">
        <v>9</v>
      </c>
      <c r="B6" s="2" t="n">
        <v>2.07040924598772</v>
      </c>
      <c r="C6" s="2" t="n">
        <f aca="false">EXP(B6)</f>
        <v>7.9280669836381</v>
      </c>
      <c r="D6" s="2" t="n">
        <f aca="false">C6/$C$8</f>
        <v>0.624351367183467</v>
      </c>
      <c r="F6" s="3" t="s">
        <v>9</v>
      </c>
      <c r="G6" s="2" t="n">
        <v>0.627570308015639</v>
      </c>
      <c r="H6" s="2" t="n">
        <f aca="false">EXP(G6)</f>
        <v>1.8730541015504</v>
      </c>
      <c r="I6" s="2" t="n">
        <f aca="false">H6/$H$8</f>
        <v>0.624351367183467</v>
      </c>
      <c r="K6" s="2" t="n">
        <f aca="false">C6/(1+C6)</f>
        <v>0.887993671885231</v>
      </c>
      <c r="L6" s="2" t="n">
        <f aca="false">H6/(1+H6)</f>
        <v>0.651938332988451</v>
      </c>
    </row>
    <row r="7" customFormat="false" ht="14.5" hidden="false" customHeight="false" outlineLevel="0" collapsed="false">
      <c r="A7" s="0" t="s">
        <v>10</v>
      </c>
      <c r="B7" s="2" t="n">
        <v>1.25025734662342</v>
      </c>
      <c r="C7" s="2" t="n">
        <f aca="false">EXP(B7)</f>
        <v>3.4912413010244</v>
      </c>
      <c r="D7" s="2" t="n">
        <f aca="false">C7/$C$8</f>
        <v>0.274942338903108</v>
      </c>
      <c r="F7" s="3" t="s">
        <v>10</v>
      </c>
      <c r="G7" s="2" t="n">
        <v>-0.192581591348662</v>
      </c>
      <c r="H7" s="2" t="n">
        <f aca="false">EXP(G7)</f>
        <v>0.824827016709325</v>
      </c>
      <c r="I7" s="2" t="n">
        <f aca="false">H7/$H$8</f>
        <v>0.274942338903108</v>
      </c>
      <c r="K7" s="2" t="n">
        <f aca="false">C7/(1+C7)</f>
        <v>0.777344405928064</v>
      </c>
      <c r="L7" s="2" t="n">
        <f aca="false">H7/(1+H7)</f>
        <v>0.45200285241103</v>
      </c>
    </row>
    <row r="8" customFormat="false" ht="14.5" hidden="false" customHeight="false" outlineLevel="0" collapsed="false">
      <c r="B8" s="2"/>
      <c r="C8" s="2" t="n">
        <f aca="false">SUM(C3:C7)</f>
        <v>12.698085405663</v>
      </c>
      <c r="D8" s="2" t="n">
        <f aca="false">SUM(D3:D7)</f>
        <v>1</v>
      </c>
      <c r="G8" s="2"/>
      <c r="H8" s="2" t="n">
        <f aca="false">SUM(H3:H7)</f>
        <v>3</v>
      </c>
      <c r="I8" s="2" t="n">
        <f aca="false">SUM(I3:I7)</f>
        <v>1</v>
      </c>
    </row>
  </sheetData>
  <conditionalFormatting sqref="F3:F7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3" activeCellId="0" sqref="A3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B1" s="1" t="s">
        <v>11</v>
      </c>
      <c r="C1" s="1" t="s">
        <v>12</v>
      </c>
    </row>
    <row r="2" customFormat="false" ht="14.5" hidden="false" customHeight="false" outlineLevel="0" collapsed="false">
      <c r="B2" s="0" t="n">
        <v>1</v>
      </c>
      <c r="C2" s="0" t="n">
        <v>0.5</v>
      </c>
      <c r="D2" s="0" t="n">
        <f aca="false">-B2*LOG(C2)-(1-B2)*LOG(1-C2)</f>
        <v>0.301029995663981</v>
      </c>
      <c r="E2" s="0" t="n">
        <f aca="false">-IF(B2=1,LOG(C2),LOG(1-C2))</f>
        <v>0.301029995663981</v>
      </c>
    </row>
    <row r="3" customFormat="false" ht="14.5" hidden="false" customHeight="false" outlineLevel="0" collapsed="false">
      <c r="B3" s="0" t="n">
        <v>1</v>
      </c>
      <c r="C3" s="0" t="n">
        <v>0.98</v>
      </c>
      <c r="D3" s="0" t="n">
        <f aca="false">-B3*LOG(C3)-(1-B3)*LOG(1-C3)</f>
        <v>0.00877392430750515</v>
      </c>
      <c r="E3" s="0" t="n">
        <f aca="false">-IF(B3=1,LOG(C3),LOG(1-C3))</f>
        <v>0.00877392430750515</v>
      </c>
    </row>
    <row r="4" customFormat="false" ht="14.5" hidden="false" customHeight="false" outlineLevel="0" collapsed="false">
      <c r="B4" s="0" t="n">
        <v>0</v>
      </c>
      <c r="C4" s="0" t="n">
        <v>0.9</v>
      </c>
      <c r="D4" s="0" t="n">
        <f aca="false">-B4*LOG(C4)-(1-B4)*LOG(1-C4)</f>
        <v>1</v>
      </c>
      <c r="E4" s="0" t="n">
        <f aca="false">-IF(B4=1,LOG(C4),LOG(1-C4))</f>
        <v>1</v>
      </c>
    </row>
    <row r="5" customFormat="false" ht="14.5" hidden="false" customHeight="false" outlineLevel="0" collapsed="false">
      <c r="B5" s="0" t="n">
        <v>0</v>
      </c>
      <c r="C5" s="0" t="n">
        <v>0.5</v>
      </c>
      <c r="D5" s="0" t="n">
        <f aca="false">-B5*LOG(C5)-(1-B5)*LOG(1-C5)</f>
        <v>0.301029995663981</v>
      </c>
      <c r="E5" s="0" t="n">
        <f aca="false">-IF(B5=1,LOG(C5),LOG(1-C5))</f>
        <v>0.301029995663981</v>
      </c>
    </row>
    <row r="6" customFormat="false" ht="14.5" hidden="false" customHeight="false" outlineLevel="0" collapsed="false">
      <c r="B6" s="0" t="n">
        <v>1</v>
      </c>
      <c r="C6" s="0" t="n">
        <v>0.9</v>
      </c>
      <c r="D6" s="0" t="n">
        <f aca="false">-B6*LOG(C6)-(1-B6)*LOG(1-C6)</f>
        <v>0.0457574905606751</v>
      </c>
      <c r="E6" s="0" t="n">
        <f aca="false">-IF(B6=1,LOG(C6),LOG(1-C6))</f>
        <v>0.0457574905606751</v>
      </c>
    </row>
    <row r="9" customFormat="false" ht="14.5" hidden="false" customHeight="false" outlineLevel="0" collapsed="false">
      <c r="C9" s="0" t="n">
        <f aca="false">25000*128*4/1000</f>
        <v>12800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3" min="1" style="0" width="8.53"/>
    <col collapsed="false" customWidth="true" hidden="false" outlineLevel="0" max="5" min="4" style="0" width="10.72"/>
    <col collapsed="false" customWidth="true" hidden="false" outlineLevel="0" max="1023" min="6" style="0" width="8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customFormat="false" ht="13.8" hidden="false" customHeight="false" outlineLevel="0" collapsed="false">
      <c r="A2" s="0" t="n">
        <v>1</v>
      </c>
      <c r="B2" s="0" t="n">
        <f aca="false">1-A2</f>
        <v>0</v>
      </c>
      <c r="C2" s="0" t="n">
        <v>0.5</v>
      </c>
      <c r="D2" s="2" t="n">
        <f aca="false">LOG(C2)</f>
        <v>-0.301029995663981</v>
      </c>
      <c r="E2" s="2" t="n">
        <f aca="false">LOG(1-C2)</f>
        <v>-0.301029995663981</v>
      </c>
      <c r="F2" s="2" t="n">
        <f aca="false">-A2*D2-B2*E2</f>
        <v>0.301029995663981</v>
      </c>
      <c r="G2" s="0" t="n">
        <f aca="false">MATCH(1,A2:B2)</f>
        <v>1</v>
      </c>
      <c r="H2" s="2" t="n">
        <f aca="true">OFFSET(C2,0,G2)</f>
        <v>-0.301029995663981</v>
      </c>
    </row>
    <row r="3" customFormat="false" ht="13.8" hidden="false" customHeight="false" outlineLevel="0" collapsed="false">
      <c r="A3" s="0" t="n">
        <v>1</v>
      </c>
      <c r="B3" s="0" t="n">
        <f aca="false">1-A3</f>
        <v>0</v>
      </c>
      <c r="C3" s="0" t="n">
        <v>0.98</v>
      </c>
      <c r="D3" s="2" t="n">
        <f aca="false">LOG(C3)</f>
        <v>-0.00877392430750515</v>
      </c>
      <c r="E3" s="2" t="n">
        <f aca="false">LOG(1-C3)</f>
        <v>-1.69897000433602</v>
      </c>
      <c r="F3" s="2" t="n">
        <f aca="false">-A3*D3-B3*E3</f>
        <v>0.00877392430750515</v>
      </c>
      <c r="G3" s="0" t="n">
        <f aca="false">MATCH(1,A3:B3)</f>
        <v>1</v>
      </c>
      <c r="H3" s="2" t="n">
        <f aca="true">OFFSET(C3,0,G3)</f>
        <v>-0.00877392430750515</v>
      </c>
    </row>
    <row r="4" customFormat="false" ht="13.8" hidden="false" customHeight="false" outlineLevel="0" collapsed="false">
      <c r="A4" s="0" t="n">
        <v>0</v>
      </c>
      <c r="B4" s="0" t="n">
        <f aca="false">1-A4</f>
        <v>1</v>
      </c>
      <c r="C4" s="0" t="n">
        <v>0.9</v>
      </c>
      <c r="D4" s="2" t="n">
        <f aca="false">LOG(C4)</f>
        <v>-0.0457574905606751</v>
      </c>
      <c r="E4" s="2" t="n">
        <f aca="false">LOG(1-C4)</f>
        <v>-1</v>
      </c>
      <c r="F4" s="2" t="n">
        <f aca="false">-A4*D4-B4*E4</f>
        <v>1</v>
      </c>
      <c r="G4" s="0" t="n">
        <f aca="false">MATCH(1,A4:B4)</f>
        <v>2</v>
      </c>
      <c r="H4" s="2" t="n">
        <f aca="true">OFFSET(C4,0,G4)</f>
        <v>-1</v>
      </c>
    </row>
    <row r="5" customFormat="false" ht="13.8" hidden="false" customHeight="false" outlineLevel="0" collapsed="false">
      <c r="A5" s="0" t="n">
        <v>0</v>
      </c>
      <c r="B5" s="0" t="n">
        <f aca="false">1-A5</f>
        <v>1</v>
      </c>
      <c r="C5" s="0" t="n">
        <v>0.5</v>
      </c>
      <c r="D5" s="2" t="n">
        <f aca="false">LOG(C5)</f>
        <v>-0.301029995663981</v>
      </c>
      <c r="E5" s="2" t="n">
        <f aca="false">LOG(1-C5)</f>
        <v>-0.301029995663981</v>
      </c>
      <c r="F5" s="2" t="n">
        <f aca="false">-A5*D5-B5*E5</f>
        <v>0.301029995663981</v>
      </c>
      <c r="G5" s="0" t="n">
        <f aca="false">MATCH(1,A5:B5)</f>
        <v>2</v>
      </c>
      <c r="H5" s="2" t="n">
        <f aca="true">OFFSET(C5,0,G5)</f>
        <v>-0.301029995663981</v>
      </c>
    </row>
    <row r="6" customFormat="false" ht="13.8" hidden="false" customHeight="false" outlineLevel="0" collapsed="false">
      <c r="A6" s="0" t="n">
        <v>1</v>
      </c>
      <c r="B6" s="0" t="n">
        <f aca="false">1-A6</f>
        <v>0</v>
      </c>
      <c r="C6" s="0" t="n">
        <v>0.9</v>
      </c>
      <c r="D6" s="2" t="n">
        <f aca="false">LOG(C6)</f>
        <v>-0.0457574905606751</v>
      </c>
      <c r="E6" s="2" t="n">
        <f aca="false">LOG(1-C6)</f>
        <v>-1</v>
      </c>
      <c r="F6" s="2" t="n">
        <f aca="false">-A6*D6-B6*E6</f>
        <v>0.0457574905606751</v>
      </c>
      <c r="G6" s="0" t="n">
        <f aca="false">MATCH(1,A6:B6)</f>
        <v>1</v>
      </c>
      <c r="H6" s="2" t="n">
        <f aca="true">OFFSET(C6,0,G6)</f>
        <v>-0.0457574905606751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2016-10-26T16:48:15Z</dcterms:created>
  <dc:creator>Jeremy Howard</dc:creator>
  <dc:description/>
  <dc:language>en-US</dc:language>
  <cp:lastModifiedBy/>
  <dcterms:modified xsi:type="dcterms:W3CDTF">2020-01-27T20:29:06Z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