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CDA0FD7-4B7C-4E17-AB39-FD35AD5CB045}" xr6:coauthVersionLast="47" xr6:coauthVersionMax="47" xr10:uidLastSave="{00000000-0000-0000-0000-000000000000}"/>
  <bookViews>
    <workbookView xWindow="-120" yWindow="-120" windowWidth="29040" windowHeight="15840" xr2:uid="{828833E9-9F26-4468-9E02-F0E82D04B3E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H48" i="1"/>
  <c r="H49" i="1"/>
  <c r="H50" i="1"/>
  <c r="H51" i="1"/>
  <c r="H52" i="1"/>
  <c r="H53" i="1"/>
  <c r="H54" i="1"/>
  <c r="H47" i="1"/>
  <c r="G48" i="1"/>
  <c r="G49" i="1"/>
  <c r="G50" i="1"/>
  <c r="G51" i="1"/>
  <c r="G52" i="1"/>
  <c r="G53" i="1"/>
  <c r="G54" i="1"/>
  <c r="G47" i="1"/>
  <c r="AE2" i="1"/>
  <c r="AE4" i="1" s="1"/>
  <c r="BM9" i="1"/>
  <c r="BL12" i="1"/>
  <c r="BL11" i="1"/>
  <c r="BL10" i="1"/>
  <c r="BL9" i="1"/>
  <c r="BL8" i="1"/>
  <c r="BL7" i="1"/>
  <c r="BL6" i="1"/>
  <c r="BK6" i="1"/>
  <c r="BM6" i="1" s="1"/>
  <c r="BK12" i="1"/>
  <c r="BM12" i="1" s="1"/>
  <c r="BK11" i="1"/>
  <c r="BM11" i="1" s="1"/>
  <c r="BK10" i="1"/>
  <c r="BM10" i="1" s="1"/>
  <c r="BK9" i="1"/>
  <c r="BK8" i="1"/>
  <c r="BM8" i="1" s="1"/>
  <c r="BK7" i="1"/>
  <c r="BM7" i="1" s="1"/>
  <c r="BC4" i="1"/>
  <c r="BD4" i="1"/>
  <c r="BB4" i="1"/>
  <c r="BA4" i="1"/>
  <c r="AW6" i="1"/>
  <c r="AW1" i="1"/>
  <c r="AN2" i="1"/>
  <c r="AQ2" i="1"/>
  <c r="AQ3" i="1"/>
  <c r="AQ4" i="1"/>
  <c r="AP2" i="1"/>
  <c r="AP3" i="1"/>
  <c r="AP4" i="1"/>
  <c r="AO2" i="1"/>
  <c r="AO3" i="1"/>
  <c r="AO4" i="1"/>
  <c r="AN3" i="1"/>
  <c r="AN4" i="1"/>
  <c r="AM2" i="1"/>
  <c r="AM3" i="1"/>
  <c r="AM4" i="1"/>
  <c r="AN1" i="1"/>
  <c r="AO1" i="1"/>
  <c r="AP1" i="1"/>
  <c r="AQ1" i="1"/>
  <c r="AM1" i="1"/>
  <c r="AI1" i="1"/>
  <c r="AJ1" i="1"/>
  <c r="AH1" i="1"/>
  <c r="AE3" i="1"/>
  <c r="AA2" i="1"/>
  <c r="I60" i="1"/>
  <c r="K60" i="1" s="1"/>
  <c r="I62" i="1"/>
  <c r="K62" i="1" s="1"/>
  <c r="I64" i="1"/>
  <c r="K64" i="1" s="1"/>
  <c r="I66" i="1"/>
  <c r="K66" i="1" s="1"/>
  <c r="I68" i="1"/>
  <c r="K68" i="1" s="1"/>
  <c r="I70" i="1"/>
  <c r="K70" i="1" s="1"/>
  <c r="H59" i="1"/>
  <c r="J59" i="1" s="1"/>
  <c r="H60" i="1"/>
  <c r="J60" i="1" s="1"/>
  <c r="H61" i="1"/>
  <c r="I61" i="1" s="1"/>
  <c r="K61" i="1" s="1"/>
  <c r="H62" i="1"/>
  <c r="J62" i="1" s="1"/>
  <c r="H63" i="1"/>
  <c r="J63" i="1" s="1"/>
  <c r="H64" i="1"/>
  <c r="J64" i="1" s="1"/>
  <c r="H65" i="1"/>
  <c r="I65" i="1" s="1"/>
  <c r="K65" i="1" s="1"/>
  <c r="H66" i="1"/>
  <c r="J66" i="1" s="1"/>
  <c r="H67" i="1"/>
  <c r="J67" i="1" s="1"/>
  <c r="H68" i="1"/>
  <c r="J68" i="1" s="1"/>
  <c r="H69" i="1"/>
  <c r="I69" i="1" s="1"/>
  <c r="K69" i="1" s="1"/>
  <c r="H70" i="1"/>
  <c r="J70" i="1" s="1"/>
  <c r="H58" i="1"/>
  <c r="J58" i="1" s="1"/>
  <c r="B43" i="1"/>
  <c r="B45" i="1"/>
  <c r="B48" i="1"/>
  <c r="S10" i="1"/>
  <c r="S9" i="1"/>
  <c r="S8" i="1"/>
  <c r="S7" i="1"/>
  <c r="S6" i="1"/>
  <c r="S5" i="1"/>
  <c r="S4" i="1"/>
  <c r="R10" i="1"/>
  <c r="R9" i="1"/>
  <c r="R8" i="1"/>
  <c r="R7" i="1"/>
  <c r="R6" i="1"/>
  <c r="R5" i="1"/>
  <c r="R4" i="1"/>
  <c r="Q10" i="1"/>
  <c r="Q9" i="1"/>
  <c r="Q8" i="1"/>
  <c r="Q7" i="1"/>
  <c r="Q6" i="1"/>
  <c r="Q5" i="1"/>
  <c r="Q4" i="1"/>
  <c r="P7" i="1"/>
  <c r="P6" i="1"/>
  <c r="P8" i="1"/>
  <c r="P10" i="1"/>
  <c r="P9" i="1"/>
  <c r="P5" i="1"/>
  <c r="P4" i="1"/>
  <c r="O10" i="1"/>
  <c r="O9" i="1"/>
  <c r="O8" i="1"/>
  <c r="O7" i="1"/>
  <c r="O6" i="1"/>
  <c r="O5" i="1"/>
  <c r="O4" i="1"/>
  <c r="S3" i="1"/>
  <c r="R3" i="1"/>
  <c r="Q3" i="1"/>
  <c r="P3" i="1"/>
  <c r="O3" i="1"/>
  <c r="N4" i="1"/>
  <c r="N10" i="1"/>
  <c r="N9" i="1"/>
  <c r="N8" i="1"/>
  <c r="N7" i="1"/>
  <c r="N5" i="1"/>
  <c r="N6" i="1"/>
  <c r="N3" i="1"/>
  <c r="M10" i="1"/>
  <c r="M9" i="1"/>
  <c r="M8" i="1"/>
  <c r="M7" i="1"/>
  <c r="M6" i="1"/>
  <c r="M5" i="1"/>
  <c r="M4" i="1"/>
  <c r="M3" i="1"/>
  <c r="S11" i="1"/>
  <c r="R11" i="1"/>
  <c r="Q11" i="1"/>
  <c r="P11" i="1"/>
  <c r="O11" i="1"/>
  <c r="N11" i="1"/>
  <c r="M11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S25" i="1"/>
  <c r="R25" i="1"/>
  <c r="Q25" i="1"/>
  <c r="P25" i="1"/>
  <c r="O25" i="1"/>
  <c r="N25" i="1"/>
  <c r="M25" i="1"/>
  <c r="L25" i="1"/>
  <c r="K25" i="1"/>
  <c r="AP6" i="1" l="1"/>
  <c r="AO6" i="1"/>
  <c r="AQ6" i="1"/>
  <c r="AE5" i="1"/>
  <c r="AN6" i="1"/>
  <c r="AS6" i="1"/>
  <c r="AR6" i="1"/>
  <c r="AM6" i="1"/>
  <c r="J69" i="1"/>
  <c r="J65" i="1"/>
  <c r="J61" i="1"/>
  <c r="I58" i="1"/>
  <c r="K58" i="1" s="1"/>
  <c r="I67" i="1"/>
  <c r="K67" i="1" s="1"/>
  <c r="I63" i="1"/>
  <c r="K63" i="1" s="1"/>
  <c r="I59" i="1"/>
  <c r="K59" i="1" s="1"/>
  <c r="B29" i="1"/>
  <c r="B30" i="1" s="1"/>
  <c r="B28" i="1"/>
  <c r="C16" i="1"/>
  <c r="C17" i="1"/>
  <c r="C18" i="1"/>
  <c r="C19" i="1"/>
  <c r="C20" i="1"/>
  <c r="C21" i="1"/>
  <c r="C22" i="1"/>
  <c r="C23" i="1"/>
  <c r="C24" i="1"/>
  <c r="C15" i="1"/>
  <c r="B16" i="1"/>
  <c r="B17" i="1"/>
  <c r="B18" i="1"/>
  <c r="B19" i="1"/>
  <c r="B20" i="1"/>
  <c r="B21" i="1"/>
  <c r="B22" i="1"/>
  <c r="B23" i="1"/>
  <c r="B24" i="1"/>
  <c r="B15" i="1"/>
  <c r="B8" i="1"/>
  <c r="B4" i="1"/>
  <c r="B31" i="1" l="1"/>
  <c r="B33" i="1" l="1"/>
  <c r="B32" i="1"/>
  <c r="B34" i="1" l="1"/>
  <c r="B35" i="1" s="1"/>
  <c r="B36" i="1" l="1"/>
  <c r="B37" i="1" l="1"/>
  <c r="B38" i="1" l="1"/>
  <c r="B39" i="1" l="1"/>
  <c r="B40" i="1" s="1"/>
</calcChain>
</file>

<file path=xl/sharedStrings.xml><?xml version="1.0" encoding="utf-8"?>
<sst xmlns="http://schemas.openxmlformats.org/spreadsheetml/2006/main" count="92" uniqueCount="63">
  <si>
    <t xml:space="preserve">x = </t>
  </si>
  <si>
    <t>y =</t>
  </si>
  <si>
    <t xml:space="preserve">x </t>
  </si>
  <si>
    <t>Цена 1 литра бензина</t>
  </si>
  <si>
    <t>АИ-95</t>
  </si>
  <si>
    <t>АИ-92</t>
  </si>
  <si>
    <t>Литры</t>
  </si>
  <si>
    <t>Стоимость АИ-95</t>
  </si>
  <si>
    <t>Стоимость АИ-92</t>
  </si>
  <si>
    <t>Длина</t>
  </si>
  <si>
    <t>Ширина</t>
  </si>
  <si>
    <t>x (градусы)</t>
  </si>
  <si>
    <t>x (радианы)</t>
  </si>
  <si>
    <t>sin x</t>
  </si>
  <si>
    <t>cos x</t>
  </si>
  <si>
    <t>Фамилия</t>
  </si>
  <si>
    <t>Имя</t>
  </si>
  <si>
    <t>Отчество</t>
  </si>
  <si>
    <t>Фамилия И. О.</t>
  </si>
  <si>
    <t>Иванов</t>
  </si>
  <si>
    <t>Петр</t>
  </si>
  <si>
    <t>Сергеевич</t>
  </si>
  <si>
    <t>Двузначное число</t>
  </si>
  <si>
    <t>1-я цифра</t>
  </si>
  <si>
    <t>2-я цифра</t>
  </si>
  <si>
    <t>Сумма цифр</t>
  </si>
  <si>
    <t>Произведение цифр</t>
  </si>
  <si>
    <t>Дата рождения</t>
  </si>
  <si>
    <t>Возраст</t>
  </si>
  <si>
    <t>Спортсмен</t>
  </si>
  <si>
    <t>Старт</t>
  </si>
  <si>
    <t>Финиш</t>
  </si>
  <si>
    <t>Время (мин)</t>
  </si>
  <si>
    <t>А</t>
  </si>
  <si>
    <t>Б</t>
  </si>
  <si>
    <t>В</t>
  </si>
  <si>
    <t>Г</t>
  </si>
  <si>
    <t>Товар</t>
  </si>
  <si>
    <t>Цена</t>
  </si>
  <si>
    <t>Количество</t>
  </si>
  <si>
    <t>Стоимость</t>
  </si>
  <si>
    <t>Д</t>
  </si>
  <si>
    <t>Ж</t>
  </si>
  <si>
    <t>З</t>
  </si>
  <si>
    <t>Е</t>
  </si>
  <si>
    <t xml:space="preserve"> </t>
  </si>
  <si>
    <t>x2</t>
  </si>
  <si>
    <t>x3</t>
  </si>
  <si>
    <t>F1</t>
  </si>
  <si>
    <r>
      <t>F2</t>
    </r>
    <r>
      <rPr>
        <sz val="11"/>
        <color theme="1"/>
        <rFont val="Calibri"/>
        <family val="2"/>
        <charset val="204"/>
        <scheme val="minor"/>
      </rPr>
      <t/>
    </r>
  </si>
  <si>
    <r>
      <t>F3</t>
    </r>
    <r>
      <rPr>
        <sz val="11"/>
        <color theme="1"/>
        <rFont val="Calibri"/>
        <family val="2"/>
        <charset val="204"/>
        <scheme val="minor"/>
      </rPr>
      <t/>
    </r>
  </si>
  <si>
    <r>
      <t>F4</t>
    </r>
    <r>
      <rPr>
        <sz val="11"/>
        <color theme="1"/>
        <rFont val="Calibri"/>
        <family val="2"/>
        <charset val="204"/>
        <scheme val="minor"/>
      </rPr>
      <t/>
    </r>
  </si>
  <si>
    <r>
      <t>F5</t>
    </r>
    <r>
      <rPr>
        <sz val="11"/>
        <color theme="1"/>
        <rFont val="Calibri"/>
        <family val="2"/>
        <charset val="204"/>
        <scheme val="minor"/>
      </rPr>
      <t/>
    </r>
  </si>
  <si>
    <r>
      <t>F6</t>
    </r>
    <r>
      <rPr>
        <sz val="11"/>
        <color theme="1"/>
        <rFont val="Calibri"/>
        <family val="2"/>
        <charset val="204"/>
        <scheme val="minor"/>
      </rPr>
      <t/>
    </r>
  </si>
  <si>
    <r>
      <t>F7</t>
    </r>
    <r>
      <rPr>
        <sz val="11"/>
        <color theme="1"/>
        <rFont val="Calibri"/>
        <family val="2"/>
        <charset val="204"/>
        <scheme val="minor"/>
      </rPr>
      <t/>
    </r>
  </si>
  <si>
    <r>
      <t>F8</t>
    </r>
    <r>
      <rPr>
        <sz val="11"/>
        <color theme="1"/>
        <rFont val="Calibri"/>
        <family val="2"/>
        <charset val="204"/>
        <scheme val="minor"/>
      </rPr>
      <t/>
    </r>
  </si>
  <si>
    <r>
      <t>F9</t>
    </r>
    <r>
      <rPr>
        <sz val="11"/>
        <color theme="1"/>
        <rFont val="Calibri"/>
        <family val="2"/>
        <charset val="204"/>
        <scheme val="minor"/>
      </rPr>
      <t/>
    </r>
  </si>
  <si>
    <r>
      <t>F10</t>
    </r>
    <r>
      <rPr>
        <sz val="11"/>
        <color theme="1"/>
        <rFont val="Calibri"/>
        <family val="2"/>
        <charset val="204"/>
        <scheme val="minor"/>
      </rPr>
      <t/>
    </r>
  </si>
  <si>
    <r>
      <t>F11</t>
    </r>
    <r>
      <rPr>
        <sz val="11"/>
        <color theme="1"/>
        <rFont val="Calibri"/>
        <family val="2"/>
        <charset val="204"/>
        <scheme val="minor"/>
      </rPr>
      <t/>
    </r>
  </si>
  <si>
    <r>
      <t>F12</t>
    </r>
    <r>
      <rPr>
        <sz val="11"/>
        <color theme="1"/>
        <rFont val="Calibri"/>
        <family val="2"/>
        <charset val="204"/>
        <scheme val="minor"/>
      </rPr>
      <t/>
    </r>
  </si>
  <si>
    <r>
      <t>F13</t>
    </r>
    <r>
      <rPr>
        <sz val="11"/>
        <color theme="1"/>
        <rFont val="Calibri"/>
        <family val="2"/>
        <charset val="204"/>
        <scheme val="minor"/>
      </rPr>
      <t/>
    </r>
  </si>
  <si>
    <r>
      <t>F14</t>
    </r>
    <r>
      <rPr>
        <sz val="11"/>
        <color theme="1"/>
        <rFont val="Calibri"/>
        <family val="2"/>
        <charset val="204"/>
        <scheme val="minor"/>
      </rPr>
      <t/>
    </r>
  </si>
  <si>
    <r>
      <t>F15</t>
    </r>
    <r>
      <rPr>
        <sz val="11"/>
        <color theme="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</si>
</sst>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"/>
  </numFmts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2">
    <xf numFmtId="0" fontId="0" fillId="0" borderId="0" xfId="0"/>
    <xf numFmtId="0" fontId="2" fillId="2" borderId="1" xfId="1"/>
    <xf numFmtId="0" fontId="2" fillId="2" borderId="1" xfId="1" applyAlignment="1">
      <alignment horizontal="center"/>
    </xf>
    <xf numFmtId="0" fontId="2" fillId="2" borderId="1" xfId="1" applyAlignment="1">
      <alignment horizontal="center"/>
    </xf>
    <xf numFmtId="14" fontId="2" fillId="2" borderId="1" xfId="1" applyNumberFormat="1"/>
    <xf numFmtId="20" fontId="2" fillId="2" borderId="1" xfId="1" applyNumberFormat="1"/>
    <xf numFmtId="0" fontId="2" fillId="2" borderId="1" xfId="1" applyAlignment="1">
      <alignment horizontal="center" vertical="center" textRotation="90"/>
    </xf>
    <xf numFmtId="164" fontId="2" fillId="2" borderId="1" xfId="1" applyNumberFormat="1"/>
    <xf numFmtId="0" fontId="2" fillId="2" borderId="1" xfId="1" applyAlignment="1">
      <alignment horizontal="center" vertical="center" wrapText="1"/>
    </xf>
    <xf numFmtId="0" fontId="2" fillId="2" borderId="1" xfId="1" applyAlignment="1">
      <alignment wrapText="1"/>
    </xf>
    <xf numFmtId="0" fontId="2" fillId="2" borderId="1" xfId="1" applyAlignment="1">
      <alignment horizontal="center" vertical="center" wrapText="1"/>
    </xf>
    <xf numFmtId="0" fontId="2" fillId="2" borderId="1" xfId="1" applyAlignment="1">
      <alignment horizontal="center" vertic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47625</xdr:colOff>
      <xdr:row>56</xdr:row>
      <xdr:rowOff>80962</xdr:rowOff>
    </xdr:from>
    <xdr:ext cx="720838" cy="2162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017C9EB-4CEB-46E9-9212-039851FA6FCD}"/>
                </a:ext>
              </a:extLst>
            </xdr:cNvPr>
            <xdr:cNvSpPr txBox="1"/>
          </xdr:nvSpPr>
          <xdr:spPr>
            <a:xfrm>
              <a:off x="5572125" y="11501437"/>
              <a:ext cx="720838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017C9EB-4CEB-46E9-9212-039851FA6FCD}"/>
                </a:ext>
              </a:extLst>
            </xdr:cNvPr>
            <xdr:cNvSpPr txBox="1"/>
          </xdr:nvSpPr>
          <xdr:spPr>
            <a:xfrm>
              <a:off x="5572125" y="11501437"/>
              <a:ext cx="720838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𝑠𝑖𝑛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 𝑥+1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5D8C-0DC9-4FDA-BDEF-C1D9FFBD62BD}">
  <dimension ref="A1:BU72"/>
  <sheetViews>
    <sheetView showFormulas="1" tabSelected="1" zoomScaleNormal="100" workbookViewId="0">
      <selection activeCell="BM6" sqref="BM6"/>
    </sheetView>
  </sheetViews>
  <sheetFormatPr defaultRowHeight="15" x14ac:dyDescent="0.25"/>
  <cols>
    <col min="1" max="1" width="3.85546875" bestFit="1" customWidth="1"/>
    <col min="2" max="2" width="33.7109375" bestFit="1" customWidth="1"/>
    <col min="4" max="4" width="3.7109375" customWidth="1"/>
    <col min="5" max="5" width="16.140625" customWidth="1"/>
    <col min="6" max="6" width="9.7109375" customWidth="1"/>
    <col min="7" max="7" width="11.42578125" customWidth="1"/>
    <col min="8" max="8" width="10.5703125" customWidth="1"/>
    <col min="10" max="10" width="12.7109375" customWidth="1"/>
    <col min="11" max="11" width="10.7109375" bestFit="1" customWidth="1"/>
    <col min="22" max="22" width="9.5703125" customWidth="1"/>
    <col min="23" max="23" width="3.28515625" customWidth="1"/>
    <col min="24" max="24" width="10.7109375" customWidth="1"/>
    <col min="26" max="26" width="11.85546875" customWidth="1"/>
    <col min="27" max="27" width="14.28515625" bestFit="1" customWidth="1"/>
    <col min="28" max="28" width="3" customWidth="1"/>
    <col min="29" max="29" width="3.85546875" customWidth="1"/>
    <col min="30" max="30" width="19.85546875" bestFit="1" customWidth="1"/>
    <col min="31" max="31" width="14.140625" bestFit="1" customWidth="1"/>
    <col min="32" max="32" width="4.140625" customWidth="1"/>
    <col min="33" max="33" width="3.85546875" customWidth="1"/>
    <col min="35" max="35" width="12.42578125" bestFit="1" customWidth="1"/>
    <col min="36" max="36" width="12.85546875" bestFit="1" customWidth="1"/>
    <col min="37" max="38" width="3.42578125" customWidth="1"/>
    <col min="39" max="39" width="10.140625" customWidth="1"/>
    <col min="40" max="43" width="12.42578125" bestFit="1" customWidth="1"/>
    <col min="44" max="44" width="9.28515625" bestFit="1" customWidth="1"/>
    <col min="45" max="45" width="11.85546875" bestFit="1" customWidth="1"/>
    <col min="46" max="46" width="3.140625" customWidth="1"/>
    <col min="47" max="47" width="3.28515625" customWidth="1"/>
    <col min="48" max="48" width="15.140625" bestFit="1" customWidth="1"/>
    <col min="49" max="49" width="20" bestFit="1" customWidth="1"/>
    <col min="50" max="50" width="3.28515625" customWidth="1"/>
    <col min="51" max="51" width="3.5703125" customWidth="1"/>
    <col min="52" max="56" width="12.42578125" bestFit="1" customWidth="1"/>
    <col min="57" max="57" width="3.140625" customWidth="1"/>
    <col min="58" max="58" width="3.7109375" customWidth="1"/>
    <col min="61" max="62" width="11.5703125" bestFit="1" customWidth="1"/>
    <col min="63" max="63" width="16.7109375" bestFit="1" customWidth="1"/>
    <col min="64" max="64" width="16.42578125" bestFit="1" customWidth="1"/>
    <col min="65" max="65" width="10.5703125" bestFit="1" customWidth="1"/>
    <col min="70" max="70" width="9.140625" customWidth="1"/>
    <col min="71" max="71" width="3.5703125" customWidth="1"/>
  </cols>
  <sheetData>
    <row r="1" spans="1:7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9</v>
      </c>
      <c r="L1" s="2"/>
      <c r="M1" s="2"/>
      <c r="N1" s="2"/>
      <c r="O1" s="2"/>
      <c r="P1" s="2"/>
      <c r="Q1" s="2"/>
      <c r="R1" s="2"/>
      <c r="S1" s="2"/>
      <c r="T1" s="1"/>
      <c r="U1" s="1"/>
      <c r="V1" s="1"/>
      <c r="W1" s="1"/>
      <c r="X1" s="1" t="s">
        <v>15</v>
      </c>
      <c r="Y1" s="1" t="s">
        <v>16</v>
      </c>
      <c r="Z1" s="1" t="s">
        <v>17</v>
      </c>
      <c r="AA1" s="1" t="s">
        <v>18</v>
      </c>
      <c r="AB1" s="1"/>
      <c r="AC1" s="1"/>
      <c r="AD1" s="1" t="s">
        <v>22</v>
      </c>
      <c r="AE1" s="1">
        <v>63</v>
      </c>
      <c r="AF1" s="1"/>
      <c r="AG1" s="1"/>
      <c r="AH1" s="1">
        <f>EXP(PI())</f>
        <v>23.140692632779267</v>
      </c>
      <c r="AI1" s="3" t="str">
        <f>IF(AH1 &lt; AJ1, "&lt;", "&gt;")</f>
        <v>&gt;</v>
      </c>
      <c r="AJ1" s="1">
        <f>POWER(PI(), EXP(1))</f>
        <v>22.459157718361041</v>
      </c>
      <c r="AK1" s="1"/>
      <c r="AL1" s="1"/>
      <c r="AM1" s="1">
        <f ca="1">RANDBETWEEN(-20,20)</f>
        <v>9</v>
      </c>
      <c r="AN1" s="1">
        <f t="shared" ref="AN1:AQ4" ca="1" si="0">RANDBETWEEN(-20,20)</f>
        <v>15</v>
      </c>
      <c r="AO1" s="1">
        <f t="shared" ca="1" si="0"/>
        <v>-17</v>
      </c>
      <c r="AP1" s="1">
        <f t="shared" ca="1" si="0"/>
        <v>8</v>
      </c>
      <c r="AQ1" s="1">
        <f t="shared" ca="1" si="0"/>
        <v>-16</v>
      </c>
      <c r="AR1" s="1"/>
      <c r="AS1" s="1"/>
      <c r="AT1" s="1"/>
      <c r="AU1" s="1"/>
      <c r="AV1" s="4">
        <v>39096</v>
      </c>
      <c r="AW1" s="1" t="str">
        <f>TEXT(AV1, "ДДДД")</f>
        <v>воскресенье</v>
      </c>
      <c r="AX1" s="1"/>
      <c r="AY1" s="1"/>
      <c r="AZ1" s="1" t="s">
        <v>29</v>
      </c>
      <c r="BA1" s="1" t="s">
        <v>33</v>
      </c>
      <c r="BB1" s="1" t="s">
        <v>34</v>
      </c>
      <c r="BC1" s="1" t="s">
        <v>35</v>
      </c>
      <c r="BD1" s="1" t="s">
        <v>36</v>
      </c>
      <c r="BE1" s="1"/>
      <c r="BF1" s="1"/>
      <c r="BG1" s="1" t="s">
        <v>37</v>
      </c>
      <c r="BH1" s="1" t="s">
        <v>38</v>
      </c>
      <c r="BI1" s="1"/>
      <c r="BJ1" s="1" t="s">
        <v>37</v>
      </c>
      <c r="BK1" s="1" t="s">
        <v>41</v>
      </c>
      <c r="BL1" s="1" t="s">
        <v>35</v>
      </c>
      <c r="BM1" s="1" t="s">
        <v>33</v>
      </c>
      <c r="BN1" s="1" t="s">
        <v>44</v>
      </c>
      <c r="BO1" s="1" t="s">
        <v>43</v>
      </c>
      <c r="BP1" s="1" t="s">
        <v>34</v>
      </c>
      <c r="BQ1" s="1" t="s">
        <v>42</v>
      </c>
      <c r="BR1" s="1" t="s">
        <v>36</v>
      </c>
      <c r="BS1" s="1"/>
      <c r="BT1" s="1"/>
      <c r="BU1" s="1"/>
    </row>
    <row r="2" spans="1:73" x14ac:dyDescent="0.25">
      <c r="A2" s="1" t="s">
        <v>0</v>
      </c>
      <c r="B2" s="1">
        <v>3</v>
      </c>
      <c r="C2" s="1"/>
      <c r="D2" s="1"/>
      <c r="E2" s="1"/>
      <c r="F2" s="1"/>
      <c r="G2" s="1"/>
      <c r="H2" s="1"/>
      <c r="I2" s="1"/>
      <c r="J2" s="1"/>
      <c r="K2" s="1">
        <v>2</v>
      </c>
      <c r="L2" s="1">
        <v>3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S2" s="1">
        <v>10</v>
      </c>
      <c r="T2" s="1"/>
      <c r="U2" s="1"/>
      <c r="V2" s="1"/>
      <c r="W2" s="1"/>
      <c r="X2" s="1" t="s">
        <v>19</v>
      </c>
      <c r="Y2" s="1" t="s">
        <v>20</v>
      </c>
      <c r="Z2" s="1" t="s">
        <v>21</v>
      </c>
      <c r="AA2" s="1" t="str">
        <f>X2&amp;" "&amp;LEFT(Y2, 1)&amp;". " &amp;LEFT(Z2, 1)&amp;"."</f>
        <v>Иванов П. С.</v>
      </c>
      <c r="AB2" s="1"/>
      <c r="AC2" s="1"/>
      <c r="AD2" s="1" t="s">
        <v>23</v>
      </c>
      <c r="AE2" s="1">
        <f>INT(AE1/10)</f>
        <v>6</v>
      </c>
      <c r="AF2" s="1"/>
      <c r="AG2" s="1"/>
      <c r="AH2" s="1"/>
      <c r="AI2" s="1"/>
      <c r="AJ2" s="1"/>
      <c r="AK2" s="1"/>
      <c r="AL2" s="1"/>
      <c r="AM2" s="1">
        <f t="shared" ref="AM2:AM4" ca="1" si="1">RANDBETWEEN(-20,20)</f>
        <v>-13</v>
      </c>
      <c r="AN2" s="1">
        <f ca="1">RANDBETWEEN(-20,20)</f>
        <v>2</v>
      </c>
      <c r="AO2" s="1">
        <f t="shared" ca="1" si="0"/>
        <v>-5</v>
      </c>
      <c r="AP2" s="1">
        <f t="shared" ca="1" si="0"/>
        <v>-15</v>
      </c>
      <c r="AQ2" s="1">
        <f t="shared" ca="1" si="0"/>
        <v>2</v>
      </c>
      <c r="AR2" s="1"/>
      <c r="AS2" s="1"/>
      <c r="AT2" s="1"/>
      <c r="AU2" s="1"/>
      <c r="AV2" s="1"/>
      <c r="AW2" s="1"/>
      <c r="AX2" s="1"/>
      <c r="AY2" s="1"/>
      <c r="AZ2" s="1" t="s">
        <v>30</v>
      </c>
      <c r="BA2" s="5">
        <v>0.42708333333333331</v>
      </c>
      <c r="BB2" s="5">
        <v>0.4236111111111111</v>
      </c>
      <c r="BC2" s="5">
        <v>0.4201388888888889</v>
      </c>
      <c r="BD2" s="5">
        <v>0.43055555555555558</v>
      </c>
      <c r="BE2" s="1"/>
      <c r="BF2" s="1"/>
      <c r="BG2" s="1" t="s">
        <v>33</v>
      </c>
      <c r="BH2" s="1">
        <v>36</v>
      </c>
      <c r="BI2" s="1"/>
      <c r="BJ2" s="1" t="s">
        <v>39</v>
      </c>
      <c r="BK2" s="1">
        <v>15</v>
      </c>
      <c r="BL2" s="1">
        <v>50</v>
      </c>
      <c r="BM2" s="1">
        <v>20</v>
      </c>
      <c r="BN2" s="1">
        <v>35</v>
      </c>
      <c r="BO2" s="1">
        <v>72</v>
      </c>
      <c r="BP2" s="1">
        <v>38</v>
      </c>
      <c r="BQ2" s="1">
        <v>40</v>
      </c>
      <c r="BR2" s="1">
        <v>65</v>
      </c>
      <c r="BS2" s="1"/>
      <c r="BT2" s="1"/>
      <c r="BU2" s="1"/>
    </row>
    <row r="3" spans="1:73" ht="15" customHeight="1" x14ac:dyDescent="0.25">
      <c r="A3" s="1" t="s">
        <v>1</v>
      </c>
      <c r="B3" s="1">
        <v>5</v>
      </c>
      <c r="C3" s="1"/>
      <c r="D3" s="1"/>
      <c r="E3" s="1"/>
      <c r="F3" s="1"/>
      <c r="G3" s="1"/>
      <c r="H3" s="1"/>
      <c r="I3" s="6" t="s">
        <v>10</v>
      </c>
      <c r="J3" s="1">
        <v>2</v>
      </c>
      <c r="K3" s="1">
        <f xml:space="preserve"> K2 * J3</f>
        <v>4</v>
      </c>
      <c r="L3" s="1">
        <f xml:space="preserve"> L2 * J3</f>
        <v>6</v>
      </c>
      <c r="M3" s="1">
        <f xml:space="preserve"> M2 * J3</f>
        <v>8</v>
      </c>
      <c r="N3" s="1">
        <f xml:space="preserve"> N2 * J3</f>
        <v>10</v>
      </c>
      <c r="O3" s="1">
        <f xml:space="preserve"> O2 * J3</f>
        <v>12</v>
      </c>
      <c r="P3" s="1">
        <f xml:space="preserve"> P2 * J3</f>
        <v>14</v>
      </c>
      <c r="Q3" s="1">
        <f xml:space="preserve"> Q2 * J3</f>
        <v>16</v>
      </c>
      <c r="R3" s="1">
        <f xml:space="preserve"> R2 * J3</f>
        <v>18</v>
      </c>
      <c r="S3" s="1">
        <f xml:space="preserve"> S2 * J3</f>
        <v>20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 t="s">
        <v>24</v>
      </c>
      <c r="AE3" s="1">
        <f>MOD(AE1, 10)</f>
        <v>3</v>
      </c>
      <c r="AF3" s="1"/>
      <c r="AG3" s="1"/>
      <c r="AH3" s="1"/>
      <c r="AI3" s="1"/>
      <c r="AJ3" s="1"/>
      <c r="AK3" s="1"/>
      <c r="AL3" s="1"/>
      <c r="AM3" s="1">
        <f t="shared" ca="1" si="1"/>
        <v>-6</v>
      </c>
      <c r="AN3" s="1">
        <f t="shared" ca="1" si="0"/>
        <v>-14</v>
      </c>
      <c r="AO3" s="1">
        <f t="shared" ca="1" si="0"/>
        <v>6</v>
      </c>
      <c r="AP3" s="1">
        <f t="shared" ca="1" si="0"/>
        <v>-16</v>
      </c>
      <c r="AQ3" s="1">
        <f t="shared" ca="1" si="0"/>
        <v>-4</v>
      </c>
      <c r="AR3" s="1"/>
      <c r="AS3" s="1"/>
      <c r="AT3" s="1"/>
      <c r="AU3" s="1"/>
      <c r="AV3" s="1"/>
      <c r="AW3" s="1"/>
      <c r="AX3" s="1"/>
      <c r="AY3" s="1"/>
      <c r="AZ3" s="1" t="s">
        <v>31</v>
      </c>
      <c r="BA3" s="5">
        <v>0.44791666666666669</v>
      </c>
      <c r="BB3" s="5">
        <v>0.43402777777777773</v>
      </c>
      <c r="BC3" s="5">
        <v>0.43611111111111112</v>
      </c>
      <c r="BD3" s="5">
        <v>0.44861111111111113</v>
      </c>
      <c r="BE3" s="1"/>
      <c r="BF3" s="1"/>
      <c r="BG3" s="1" t="s">
        <v>34</v>
      </c>
      <c r="BH3" s="1">
        <v>30</v>
      </c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3" x14ac:dyDescent="0.25">
      <c r="A4" s="1"/>
      <c r="B4" s="1">
        <f xml:space="preserve"> ( 1 + (B2^2)) / (3 * B3)</f>
        <v>0.66666666666666663</v>
      </c>
      <c r="C4" s="1"/>
      <c r="D4" s="1"/>
      <c r="E4" s="1"/>
      <c r="F4" s="1"/>
      <c r="G4" s="1"/>
      <c r="H4" s="1"/>
      <c r="I4" s="6"/>
      <c r="J4" s="1">
        <v>3</v>
      </c>
      <c r="K4" s="1">
        <f xml:space="preserve"> K2 * J4</f>
        <v>6</v>
      </c>
      <c r="L4" s="1">
        <f xml:space="preserve">  L2 * J4</f>
        <v>9</v>
      </c>
      <c r="M4" s="1">
        <f xml:space="preserve"> M2 * J4</f>
        <v>12</v>
      </c>
      <c r="N4" s="1">
        <f xml:space="preserve"> N2 * J4</f>
        <v>15</v>
      </c>
      <c r="O4" s="1">
        <f xml:space="preserve"> O2 * J4</f>
        <v>18</v>
      </c>
      <c r="P4" s="1">
        <f>P2 * J4</f>
        <v>21</v>
      </c>
      <c r="Q4" s="1">
        <f>Q2 * J4</f>
        <v>24</v>
      </c>
      <c r="R4" s="1">
        <f>R2 * J4</f>
        <v>27</v>
      </c>
      <c r="S4" s="1">
        <f>S2 * J4</f>
        <v>30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 t="s">
        <v>25</v>
      </c>
      <c r="AE4" s="1">
        <f>AE2+AE3</f>
        <v>9</v>
      </c>
      <c r="AF4" s="1"/>
      <c r="AG4" s="1"/>
      <c r="AH4" s="1"/>
      <c r="AI4" s="1"/>
      <c r="AJ4" s="1"/>
      <c r="AK4" s="1"/>
      <c r="AL4" s="1"/>
      <c r="AM4" s="1">
        <f t="shared" ca="1" si="1"/>
        <v>11</v>
      </c>
      <c r="AN4" s="1">
        <f t="shared" ca="1" si="0"/>
        <v>-10</v>
      </c>
      <c r="AO4" s="1">
        <f t="shared" ca="1" si="0"/>
        <v>-1</v>
      </c>
      <c r="AP4" s="1">
        <f t="shared" ca="1" si="0"/>
        <v>13</v>
      </c>
      <c r="AQ4" s="1">
        <f t="shared" ca="1" si="0"/>
        <v>0</v>
      </c>
      <c r="AR4" s="1"/>
      <c r="AS4" s="1"/>
      <c r="AT4" s="1"/>
      <c r="AU4" s="1"/>
      <c r="AV4" s="1"/>
      <c r="AW4" s="1"/>
      <c r="AX4" s="1"/>
      <c r="AY4" s="1"/>
      <c r="AZ4" s="1" t="s">
        <v>32</v>
      </c>
      <c r="BA4" s="7">
        <f>BA3 - BA2</f>
        <v>2.083333333333337E-2</v>
      </c>
      <c r="BB4" s="7">
        <f>BB3-BB2</f>
        <v>1.041666666666663E-2</v>
      </c>
      <c r="BC4" s="7">
        <f t="shared" ref="BC4:BD4" si="2">BC3-BC2</f>
        <v>1.5972222222222221E-2</v>
      </c>
      <c r="BD4" s="7">
        <f t="shared" si="2"/>
        <v>1.8055555555555547E-2</v>
      </c>
      <c r="BE4" s="1"/>
      <c r="BF4" s="1"/>
      <c r="BG4" s="1" t="s">
        <v>35</v>
      </c>
      <c r="BH4" s="1">
        <v>28</v>
      </c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3" x14ac:dyDescent="0.25">
      <c r="A5" s="1"/>
      <c r="B5" s="1"/>
      <c r="C5" s="1"/>
      <c r="D5" s="1"/>
      <c r="E5" s="1"/>
      <c r="F5" s="1"/>
      <c r="G5" s="1"/>
      <c r="H5" s="1"/>
      <c r="I5" s="6"/>
      <c r="J5" s="1">
        <v>4</v>
      </c>
      <c r="K5" s="1">
        <f xml:space="preserve"> K2 * J5</f>
        <v>8</v>
      </c>
      <c r="L5" s="1">
        <f xml:space="preserve">  L2 * J5</f>
        <v>12</v>
      </c>
      <c r="M5" s="1">
        <f>M2 * J5</f>
        <v>16</v>
      </c>
      <c r="N5" s="1">
        <f xml:space="preserve"> N2 * J5</f>
        <v>20</v>
      </c>
      <c r="O5" s="1">
        <f>O2 * J5</f>
        <v>24</v>
      </c>
      <c r="P5" s="1">
        <f>P2 *J5</f>
        <v>28</v>
      </c>
      <c r="Q5" s="1">
        <f>Q2 * J5</f>
        <v>32</v>
      </c>
      <c r="R5" s="1">
        <f>R2 * J5</f>
        <v>36</v>
      </c>
      <c r="S5" s="1">
        <f>S2 * J5</f>
        <v>40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 t="s">
        <v>26</v>
      </c>
      <c r="AE5" s="1">
        <f>AE2*AE3</f>
        <v>18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 t="s">
        <v>27</v>
      </c>
      <c r="AW5" s="4">
        <v>39096</v>
      </c>
      <c r="AX5" s="1"/>
      <c r="AY5" s="1"/>
      <c r="AZ5" s="1"/>
      <c r="BA5" s="1"/>
      <c r="BB5" s="1"/>
      <c r="BC5" s="1"/>
      <c r="BD5" s="1"/>
      <c r="BE5" s="1"/>
      <c r="BF5" s="1"/>
      <c r="BG5" s="1" t="s">
        <v>36</v>
      </c>
      <c r="BH5" s="1">
        <v>26</v>
      </c>
      <c r="BI5" s="1"/>
      <c r="BJ5" s="1" t="s">
        <v>37</v>
      </c>
      <c r="BK5" s="1" t="s">
        <v>38</v>
      </c>
      <c r="BL5" s="1" t="s">
        <v>39</v>
      </c>
      <c r="BM5" s="1" t="s">
        <v>40</v>
      </c>
      <c r="BN5" s="1"/>
      <c r="BO5" s="1"/>
      <c r="BP5" s="1"/>
      <c r="BQ5" s="1"/>
      <c r="BR5" s="1"/>
      <c r="BS5" s="1"/>
      <c r="BT5" s="1"/>
      <c r="BU5" s="1"/>
    </row>
    <row r="6" spans="1:73" x14ac:dyDescent="0.25">
      <c r="A6" s="1" t="s">
        <v>0</v>
      </c>
      <c r="B6" s="1">
        <v>3</v>
      </c>
      <c r="C6" s="1"/>
      <c r="D6" s="1"/>
      <c r="E6" s="1"/>
      <c r="F6" s="1"/>
      <c r="G6" s="1"/>
      <c r="H6" s="1"/>
      <c r="I6" s="6"/>
      <c r="J6" s="1">
        <v>5</v>
      </c>
      <c r="K6" s="1">
        <f xml:space="preserve"> K2 * J6</f>
        <v>10</v>
      </c>
      <c r="L6" s="1">
        <f xml:space="preserve">  L2 * J6</f>
        <v>15</v>
      </c>
      <c r="M6" s="1">
        <f>M2 * J6</f>
        <v>20</v>
      </c>
      <c r="N6" s="1">
        <f xml:space="preserve"> N2 * J6</f>
        <v>25</v>
      </c>
      <c r="O6" s="1">
        <f>O2 * J6</f>
        <v>30</v>
      </c>
      <c r="P6" s="1">
        <f>P2 * J6</f>
        <v>35</v>
      </c>
      <c r="Q6" s="1">
        <f>Q2 * J6</f>
        <v>40</v>
      </c>
      <c r="R6" s="1">
        <f>R2 * J6</f>
        <v>45</v>
      </c>
      <c r="S6" s="1">
        <f>S2 * J6</f>
        <v>50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>
        <f ca="1">SUM(AM1:AQ4)</f>
        <v>-51</v>
      </c>
      <c r="AN6" s="1">
        <f ca="1">SUM(AM2:AQ2)</f>
        <v>-29</v>
      </c>
      <c r="AO6" s="1">
        <f ca="1">AVERAGE(AO1:AO4)</f>
        <v>-4.25</v>
      </c>
      <c r="AP6" s="1">
        <f ca="1">MIN(AM1:AQ1)</f>
        <v>-17</v>
      </c>
      <c r="AQ6" s="1">
        <f ca="1">MAX(AQ1:AQ4)</f>
        <v>2</v>
      </c>
      <c r="AR6" s="1">
        <f ca="1">COUNT(AM1:AQ4)</f>
        <v>20</v>
      </c>
      <c r="AS6" s="1">
        <f ca="1">SUMSQ(AM1:AM4)</f>
        <v>407</v>
      </c>
      <c r="AT6" s="1"/>
      <c r="AU6" s="1"/>
      <c r="AV6" s="1" t="s">
        <v>28</v>
      </c>
      <c r="AW6" s="1">
        <f ca="1">INT(YEARFRAC(TODAY(),AW5))</f>
        <v>17</v>
      </c>
      <c r="AX6" s="1"/>
      <c r="AY6" s="1"/>
      <c r="AZ6" s="1"/>
      <c r="BA6" s="1"/>
      <c r="BB6" s="1"/>
      <c r="BC6" s="1"/>
      <c r="BD6" s="1"/>
      <c r="BE6" s="1"/>
      <c r="BF6" s="1"/>
      <c r="BG6" s="1" t="s">
        <v>41</v>
      </c>
      <c r="BH6" s="1">
        <v>10</v>
      </c>
      <c r="BI6" s="1"/>
      <c r="BJ6" s="1" t="s">
        <v>33</v>
      </c>
      <c r="BK6" s="1">
        <f>VLOOKUP(BJ6, BG2:BH8, 2, FALSE)</f>
        <v>36</v>
      </c>
      <c r="BL6" s="1">
        <f>HLOOKUP(BJ6, BK1:BR2, 2, FALSE)</f>
        <v>20</v>
      </c>
      <c r="BM6" s="1">
        <f t="shared" ref="BM6:BM12" si="3">BK6+BL6</f>
        <v>56</v>
      </c>
      <c r="BN6" s="1"/>
      <c r="BO6" s="1"/>
      <c r="BP6" s="1"/>
      <c r="BQ6" s="1"/>
      <c r="BR6" s="1"/>
      <c r="BS6" s="1"/>
      <c r="BT6" s="1"/>
      <c r="BU6" s="1"/>
    </row>
    <row r="7" spans="1:73" x14ac:dyDescent="0.25">
      <c r="A7" s="1" t="s">
        <v>1</v>
      </c>
      <c r="B7" s="1">
        <v>5</v>
      </c>
      <c r="C7" s="1"/>
      <c r="D7" s="1"/>
      <c r="E7" s="1"/>
      <c r="F7" s="1"/>
      <c r="G7" s="1"/>
      <c r="H7" s="1"/>
      <c r="I7" s="6"/>
      <c r="J7" s="1">
        <v>6</v>
      </c>
      <c r="K7" s="1">
        <f xml:space="preserve"> K2 * J7</f>
        <v>12</v>
      </c>
      <c r="L7" s="1">
        <f xml:space="preserve">  L2 * J7</f>
        <v>18</v>
      </c>
      <c r="M7" s="1">
        <f>M2 * J7</f>
        <v>24</v>
      </c>
      <c r="N7" s="1">
        <f xml:space="preserve"> N2 * J7</f>
        <v>30</v>
      </c>
      <c r="O7" s="1">
        <f>O2 * J7</f>
        <v>36</v>
      </c>
      <c r="P7" s="1">
        <f>P2 * J7</f>
        <v>42</v>
      </c>
      <c r="Q7" s="1">
        <f>Q2 * J7</f>
        <v>48</v>
      </c>
      <c r="R7" s="1">
        <f>R2 * J7</f>
        <v>54</v>
      </c>
      <c r="S7" s="1">
        <f>S2 *J7</f>
        <v>60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 t="s">
        <v>42</v>
      </c>
      <c r="BH7" s="1">
        <v>48</v>
      </c>
      <c r="BI7" s="1"/>
      <c r="BJ7" s="1" t="s">
        <v>41</v>
      </c>
      <c r="BK7" s="1">
        <f>VLOOKUP(BJ7, BG2:BH8, 2, FALSE)</f>
        <v>10</v>
      </c>
      <c r="BL7" s="1">
        <f>HLOOKUP(BJ7, BK1:BR2, 2, FALSE)</f>
        <v>15</v>
      </c>
      <c r="BM7" s="1">
        <f t="shared" si="3"/>
        <v>25</v>
      </c>
      <c r="BN7" s="1"/>
      <c r="BO7" s="1"/>
      <c r="BP7" s="1"/>
      <c r="BQ7" s="1"/>
      <c r="BR7" s="1"/>
      <c r="BS7" s="1"/>
      <c r="BT7" s="1"/>
      <c r="BU7" s="1"/>
    </row>
    <row r="8" spans="1:73" x14ac:dyDescent="0.25">
      <c r="A8" s="1"/>
      <c r="B8" s="1">
        <f xml:space="preserve"> ( -2 * (B7^2)) + ( B6^3) / ((4 * B6) + 5)</f>
        <v>-48.411764705882355</v>
      </c>
      <c r="C8" s="1"/>
      <c r="D8" s="1"/>
      <c r="E8" s="1"/>
      <c r="F8" s="1"/>
      <c r="G8" s="1"/>
      <c r="H8" s="1"/>
      <c r="I8" s="6"/>
      <c r="J8" s="1">
        <v>7</v>
      </c>
      <c r="K8" s="1">
        <f xml:space="preserve"> K2 * J8</f>
        <v>14</v>
      </c>
      <c r="L8" s="1">
        <f xml:space="preserve">  L2 * J8</f>
        <v>21</v>
      </c>
      <c r="M8" s="1">
        <f>M2 * J8</f>
        <v>28</v>
      </c>
      <c r="N8" s="1">
        <f xml:space="preserve"> N2 * J8</f>
        <v>35</v>
      </c>
      <c r="O8" s="1">
        <f>O2 * J8</f>
        <v>42</v>
      </c>
      <c r="P8" s="1">
        <f>P2 *J8</f>
        <v>49</v>
      </c>
      <c r="Q8" s="1">
        <f>Q2 * J8</f>
        <v>56</v>
      </c>
      <c r="R8" s="1">
        <f>R2 * J8</f>
        <v>63</v>
      </c>
      <c r="S8" s="1">
        <f>S2 * J8</f>
        <v>70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 t="s">
        <v>43</v>
      </c>
      <c r="BH8" s="1">
        <v>56</v>
      </c>
      <c r="BI8" s="1"/>
      <c r="BJ8" s="1" t="s">
        <v>42</v>
      </c>
      <c r="BK8" s="1">
        <f>VLOOKUP(BJ8, BG2:BH8, 2, FALSE)</f>
        <v>48</v>
      </c>
      <c r="BL8" s="1">
        <f>HLOOKUP(BJ8, BK1:BR2, 2, FALSE)</f>
        <v>40</v>
      </c>
      <c r="BM8" s="1">
        <f t="shared" si="3"/>
        <v>88</v>
      </c>
      <c r="BN8" s="1"/>
      <c r="BO8" s="1"/>
      <c r="BP8" s="1"/>
      <c r="BQ8" s="1"/>
      <c r="BR8" s="1"/>
      <c r="BS8" s="1"/>
      <c r="BT8" s="1"/>
      <c r="BU8" s="1"/>
    </row>
    <row r="9" spans="1:73" x14ac:dyDescent="0.25">
      <c r="A9" s="1"/>
      <c r="B9" s="1"/>
      <c r="C9" s="1"/>
      <c r="D9" s="1"/>
      <c r="E9" s="1"/>
      <c r="F9" s="1"/>
      <c r="G9" s="1"/>
      <c r="H9" s="1"/>
      <c r="I9" s="6"/>
      <c r="J9" s="1">
        <v>8</v>
      </c>
      <c r="K9" s="1">
        <f xml:space="preserve"> K2 * J9</f>
        <v>16</v>
      </c>
      <c r="L9" s="1">
        <f xml:space="preserve">  L2 * J9</f>
        <v>24</v>
      </c>
      <c r="M9" s="1">
        <f>M2 * J9</f>
        <v>32</v>
      </c>
      <c r="N9" s="1">
        <f xml:space="preserve"> N2 * J9</f>
        <v>40</v>
      </c>
      <c r="O9" s="1">
        <f>O2 * J9</f>
        <v>48</v>
      </c>
      <c r="P9" s="1">
        <f>P2 * J9</f>
        <v>56</v>
      </c>
      <c r="Q9" s="1">
        <f>Q2 * J9</f>
        <v>64</v>
      </c>
      <c r="R9" s="1">
        <f>R2 * J9</f>
        <v>72</v>
      </c>
      <c r="S9" s="1">
        <f>S2 * J9</f>
        <v>80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 t="s">
        <v>34</v>
      </c>
      <c r="BK9" s="1">
        <f>VLOOKUP(BJ9, BG2:BH8, 2, FALSE)</f>
        <v>30</v>
      </c>
      <c r="BL9" s="1">
        <f>HLOOKUP(BJ9, BK1:BR2, 2, FALSE)</f>
        <v>38</v>
      </c>
      <c r="BM9" s="1">
        <f t="shared" si="3"/>
        <v>68</v>
      </c>
      <c r="BN9" s="1"/>
      <c r="BO9" s="1"/>
      <c r="BP9" s="1"/>
      <c r="BQ9" s="1"/>
      <c r="BR9" s="1"/>
      <c r="BS9" s="1"/>
      <c r="BT9" s="1"/>
      <c r="BU9" s="1"/>
    </row>
    <row r="10" spans="1:73" x14ac:dyDescent="0.25">
      <c r="A10" s="1" t="s">
        <v>0</v>
      </c>
      <c r="B10" s="1">
        <v>3</v>
      </c>
      <c r="C10" s="1"/>
      <c r="D10" s="1"/>
      <c r="E10" s="1"/>
      <c r="F10" s="1"/>
      <c r="G10" s="1"/>
      <c r="H10" s="1"/>
      <c r="I10" s="6"/>
      <c r="J10" s="1">
        <v>9</v>
      </c>
      <c r="K10" s="1">
        <f xml:space="preserve"> K2 * J10</f>
        <v>18</v>
      </c>
      <c r="L10" s="1">
        <f xml:space="preserve">  L2 * J10</f>
        <v>27</v>
      </c>
      <c r="M10" s="1">
        <f>M2 * J10</f>
        <v>36</v>
      </c>
      <c r="N10" s="1">
        <f xml:space="preserve"> N2 * J10</f>
        <v>45</v>
      </c>
      <c r="O10" s="1">
        <f>O2 * J10</f>
        <v>54</v>
      </c>
      <c r="P10" s="1">
        <f>P2 * J10</f>
        <v>63</v>
      </c>
      <c r="Q10" s="1">
        <f>Q2 * J10</f>
        <v>72</v>
      </c>
      <c r="R10" s="1">
        <f>R2 * J10</f>
        <v>81</v>
      </c>
      <c r="S10" s="1">
        <f>S2 * J10</f>
        <v>90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 t="s">
        <v>35</v>
      </c>
      <c r="BK10" s="1">
        <f>VLOOKUP(BJ10, BG2:BH8, 2, FALSE)</f>
        <v>28</v>
      </c>
      <c r="BL10" s="1">
        <f>HLOOKUP(BJ10, BK1:BR2, 2, FALSE)</f>
        <v>50</v>
      </c>
      <c r="BM10" s="1">
        <f t="shared" si="3"/>
        <v>78</v>
      </c>
      <c r="BN10" s="1"/>
      <c r="BO10" s="1"/>
      <c r="BP10" s="1"/>
      <c r="BQ10" s="1"/>
      <c r="BR10" s="1"/>
      <c r="BS10" s="1"/>
      <c r="BT10" s="1"/>
      <c r="BU10" s="1"/>
    </row>
    <row r="11" spans="1:73" x14ac:dyDescent="0.25">
      <c r="A11" s="1" t="s">
        <v>1</v>
      </c>
      <c r="B11" s="1">
        <v>5</v>
      </c>
      <c r="C11" s="1"/>
      <c r="D11" s="1"/>
      <c r="E11" s="1"/>
      <c r="F11" s="1"/>
      <c r="G11" s="1"/>
      <c r="H11" s="1"/>
      <c r="I11" s="6"/>
      <c r="J11" s="1">
        <v>10</v>
      </c>
      <c r="K11" s="1">
        <f xml:space="preserve"> K2 * J11</f>
        <v>20</v>
      </c>
      <c r="L11" s="1">
        <f xml:space="preserve"> L2 * J11</f>
        <v>30</v>
      </c>
      <c r="M11" s="1">
        <f xml:space="preserve"> M2 * J11</f>
        <v>40</v>
      </c>
      <c r="N11" s="1">
        <f xml:space="preserve"> N2 * J11</f>
        <v>50</v>
      </c>
      <c r="O11" s="1">
        <f xml:space="preserve"> O2 * J11</f>
        <v>60</v>
      </c>
      <c r="P11" s="1">
        <f xml:space="preserve"> P2 * J11</f>
        <v>70</v>
      </c>
      <c r="Q11" s="1">
        <f xml:space="preserve"> Q2 * J11</f>
        <v>80</v>
      </c>
      <c r="R11" s="1">
        <f xml:space="preserve"> R2 * J11</f>
        <v>90</v>
      </c>
      <c r="S11" s="1">
        <f xml:space="preserve"> S2 * J11</f>
        <v>100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 t="s">
        <v>43</v>
      </c>
      <c r="BK11" s="1">
        <f>VLOOKUP(BJ11, BG2:BH8, 2, FALSE)</f>
        <v>56</v>
      </c>
      <c r="BL11" s="1">
        <f>HLOOKUP(BJ11, BK1:BR2, 2, FALSE)</f>
        <v>72</v>
      </c>
      <c r="BM11" s="1">
        <f t="shared" si="3"/>
        <v>128</v>
      </c>
      <c r="BN11" s="1"/>
      <c r="BO11" s="1"/>
      <c r="BP11" s="1"/>
      <c r="BQ11" s="1"/>
      <c r="BR11" s="1"/>
      <c r="BS11" s="1"/>
      <c r="BT11" s="1"/>
      <c r="BU11" s="1"/>
    </row>
    <row r="12" spans="1:73" x14ac:dyDescent="0.25">
      <c r="A12" s="1"/>
      <c r="B12" s="1">
        <f>SUM(B10+((2+B11)/(B10^2)))/(B11+(1/((B10^2)+10)))</f>
        <v>0.74768518518518523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 t="s">
        <v>36</v>
      </c>
      <c r="BK12" s="1">
        <f>VLOOKUP(BJ12, BG2:BH8, 2, FALSE)</f>
        <v>26</v>
      </c>
      <c r="BL12" s="1">
        <f>HLOOKUP(BJ12, BK1:BR2, 2, FALSE)</f>
        <v>65</v>
      </c>
      <c r="BM12" s="1">
        <f t="shared" si="3"/>
        <v>91</v>
      </c>
      <c r="BN12" s="1"/>
      <c r="BO12" s="1"/>
      <c r="BP12" s="1"/>
      <c r="BQ12" s="1"/>
      <c r="BR12" s="1"/>
      <c r="BS12" s="1"/>
      <c r="BT12" s="1"/>
      <c r="BU12" s="1"/>
    </row>
    <row r="13" spans="1:7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 spans="1:73" x14ac:dyDescent="0.25">
      <c r="A14" s="1" t="s">
        <v>2</v>
      </c>
      <c r="B14" s="1" t="s">
        <v>46</v>
      </c>
      <c r="C14" s="1" t="s">
        <v>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 spans="1:73" x14ac:dyDescent="0.25">
      <c r="A15" s="1">
        <v>1</v>
      </c>
      <c r="B15" s="1">
        <f xml:space="preserve"> A15^2</f>
        <v>1</v>
      </c>
      <c r="C15" s="1">
        <f xml:space="preserve"> A15^3</f>
        <v>1</v>
      </c>
      <c r="D15" s="1"/>
      <c r="E15" s="1"/>
      <c r="F15" s="1"/>
      <c r="G15" s="1"/>
      <c r="H15" s="1"/>
      <c r="I15" s="1"/>
      <c r="J15" s="1"/>
      <c r="K15" s="2" t="s">
        <v>9</v>
      </c>
      <c r="L15" s="2"/>
      <c r="M15" s="2"/>
      <c r="N15" s="2"/>
      <c r="O15" s="2"/>
      <c r="P15" s="2"/>
      <c r="Q15" s="2"/>
      <c r="R15" s="2"/>
      <c r="S15" s="2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</row>
    <row r="16" spans="1:73" x14ac:dyDescent="0.25">
      <c r="A16" s="1">
        <v>2</v>
      </c>
      <c r="B16" s="1">
        <f t="shared" ref="B16:B24" si="4" xml:space="preserve"> A16^2</f>
        <v>4</v>
      </c>
      <c r="C16" s="1">
        <f t="shared" ref="C16:C24" si="5" xml:space="preserve"> A16^3</f>
        <v>8</v>
      </c>
      <c r="D16" s="1"/>
      <c r="E16" s="1"/>
      <c r="F16" s="1"/>
      <c r="G16" s="1"/>
      <c r="H16" s="1"/>
      <c r="I16" s="1"/>
      <c r="J16" s="1"/>
      <c r="K16" s="1">
        <v>2</v>
      </c>
      <c r="L16" s="1">
        <v>3</v>
      </c>
      <c r="M16" s="1">
        <v>4</v>
      </c>
      <c r="N16" s="1">
        <v>5</v>
      </c>
      <c r="O16" s="1">
        <v>6</v>
      </c>
      <c r="P16" s="1">
        <v>7</v>
      </c>
      <c r="Q16" s="1">
        <v>8</v>
      </c>
      <c r="R16" s="1">
        <v>9</v>
      </c>
      <c r="S16" s="1">
        <v>10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 spans="1:73" x14ac:dyDescent="0.25">
      <c r="A17" s="1">
        <v>3</v>
      </c>
      <c r="B17" s="1">
        <f t="shared" si="4"/>
        <v>9</v>
      </c>
      <c r="C17" s="1">
        <f t="shared" si="5"/>
        <v>27</v>
      </c>
      <c r="D17" s="1"/>
      <c r="E17" s="1"/>
      <c r="F17" s="1"/>
      <c r="G17" s="1"/>
      <c r="H17" s="1"/>
      <c r="I17" s="6" t="s">
        <v>10</v>
      </c>
      <c r="J17" s="1">
        <v>2</v>
      </c>
      <c r="K17" s="1">
        <v>4</v>
      </c>
      <c r="L17" s="1">
        <v>6</v>
      </c>
      <c r="M17" s="1">
        <v>8</v>
      </c>
      <c r="N17" s="1">
        <v>10</v>
      </c>
      <c r="O17" s="1">
        <v>12</v>
      </c>
      <c r="P17" s="1">
        <v>14</v>
      </c>
      <c r="Q17" s="1">
        <v>16</v>
      </c>
      <c r="R17" s="1">
        <v>18</v>
      </c>
      <c r="S17" s="1">
        <v>20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 spans="1:73" x14ac:dyDescent="0.25">
      <c r="A18" s="1">
        <v>4</v>
      </c>
      <c r="B18" s="1">
        <f t="shared" si="4"/>
        <v>16</v>
      </c>
      <c r="C18" s="1">
        <f t="shared" si="5"/>
        <v>64</v>
      </c>
      <c r="D18" s="1"/>
      <c r="E18" s="1"/>
      <c r="F18" s="1"/>
      <c r="G18" s="1"/>
      <c r="H18" s="1"/>
      <c r="I18" s="6"/>
      <c r="J18" s="1">
        <v>3</v>
      </c>
      <c r="K18" s="1">
        <v>6</v>
      </c>
      <c r="L18" s="1">
        <v>9</v>
      </c>
      <c r="M18" s="1">
        <v>12</v>
      </c>
      <c r="N18" s="1">
        <v>15</v>
      </c>
      <c r="O18" s="1">
        <v>18</v>
      </c>
      <c r="P18" s="1">
        <v>21</v>
      </c>
      <c r="Q18" s="1">
        <v>24</v>
      </c>
      <c r="R18" s="1">
        <v>27</v>
      </c>
      <c r="S18" s="1">
        <v>30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 spans="1:73" x14ac:dyDescent="0.25">
      <c r="A19" s="1">
        <v>5</v>
      </c>
      <c r="B19" s="1">
        <f t="shared" si="4"/>
        <v>25</v>
      </c>
      <c r="C19" s="1">
        <f t="shared" si="5"/>
        <v>125</v>
      </c>
      <c r="D19" s="1"/>
      <c r="E19" s="1"/>
      <c r="F19" s="1"/>
      <c r="G19" s="1"/>
      <c r="H19" s="1"/>
      <c r="I19" s="6"/>
      <c r="J19" s="1">
        <v>4</v>
      </c>
      <c r="K19" s="1">
        <v>8</v>
      </c>
      <c r="L19" s="1">
        <v>12</v>
      </c>
      <c r="M19" s="1">
        <v>16</v>
      </c>
      <c r="N19" s="1">
        <v>20</v>
      </c>
      <c r="O19" s="1">
        <v>24</v>
      </c>
      <c r="P19" s="1">
        <v>28</v>
      </c>
      <c r="Q19" s="1">
        <v>32</v>
      </c>
      <c r="R19" s="1">
        <v>36</v>
      </c>
      <c r="S19" s="1">
        <v>40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</row>
    <row r="20" spans="1:73" x14ac:dyDescent="0.25">
      <c r="A20" s="1">
        <v>6</v>
      </c>
      <c r="B20" s="1">
        <f t="shared" si="4"/>
        <v>36</v>
      </c>
      <c r="C20" s="1">
        <f t="shared" si="5"/>
        <v>216</v>
      </c>
      <c r="D20" s="1"/>
      <c r="E20" s="1"/>
      <c r="F20" s="1"/>
      <c r="G20" s="1"/>
      <c r="H20" s="1"/>
      <c r="I20" s="6"/>
      <c r="J20" s="1">
        <v>5</v>
      </c>
      <c r="K20" s="1">
        <v>10</v>
      </c>
      <c r="L20" s="1">
        <v>15</v>
      </c>
      <c r="M20" s="1">
        <v>20</v>
      </c>
      <c r="N20" s="1">
        <v>25</v>
      </c>
      <c r="O20" s="1">
        <v>30</v>
      </c>
      <c r="P20" s="1">
        <v>35</v>
      </c>
      <c r="Q20" s="1">
        <v>40</v>
      </c>
      <c r="R20" s="1">
        <v>45</v>
      </c>
      <c r="S20" s="1">
        <v>50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1:73" x14ac:dyDescent="0.25">
      <c r="A21" s="1">
        <v>7</v>
      </c>
      <c r="B21" s="1">
        <f t="shared" si="4"/>
        <v>49</v>
      </c>
      <c r="C21" s="1">
        <f t="shared" si="5"/>
        <v>343</v>
      </c>
      <c r="D21" s="1"/>
      <c r="E21" s="1"/>
      <c r="F21" s="1"/>
      <c r="G21" s="1"/>
      <c r="H21" s="1"/>
      <c r="I21" s="6"/>
      <c r="J21" s="1">
        <v>6</v>
      </c>
      <c r="K21" s="1">
        <v>12</v>
      </c>
      <c r="L21" s="1">
        <v>18</v>
      </c>
      <c r="M21" s="1">
        <v>24</v>
      </c>
      <c r="N21" s="1">
        <v>30</v>
      </c>
      <c r="O21" s="1">
        <v>36</v>
      </c>
      <c r="P21" s="1">
        <v>42.000000000000007</v>
      </c>
      <c r="Q21" s="1">
        <v>48</v>
      </c>
      <c r="R21" s="1">
        <v>54</v>
      </c>
      <c r="S21" s="1">
        <v>60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1:73" x14ac:dyDescent="0.25">
      <c r="A22" s="1">
        <v>8</v>
      </c>
      <c r="B22" s="1">
        <f t="shared" si="4"/>
        <v>64</v>
      </c>
      <c r="C22" s="1">
        <f t="shared" si="5"/>
        <v>512</v>
      </c>
      <c r="D22" s="1"/>
      <c r="E22" s="1"/>
      <c r="F22" s="1"/>
      <c r="G22" s="1"/>
      <c r="H22" s="1"/>
      <c r="I22" s="6"/>
      <c r="J22" s="1">
        <v>7</v>
      </c>
      <c r="K22" s="1">
        <v>14</v>
      </c>
      <c r="L22" s="1">
        <v>21</v>
      </c>
      <c r="M22" s="1">
        <v>28</v>
      </c>
      <c r="N22" s="1">
        <v>35.000000000000007</v>
      </c>
      <c r="O22" s="1">
        <v>42</v>
      </c>
      <c r="P22" s="1">
        <v>49.000000000000007</v>
      </c>
      <c r="Q22" s="1">
        <v>56</v>
      </c>
      <c r="R22" s="1">
        <v>63</v>
      </c>
      <c r="S22" s="1">
        <v>70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 x14ac:dyDescent="0.25">
      <c r="A23" s="1">
        <v>9</v>
      </c>
      <c r="B23" s="1">
        <f t="shared" si="4"/>
        <v>81</v>
      </c>
      <c r="C23" s="1">
        <f t="shared" si="5"/>
        <v>729</v>
      </c>
      <c r="D23" s="1"/>
      <c r="E23" s="1"/>
      <c r="F23" s="1"/>
      <c r="G23" s="1"/>
      <c r="H23" s="1"/>
      <c r="I23" s="6"/>
      <c r="J23" s="1">
        <v>8</v>
      </c>
      <c r="K23" s="1">
        <v>16</v>
      </c>
      <c r="L23" s="1">
        <v>24</v>
      </c>
      <c r="M23" s="1">
        <v>32</v>
      </c>
      <c r="N23" s="1">
        <v>40.000000000000007</v>
      </c>
      <c r="O23" s="1">
        <v>48</v>
      </c>
      <c r="P23" s="1">
        <v>56.000000000000007</v>
      </c>
      <c r="Q23" s="1">
        <v>64</v>
      </c>
      <c r="R23" s="1">
        <v>72</v>
      </c>
      <c r="S23" s="1">
        <v>80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 x14ac:dyDescent="0.25">
      <c r="A24" s="1">
        <v>10</v>
      </c>
      <c r="B24" s="1">
        <f t="shared" si="4"/>
        <v>100</v>
      </c>
      <c r="C24" s="1">
        <f t="shared" si="5"/>
        <v>1000</v>
      </c>
      <c r="D24" s="1"/>
      <c r="E24" s="1"/>
      <c r="F24" s="1"/>
      <c r="G24" s="1"/>
      <c r="H24" s="1"/>
      <c r="I24" s="6"/>
      <c r="J24" s="1">
        <v>9</v>
      </c>
      <c r="K24" s="1">
        <v>18</v>
      </c>
      <c r="L24" s="1">
        <v>27</v>
      </c>
      <c r="M24" s="1">
        <v>36</v>
      </c>
      <c r="N24" s="1">
        <v>45.000000000000007</v>
      </c>
      <c r="O24" s="1">
        <v>54</v>
      </c>
      <c r="P24" s="1">
        <v>63.000000000000007</v>
      </c>
      <c r="Q24" s="1">
        <v>72</v>
      </c>
      <c r="R24" s="1">
        <v>81</v>
      </c>
      <c r="S24" s="1">
        <v>90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3" x14ac:dyDescent="0.25">
      <c r="A25" s="1"/>
      <c r="B25" s="1"/>
      <c r="C25" s="1"/>
      <c r="D25" s="1"/>
      <c r="E25" s="1"/>
      <c r="F25" s="1"/>
      <c r="G25" s="1"/>
      <c r="H25" s="1"/>
      <c r="I25" s="6"/>
      <c r="J25" s="1">
        <v>10</v>
      </c>
      <c r="K25" s="1">
        <f xml:space="preserve"> K16 * J25</f>
        <v>20</v>
      </c>
      <c r="L25" s="1">
        <f xml:space="preserve"> L16 * J25</f>
        <v>30</v>
      </c>
      <c r="M25" s="1">
        <f xml:space="preserve"> M16 * J25</f>
        <v>40</v>
      </c>
      <c r="N25" s="1">
        <f xml:space="preserve"> N16 * J25</f>
        <v>50</v>
      </c>
      <c r="O25" s="1">
        <f xml:space="preserve"> O16 * J25</f>
        <v>60</v>
      </c>
      <c r="P25" s="1">
        <f xml:space="preserve"> P16 * J25</f>
        <v>70</v>
      </c>
      <c r="Q25" s="1">
        <f xml:space="preserve"> Q16 * J25</f>
        <v>80</v>
      </c>
      <c r="R25" s="1">
        <f xml:space="preserve"> R16 * J25</f>
        <v>90</v>
      </c>
      <c r="S25" s="1">
        <f xml:space="preserve"> S16 * J25</f>
        <v>100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3" x14ac:dyDescent="0.25">
      <c r="A26" s="1" t="s">
        <v>48</v>
      </c>
      <c r="B26" s="1">
        <v>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3" x14ac:dyDescent="0.25">
      <c r="A27" s="1" t="s">
        <v>49</v>
      </c>
      <c r="B27" s="1">
        <v>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3" x14ac:dyDescent="0.25">
      <c r="A28" s="1" t="s">
        <v>50</v>
      </c>
      <c r="B28" s="1">
        <f xml:space="preserve"> B26 +B27</f>
        <v>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3" x14ac:dyDescent="0.25">
      <c r="A29" s="1" t="s">
        <v>51</v>
      </c>
      <c r="B29" s="1">
        <f t="shared" ref="B29:B40" si="6" xml:space="preserve"> B27 +B28</f>
        <v>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3" x14ac:dyDescent="0.25">
      <c r="A30" s="1" t="s">
        <v>52</v>
      </c>
      <c r="B30" s="1">
        <f t="shared" si="6"/>
        <v>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 x14ac:dyDescent="0.25">
      <c r="A31" s="1" t="s">
        <v>53</v>
      </c>
      <c r="B31" s="1">
        <f t="shared" si="6"/>
        <v>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3" x14ac:dyDescent="0.25">
      <c r="A32" s="1" t="s">
        <v>54</v>
      </c>
      <c r="B32" s="1">
        <f t="shared" si="6"/>
        <v>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 x14ac:dyDescent="0.25">
      <c r="A33" s="1" t="s">
        <v>55</v>
      </c>
      <c r="B33" s="1">
        <f t="shared" si="6"/>
        <v>13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 x14ac:dyDescent="0.25">
      <c r="A34" s="1" t="s">
        <v>56</v>
      </c>
      <c r="B34" s="1">
        <f t="shared" si="6"/>
        <v>21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 x14ac:dyDescent="0.25">
      <c r="A35" s="1" t="s">
        <v>57</v>
      </c>
      <c r="B35" s="1">
        <f t="shared" si="6"/>
        <v>34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 x14ac:dyDescent="0.25">
      <c r="A36" s="1" t="s">
        <v>58</v>
      </c>
      <c r="B36" s="1">
        <f t="shared" si="6"/>
        <v>55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 x14ac:dyDescent="0.25">
      <c r="A37" s="1" t="s">
        <v>59</v>
      </c>
      <c r="B37" s="1">
        <f t="shared" si="6"/>
        <v>89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 x14ac:dyDescent="0.25">
      <c r="A38" s="1" t="s">
        <v>60</v>
      </c>
      <c r="B38" s="1">
        <f t="shared" si="6"/>
        <v>144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 x14ac:dyDescent="0.25">
      <c r="A39" s="1" t="s">
        <v>61</v>
      </c>
      <c r="B39" s="1">
        <f t="shared" si="6"/>
        <v>233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 x14ac:dyDescent="0.25">
      <c r="A40" s="1" t="s">
        <v>62</v>
      </c>
      <c r="B40" s="1">
        <f t="shared" si="6"/>
        <v>377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3" x14ac:dyDescent="0.25">
      <c r="A43" s="1"/>
      <c r="B43" s="1">
        <f xml:space="preserve"> 723^(1/3)</f>
        <v>8.9752405901732359</v>
      </c>
      <c r="C43" s="1"/>
      <c r="D43" s="1"/>
      <c r="E43" s="8" t="s">
        <v>3</v>
      </c>
      <c r="F43" s="1" t="s">
        <v>4</v>
      </c>
      <c r="G43" s="1">
        <v>34.9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 x14ac:dyDescent="0.25">
      <c r="A44" s="1"/>
      <c r="B44" s="1"/>
      <c r="C44" s="1"/>
      <c r="D44" s="1"/>
      <c r="E44" s="8"/>
      <c r="F44" s="1" t="s">
        <v>5</v>
      </c>
      <c r="G44" s="1">
        <v>32.799999999999997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3" x14ac:dyDescent="0.25">
      <c r="A45" s="1"/>
      <c r="B45" s="1">
        <f xml:space="preserve"> LOG(3, 2)</f>
        <v>1.5849625007211563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3" ht="27" customHeight="1" x14ac:dyDescent="0.25">
      <c r="A46" s="1"/>
      <c r="B46" s="1"/>
      <c r="C46" s="1"/>
      <c r="D46" s="1"/>
      <c r="E46" s="1"/>
      <c r="F46" s="1" t="s">
        <v>6</v>
      </c>
      <c r="G46" s="9" t="s">
        <v>7</v>
      </c>
      <c r="H46" s="9" t="s">
        <v>8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3" x14ac:dyDescent="0.25">
      <c r="A47" s="1" t="s">
        <v>0</v>
      </c>
      <c r="B47" s="1">
        <v>4</v>
      </c>
      <c r="C47" s="1"/>
      <c r="D47" s="1"/>
      <c r="E47" s="1"/>
      <c r="F47" s="1">
        <v>5</v>
      </c>
      <c r="G47" s="1">
        <f xml:space="preserve"> $G$43 * F47</f>
        <v>174.5</v>
      </c>
      <c r="H47" s="1">
        <f xml:space="preserve"> $G$44 * F47</f>
        <v>164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3" x14ac:dyDescent="0.25">
      <c r="A48" s="1"/>
      <c r="B48" s="1">
        <f xml:space="preserve"> SQRT( SIN(B47) + 2)</f>
        <v>1.1149876701973309</v>
      </c>
      <c r="C48" s="1"/>
      <c r="D48" s="1"/>
      <c r="E48" s="1"/>
      <c r="F48" s="1">
        <v>10</v>
      </c>
      <c r="G48" s="1">
        <f t="shared" ref="G48:G54" si="7" xml:space="preserve"> $G$43 * F48</f>
        <v>349</v>
      </c>
      <c r="H48" s="1">
        <f t="shared" ref="H48:H54" si="8" xml:space="preserve"> $G$44 * F48</f>
        <v>328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x14ac:dyDescent="0.25">
      <c r="A49" s="1"/>
      <c r="B49" s="1"/>
      <c r="C49" s="1"/>
      <c r="D49" s="1"/>
      <c r="E49" s="1"/>
      <c r="F49" s="1">
        <v>15</v>
      </c>
      <c r="G49" s="1">
        <f t="shared" si="7"/>
        <v>523.5</v>
      </c>
      <c r="H49" s="1">
        <f t="shared" si="8"/>
        <v>491.99999999999994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x14ac:dyDescent="0.25">
      <c r="A50" s="1"/>
      <c r="B50" s="1"/>
      <c r="C50" s="1"/>
      <c r="D50" s="1"/>
      <c r="E50" s="1"/>
      <c r="F50" s="1">
        <v>20</v>
      </c>
      <c r="G50" s="1">
        <f t="shared" si="7"/>
        <v>698</v>
      </c>
      <c r="H50" s="1">
        <f t="shared" si="8"/>
        <v>656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x14ac:dyDescent="0.25">
      <c r="A51" s="1"/>
      <c r="B51" s="1"/>
      <c r="C51" s="1"/>
      <c r="D51" s="1"/>
      <c r="E51" s="1"/>
      <c r="F51" s="1">
        <v>25</v>
      </c>
      <c r="G51" s="1">
        <f t="shared" si="7"/>
        <v>872.5</v>
      </c>
      <c r="H51" s="1">
        <f t="shared" si="8"/>
        <v>819.99999999999989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x14ac:dyDescent="0.25">
      <c r="A52" s="1"/>
      <c r="B52" s="1"/>
      <c r="C52" s="1"/>
      <c r="D52" s="1"/>
      <c r="E52" s="1"/>
      <c r="F52" s="1">
        <v>30</v>
      </c>
      <c r="G52" s="1">
        <f t="shared" si="7"/>
        <v>1047</v>
      </c>
      <c r="H52" s="1">
        <f t="shared" si="8"/>
        <v>983.99999999999989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x14ac:dyDescent="0.25">
      <c r="A53" s="1"/>
      <c r="B53" s="1"/>
      <c r="C53" s="1"/>
      <c r="D53" s="1"/>
      <c r="E53" s="1"/>
      <c r="F53" s="1">
        <v>35</v>
      </c>
      <c r="G53" s="1">
        <f t="shared" si="7"/>
        <v>1221.5</v>
      </c>
      <c r="H53" s="1">
        <f t="shared" si="8"/>
        <v>1148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x14ac:dyDescent="0.25">
      <c r="A54" s="1"/>
      <c r="B54" s="1"/>
      <c r="C54" s="1"/>
      <c r="D54" s="1"/>
      <c r="E54" s="1"/>
      <c r="F54" s="1">
        <v>40</v>
      </c>
      <c r="G54" s="1">
        <f t="shared" si="7"/>
        <v>1396</v>
      </c>
      <c r="H54" s="1">
        <f t="shared" si="8"/>
        <v>1312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x14ac:dyDescent="0.25">
      <c r="A56" s="1"/>
      <c r="B56" s="1"/>
      <c r="C56" s="1"/>
      <c r="D56" s="1"/>
      <c r="E56" s="1"/>
      <c r="F56" s="1" t="s">
        <v>45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29.25" customHeight="1" x14ac:dyDescent="0.25">
      <c r="A57" s="1"/>
      <c r="B57" s="1"/>
      <c r="C57" s="1"/>
      <c r="D57" s="1"/>
      <c r="E57" s="1"/>
      <c r="F57" s="1"/>
      <c r="G57" s="10" t="s">
        <v>11</v>
      </c>
      <c r="H57" s="10" t="s">
        <v>12</v>
      </c>
      <c r="I57" s="11" t="s">
        <v>13</v>
      </c>
      <c r="J57" s="11" t="s">
        <v>14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x14ac:dyDescent="0.25">
      <c r="A58" s="1"/>
      <c r="B58" s="1"/>
      <c r="C58" s="1"/>
      <c r="D58" s="1"/>
      <c r="E58" s="1"/>
      <c r="F58" s="1"/>
      <c r="G58" s="1">
        <v>0</v>
      </c>
      <c r="H58" s="1">
        <f xml:space="preserve"> RADIANS(G58)</f>
        <v>0</v>
      </c>
      <c r="I58" s="1">
        <f xml:space="preserve"> SIN(H58)</f>
        <v>0</v>
      </c>
      <c r="J58" s="1">
        <f>COS(H58)</f>
        <v>1</v>
      </c>
      <c r="K58" s="1">
        <f>SQRT(I58^2 + 1)</f>
        <v>1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x14ac:dyDescent="0.25">
      <c r="A59" s="1"/>
      <c r="B59" s="1"/>
      <c r="C59" s="1"/>
      <c r="D59" s="1"/>
      <c r="E59" s="1"/>
      <c r="F59" s="1"/>
      <c r="G59" s="1">
        <v>15</v>
      </c>
      <c r="H59" s="1">
        <f t="shared" ref="H59:H70" si="9" xml:space="preserve"> RADIANS(G59)</f>
        <v>0.26179938779914941</v>
      </c>
      <c r="I59" s="1">
        <f t="shared" ref="I59:I70" si="10" xml:space="preserve"> SIN(H59)</f>
        <v>0.25881904510252074</v>
      </c>
      <c r="J59" s="1">
        <f t="shared" ref="J59:J70" si="11">COS(H59)</f>
        <v>0.96592582628906831</v>
      </c>
      <c r="K59" s="1">
        <f t="shared" ref="K59:K70" si="12">SQRT(I59^2 + 1)</f>
        <v>1.0329507723545108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x14ac:dyDescent="0.25">
      <c r="A60" s="1"/>
      <c r="B60" s="1"/>
      <c r="C60" s="1"/>
      <c r="D60" s="1"/>
      <c r="E60" s="1"/>
      <c r="F60" s="1"/>
      <c r="G60" s="1">
        <v>30</v>
      </c>
      <c r="H60" s="1">
        <f t="shared" si="9"/>
        <v>0.52359877559829882</v>
      </c>
      <c r="I60" s="1">
        <f t="shared" si="10"/>
        <v>0.49999999999999994</v>
      </c>
      <c r="J60" s="1">
        <f t="shared" si="11"/>
        <v>0.86602540378443871</v>
      </c>
      <c r="K60" s="1">
        <f t="shared" si="12"/>
        <v>1.1180339887498949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x14ac:dyDescent="0.25">
      <c r="A61" s="1"/>
      <c r="B61" s="1"/>
      <c r="C61" s="1"/>
      <c r="D61" s="1"/>
      <c r="E61" s="1"/>
      <c r="F61" s="1"/>
      <c r="G61" s="1">
        <v>45</v>
      </c>
      <c r="H61" s="1">
        <f t="shared" si="9"/>
        <v>0.78539816339744828</v>
      </c>
      <c r="I61" s="1">
        <f t="shared" si="10"/>
        <v>0.70710678118654746</v>
      </c>
      <c r="J61" s="1">
        <f t="shared" si="11"/>
        <v>0.70710678118654757</v>
      </c>
      <c r="K61" s="1">
        <f t="shared" si="12"/>
        <v>1.2247448713915889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x14ac:dyDescent="0.25">
      <c r="A62" s="1"/>
      <c r="B62" s="1"/>
      <c r="C62" s="1"/>
      <c r="D62" s="1"/>
      <c r="E62" s="1"/>
      <c r="F62" s="1"/>
      <c r="G62" s="1">
        <v>60</v>
      </c>
      <c r="H62" s="1">
        <f t="shared" si="9"/>
        <v>1.0471975511965976</v>
      </c>
      <c r="I62" s="1">
        <f t="shared" si="10"/>
        <v>0.8660254037844386</v>
      </c>
      <c r="J62" s="1">
        <f t="shared" si="11"/>
        <v>0.50000000000000011</v>
      </c>
      <c r="K62" s="1">
        <f t="shared" si="12"/>
        <v>1.3228756555322954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x14ac:dyDescent="0.25">
      <c r="A63" s="1"/>
      <c r="B63" s="1"/>
      <c r="C63" s="1"/>
      <c r="D63" s="1"/>
      <c r="E63" s="1"/>
      <c r="F63" s="1"/>
      <c r="G63" s="1">
        <v>75</v>
      </c>
      <c r="H63" s="1">
        <f t="shared" si="9"/>
        <v>1.3089969389957472</v>
      </c>
      <c r="I63" s="1">
        <f t="shared" si="10"/>
        <v>0.96592582628906831</v>
      </c>
      <c r="J63" s="1">
        <f t="shared" si="11"/>
        <v>0.25881904510252074</v>
      </c>
      <c r="K63" s="1">
        <f t="shared" si="12"/>
        <v>1.3903282712698535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x14ac:dyDescent="0.25">
      <c r="A64" s="1"/>
      <c r="B64" s="1"/>
      <c r="C64" s="1"/>
      <c r="D64" s="1"/>
      <c r="E64" s="1"/>
      <c r="F64" s="1"/>
      <c r="G64" s="1">
        <v>90</v>
      </c>
      <c r="H64" s="1">
        <f t="shared" si="9"/>
        <v>1.5707963267948966</v>
      </c>
      <c r="I64" s="1">
        <f t="shared" si="10"/>
        <v>1</v>
      </c>
      <c r="J64" s="1">
        <f t="shared" si="11"/>
        <v>6.1257422745431001E-17</v>
      </c>
      <c r="K64" s="1">
        <f t="shared" si="12"/>
        <v>1.4142135623730951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x14ac:dyDescent="0.25">
      <c r="A65" s="1"/>
      <c r="B65" s="1"/>
      <c r="C65" s="1"/>
      <c r="D65" s="1"/>
      <c r="E65" s="1"/>
      <c r="F65" s="1"/>
      <c r="G65" s="1">
        <v>105</v>
      </c>
      <c r="H65" s="1">
        <f t="shared" si="9"/>
        <v>1.8325957145940461</v>
      </c>
      <c r="I65" s="1">
        <f t="shared" si="10"/>
        <v>0.96592582628906831</v>
      </c>
      <c r="J65" s="1">
        <f t="shared" si="11"/>
        <v>-0.25881904510252085</v>
      </c>
      <c r="K65" s="1">
        <f t="shared" si="12"/>
        <v>1.3903282712698535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x14ac:dyDescent="0.25">
      <c r="A66" s="1"/>
      <c r="B66" s="1"/>
      <c r="C66" s="1"/>
      <c r="D66" s="1"/>
      <c r="E66" s="1"/>
      <c r="F66" s="1"/>
      <c r="G66" s="1">
        <v>120</v>
      </c>
      <c r="H66" s="1">
        <f t="shared" si="9"/>
        <v>2.0943951023931953</v>
      </c>
      <c r="I66" s="1">
        <f t="shared" si="10"/>
        <v>0.86602540378443871</v>
      </c>
      <c r="J66" s="1">
        <f t="shared" si="11"/>
        <v>-0.49999999999999978</v>
      </c>
      <c r="K66" s="1">
        <f t="shared" si="12"/>
        <v>1.3228756555322954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x14ac:dyDescent="0.25">
      <c r="A67" s="1"/>
      <c r="B67" s="1"/>
      <c r="C67" s="1"/>
      <c r="D67" s="1"/>
      <c r="E67" s="1"/>
      <c r="F67" s="1"/>
      <c r="G67" s="1">
        <v>135</v>
      </c>
      <c r="H67" s="1">
        <f t="shared" si="9"/>
        <v>2.3561944901923448</v>
      </c>
      <c r="I67" s="1">
        <f t="shared" si="10"/>
        <v>0.70710678118654757</v>
      </c>
      <c r="J67" s="1">
        <f t="shared" si="11"/>
        <v>-0.70710678118654746</v>
      </c>
      <c r="K67" s="1">
        <f t="shared" si="12"/>
        <v>1.2247448713915889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x14ac:dyDescent="0.25">
      <c r="A68" s="1"/>
      <c r="B68" s="1"/>
      <c r="C68" s="1"/>
      <c r="D68" s="1"/>
      <c r="E68" s="1"/>
      <c r="F68" s="1"/>
      <c r="G68" s="1">
        <v>150</v>
      </c>
      <c r="H68" s="1">
        <f t="shared" si="9"/>
        <v>2.6179938779914944</v>
      </c>
      <c r="I68" s="1">
        <f t="shared" si="10"/>
        <v>0.49999999999999994</v>
      </c>
      <c r="J68" s="1">
        <f t="shared" si="11"/>
        <v>-0.86602540378443871</v>
      </c>
      <c r="K68" s="1">
        <f t="shared" si="12"/>
        <v>1.1180339887498949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x14ac:dyDescent="0.25">
      <c r="A69" s="1"/>
      <c r="B69" s="1"/>
      <c r="C69" s="1"/>
      <c r="D69" s="1"/>
      <c r="E69" s="1"/>
      <c r="F69" s="1"/>
      <c r="G69" s="1">
        <v>165</v>
      </c>
      <c r="H69" s="1">
        <f t="shared" si="9"/>
        <v>2.8797932657906435</v>
      </c>
      <c r="I69" s="1">
        <f t="shared" si="10"/>
        <v>0.25881904510252102</v>
      </c>
      <c r="J69" s="1">
        <f t="shared" si="11"/>
        <v>-0.9659258262890682</v>
      </c>
      <c r="K69" s="1">
        <f t="shared" si="12"/>
        <v>1.032950772354511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x14ac:dyDescent="0.25">
      <c r="A70" s="1"/>
      <c r="B70" s="1"/>
      <c r="C70" s="1"/>
      <c r="D70" s="1"/>
      <c r="E70" s="1"/>
      <c r="F70" s="1"/>
      <c r="G70" s="1">
        <v>180</v>
      </c>
      <c r="H70" s="1">
        <f t="shared" si="9"/>
        <v>3.1415926535897931</v>
      </c>
      <c r="I70" s="1">
        <f t="shared" si="10"/>
        <v>1.22514845490862E-16</v>
      </c>
      <c r="J70" s="1">
        <f t="shared" si="11"/>
        <v>-1</v>
      </c>
      <c r="K70" s="1">
        <f t="shared" si="12"/>
        <v>1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</sheetData>
  <sortState xmlns:xlrd2="http://schemas.microsoft.com/office/spreadsheetml/2017/richdata2" ref="BG2:BG8">
    <sortCondition ref="BG2"/>
  </sortState>
  <mergeCells count="5">
    <mergeCell ref="E43:E44"/>
    <mergeCell ref="K1:S1"/>
    <mergeCell ref="I3:I11"/>
    <mergeCell ref="I17:I25"/>
    <mergeCell ref="K15:S15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sab0tag</dc:creator>
  <cp:lastModifiedBy>student</cp:lastModifiedBy>
  <dcterms:created xsi:type="dcterms:W3CDTF">2024-10-20T09:14:34Z</dcterms:created>
  <dcterms:modified xsi:type="dcterms:W3CDTF">2024-11-11T09:01:58Z</dcterms:modified>
</cp:coreProperties>
</file>