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" activeTab="2"/>
  </bookViews>
  <sheets>
    <sheet name="Анализ показателей производства" sheetId="1" r:id="rId1"/>
    <sheet name="Параллелепипед" sheetId="2" r:id="rId2"/>
    <sheet name="Колво выпавших осадков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2" i="3"/>
  <c r="G3" i="3"/>
  <c r="G4" i="3"/>
  <c r="G5" i="3"/>
  <c r="G6" i="3"/>
  <c r="G7" i="3"/>
  <c r="G2" i="3"/>
  <c r="F3" i="3"/>
  <c r="F4" i="3"/>
  <c r="F5" i="3"/>
  <c r="F6" i="3"/>
  <c r="F7" i="3"/>
  <c r="F2" i="3"/>
  <c r="C11" i="3"/>
  <c r="D11" i="3"/>
  <c r="E11" i="3"/>
  <c r="B11" i="3"/>
  <c r="C10" i="3"/>
  <c r="D10" i="3"/>
  <c r="E10" i="3"/>
  <c r="B10" i="3"/>
  <c r="C9" i="3"/>
  <c r="D9" i="3"/>
  <c r="E9" i="3"/>
  <c r="B9" i="3"/>
  <c r="C8" i="3"/>
  <c r="D8" i="3"/>
  <c r="E8" i="3"/>
  <c r="B8" i="3"/>
  <c r="I2" i="2"/>
  <c r="H2" i="2"/>
  <c r="G2" i="2"/>
  <c r="F2" i="2"/>
  <c r="E2" i="2"/>
  <c r="D2" i="2"/>
  <c r="C6" i="1"/>
  <c r="D6" i="1"/>
  <c r="E6" i="1"/>
  <c r="B6" i="1"/>
  <c r="E5" i="1"/>
  <c r="E4" i="1"/>
</calcChain>
</file>

<file path=xl/sharedStrings.xml><?xml version="1.0" encoding="utf-8"?>
<sst xmlns="http://schemas.openxmlformats.org/spreadsheetml/2006/main" count="32" uniqueCount="27">
  <si>
    <t>Упражнения</t>
  </si>
  <si>
    <t>Показзатели производства</t>
  </si>
  <si>
    <t>Пок./месяцам</t>
  </si>
  <si>
    <t>План</t>
  </si>
  <si>
    <t>Фактически</t>
  </si>
  <si>
    <t>%</t>
  </si>
  <si>
    <t>Январь</t>
  </si>
  <si>
    <t>Февраль</t>
  </si>
  <si>
    <t>Март</t>
  </si>
  <si>
    <t>Квартал 1</t>
  </si>
  <si>
    <t>a</t>
  </si>
  <si>
    <t>b</t>
  </si>
  <si>
    <t>c</t>
  </si>
  <si>
    <t>V</t>
  </si>
  <si>
    <t>S</t>
  </si>
  <si>
    <t>d</t>
  </si>
  <si>
    <r>
      <t>V</t>
    </r>
    <r>
      <rPr>
        <vertAlign val="subscript"/>
        <sz val="11"/>
        <color theme="1"/>
        <rFont val="Calibri"/>
        <family val="2"/>
        <charset val="204"/>
        <scheme val="minor"/>
      </rPr>
      <t>ш</t>
    </r>
  </si>
  <si>
    <t>f</t>
  </si>
  <si>
    <t>Апрель</t>
  </si>
  <si>
    <t>Май</t>
  </si>
  <si>
    <t>Июнь</t>
  </si>
  <si>
    <t>Итого</t>
  </si>
  <si>
    <t>Мин. за год</t>
  </si>
  <si>
    <t>Макс. за год</t>
  </si>
  <si>
    <t>Среднее за год</t>
  </si>
  <si>
    <t>Макс. кол-во
 за месяц</t>
  </si>
  <si>
    <t>Мин. кол-во
за месяц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</si>
</sst>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color theme="1"/>
      <name val="Symbol"/>
      <family val="1"/>
      <charset val="2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9" fontId="0" fillId="0" borderId="1" xfId="1" applyFont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/>
    <xf numFmtId="0" fontId="4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G5" sqref="G5"/>
    </sheetView>
  </sheetViews>
  <sheetFormatPr defaultRowHeight="14.4" x14ac:dyDescent="0.3"/>
  <cols>
    <col min="1" max="1" width="24.6640625" bestFit="1" customWidth="1"/>
  </cols>
  <sheetData>
    <row r="1" spans="1:5" x14ac:dyDescent="0.3">
      <c r="A1" s="1" t="s">
        <v>0</v>
      </c>
      <c r="B1" s="1"/>
      <c r="C1" s="1"/>
      <c r="D1" s="1"/>
      <c r="E1" s="1"/>
    </row>
    <row r="2" spans="1:5" x14ac:dyDescent="0.3">
      <c r="A2" s="1" t="s">
        <v>1</v>
      </c>
      <c r="B2" s="1"/>
      <c r="C2" s="1"/>
      <c r="D2" s="1"/>
      <c r="E2" s="1"/>
    </row>
    <row r="3" spans="1:5" x14ac:dyDescent="0.3">
      <c r="A3" s="1" t="s">
        <v>2</v>
      </c>
      <c r="B3" s="1" t="s">
        <v>6</v>
      </c>
      <c r="C3" s="1" t="s">
        <v>7</v>
      </c>
      <c r="D3" s="1" t="s">
        <v>8</v>
      </c>
      <c r="E3" s="1" t="s">
        <v>9</v>
      </c>
    </row>
    <row r="4" spans="1:5" x14ac:dyDescent="0.3">
      <c r="A4" s="1" t="s">
        <v>3</v>
      </c>
      <c r="B4" s="1">
        <v>1000</v>
      </c>
      <c r="C4" s="1">
        <v>2000</v>
      </c>
      <c r="D4" s="1">
        <v>3000</v>
      </c>
      <c r="E4" s="1">
        <f>SUM(B4:D4)</f>
        <v>6000</v>
      </c>
    </row>
    <row r="5" spans="1:5" x14ac:dyDescent="0.3">
      <c r="A5" s="1" t="s">
        <v>4</v>
      </c>
      <c r="B5" s="1">
        <v>900</v>
      </c>
      <c r="C5" s="1">
        <v>2000</v>
      </c>
      <c r="D5" s="1">
        <v>3200</v>
      </c>
      <c r="E5" s="1">
        <f>SUM(B5:D5)</f>
        <v>6100</v>
      </c>
    </row>
    <row r="6" spans="1:5" x14ac:dyDescent="0.3">
      <c r="A6" s="1" t="s">
        <v>5</v>
      </c>
      <c r="B6" s="2">
        <f>(B5/B4)</f>
        <v>0.9</v>
      </c>
      <c r="C6" s="2">
        <f t="shared" ref="C6:E6" si="0">(C5/C4)</f>
        <v>1</v>
      </c>
      <c r="D6" s="2">
        <f t="shared" si="0"/>
        <v>1.0666666666666667</v>
      </c>
      <c r="E6" s="2">
        <f t="shared" si="0"/>
        <v>1.0166666666666666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C8" sqref="C8"/>
    </sheetView>
  </sheetViews>
  <sheetFormatPr defaultRowHeight="14.4" x14ac:dyDescent="0.3"/>
  <sheetData>
    <row r="1" spans="1:9" ht="15.6" x14ac:dyDescent="0.35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4" t="s">
        <v>17</v>
      </c>
      <c r="H1" s="4" t="s">
        <v>10</v>
      </c>
      <c r="I1" s="3" t="s">
        <v>16</v>
      </c>
    </row>
    <row r="2" spans="1:9" x14ac:dyDescent="0.3">
      <c r="A2" s="3">
        <v>37</v>
      </c>
      <c r="B2" s="3">
        <v>45</v>
      </c>
      <c r="C2" s="3">
        <v>64</v>
      </c>
      <c r="D2" s="3">
        <f>A2*B2*C2</f>
        <v>106560</v>
      </c>
      <c r="E2" s="3">
        <f>2*(A2*B2+B2*C2+A2*C2)</f>
        <v>13826</v>
      </c>
      <c r="F2" s="3">
        <f>SQRT(A2*A2+B2*B2+C2*C2)</f>
        <v>86.544786093675228</v>
      </c>
      <c r="G2" s="3">
        <f>ATAN(C2/(SQRT(A2*A2+B2*B2)))</f>
        <v>0.83232952890693157</v>
      </c>
      <c r="H2" s="3">
        <f>PI()/2-G2</f>
        <v>0.73846679788796499</v>
      </c>
      <c r="I2" s="3">
        <f>(PI()*F2*F2*F2)/6</f>
        <v>339407.43280765711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F16" sqref="F16"/>
    </sheetView>
  </sheetViews>
  <sheetFormatPr defaultRowHeight="14.4" x14ac:dyDescent="0.3"/>
  <cols>
    <col min="1" max="1" width="14.109375" bestFit="1" customWidth="1"/>
    <col min="7" max="7" width="13" customWidth="1"/>
    <col min="8" max="8" width="13.5546875" customWidth="1"/>
  </cols>
  <sheetData>
    <row r="1" spans="1:8" ht="30" customHeight="1" x14ac:dyDescent="0.3">
      <c r="A1" s="6"/>
      <c r="B1" s="7">
        <v>2011</v>
      </c>
      <c r="C1" s="7">
        <v>2012</v>
      </c>
      <c r="D1" s="7">
        <v>2013</v>
      </c>
      <c r="E1" s="7">
        <v>2014</v>
      </c>
      <c r="F1" s="7" t="s">
        <v>21</v>
      </c>
      <c r="G1" s="9" t="s">
        <v>25</v>
      </c>
      <c r="H1" s="9" t="s">
        <v>26</v>
      </c>
    </row>
    <row r="2" spans="1:8" x14ac:dyDescent="0.3">
      <c r="A2" s="8" t="s">
        <v>6</v>
      </c>
      <c r="B2" s="10">
        <v>23</v>
      </c>
      <c r="C2" s="10">
        <v>31</v>
      </c>
      <c r="D2" s="10">
        <v>30</v>
      </c>
      <c r="E2" s="10">
        <v>27</v>
      </c>
      <c r="F2" s="10">
        <f>SUM(B2:E2)</f>
        <v>111</v>
      </c>
      <c r="G2" s="10">
        <f>MAX(B2:E2)</f>
        <v>31</v>
      </c>
      <c r="H2" s="10">
        <f>MIN(B2:E2)</f>
        <v>23</v>
      </c>
    </row>
    <row r="3" spans="1:8" x14ac:dyDescent="0.3">
      <c r="A3" s="8" t="s">
        <v>7</v>
      </c>
      <c r="B3" s="10">
        <v>13</v>
      </c>
      <c r="C3" s="10">
        <v>25</v>
      </c>
      <c r="D3" s="10">
        <v>21</v>
      </c>
      <c r="E3" s="10">
        <v>32</v>
      </c>
      <c r="F3" s="10">
        <f t="shared" ref="F3:F7" si="0">SUM(B3:E3)</f>
        <v>91</v>
      </c>
      <c r="G3" s="10">
        <f t="shared" ref="G3:G7" si="1">MAX(B3:E3)</f>
        <v>32</v>
      </c>
      <c r="H3" s="10">
        <f t="shared" ref="H3:H7" si="2">MIN(B3:E3)</f>
        <v>13</v>
      </c>
    </row>
    <row r="4" spans="1:8" x14ac:dyDescent="0.3">
      <c r="A4" s="8" t="s">
        <v>8</v>
      </c>
      <c r="B4" s="10">
        <v>26</v>
      </c>
      <c r="C4" s="10">
        <v>41</v>
      </c>
      <c r="D4" s="10">
        <v>33</v>
      </c>
      <c r="E4" s="10">
        <v>34</v>
      </c>
      <c r="F4" s="10">
        <f t="shared" si="0"/>
        <v>134</v>
      </c>
      <c r="G4" s="10">
        <f t="shared" si="1"/>
        <v>41</v>
      </c>
      <c r="H4" s="10">
        <f t="shared" si="2"/>
        <v>26</v>
      </c>
    </row>
    <row r="5" spans="1:8" x14ac:dyDescent="0.3">
      <c r="A5" s="8" t="s">
        <v>18</v>
      </c>
      <c r="B5" s="10">
        <v>29</v>
      </c>
      <c r="C5" s="10">
        <v>18</v>
      </c>
      <c r="D5" s="10">
        <v>42</v>
      </c>
      <c r="E5" s="10">
        <v>29</v>
      </c>
      <c r="F5" s="10">
        <f t="shared" si="0"/>
        <v>118</v>
      </c>
      <c r="G5" s="10">
        <f t="shared" si="1"/>
        <v>42</v>
      </c>
      <c r="H5" s="10">
        <f t="shared" si="2"/>
        <v>18</v>
      </c>
    </row>
    <row r="6" spans="1:8" x14ac:dyDescent="0.3">
      <c r="A6" s="8" t="s">
        <v>19</v>
      </c>
      <c r="B6" s="10">
        <v>56</v>
      </c>
      <c r="C6" s="10">
        <v>24</v>
      </c>
      <c r="D6" s="10">
        <v>58</v>
      </c>
      <c r="E6" s="10">
        <v>61</v>
      </c>
      <c r="F6" s="10">
        <f t="shared" si="0"/>
        <v>199</v>
      </c>
      <c r="G6" s="10">
        <f t="shared" si="1"/>
        <v>61</v>
      </c>
      <c r="H6" s="10">
        <f t="shared" si="2"/>
        <v>24</v>
      </c>
    </row>
    <row r="7" spans="1:8" x14ac:dyDescent="0.3">
      <c r="A7" s="8" t="s">
        <v>20</v>
      </c>
      <c r="B7" s="10">
        <v>45</v>
      </c>
      <c r="C7" s="10">
        <v>56</v>
      </c>
      <c r="D7" s="10">
        <v>69</v>
      </c>
      <c r="E7" s="10">
        <v>58</v>
      </c>
      <c r="F7" s="10">
        <f t="shared" si="0"/>
        <v>228</v>
      </c>
      <c r="G7" s="10">
        <f t="shared" si="1"/>
        <v>69</v>
      </c>
      <c r="H7" s="10">
        <f t="shared" si="2"/>
        <v>45</v>
      </c>
    </row>
    <row r="8" spans="1:8" x14ac:dyDescent="0.3">
      <c r="A8" s="8" t="s">
        <v>21</v>
      </c>
      <c r="B8" s="10">
        <f>SUM(B1:B7)</f>
        <v>2203</v>
      </c>
      <c r="C8" s="10">
        <f t="shared" ref="C8:E8" si="3">SUM(C1:C7)</f>
        <v>2207</v>
      </c>
      <c r="D8" s="10">
        <f t="shared" si="3"/>
        <v>2266</v>
      </c>
      <c r="E8" s="10">
        <f t="shared" si="3"/>
        <v>2255</v>
      </c>
      <c r="F8" s="10"/>
      <c r="G8" s="10"/>
      <c r="H8" s="10"/>
    </row>
    <row r="9" spans="1:8" x14ac:dyDescent="0.3">
      <c r="A9" s="8" t="s">
        <v>23</v>
      </c>
      <c r="B9" s="10">
        <f>MAX(B2:B7)</f>
        <v>56</v>
      </c>
      <c r="C9" s="10">
        <f t="shared" ref="C9:E9" si="4">MAX(C2:C7)</f>
        <v>56</v>
      </c>
      <c r="D9" s="10">
        <f t="shared" si="4"/>
        <v>69</v>
      </c>
      <c r="E9" s="10">
        <f t="shared" si="4"/>
        <v>61</v>
      </c>
      <c r="F9" s="10"/>
      <c r="G9" s="10"/>
      <c r="H9" s="10"/>
    </row>
    <row r="10" spans="1:8" x14ac:dyDescent="0.3">
      <c r="A10" s="8" t="s">
        <v>22</v>
      </c>
      <c r="B10" s="10">
        <f>MIN(B2:B7)</f>
        <v>13</v>
      </c>
      <c r="C10" s="10">
        <f t="shared" ref="C10:E10" si="5">MIN(C2:C7)</f>
        <v>18</v>
      </c>
      <c r="D10" s="10">
        <f t="shared" si="5"/>
        <v>21</v>
      </c>
      <c r="E10" s="10">
        <f t="shared" si="5"/>
        <v>27</v>
      </c>
      <c r="F10" s="10"/>
      <c r="G10" s="10"/>
      <c r="H10" s="10"/>
    </row>
    <row r="11" spans="1:8" x14ac:dyDescent="0.3">
      <c r="A11" s="8" t="s">
        <v>24</v>
      </c>
      <c r="B11" s="10">
        <f>AVERAGE(B2:B7)</f>
        <v>32</v>
      </c>
      <c r="C11" s="10">
        <f t="shared" ref="C11:E11" si="6">AVERAGE(C2:C7)</f>
        <v>32.5</v>
      </c>
      <c r="D11" s="10">
        <f t="shared" si="6"/>
        <v>42.166666666666664</v>
      </c>
      <c r="E11" s="10">
        <f t="shared" si="6"/>
        <v>40.166666666666664</v>
      </c>
      <c r="F11" s="10"/>
      <c r="G11" s="10"/>
      <c r="H11" s="10"/>
    </row>
    <row r="14" spans="1:8" x14ac:dyDescent="0.3">
      <c r="F1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Анализ показателей производства</vt:lpstr>
      <vt:lpstr>Параллелепипед</vt:lpstr>
      <vt:lpstr>Колво выпавших осадков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2022-11-04T08:27:59Z</dcterms:modified>
</cp:coreProperties>
</file>