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1E275311-2050-4DD4-AF50-96C4026D6E61}" xr6:coauthVersionLast="45" xr6:coauthVersionMax="45" xr10:uidLastSave="{00000000-0000-0000-0000-000000000000}"/>
  <bookViews>
    <workbookView xWindow="732" yWindow="732" windowWidth="17280" windowHeight="888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C3" i="3" l="1"/>
  <c r="C5" i="3"/>
  <c r="C6" i="3"/>
  <c r="C7" i="3"/>
  <c r="C8" i="3"/>
  <c r="C9" i="3"/>
  <c r="C10" i="3"/>
  <c r="C4" i="3"/>
  <c r="D5" i="3"/>
  <c r="D6" i="3"/>
  <c r="D7" i="3"/>
  <c r="D8" i="3"/>
  <c r="D9" i="3"/>
  <c r="D10" i="3"/>
  <c r="D4" i="3"/>
  <c r="D3" i="3"/>
  <c r="C31" i="2"/>
  <c r="D19" i="2"/>
  <c r="D20" i="2"/>
  <c r="D21" i="2"/>
  <c r="D22" i="2"/>
  <c r="D23" i="2"/>
  <c r="H23" i="2" s="1"/>
  <c r="D24" i="2"/>
  <c r="D25" i="2"/>
  <c r="D26" i="2"/>
  <c r="D27" i="2"/>
  <c r="D28" i="2"/>
  <c r="D29" i="2"/>
  <c r="D30" i="2"/>
  <c r="D18" i="2"/>
  <c r="D17" i="2"/>
  <c r="F17" i="2"/>
  <c r="G17" i="2"/>
  <c r="H17" i="2" s="1"/>
  <c r="F18" i="2"/>
  <c r="G18" i="2"/>
  <c r="H18" i="2" s="1"/>
  <c r="F19" i="2"/>
  <c r="G19" i="2" s="1"/>
  <c r="F20" i="2"/>
  <c r="G20" i="2"/>
  <c r="H20" i="2" s="1"/>
  <c r="F21" i="2"/>
  <c r="G21" i="2"/>
  <c r="H21" i="2"/>
  <c r="F22" i="2"/>
  <c r="G22" i="2" s="1"/>
  <c r="H22" i="2" s="1"/>
  <c r="F23" i="2"/>
  <c r="G23" i="2"/>
  <c r="F24" i="2"/>
  <c r="G24" i="2"/>
  <c r="H24" i="2"/>
  <c r="F25" i="2"/>
  <c r="G25" i="2"/>
  <c r="H25" i="2" s="1"/>
  <c r="F26" i="2"/>
  <c r="G26" i="2" s="1"/>
  <c r="H26" i="2" s="1"/>
  <c r="F27" i="2"/>
  <c r="G27" i="2"/>
  <c r="H27" i="2" s="1"/>
  <c r="F28" i="2"/>
  <c r="G28" i="2"/>
  <c r="F29" i="2"/>
  <c r="G29" i="2"/>
  <c r="H29" i="2" s="1"/>
  <c r="F30" i="2"/>
  <c r="G30" i="2"/>
  <c r="H30" i="2" s="1"/>
  <c r="G14" i="2"/>
  <c r="H14" i="2" s="1"/>
  <c r="G15" i="2"/>
  <c r="G6" i="2"/>
  <c r="F8" i="2"/>
  <c r="G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F15" i="2"/>
  <c r="F16" i="2"/>
  <c r="G16" i="2" s="1"/>
  <c r="F6" i="2"/>
  <c r="F7" i="2"/>
  <c r="G7" i="2" s="1"/>
  <c r="D16" i="2"/>
  <c r="D15" i="2"/>
  <c r="D14" i="2"/>
  <c r="D13" i="2"/>
  <c r="D12" i="2"/>
  <c r="D11" i="2"/>
  <c r="D10" i="2"/>
  <c r="D9" i="2"/>
  <c r="H19" i="2" l="1"/>
  <c r="C32" i="2"/>
  <c r="H15" i="2"/>
  <c r="H28" i="2"/>
  <c r="H16" i="2"/>
  <c r="H8" i="2"/>
  <c r="D8" i="2"/>
  <c r="D7" i="2"/>
  <c r="H7" i="2" s="1"/>
  <c r="D6" i="2"/>
  <c r="H6" i="2" s="1"/>
  <c r="H33" i="2" s="1"/>
  <c r="C17" i="1" l="1"/>
  <c r="B17" i="1"/>
  <c r="E15" i="1"/>
  <c r="E6" i="1"/>
  <c r="E7" i="1"/>
  <c r="E8" i="1"/>
  <c r="E11" i="1"/>
  <c r="D16" i="1"/>
  <c r="E16" i="1" s="1"/>
  <c r="D15" i="1"/>
  <c r="D14" i="1"/>
  <c r="E14" i="1" s="1"/>
  <c r="D13" i="1"/>
  <c r="E13" i="1" s="1"/>
  <c r="D12" i="1"/>
  <c r="E12" i="1" s="1"/>
  <c r="D11" i="1"/>
  <c r="D10" i="1"/>
  <c r="E10" i="1" s="1"/>
  <c r="D9" i="1"/>
  <c r="E9" i="1" s="1"/>
  <c r="D8" i="1"/>
  <c r="D7" i="1"/>
  <c r="D6" i="1"/>
  <c r="D5" i="1"/>
  <c r="D17" i="1" s="1"/>
  <c r="E5" i="1" l="1"/>
  <c r="E17" i="1" s="1"/>
</calcChain>
</file>

<file path=xl/sharedStrings.xml><?xml version="1.0" encoding="utf-8"?>
<sst xmlns="http://schemas.openxmlformats.org/spreadsheetml/2006/main" count="75" uniqueCount="67">
  <si>
    <t xml:space="preserve">Расчёт платежей  за израсходованную электроэнергию </t>
  </si>
  <si>
    <t>Тариф</t>
  </si>
  <si>
    <t>Показание счетчика</t>
  </si>
  <si>
    <t xml:space="preserve">Предыдущий
       месяц </t>
  </si>
  <si>
    <t>Текущий 
    месяц</t>
  </si>
  <si>
    <t xml:space="preserve">Израсходовано
          кВт/ч </t>
  </si>
  <si>
    <t>Сумма</t>
  </si>
  <si>
    <t xml:space="preserve">Месяц </t>
  </si>
  <si>
    <t>Декабрь</t>
  </si>
  <si>
    <t>Февраль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</si>
  <si>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</si>
  <si>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</si>
  <si>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</si>
  <si>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</si>
  <si>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</si>
  <si>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</si>
  <si>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</si>
  <si>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</si>
  <si>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</si>
  <si>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</si>
  <si>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Итого за год</t>
  </si>
  <si>
    <t>Квартплата</t>
  </si>
  <si>
    <t>Тариф за 1кв.м</t>
  </si>
  <si>
    <t>Срок оплаты:</t>
  </si>
  <si>
    <t>Пени за 1 день</t>
  </si>
  <si>
    <t>№ квартиры</t>
  </si>
  <si>
    <t>Фамилия</t>
  </si>
  <si>
    <t>Площадь кв.</t>
  </si>
  <si>
    <t xml:space="preserve">Сумма </t>
  </si>
  <si>
    <t xml:space="preserve">Дата оплаты </t>
  </si>
  <si>
    <t xml:space="preserve">Просрочка </t>
  </si>
  <si>
    <t xml:space="preserve">Штраф </t>
  </si>
  <si>
    <t>Итого</t>
  </si>
  <si>
    <t>Иванов1</t>
  </si>
  <si>
    <t>Иванов2</t>
  </si>
  <si>
    <t>Иванов3</t>
  </si>
  <si>
    <t>Иванов4</t>
  </si>
  <si>
    <t>Иванов5</t>
  </si>
  <si>
    <t>Иванов6</t>
  </si>
  <si>
    <t>Иванов7</t>
  </si>
  <si>
    <t>Иванов8</t>
  </si>
  <si>
    <t>Иванов9</t>
  </si>
  <si>
    <t>Иванов10</t>
  </si>
  <si>
    <t>Иванов11</t>
  </si>
  <si>
    <t>Средняя площадь</t>
  </si>
  <si>
    <t>Максимальная просрочка</t>
  </si>
  <si>
    <t>Иванов12</t>
  </si>
  <si>
    <t>Иванов13</t>
  </si>
  <si>
    <t>Иванов14</t>
  </si>
  <si>
    <t>Иванов15</t>
  </si>
  <si>
    <t>Иванов16</t>
  </si>
  <si>
    <t>Иванов17</t>
  </si>
  <si>
    <t>Иванов18</t>
  </si>
  <si>
    <t>Иванов19</t>
  </si>
  <si>
    <t>Иванов20</t>
  </si>
  <si>
    <t>Иванов21</t>
  </si>
  <si>
    <t>Иванов22</t>
  </si>
  <si>
    <t>Иванов23</t>
  </si>
  <si>
    <t>Иванов24</t>
  </si>
  <si>
    <t>Иванов25</t>
  </si>
  <si>
    <t>Расчет зарплаты с прогрессивной шкалой подоходного налога</t>
  </si>
  <si>
    <t>Фамилия имя отчество</t>
  </si>
  <si>
    <t>Зарплата</t>
  </si>
  <si>
    <t>Налог</t>
  </si>
  <si>
    <t>Получить</t>
  </si>
  <si>
    <t>Иванов В.И.</t>
  </si>
  <si>
    <t>Петров П.В.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</si>
</sst>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.00\ &quot;₽&quot;"/>
    <numFmt numFmtId="165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 applyFill="1" applyBorder="1" applyAlignment="1"/>
    <xf numFmtId="44" fontId="0" fillId="0" borderId="0" xfId="0" applyNumberFormat="1" applyFill="1" applyBorder="1" applyAlignment="1"/>
    <xf numFmtId="43" fontId="0" fillId="0" borderId="0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A19" sqref="A19"/>
    </sheetView>
  </sheetViews>
  <sheetFormatPr defaultRowHeight="14.4" x14ac:dyDescent="0.3"/>
  <cols>
    <col min="1" max="1" width="12.44140625" customWidth="1"/>
    <col min="2" max="2" width="12.88671875" customWidth="1"/>
    <col min="3" max="3" width="12.5546875" customWidth="1"/>
    <col min="4" max="4" width="15.109375" customWidth="1"/>
    <col min="5" max="5" width="9.5546875" bestFit="1" customWidth="1"/>
    <col min="7" max="7" width="16.5546875" customWidth="1"/>
  </cols>
  <sheetData>
    <row r="1" spans="1:7" x14ac:dyDescent="0.3">
      <c r="A1" s="11" t="s">
        <v>0</v>
      </c>
      <c r="B1" s="11"/>
      <c r="C1" s="11"/>
      <c r="D1" s="11"/>
    </row>
    <row r="2" spans="1:7" x14ac:dyDescent="0.3">
      <c r="D2" t="s">
        <v>1</v>
      </c>
      <c r="E2" s="3">
        <v>2.5</v>
      </c>
    </row>
    <row r="3" spans="1:7" x14ac:dyDescent="0.3">
      <c r="A3" s="11" t="s">
        <v>7</v>
      </c>
      <c r="B3" s="12" t="s">
        <v>2</v>
      </c>
      <c r="C3" s="12"/>
      <c r="D3" s="12"/>
      <c r="E3" s="4"/>
    </row>
    <row r="4" spans="1:7" ht="32.25" customHeight="1" x14ac:dyDescent="0.3">
      <c r="A4" s="11"/>
      <c r="B4" s="2" t="s">
        <v>3</v>
      </c>
      <c r="C4" s="2" t="s">
        <v>4</v>
      </c>
      <c r="D4" s="2" t="s">
        <v>5</v>
      </c>
      <c r="E4" s="2" t="s">
        <v>6</v>
      </c>
    </row>
    <row r="5" spans="1:7" x14ac:dyDescent="0.3">
      <c r="A5" t="s">
        <v>10</v>
      </c>
      <c r="B5">
        <v>157</v>
      </c>
      <c r="C5">
        <v>185</v>
      </c>
      <c r="D5">
        <f t="shared" ref="D5:D16" si="0">C5-B5</f>
        <v>28</v>
      </c>
      <c r="E5" s="3">
        <f>D5*E2</f>
        <v>70</v>
      </c>
      <c r="G5" s="3"/>
    </row>
    <row r="6" spans="1:7" x14ac:dyDescent="0.3">
      <c r="A6" t="s">
        <v>9</v>
      </c>
      <c r="B6">
        <v>185</v>
      </c>
      <c r="C6">
        <v>194</v>
      </c>
      <c r="D6">
        <f t="shared" si="0"/>
        <v>9</v>
      </c>
      <c r="E6" s="3">
        <f>D6*E2</f>
        <v>22.5</v>
      </c>
      <c r="G6" s="3"/>
    </row>
    <row r="7" spans="1:7" x14ac:dyDescent="0.3">
      <c r="A7" t="s">
        <v>11</v>
      </c>
      <c r="B7">
        <v>194</v>
      </c>
      <c r="C7">
        <v>201</v>
      </c>
      <c r="D7">
        <f t="shared" si="0"/>
        <v>7</v>
      </c>
      <c r="E7" s="3">
        <f>D7*E2</f>
        <v>17.5</v>
      </c>
      <c r="G7" s="3"/>
    </row>
    <row r="8" spans="1:7" x14ac:dyDescent="0.3">
      <c r="A8" t="s">
        <v>12</v>
      </c>
      <c r="B8">
        <v>201</v>
      </c>
      <c r="C8">
        <v>230</v>
      </c>
      <c r="D8">
        <f t="shared" si="0"/>
        <v>29</v>
      </c>
      <c r="E8" s="3">
        <f>D8*E2</f>
        <v>72.5</v>
      </c>
      <c r="G8" s="3"/>
    </row>
    <row r="9" spans="1:7" x14ac:dyDescent="0.3">
      <c r="A9" t="s">
        <v>13</v>
      </c>
      <c r="B9">
        <v>230</v>
      </c>
      <c r="C9">
        <v>257</v>
      </c>
      <c r="D9">
        <f t="shared" si="0"/>
        <v>27</v>
      </c>
      <c r="E9" s="3">
        <f>D9*E2</f>
        <v>67.5</v>
      </c>
      <c r="G9" s="3"/>
    </row>
    <row r="10" spans="1:7" x14ac:dyDescent="0.3">
      <c r="A10" t="s">
        <v>14</v>
      </c>
      <c r="B10">
        <v>257</v>
      </c>
      <c r="C10">
        <v>263</v>
      </c>
      <c r="D10">
        <f t="shared" si="0"/>
        <v>6</v>
      </c>
      <c r="E10" s="3">
        <f>D10*E2</f>
        <v>15</v>
      </c>
      <c r="G10" s="3"/>
    </row>
    <row r="11" spans="1:7" x14ac:dyDescent="0.3">
      <c r="A11" t="s">
        <v>15</v>
      </c>
      <c r="B11">
        <v>263</v>
      </c>
      <c r="C11">
        <v>270</v>
      </c>
      <c r="D11">
        <f t="shared" si="0"/>
        <v>7</v>
      </c>
      <c r="E11" s="3">
        <f>D11*E2</f>
        <v>17.5</v>
      </c>
      <c r="G11" s="3"/>
    </row>
    <row r="12" spans="1:7" x14ac:dyDescent="0.3">
      <c r="A12" t="s">
        <v>16</v>
      </c>
      <c r="B12">
        <v>270</v>
      </c>
      <c r="C12">
        <v>392</v>
      </c>
      <c r="D12">
        <f t="shared" si="0"/>
        <v>122</v>
      </c>
      <c r="E12" s="3">
        <f>D12*E2</f>
        <v>305</v>
      </c>
      <c r="G12" s="3"/>
    </row>
    <row r="13" spans="1:7" x14ac:dyDescent="0.3">
      <c r="A13" t="s">
        <v>17</v>
      </c>
      <c r="B13">
        <v>392</v>
      </c>
      <c r="C13">
        <v>530</v>
      </c>
      <c r="D13">
        <f t="shared" si="0"/>
        <v>138</v>
      </c>
      <c r="E13" s="3">
        <f>D13*E2</f>
        <v>345</v>
      </c>
      <c r="G13" s="3"/>
    </row>
    <row r="14" spans="1:7" x14ac:dyDescent="0.3">
      <c r="A14" t="s">
        <v>18</v>
      </c>
      <c r="B14">
        <v>530</v>
      </c>
      <c r="C14">
        <v>732</v>
      </c>
      <c r="D14">
        <f t="shared" si="0"/>
        <v>202</v>
      </c>
      <c r="E14" s="3">
        <f>D14*E2</f>
        <v>505</v>
      </c>
      <c r="G14" s="3"/>
    </row>
    <row r="15" spans="1:7" x14ac:dyDescent="0.3">
      <c r="A15" t="s">
        <v>19</v>
      </c>
      <c r="B15">
        <v>732</v>
      </c>
      <c r="C15">
        <v>974</v>
      </c>
      <c r="D15">
        <f t="shared" si="0"/>
        <v>242</v>
      </c>
      <c r="E15" s="3">
        <f>D15*E2</f>
        <v>605</v>
      </c>
      <c r="G15" s="3"/>
    </row>
    <row r="16" spans="1:7" x14ac:dyDescent="0.3">
      <c r="A16" t="s">
        <v>8</v>
      </c>
      <c r="B16">
        <v>974</v>
      </c>
      <c r="C16">
        <v>1926</v>
      </c>
      <c r="D16">
        <f t="shared" si="0"/>
        <v>952</v>
      </c>
      <c r="E16" s="3">
        <f>D16*E2</f>
        <v>2380</v>
      </c>
      <c r="G16" s="3"/>
    </row>
    <row r="17" spans="1:5" x14ac:dyDescent="0.3">
      <c r="A17" t="s">
        <v>20</v>
      </c>
      <c r="B17">
        <f>SUM(B5:B16)</f>
        <v>4385</v>
      </c>
      <c r="C17">
        <f t="shared" ref="C17:E17" si="1">SUM(C5:C16)</f>
        <v>6154</v>
      </c>
      <c r="D17">
        <f t="shared" si="1"/>
        <v>1769</v>
      </c>
      <c r="E17" s="3">
        <f t="shared" si="1"/>
        <v>4422.5</v>
      </c>
    </row>
  </sheetData>
  <mergeCells count="3">
    <mergeCell ref="A1:D1"/>
    <mergeCell ref="A3:A4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D14" sqref="D14"/>
    </sheetView>
  </sheetViews>
  <sheetFormatPr defaultRowHeight="14.4" x14ac:dyDescent="0.3"/>
  <cols>
    <col min="1" max="1" width="18.6640625" customWidth="1"/>
    <col min="2" max="2" width="12.109375" customWidth="1"/>
    <col min="3" max="3" width="11.88671875" customWidth="1"/>
    <col min="5" max="5" width="12.44140625" customWidth="1"/>
    <col min="6" max="6" width="11.109375" bestFit="1" customWidth="1"/>
    <col min="8" max="8" width="9.5546875" bestFit="1" customWidth="1"/>
  </cols>
  <sheetData>
    <row r="1" spans="1:8" x14ac:dyDescent="0.3">
      <c r="A1" s="11" t="s">
        <v>21</v>
      </c>
      <c r="B1" s="11"/>
    </row>
    <row r="2" spans="1:8" x14ac:dyDescent="0.3">
      <c r="A2" t="s">
        <v>22</v>
      </c>
      <c r="B2" s="3">
        <v>5</v>
      </c>
    </row>
    <row r="3" spans="1:8" x14ac:dyDescent="0.3">
      <c r="A3" t="s">
        <v>23</v>
      </c>
      <c r="B3" s="5">
        <v>44206</v>
      </c>
    </row>
    <row r="4" spans="1:8" x14ac:dyDescent="0.3">
      <c r="A4" t="s">
        <v>24</v>
      </c>
      <c r="B4" s="3">
        <v>1</v>
      </c>
    </row>
    <row r="5" spans="1:8" x14ac:dyDescent="0.3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</row>
    <row r="6" spans="1:8" x14ac:dyDescent="0.3">
      <c r="A6" s="1">
        <v>10</v>
      </c>
      <c r="B6" t="s">
        <v>33</v>
      </c>
      <c r="C6">
        <v>60</v>
      </c>
      <c r="D6" s="3">
        <f>C6*B2</f>
        <v>300</v>
      </c>
      <c r="E6" s="5">
        <v>44206</v>
      </c>
      <c r="F6">
        <f>E6-$B$3</f>
        <v>0</v>
      </c>
      <c r="G6" s="3">
        <f>F6*$B$4</f>
        <v>0</v>
      </c>
      <c r="H6" s="3">
        <f>G6+D6</f>
        <v>300</v>
      </c>
    </row>
    <row r="7" spans="1:8" x14ac:dyDescent="0.3">
      <c r="A7" s="1">
        <v>11</v>
      </c>
      <c r="B7" t="s">
        <v>34</v>
      </c>
      <c r="C7">
        <v>59.5</v>
      </c>
      <c r="D7" s="3">
        <f>C7*B2</f>
        <v>297.5</v>
      </c>
      <c r="E7" s="5">
        <v>44207</v>
      </c>
      <c r="F7">
        <f>E7-$B$3</f>
        <v>1</v>
      </c>
      <c r="G7" s="3">
        <f>F7*$B$4</f>
        <v>1</v>
      </c>
      <c r="H7" s="3">
        <f>G7+D7</f>
        <v>298.5</v>
      </c>
    </row>
    <row r="8" spans="1:8" x14ac:dyDescent="0.3">
      <c r="A8" s="1">
        <v>12</v>
      </c>
      <c r="B8" t="s">
        <v>35</v>
      </c>
      <c r="C8">
        <v>59</v>
      </c>
      <c r="D8" s="3">
        <f>C8*B2</f>
        <v>295</v>
      </c>
      <c r="E8" s="5">
        <v>44208</v>
      </c>
      <c r="F8">
        <f t="shared" ref="F8:F30" si="0">E8-$B$3</f>
        <v>2</v>
      </c>
      <c r="G8" s="3">
        <f t="shared" ref="G8:G30" si="1">F8*$B$4</f>
        <v>2</v>
      </c>
      <c r="H8" s="3">
        <f t="shared" ref="H8:H18" si="2">G8+D8</f>
        <v>297</v>
      </c>
    </row>
    <row r="9" spans="1:8" x14ac:dyDescent="0.3">
      <c r="A9" s="1">
        <v>13</v>
      </c>
      <c r="B9" t="s">
        <v>36</v>
      </c>
      <c r="C9">
        <v>58.5</v>
      </c>
      <c r="D9" s="3">
        <f>C9*B2</f>
        <v>292.5</v>
      </c>
      <c r="E9" s="5">
        <v>44209</v>
      </c>
      <c r="F9">
        <f t="shared" si="0"/>
        <v>3</v>
      </c>
      <c r="G9" s="3">
        <f t="shared" si="1"/>
        <v>3</v>
      </c>
      <c r="H9" s="3">
        <f t="shared" si="2"/>
        <v>295.5</v>
      </c>
    </row>
    <row r="10" spans="1:8" x14ac:dyDescent="0.3">
      <c r="A10" s="1">
        <v>14</v>
      </c>
      <c r="B10" t="s">
        <v>37</v>
      </c>
      <c r="C10">
        <v>58</v>
      </c>
      <c r="D10" s="3">
        <f>C10*B2</f>
        <v>290</v>
      </c>
      <c r="E10" s="5">
        <v>44210</v>
      </c>
      <c r="F10">
        <f t="shared" si="0"/>
        <v>4</v>
      </c>
      <c r="G10" s="3">
        <f t="shared" si="1"/>
        <v>4</v>
      </c>
      <c r="H10" s="3">
        <f t="shared" si="2"/>
        <v>294</v>
      </c>
    </row>
    <row r="11" spans="1:8" x14ac:dyDescent="0.3">
      <c r="A11" s="1">
        <v>15</v>
      </c>
      <c r="B11" t="s">
        <v>38</v>
      </c>
      <c r="C11">
        <v>57.5</v>
      </c>
      <c r="D11" s="3">
        <f>C11*B2</f>
        <v>287.5</v>
      </c>
      <c r="E11" s="5">
        <v>44211</v>
      </c>
      <c r="F11">
        <f t="shared" si="0"/>
        <v>5</v>
      </c>
      <c r="G11" s="3">
        <f t="shared" si="1"/>
        <v>5</v>
      </c>
      <c r="H11" s="3">
        <f t="shared" si="2"/>
        <v>292.5</v>
      </c>
    </row>
    <row r="12" spans="1:8" x14ac:dyDescent="0.3">
      <c r="A12" s="1">
        <v>16</v>
      </c>
      <c r="B12" t="s">
        <v>39</v>
      </c>
      <c r="C12">
        <v>57</v>
      </c>
      <c r="D12" s="3">
        <f>C12*B2</f>
        <v>285</v>
      </c>
      <c r="E12" s="5">
        <v>44212</v>
      </c>
      <c r="F12">
        <f t="shared" si="0"/>
        <v>6</v>
      </c>
      <c r="G12" s="3">
        <f t="shared" si="1"/>
        <v>6</v>
      </c>
      <c r="H12" s="3">
        <f t="shared" si="2"/>
        <v>291</v>
      </c>
    </row>
    <row r="13" spans="1:8" x14ac:dyDescent="0.3">
      <c r="A13" s="1">
        <v>17</v>
      </c>
      <c r="B13" t="s">
        <v>40</v>
      </c>
      <c r="C13">
        <v>56.5</v>
      </c>
      <c r="D13" s="3">
        <f>C13*B2</f>
        <v>282.5</v>
      </c>
      <c r="E13" s="5">
        <v>44213</v>
      </c>
      <c r="F13">
        <f t="shared" si="0"/>
        <v>7</v>
      </c>
      <c r="G13" s="3">
        <f t="shared" si="1"/>
        <v>7</v>
      </c>
      <c r="H13" s="3">
        <f t="shared" si="2"/>
        <v>289.5</v>
      </c>
    </row>
    <row r="14" spans="1:8" x14ac:dyDescent="0.3">
      <c r="A14" s="1">
        <v>18</v>
      </c>
      <c r="B14" t="s">
        <v>41</v>
      </c>
      <c r="C14">
        <v>56</v>
      </c>
      <c r="D14" s="3">
        <f>C14*B2</f>
        <v>280</v>
      </c>
      <c r="E14" s="5">
        <v>44214</v>
      </c>
      <c r="F14">
        <f t="shared" si="0"/>
        <v>8</v>
      </c>
      <c r="G14" s="3">
        <f t="shared" si="1"/>
        <v>8</v>
      </c>
      <c r="H14" s="3">
        <f t="shared" si="2"/>
        <v>288</v>
      </c>
    </row>
    <row r="15" spans="1:8" x14ac:dyDescent="0.3">
      <c r="A15" s="1">
        <v>19</v>
      </c>
      <c r="B15" t="s">
        <v>42</v>
      </c>
      <c r="C15">
        <v>55.5</v>
      </c>
      <c r="D15" s="3">
        <f>C15*B2</f>
        <v>277.5</v>
      </c>
      <c r="E15" s="5">
        <v>44215</v>
      </c>
      <c r="F15">
        <f t="shared" si="0"/>
        <v>9</v>
      </c>
      <c r="G15" s="3">
        <f t="shared" si="1"/>
        <v>9</v>
      </c>
      <c r="H15" s="3">
        <f t="shared" si="2"/>
        <v>286.5</v>
      </c>
    </row>
    <row r="16" spans="1:8" x14ac:dyDescent="0.3">
      <c r="A16" s="1">
        <v>20</v>
      </c>
      <c r="B16" t="s">
        <v>43</v>
      </c>
      <c r="C16">
        <v>55</v>
      </c>
      <c r="D16" s="3">
        <f>C16*B2</f>
        <v>275</v>
      </c>
      <c r="E16" s="5">
        <v>44216</v>
      </c>
      <c r="F16">
        <f t="shared" si="0"/>
        <v>10</v>
      </c>
      <c r="G16" s="3">
        <f t="shared" si="1"/>
        <v>10</v>
      </c>
      <c r="H16" s="3">
        <f t="shared" si="2"/>
        <v>285</v>
      </c>
    </row>
    <row r="17" spans="1:8" x14ac:dyDescent="0.3">
      <c r="A17" s="1">
        <v>21</v>
      </c>
      <c r="B17" t="s">
        <v>46</v>
      </c>
      <c r="C17">
        <v>54.5</v>
      </c>
      <c r="D17" s="3">
        <f>C17*$B$2</f>
        <v>272.5</v>
      </c>
      <c r="E17" s="5">
        <v>44217</v>
      </c>
      <c r="F17">
        <f t="shared" si="0"/>
        <v>11</v>
      </c>
      <c r="G17" s="3">
        <f t="shared" si="1"/>
        <v>11</v>
      </c>
      <c r="H17" s="3">
        <f t="shared" si="2"/>
        <v>283.5</v>
      </c>
    </row>
    <row r="18" spans="1:8" x14ac:dyDescent="0.3">
      <c r="A18" s="1">
        <v>22</v>
      </c>
      <c r="B18" t="s">
        <v>47</v>
      </c>
      <c r="C18">
        <v>54</v>
      </c>
      <c r="D18" s="3">
        <f>C18*$B$2</f>
        <v>270</v>
      </c>
      <c r="E18" s="5">
        <v>44218</v>
      </c>
      <c r="F18">
        <f t="shared" si="0"/>
        <v>12</v>
      </c>
      <c r="G18" s="3">
        <f t="shared" si="1"/>
        <v>12</v>
      </c>
      <c r="H18" s="3">
        <f t="shared" si="2"/>
        <v>282</v>
      </c>
    </row>
    <row r="19" spans="1:8" x14ac:dyDescent="0.3">
      <c r="A19" s="1">
        <v>23</v>
      </c>
      <c r="B19" t="s">
        <v>48</v>
      </c>
      <c r="C19">
        <v>53.5</v>
      </c>
      <c r="D19" s="3">
        <f t="shared" ref="D19:D30" si="3">C19*$B$2</f>
        <v>267.5</v>
      </c>
      <c r="E19" s="5">
        <v>44219</v>
      </c>
      <c r="F19">
        <f t="shared" si="0"/>
        <v>13</v>
      </c>
      <c r="G19" s="3">
        <f t="shared" si="1"/>
        <v>13</v>
      </c>
      <c r="H19" s="3">
        <f t="shared" ref="H19:H30" si="4">G19+D19</f>
        <v>280.5</v>
      </c>
    </row>
    <row r="20" spans="1:8" x14ac:dyDescent="0.3">
      <c r="A20" s="1">
        <v>24</v>
      </c>
      <c r="B20" t="s">
        <v>49</v>
      </c>
      <c r="C20">
        <v>53</v>
      </c>
      <c r="D20" s="3">
        <f t="shared" si="3"/>
        <v>265</v>
      </c>
      <c r="E20" s="5">
        <v>44220</v>
      </c>
      <c r="F20">
        <f t="shared" si="0"/>
        <v>14</v>
      </c>
      <c r="G20" s="3">
        <f t="shared" si="1"/>
        <v>14</v>
      </c>
      <c r="H20" s="3">
        <f t="shared" si="4"/>
        <v>279</v>
      </c>
    </row>
    <row r="21" spans="1:8" x14ac:dyDescent="0.3">
      <c r="A21" s="1">
        <v>25</v>
      </c>
      <c r="B21" t="s">
        <v>50</v>
      </c>
      <c r="C21">
        <v>52.5</v>
      </c>
      <c r="D21" s="3">
        <f t="shared" si="3"/>
        <v>262.5</v>
      </c>
      <c r="E21" s="5">
        <v>44221</v>
      </c>
      <c r="F21">
        <f t="shared" si="0"/>
        <v>15</v>
      </c>
      <c r="G21" s="3">
        <f t="shared" si="1"/>
        <v>15</v>
      </c>
      <c r="H21" s="3">
        <f t="shared" si="4"/>
        <v>277.5</v>
      </c>
    </row>
    <row r="22" spans="1:8" x14ac:dyDescent="0.3">
      <c r="A22" s="1">
        <v>26</v>
      </c>
      <c r="B22" t="s">
        <v>51</v>
      </c>
      <c r="C22">
        <v>52</v>
      </c>
      <c r="D22" s="3">
        <f t="shared" si="3"/>
        <v>260</v>
      </c>
      <c r="E22" s="5">
        <v>44222</v>
      </c>
      <c r="F22">
        <f t="shared" si="0"/>
        <v>16</v>
      </c>
      <c r="G22" s="3">
        <f t="shared" si="1"/>
        <v>16</v>
      </c>
      <c r="H22" s="3">
        <f t="shared" si="4"/>
        <v>276</v>
      </c>
    </row>
    <row r="23" spans="1:8" x14ac:dyDescent="0.3">
      <c r="A23" s="1">
        <v>27</v>
      </c>
      <c r="B23" t="s">
        <v>52</v>
      </c>
      <c r="C23">
        <v>51.5</v>
      </c>
      <c r="D23" s="3">
        <f t="shared" si="3"/>
        <v>257.5</v>
      </c>
      <c r="E23" s="5">
        <v>44223</v>
      </c>
      <c r="F23">
        <f t="shared" si="0"/>
        <v>17</v>
      </c>
      <c r="G23" s="3">
        <f t="shared" si="1"/>
        <v>17</v>
      </c>
      <c r="H23" s="3">
        <f t="shared" si="4"/>
        <v>274.5</v>
      </c>
    </row>
    <row r="24" spans="1:8" x14ac:dyDescent="0.3">
      <c r="A24" s="1">
        <v>28</v>
      </c>
      <c r="B24" t="s">
        <v>53</v>
      </c>
      <c r="C24">
        <v>51</v>
      </c>
      <c r="D24" s="3">
        <f t="shared" si="3"/>
        <v>255</v>
      </c>
      <c r="E24" s="5">
        <v>44224</v>
      </c>
      <c r="F24">
        <f t="shared" si="0"/>
        <v>18</v>
      </c>
      <c r="G24" s="3">
        <f t="shared" si="1"/>
        <v>18</v>
      </c>
      <c r="H24" s="3">
        <f t="shared" si="4"/>
        <v>273</v>
      </c>
    </row>
    <row r="25" spans="1:8" x14ac:dyDescent="0.3">
      <c r="A25" s="1">
        <v>29</v>
      </c>
      <c r="B25" t="s">
        <v>54</v>
      </c>
      <c r="C25">
        <v>50.5</v>
      </c>
      <c r="D25" s="3">
        <f t="shared" si="3"/>
        <v>252.5</v>
      </c>
      <c r="E25" s="5">
        <v>44225</v>
      </c>
      <c r="F25">
        <f t="shared" si="0"/>
        <v>19</v>
      </c>
      <c r="G25" s="3">
        <f t="shared" si="1"/>
        <v>19</v>
      </c>
      <c r="H25" s="3">
        <f t="shared" si="4"/>
        <v>271.5</v>
      </c>
    </row>
    <row r="26" spans="1:8" x14ac:dyDescent="0.3">
      <c r="A26" s="1">
        <v>30</v>
      </c>
      <c r="B26" t="s">
        <v>55</v>
      </c>
      <c r="C26">
        <v>50</v>
      </c>
      <c r="D26" s="3">
        <f t="shared" si="3"/>
        <v>250</v>
      </c>
      <c r="E26" s="5">
        <v>44226</v>
      </c>
      <c r="F26">
        <f t="shared" si="0"/>
        <v>20</v>
      </c>
      <c r="G26" s="3">
        <f t="shared" si="1"/>
        <v>20</v>
      </c>
      <c r="H26" s="3">
        <f t="shared" si="4"/>
        <v>270</v>
      </c>
    </row>
    <row r="27" spans="1:8" x14ac:dyDescent="0.3">
      <c r="A27" s="1">
        <v>31</v>
      </c>
      <c r="B27" t="s">
        <v>56</v>
      </c>
      <c r="C27">
        <v>49.5</v>
      </c>
      <c r="D27" s="3">
        <f t="shared" si="3"/>
        <v>247.5</v>
      </c>
      <c r="E27" s="5">
        <v>44227</v>
      </c>
      <c r="F27">
        <f t="shared" si="0"/>
        <v>21</v>
      </c>
      <c r="G27" s="3">
        <f t="shared" si="1"/>
        <v>21</v>
      </c>
      <c r="H27" s="3">
        <f t="shared" si="4"/>
        <v>268.5</v>
      </c>
    </row>
    <row r="28" spans="1:8" x14ac:dyDescent="0.3">
      <c r="A28" s="1">
        <v>32</v>
      </c>
      <c r="B28" t="s">
        <v>57</v>
      </c>
      <c r="C28">
        <v>49</v>
      </c>
      <c r="D28" s="3">
        <f t="shared" si="3"/>
        <v>245</v>
      </c>
      <c r="E28" s="5">
        <v>44228</v>
      </c>
      <c r="F28">
        <f t="shared" si="0"/>
        <v>22</v>
      </c>
      <c r="G28" s="3">
        <f t="shared" si="1"/>
        <v>22</v>
      </c>
      <c r="H28" s="3">
        <f t="shared" si="4"/>
        <v>267</v>
      </c>
    </row>
    <row r="29" spans="1:8" x14ac:dyDescent="0.3">
      <c r="A29" s="1">
        <v>33</v>
      </c>
      <c r="B29" t="s">
        <v>58</v>
      </c>
      <c r="C29">
        <v>48.5</v>
      </c>
      <c r="D29" s="3">
        <f t="shared" si="3"/>
        <v>242.5</v>
      </c>
      <c r="E29" s="5">
        <v>44229</v>
      </c>
      <c r="F29">
        <f t="shared" si="0"/>
        <v>23</v>
      </c>
      <c r="G29" s="3">
        <f t="shared" si="1"/>
        <v>23</v>
      </c>
      <c r="H29" s="3">
        <f t="shared" si="4"/>
        <v>265.5</v>
      </c>
    </row>
    <row r="30" spans="1:8" x14ac:dyDescent="0.3">
      <c r="A30" s="1">
        <v>34</v>
      </c>
      <c r="B30" t="s">
        <v>59</v>
      </c>
      <c r="C30">
        <v>48</v>
      </c>
      <c r="D30" s="3">
        <f t="shared" si="3"/>
        <v>240</v>
      </c>
      <c r="E30" s="5">
        <v>44230</v>
      </c>
      <c r="F30">
        <f t="shared" si="0"/>
        <v>24</v>
      </c>
      <c r="G30" s="3">
        <f t="shared" si="1"/>
        <v>24</v>
      </c>
      <c r="H30" s="3">
        <f t="shared" si="4"/>
        <v>264</v>
      </c>
    </row>
    <row r="31" spans="1:8" x14ac:dyDescent="0.3">
      <c r="A31" s="13" t="s">
        <v>44</v>
      </c>
      <c r="B31" s="13"/>
      <c r="C31">
        <f>AVERAGE(C6:C30)</f>
        <v>54</v>
      </c>
    </row>
    <row r="32" spans="1:8" x14ac:dyDescent="0.3">
      <c r="A32" s="13" t="s">
        <v>45</v>
      </c>
      <c r="B32" s="13"/>
      <c r="C32" s="6">
        <f>MAX(F6:F30)</f>
        <v>24</v>
      </c>
    </row>
    <row r="33" spans="6:8" x14ac:dyDescent="0.3">
      <c r="F33" s="13" t="s">
        <v>32</v>
      </c>
      <c r="G33" s="13"/>
      <c r="H33" s="3">
        <f>SUM(H6:H30)</f>
        <v>7050</v>
      </c>
    </row>
  </sheetData>
  <mergeCells count="4">
    <mergeCell ref="A1:B1"/>
    <mergeCell ref="A31:B31"/>
    <mergeCell ref="A32:B32"/>
    <mergeCell ref="F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1" max="1" width="22.109375" customWidth="1"/>
    <col min="2" max="2" width="13.44140625" customWidth="1"/>
    <col min="3" max="3" width="14.44140625" customWidth="1"/>
    <col min="4" max="4" width="18.33203125" customWidth="1"/>
  </cols>
  <sheetData>
    <row r="1" spans="1:5" x14ac:dyDescent="0.3">
      <c r="A1" s="11" t="s">
        <v>60</v>
      </c>
      <c r="B1" s="11"/>
      <c r="C1" s="11"/>
      <c r="D1" s="11"/>
      <c r="E1" s="11"/>
    </row>
    <row r="2" spans="1:5" ht="16.2" x14ac:dyDescent="0.45">
      <c r="A2" s="10" t="s">
        <v>61</v>
      </c>
      <c r="B2" s="10" t="s">
        <v>62</v>
      </c>
      <c r="C2" s="10" t="s">
        <v>63</v>
      </c>
      <c r="D2" s="10" t="s">
        <v>64</v>
      </c>
    </row>
    <row r="3" spans="1:5" x14ac:dyDescent="0.3">
      <c r="A3" s="8" t="s">
        <v>65</v>
      </c>
      <c r="B3" s="7">
        <v>12340</v>
      </c>
      <c r="C3" s="7">
        <f>B3/100*13</f>
        <v>1604.2</v>
      </c>
      <c r="D3" s="7">
        <f>B3-(B3/100*13)</f>
        <v>10735.8</v>
      </c>
    </row>
    <row r="4" spans="1:5" x14ac:dyDescent="0.3">
      <c r="A4" s="9" t="s">
        <v>66</v>
      </c>
      <c r="B4" s="7">
        <v>1542</v>
      </c>
      <c r="C4" s="7">
        <f>B4/100*13</f>
        <v>200.46</v>
      </c>
      <c r="D4" s="7">
        <f>B4-(B4/100*13)</f>
        <v>1341.54</v>
      </c>
    </row>
    <row r="5" spans="1:5" x14ac:dyDescent="0.3">
      <c r="A5" s="9" t="s">
        <v>65</v>
      </c>
      <c r="B5" s="7">
        <v>4122</v>
      </c>
      <c r="C5" s="7">
        <f t="shared" ref="C5:C10" si="0">B5/100*13</f>
        <v>535.86</v>
      </c>
      <c r="D5" s="7">
        <f t="shared" ref="D5:D10" si="1">B5-(B5/100*13)</f>
        <v>3586.14</v>
      </c>
    </row>
    <row r="6" spans="1:5" x14ac:dyDescent="0.3">
      <c r="A6" s="9" t="s">
        <v>66</v>
      </c>
      <c r="B6" s="7">
        <v>4525</v>
      </c>
      <c r="C6" s="7">
        <f t="shared" si="0"/>
        <v>588.25</v>
      </c>
      <c r="D6" s="7">
        <f t="shared" si="1"/>
        <v>3936.75</v>
      </c>
    </row>
    <row r="7" spans="1:5" x14ac:dyDescent="0.3">
      <c r="A7" s="9" t="s">
        <v>65</v>
      </c>
      <c r="B7" s="7">
        <v>54412</v>
      </c>
      <c r="C7" s="7">
        <f t="shared" si="0"/>
        <v>7073.56</v>
      </c>
      <c r="D7" s="7">
        <f t="shared" si="1"/>
        <v>47338.44</v>
      </c>
    </row>
    <row r="8" spans="1:5" x14ac:dyDescent="0.3">
      <c r="A8" s="9" t="s">
        <v>66</v>
      </c>
      <c r="B8" s="7">
        <v>14250</v>
      </c>
      <c r="C8" s="7">
        <f t="shared" si="0"/>
        <v>1852.5</v>
      </c>
      <c r="D8" s="7">
        <f t="shared" si="1"/>
        <v>12397.5</v>
      </c>
    </row>
    <row r="9" spans="1:5" x14ac:dyDescent="0.3">
      <c r="A9" s="9" t="s">
        <v>65</v>
      </c>
      <c r="B9" s="7">
        <v>12854</v>
      </c>
      <c r="C9" s="7">
        <f t="shared" si="0"/>
        <v>1671.02</v>
      </c>
      <c r="D9" s="7">
        <f t="shared" si="1"/>
        <v>11182.98</v>
      </c>
    </row>
    <row r="10" spans="1:5" x14ac:dyDescent="0.3">
      <c r="A10" s="9" t="s">
        <v>66</v>
      </c>
      <c r="B10" s="7">
        <v>12111</v>
      </c>
      <c r="C10" s="7">
        <f t="shared" si="0"/>
        <v>1574.43</v>
      </c>
      <c r="D10" s="7">
        <f t="shared" si="1"/>
        <v>10536.57</v>
      </c>
    </row>
    <row r="11" spans="1:5" x14ac:dyDescent="0.3">
      <c r="A11" s="14" t="s">
        <v>32</v>
      </c>
      <c r="B11" s="15">
        <f>SUM(B3:B10)</f>
        <v>116156</v>
      </c>
      <c r="C11" s="15">
        <f>SUM(C3:C10)</f>
        <v>15100.28</v>
      </c>
      <c r="D11" s="15">
        <f>SUM(D3:D10)</f>
        <v>101055.72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2022-11-07T20:43:11Z</dcterms:modified>
</cp:coreProperties>
</file>