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152511"/>
</workbook>
</file>

<file path=xl/calcChain.xml><?xml version="1.0" encoding="utf-8"?>
<calcChain xmlns="http://schemas.openxmlformats.org/spreadsheetml/2006/main">
  <c r="G22" i="4" l="1"/>
  <c r="H22" i="4"/>
  <c r="E22" i="4"/>
  <c r="F22" i="4"/>
  <c r="C22" i="4"/>
  <c r="D22" i="4"/>
  <c r="B22" i="4"/>
  <c r="B3" i="4"/>
  <c r="F2" i="2" l="1"/>
  <c r="E2" i="2"/>
  <c r="D2" i="2"/>
  <c r="C2" i="2"/>
  <c r="B2" i="2"/>
  <c r="M3" i="2"/>
  <c r="H2" i="3"/>
  <c r="G2" i="3"/>
  <c r="F2" i="3"/>
  <c r="E2" i="3"/>
  <c r="D2" i="3"/>
  <c r="C2" i="3"/>
  <c r="B2" i="3"/>
  <c r="L4" i="3"/>
  <c r="L2" i="3"/>
  <c r="L2" i="4"/>
  <c r="B1" i="4" s="1"/>
  <c r="B2" i="4"/>
  <c r="K2" i="4"/>
  <c r="C2" i="1" l="1"/>
  <c r="D2" i="1"/>
  <c r="E2" i="1"/>
  <c r="F2" i="1"/>
  <c r="G2" i="1"/>
  <c r="H2" i="1"/>
  <c r="I2" i="1"/>
  <c r="J2" i="1"/>
  <c r="B2" i="1"/>
</calcChain>
</file>

<file path=xl/sharedStrings.xml><?xml version="1.0" encoding="utf-8"?>
<sst xmlns="http://schemas.openxmlformats.org/spreadsheetml/2006/main" count="26" uniqueCount="19">
  <si>
    <t>x</t>
  </si>
  <si>
    <t>y</t>
  </si>
  <si>
    <t>a</t>
  </si>
  <si>
    <t>b</t>
  </si>
  <si>
    <t>Номер квартиры</t>
  </si>
  <si>
    <t>НОД</t>
  </si>
  <si>
    <t>День рождения</t>
  </si>
  <si>
    <t>Разница+3</t>
  </si>
  <si>
    <t>Месяц</t>
  </si>
  <si>
    <t>Квартира</t>
  </si>
  <si>
    <t>Дом</t>
  </si>
  <si>
    <t>Ср.арифм(b)</t>
  </si>
  <si>
    <t>Ср.Арифм( c)</t>
  </si>
  <si>
    <t>День</t>
  </si>
  <si>
    <t>Номер</t>
  </si>
  <si>
    <t>Год</t>
  </si>
  <si>
    <t>Остаток</t>
  </si>
  <si>
    <t>х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</si>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</sst>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y=|3+|x||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1'!$A$2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1'!$B$1:$J$1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xVal>
          <c:yVal>
            <c:numRef>
              <c:f>'Задание 1'!$B$2:$J$2</c:f>
              <c:numCache>
                <c:formatCode>General</c:formatCode>
                <c:ptCount val="9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167912"/>
        <c:axId val="380169480"/>
      </c:scatterChart>
      <c:valAx>
        <c:axId val="380167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0169480"/>
        <c:crosses val="autoZero"/>
        <c:crossBetween val="midCat"/>
      </c:valAx>
      <c:valAx>
        <c:axId val="380169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0167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y=9x</a:t>
            </a:r>
            <a:r>
              <a:rPr lang="en-US" baseline="30000"/>
              <a:t>2</a:t>
            </a:r>
            <a:r>
              <a:rPr lang="en-US" baseline="0"/>
              <a:t>+11x+2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2'!$B$1:$F$1</c:f>
              <c:numCache>
                <c:formatCode>General</c:formatCode>
                <c:ptCount val="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'Задание 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'Задание 2'!$A$2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2'!$B$1:$F$1</c:f>
              <c:numCache>
                <c:formatCode>General</c:formatCode>
                <c:ptCount val="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'Задание 2'!$B$2:$F$2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22</c:v>
                </c:pt>
                <c:pt idx="3">
                  <c:v>190</c:v>
                </c:pt>
                <c:pt idx="4">
                  <c:v>392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166344"/>
        <c:axId val="380168696"/>
      </c:scatterChart>
      <c:valAx>
        <c:axId val="380166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168696"/>
        <c:crosses val="autoZero"/>
        <c:crossBetween val="midCat"/>
      </c:valAx>
      <c:valAx>
        <c:axId val="38016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166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y=|</a:t>
            </a:r>
            <a:r>
              <a:rPr lang="ru-RU"/>
              <a:t>-5х</a:t>
            </a:r>
            <a:r>
              <a:rPr lang="ru-RU" baseline="30000"/>
              <a:t>2</a:t>
            </a:r>
            <a:r>
              <a:rPr lang="ru-RU"/>
              <a:t>+</a:t>
            </a:r>
            <a:r>
              <a:rPr lang="en-US"/>
              <a:t>b</a:t>
            </a:r>
            <a:r>
              <a:rPr lang="ru-RU"/>
              <a:t>х+</a:t>
            </a:r>
            <a:r>
              <a:rPr lang="en-US"/>
              <a:t>c|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3'!$A$2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3'!$B$1:$H$1</c:f>
              <c:numCache>
                <c:formatCode>General</c:formatCode>
                <c:ptCount val="7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'Задание 3'!$B$2:$H$2</c:f>
              <c:numCache>
                <c:formatCode>General</c:formatCode>
                <c:ptCount val="7"/>
                <c:pt idx="0">
                  <c:v>17.5</c:v>
                </c:pt>
                <c:pt idx="1">
                  <c:v>32.5</c:v>
                </c:pt>
                <c:pt idx="2">
                  <c:v>37.5</c:v>
                </c:pt>
                <c:pt idx="3">
                  <c:v>32.5</c:v>
                </c:pt>
                <c:pt idx="4">
                  <c:v>17.5</c:v>
                </c:pt>
                <c:pt idx="5">
                  <c:v>7.5</c:v>
                </c:pt>
                <c:pt idx="6">
                  <c:v>42.5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161248"/>
        <c:axId val="380164776"/>
      </c:scatterChart>
      <c:valAx>
        <c:axId val="38016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164776"/>
        <c:crosses val="autoZero"/>
        <c:crossBetween val="midCat"/>
      </c:valAx>
      <c:valAx>
        <c:axId val="38016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16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y=log</a:t>
            </a:r>
            <a:r>
              <a:rPr lang="en-US" baseline="-25000"/>
              <a:t>a</a:t>
            </a:r>
            <a:r>
              <a:rPr lang="en-US"/>
              <a:t>b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4'!$B$21:$H$21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37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</c:numCache>
            </c:numRef>
          </c:xVal>
          <c:yVal>
            <c:numRef>
              <c:f>'Задание 4'!$B$22:$H$22</c:f>
              <c:numCache>
                <c:formatCode>General</c:formatCode>
                <c:ptCount val="7"/>
                <c:pt idx="0">
                  <c:v>0</c:v>
                </c:pt>
                <c:pt idx="1">
                  <c:v>0.63767306504840904</c:v>
                </c:pt>
                <c:pt idx="2">
                  <c:v>1</c:v>
                </c:pt>
                <c:pt idx="3">
                  <c:v>1.0833874100902579</c:v>
                </c:pt>
                <c:pt idx="4">
                  <c:v>1.2753461300968181</c:v>
                </c:pt>
                <c:pt idx="5">
                  <c:v>1.3876347829870876</c:v>
                </c:pt>
                <c:pt idx="6">
                  <c:v>1.4673048501033781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154192"/>
        <c:axId val="380153800"/>
      </c:scatterChart>
      <c:valAx>
        <c:axId val="3801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153800"/>
        <c:crosses val="autoZero"/>
        <c:crossBetween val="midCat"/>
      </c:valAx>
      <c:valAx>
        <c:axId val="38015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15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71437</xdr:rowOff>
    </xdr:from>
    <xdr:to>
      <xdr:col>7</xdr:col>
      <xdr:colOff>381000</xdr:colOff>
      <xdr:row>17</xdr:row>
      <xdr:rowOff>147637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23812</xdr:rowOff>
    </xdr:from>
    <xdr:to>
      <xdr:col>7</xdr:col>
      <xdr:colOff>304800</xdr:colOff>
      <xdr:row>17</xdr:row>
      <xdr:rowOff>100012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23812</xdr:rowOff>
    </xdr:from>
    <xdr:to>
      <xdr:col>7</xdr:col>
      <xdr:colOff>304800</xdr:colOff>
      <xdr:row>17</xdr:row>
      <xdr:rowOff>100012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4</xdr:row>
      <xdr:rowOff>23812</xdr:rowOff>
    </xdr:from>
    <xdr:to>
      <xdr:col>7</xdr:col>
      <xdr:colOff>409575</xdr:colOff>
      <xdr:row>18</xdr:row>
      <xdr:rowOff>100012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A41" zoomScaleNormal="100" workbookViewId="0">
      <selection activeCell="B2" sqref="B2"/>
    </sheetView>
  </sheetViews>
  <sheetFormatPr defaultRowHeight="15" x14ac:dyDescent="0.25"/>
  <sheetData>
    <row r="1" spans="1:10" x14ac:dyDescent="0.25">
      <c r="A1" s="1" t="s">
        <v>0</v>
      </c>
      <c r="B1" s="1">
        <v>-7</v>
      </c>
      <c r="C1" s="1">
        <v>-5</v>
      </c>
      <c r="D1" s="1">
        <v>-3</v>
      </c>
      <c r="E1" s="1">
        <v>-1</v>
      </c>
      <c r="F1" s="1">
        <v>0</v>
      </c>
      <c r="G1" s="1">
        <v>1</v>
      </c>
      <c r="H1" s="1">
        <v>3</v>
      </c>
      <c r="I1" s="1">
        <v>5</v>
      </c>
      <c r="J1" s="1">
        <v>7</v>
      </c>
    </row>
    <row r="2" spans="1:10" x14ac:dyDescent="0.25">
      <c r="A2" s="1" t="s">
        <v>1</v>
      </c>
      <c r="B2" s="1">
        <f>ABS(3+ABS(B1))</f>
        <v>10</v>
      </c>
      <c r="C2" s="1">
        <f t="shared" ref="C2:J2" si="0">ABS(3+ABS(C1))</f>
        <v>8</v>
      </c>
      <c r="D2" s="1">
        <f t="shared" si="0"/>
        <v>6</v>
      </c>
      <c r="E2" s="1">
        <f t="shared" si="0"/>
        <v>4</v>
      </c>
      <c r="F2" s="1">
        <f t="shared" si="0"/>
        <v>3</v>
      </c>
      <c r="G2" s="1">
        <f t="shared" si="0"/>
        <v>4</v>
      </c>
      <c r="H2" s="1">
        <f t="shared" si="0"/>
        <v>6</v>
      </c>
      <c r="I2" s="1">
        <f t="shared" si="0"/>
        <v>8</v>
      </c>
      <c r="J2" s="1">
        <f t="shared" si="0"/>
        <v>10</v>
      </c>
    </row>
  </sheetData>
  <pageMargins left="0.7" right="0.7" top="0.75" bottom="0.75" header="0.3" footer="0.3"/>
  <pageSetup paperSize="9" orientation="portrait" r:id="rId1"/>
  <headerFooter>
    <oddHeader>&amp;CЛюбимова Вероника, 1 подгруппа, ИВТ, 1 курс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Normal="100" workbookViewId="0">
      <selection activeCell="I6" sqref="I6"/>
    </sheetView>
  </sheetViews>
  <sheetFormatPr defaultRowHeight="15" x14ac:dyDescent="0.25"/>
  <sheetData>
    <row r="1" spans="1:13" x14ac:dyDescent="0.25">
      <c r="A1" s="1" t="s">
        <v>0</v>
      </c>
      <c r="B1" s="1">
        <v>-1</v>
      </c>
      <c r="C1" s="1">
        <v>0</v>
      </c>
      <c r="D1" s="1">
        <v>1</v>
      </c>
      <c r="E1" s="1">
        <v>4</v>
      </c>
      <c r="F1" s="1">
        <v>6</v>
      </c>
    </row>
    <row r="2" spans="1:13" x14ac:dyDescent="0.25">
      <c r="A2" s="1" t="s">
        <v>1</v>
      </c>
      <c r="B2" s="1">
        <f>I3*POWER(B1,2)+J3*B1+M3</f>
        <v>0</v>
      </c>
      <c r="C2" s="1">
        <f>I3*POWER(C1,2)+J3*C1+M3</f>
        <v>2</v>
      </c>
      <c r="D2" s="1">
        <f>I3*POWER(D1,2)+J3*D1+M3</f>
        <v>22</v>
      </c>
      <c r="E2" s="1">
        <f>I3*POWER(E1,2)+J3*E1+M3</f>
        <v>190</v>
      </c>
      <c r="F2" s="1">
        <f>I3*POWER(F1,2)+J3*F1+M3</f>
        <v>392</v>
      </c>
      <c r="I2" t="s">
        <v>8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I3">
        <v>9</v>
      </c>
      <c r="J3">
        <v>11</v>
      </c>
      <c r="K3">
        <v>7</v>
      </c>
      <c r="L3">
        <v>1997</v>
      </c>
      <c r="M3">
        <f>L3-(K3*ROUND(L3/K3,0))</f>
        <v>2</v>
      </c>
    </row>
  </sheetData>
  <pageMargins left="0.7" right="0.7" top="0.75" bottom="0.75" header="0.3" footer="0.3"/>
  <pageSetup paperSize="9" orientation="portrait" r:id="rId1"/>
  <headerFooter>
    <oddHeader xml:space="preserve">&amp;CЛюбимова Вероника, 1 подгруппа, ИВТ, 1 курс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selection activeCell="E2" sqref="E2"/>
    </sheetView>
  </sheetViews>
  <sheetFormatPr defaultRowHeight="15" x14ac:dyDescent="0.25"/>
  <cols>
    <col min="10" max="10" width="15.140625" customWidth="1"/>
    <col min="12" max="12" width="13.7109375" customWidth="1"/>
  </cols>
  <sheetData>
    <row r="1" spans="1:12" x14ac:dyDescent="0.25">
      <c r="A1" s="1" t="s">
        <v>0</v>
      </c>
      <c r="B1" s="1">
        <v>-1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J1" t="s">
        <v>6</v>
      </c>
      <c r="K1" t="s">
        <v>8</v>
      </c>
      <c r="L1" t="s">
        <v>11</v>
      </c>
    </row>
    <row r="2" spans="1:12" x14ac:dyDescent="0.25">
      <c r="A2" s="1" t="s">
        <v>1</v>
      </c>
      <c r="B2" s="1">
        <f>ABS(-5*POWER(B1,2)+L2*B1+L4)</f>
        <v>17.5</v>
      </c>
      <c r="C2" s="1">
        <f>ABS(-5*POWER(C1,2)+L2*C1+L4)</f>
        <v>32.5</v>
      </c>
      <c r="D2" s="1">
        <f>ABS(-5*POWER(D1,2)+L2*D1+L4)</f>
        <v>37.5</v>
      </c>
      <c r="E2" s="1">
        <f>ABS(-5*POWER(E1,2)+L2*E1+L4)</f>
        <v>32.5</v>
      </c>
      <c r="F2" s="1">
        <f>ABS(-5*POWER(F1,2)+L2*F1+L4)</f>
        <v>17.5</v>
      </c>
      <c r="G2" s="1">
        <f>ABS(-5*POWER(G1,2)+L2*G1+L4)</f>
        <v>7.5</v>
      </c>
      <c r="H2" s="1">
        <f>ABS(-5*POWER(H1,2)+L2*H1+L4)</f>
        <v>42.5</v>
      </c>
      <c r="J2">
        <v>11</v>
      </c>
      <c r="K2">
        <v>9</v>
      </c>
      <c r="L2">
        <f>(J2+K2)/2</f>
        <v>10</v>
      </c>
    </row>
    <row r="3" spans="1:12" x14ac:dyDescent="0.25">
      <c r="J3" t="s">
        <v>9</v>
      </c>
      <c r="K3" t="s">
        <v>10</v>
      </c>
      <c r="L3" t="s">
        <v>12</v>
      </c>
    </row>
    <row r="4" spans="1:12" x14ac:dyDescent="0.25">
      <c r="J4">
        <v>20</v>
      </c>
      <c r="K4">
        <v>45</v>
      </c>
      <c r="L4">
        <f>(J4+K4)/2</f>
        <v>32.5</v>
      </c>
    </row>
  </sheetData>
  <pageMargins left="0.7" right="0.7" top="0.75" bottom="0.75" header="0.3" footer="0.3"/>
  <pageSetup paperSize="9" orientation="portrait" r:id="rId1"/>
  <headerFooter>
    <oddHeader>&amp;CЛюбимова Вероника, 1 подгруппа, ИВТ, 1 курс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D32" sqref="D32"/>
    </sheetView>
  </sheetViews>
  <sheetFormatPr defaultRowHeight="15" x14ac:dyDescent="0.25"/>
  <cols>
    <col min="6" max="6" width="9.140625" customWidth="1"/>
    <col min="9" max="9" width="16.140625" customWidth="1"/>
    <col min="10" max="10" width="15" customWidth="1"/>
    <col min="12" max="12" width="10.42578125" customWidth="1"/>
  </cols>
  <sheetData>
    <row r="1" spans="1:12" x14ac:dyDescent="0.25">
      <c r="A1" t="s">
        <v>2</v>
      </c>
      <c r="B1">
        <f>L2</f>
        <v>37</v>
      </c>
      <c r="I1" t="s">
        <v>4</v>
      </c>
      <c r="J1" t="s">
        <v>6</v>
      </c>
      <c r="K1" t="s">
        <v>5</v>
      </c>
      <c r="L1" t="s">
        <v>7</v>
      </c>
    </row>
    <row r="2" spans="1:12" x14ac:dyDescent="0.25">
      <c r="A2" t="s">
        <v>3</v>
      </c>
      <c r="B2">
        <f>K2</f>
        <v>1</v>
      </c>
      <c r="I2">
        <v>45</v>
      </c>
      <c r="J2">
        <v>11</v>
      </c>
      <c r="K2">
        <f>GCD(I2,J2)</f>
        <v>1</v>
      </c>
      <c r="L2">
        <f>ABS(I2-J2)+3</f>
        <v>37</v>
      </c>
    </row>
    <row r="3" spans="1:12" x14ac:dyDescent="0.25">
      <c r="A3" t="s">
        <v>1</v>
      </c>
      <c r="B3">
        <f>LOG(B2,B1)</f>
        <v>0</v>
      </c>
    </row>
    <row r="21" spans="1:8" x14ac:dyDescent="0.25">
      <c r="A21" t="s">
        <v>17</v>
      </c>
      <c r="B21">
        <v>1</v>
      </c>
      <c r="C21">
        <v>10</v>
      </c>
      <c r="D21">
        <v>37</v>
      </c>
      <c r="E21">
        <v>50</v>
      </c>
      <c r="F21">
        <v>100</v>
      </c>
      <c r="G21">
        <v>150</v>
      </c>
      <c r="H21">
        <v>200</v>
      </c>
    </row>
    <row r="22" spans="1:8" x14ac:dyDescent="0.25">
      <c r="A22" t="s">
        <v>18</v>
      </c>
      <c r="B22">
        <f>LOG(B21,$B$1)</f>
        <v>0</v>
      </c>
      <c r="C22">
        <f t="shared" ref="C22:D22" si="0">LOG(C21,$B$1)</f>
        <v>0.63767306504840904</v>
      </c>
      <c r="D22">
        <f t="shared" si="0"/>
        <v>1</v>
      </c>
      <c r="E22">
        <f t="shared" ref="E22" si="1">LOG(E21,$B$1)</f>
        <v>1.0833874100902579</v>
      </c>
      <c r="F22">
        <f t="shared" ref="F22" si="2">LOG(F21,$B$1)</f>
        <v>1.2753461300968181</v>
      </c>
      <c r="G22">
        <f t="shared" ref="G22" si="3">LOG(G21,$B$1)</f>
        <v>1.3876347829870876</v>
      </c>
      <c r="H22">
        <f t="shared" ref="H22" si="4">LOG(H21,$B$1)</f>
        <v>1.4673048501033781</v>
      </c>
    </row>
  </sheetData>
  <pageMargins left="0.7" right="0.7" top="0.75" bottom="0.75" header="0.3" footer="0.3"/>
  <pageSetup paperSize="9" orientation="portrait" r:id="rId1"/>
  <headerFooter>
    <oddHeader>&amp;CЛюбимова Вероника, 1 подгруппа, ИВТ, 1 курс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2016-01-11T18:18:42Z</dcterms:modified>
</cp:coreProperties>
</file>