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7.xml" ContentType="application/vnd.openxmlformats-officedocument.drawingml.chart+xml"/>
  <Override PartName="/xl/charts/chart65.xml" ContentType="application/vnd.openxmlformats-officedocument.drawingml.chart+xml"/>
  <Override PartName="/xl/charts/chart64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charts/chart60.xml" ContentType="application/vnd.openxmlformats-officedocument.drawingml.chart+xml"/>
  <Override PartName="/xl/charts/chart66.xml" ContentType="application/vnd.openxmlformats-officedocument.drawingml.chart+xml"/>
  <Override PartName="/xl/charts/chart59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7" firstSheet="0" activeTab="1"/>
  </bookViews>
  <sheets>
    <sheet name="Задание 1" sheetId="1" state="visible" r:id="rId2"/>
    <sheet name="Задание 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<sst xmlns="http://schemas.openxmlformats.org/spreadsheetml/2006/main" count="65" uniqueCount="25">
  <si>
    <t>V0</t>
  </si>
  <si>
    <t>a</t>
  </si>
  <si>
    <t>g</t>
  </si>
  <si>
    <t>t</t>
  </si>
  <si>
    <t>x</t>
  </si>
  <si>
    <t>y</t>
  </si>
  <si>
    <t>Вывод:дальность полета составляет 3594,9 метров</t>
  </si>
  <si>
    <t>a в рад.</t>
  </si>
  <si>
    <t>a в градусах</t>
  </si>
  <si>
    <t>Вывод: при значении a, равном 45 градусам(строка 78 – график полета), дальность наибольшая.</t>
  </si>
  <si>
    <t>g=</t>
  </si>
  <si>
    <t>a=</t>
  </si>
  <si>
    <t>h0=</t>
  </si>
  <si>
    <t>V0=</t>
  </si>
  <si>
    <t>Задача: С башни высотой h0 =25м брошен камень со скоростью V0 =15 м/с под углом а =30° к горизонту. Найти: l.</t>
  </si>
  <si>
    <t>х</t>
  </si>
  <si>
    <t>у</t>
  </si>
  <si>
    <t>Возьмем вместо 25 метров начальную высоту h0=50</t>
  </si>
  <si>
    <t>Тогда:</t>
  </si>
  <si>
    <t>Возьмем вместо 25 метров начальную высоту h0=120</t>
  </si>
  <si>
    <t>Все графики в одном выглядят так</t>
  </si>
  <si>
    <t>Таким образом, можно сделать вывод, что чем больше изначальная высота h, тем дальше тело упадет.</t>
  </si>
  <si>
    <t>Теперь изменим V0 при h,a=const</t>
  </si>
  <si>
    <t>График, показывающие изменение расстояния в зависимости от скорости:</t>
  </si>
  <si>
    <t>В итоге у нас получается, что изменения в большую сторону как начальной скорости, так и начальной высоты приводят к увеличению пройденной дистанции предметом, брошенном под углом к горизонту.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</si>
</sst>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'Задание 1'!$A$6:$AH$6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'Задание 1'!$A$7:$AH$7</c:f>
              <c:numCache>
                <c:formatCode>General</c:formatCode>
                <c:ptCount val="34"/>
                <c:pt idx="0">
                  <c:v/>
                </c:pt>
                <c:pt idx="1">
                  <c:v>0</c:v>
                </c:pt>
                <c:pt idx="2">
                  <c:v>319.221153331764</c:v>
                </c:pt>
                <c:pt idx="3">
                  <c:v>598.442306663528</c:v>
                </c:pt>
                <c:pt idx="4">
                  <c:v>837.663459995292</c:v>
                </c:pt>
                <c:pt idx="5">
                  <c:v>1036.88461332706</c:v>
                </c:pt>
                <c:pt idx="6">
                  <c:v>1196.10576665882</c:v>
                </c:pt>
                <c:pt idx="7">
                  <c:v>1315.32691999058</c:v>
                </c:pt>
                <c:pt idx="8">
                  <c:v>1394.54807332235</c:v>
                </c:pt>
                <c:pt idx="9">
                  <c:v>1433.76922665411</c:v>
                </c:pt>
                <c:pt idx="10">
                  <c:v>1432.99037998588</c:v>
                </c:pt>
                <c:pt idx="11">
                  <c:v>1392.21153331764</c:v>
                </c:pt>
                <c:pt idx="12">
                  <c:v>1311.4326866494</c:v>
                </c:pt>
                <c:pt idx="13">
                  <c:v>1190.65383998117</c:v>
                </c:pt>
                <c:pt idx="14">
                  <c:v>1029.87499331293</c:v>
                </c:pt>
                <c:pt idx="15">
                  <c:v>829.096146644696</c:v>
                </c:pt>
                <c:pt idx="16">
                  <c:v>588.31729997646</c:v>
                </c:pt>
                <c:pt idx="17">
                  <c:v>307.538453308224</c:v>
                </c:pt>
                <c:pt idx="18">
                  <c:v>231.093741641165</c:v>
                </c:pt>
                <c:pt idx="19">
                  <c:v>215.504799307753</c:v>
                </c:pt>
                <c:pt idx="20">
                  <c:v>199.815856974341</c:v>
                </c:pt>
                <c:pt idx="21">
                  <c:v>184.026914640929</c:v>
                </c:pt>
                <c:pt idx="22">
                  <c:v>168.137972307518</c:v>
                </c:pt>
                <c:pt idx="23">
                  <c:v>152.149029974106</c:v>
                </c:pt>
                <c:pt idx="24">
                  <c:v>136.060087640694</c:v>
                </c:pt>
                <c:pt idx="25">
                  <c:v>119.871145307282</c:v>
                </c:pt>
                <c:pt idx="26">
                  <c:v>103.58220297387</c:v>
                </c:pt>
                <c:pt idx="27">
                  <c:v>87.1932606404589</c:v>
                </c:pt>
                <c:pt idx="28">
                  <c:v>70.7043183070473</c:v>
                </c:pt>
                <c:pt idx="29">
                  <c:v>54.1153759736353</c:v>
                </c:pt>
                <c:pt idx="30">
                  <c:v>37.426433640223</c:v>
                </c:pt>
                <c:pt idx="31">
                  <c:v>20.6374913068112</c:v>
                </c:pt>
                <c:pt idx="32">
                  <c:v>3.74854897339992</c:v>
                </c:pt>
                <c:pt idx="33">
                  <c:v>0.358760506715953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'Задание 1'!$A$48:$Q$48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'Задание 1'!$A$49:$Q$49</c:f>
              <c:numCache>
                <c:formatCode>General</c:formatCode>
                <c:ptCount val="17"/>
                <c:pt idx="0">
                  <c:v/>
                </c:pt>
                <c:pt idx="1">
                  <c:v>0</c:v>
                </c:pt>
                <c:pt idx="2">
                  <c:v>317.504110274989</c:v>
                </c:pt>
                <c:pt idx="3">
                  <c:v>475.008220549979</c:v>
                </c:pt>
                <c:pt idx="4">
                  <c:v>472.512330824968</c:v>
                </c:pt>
                <c:pt idx="5">
                  <c:v>310.016441099958</c:v>
                </c:pt>
                <c:pt idx="6">
                  <c:v>244.392468668705</c:v>
                </c:pt>
                <c:pt idx="7">
                  <c:v>168.768496237452</c:v>
                </c:pt>
                <c:pt idx="8">
                  <c:v>83.1445238061997</c:v>
                </c:pt>
                <c:pt idx="9">
                  <c:v>36.5825375905733</c:v>
                </c:pt>
                <c:pt idx="10">
                  <c:v>26.970140347448</c:v>
                </c:pt>
                <c:pt idx="11">
                  <c:v>17.257743104323</c:v>
                </c:pt>
                <c:pt idx="12">
                  <c:v>7.44534586119744</c:v>
                </c:pt>
                <c:pt idx="13">
                  <c:v>2.50164723963485</c:v>
                </c:pt>
                <c:pt idx="14">
                  <c:v>1.50990751532231</c:v>
                </c:pt>
                <c:pt idx="15">
                  <c:v>0.51716779100957</c:v>
                </c:pt>
                <c:pt idx="16">
                  <c:v>0.119791901284998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'Задание 1'!$A$77:$U$77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'Задание 1'!$A$78:$U$78</c:f>
              <c:numCache>
                <c:formatCode>General</c:formatCode>
                <c:ptCount val="21"/>
                <c:pt idx="0">
                  <c:v/>
                </c:pt>
                <c:pt idx="1">
                  <c:v>0</c:v>
                </c:pt>
                <c:pt idx="2">
                  <c:v>262.842666258838</c:v>
                </c:pt>
                <c:pt idx="3">
                  <c:v>485.685332517676</c:v>
                </c:pt>
                <c:pt idx="4">
                  <c:v>668.527998776513</c:v>
                </c:pt>
                <c:pt idx="5">
                  <c:v>811.370665035351</c:v>
                </c:pt>
                <c:pt idx="6">
                  <c:v>914.213331294189</c:v>
                </c:pt>
                <c:pt idx="7">
                  <c:v>977.055997553026</c:v>
                </c:pt>
                <c:pt idx="8">
                  <c:v>999.898663811864</c:v>
                </c:pt>
                <c:pt idx="9">
                  <c:v>982.741330070702</c:v>
                </c:pt>
                <c:pt idx="10">
                  <c:v>925.58399632954</c:v>
                </c:pt>
                <c:pt idx="11">
                  <c:v>828.426662588377</c:v>
                </c:pt>
                <c:pt idx="12">
                  <c:v>691.269328847215</c:v>
                </c:pt>
                <c:pt idx="13">
                  <c:v>514.111995106053</c:v>
                </c:pt>
                <c:pt idx="14">
                  <c:v>296.95466136489</c:v>
                </c:pt>
                <c:pt idx="15">
                  <c:v>39.7973276237285</c:v>
                </c:pt>
                <c:pt idx="16">
                  <c:v>25.8894609366698</c:v>
                </c:pt>
                <c:pt idx="17">
                  <c:v>11.8815942496121</c:v>
                </c:pt>
                <c:pt idx="18">
                  <c:v>7.65973424349431</c:v>
                </c:pt>
                <c:pt idx="19">
                  <c:v>4.84016090608293</c:v>
                </c:pt>
                <c:pt idx="20">
                  <c:v>0.603300899965234</c:v>
                </c:pt>
              </c:numCache>
            </c:numRef>
          </c:yVal>
          <c:smooth val="1"/>
        </c:ser>
        <c:axId val="2061"/>
        <c:axId val="16360"/>
      </c:scatterChart>
      <c:valAx>
        <c:axId val="20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360"/>
        <c:crosses val="autoZero"/>
      </c:valAx>
      <c:valAx>
        <c:axId val="16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6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1'!$A$7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'Задание 1'!$B$6:$AH$6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'Задание 1'!$B$7:$AH$7</c:f>
              <c:numCache>
                <c:formatCode>General</c:formatCode>
                <c:ptCount val="33"/>
                <c:pt idx="0">
                  <c:v>0</c:v>
                </c:pt>
                <c:pt idx="1">
                  <c:v>319.221153331764</c:v>
                </c:pt>
                <c:pt idx="2">
                  <c:v>598.442306663528</c:v>
                </c:pt>
                <c:pt idx="3">
                  <c:v>837.663459995292</c:v>
                </c:pt>
                <c:pt idx="4">
                  <c:v>1036.88461332706</c:v>
                </c:pt>
                <c:pt idx="5">
                  <c:v>1196.10576665882</c:v>
                </c:pt>
                <c:pt idx="6">
                  <c:v>1315.32691999058</c:v>
                </c:pt>
                <c:pt idx="7">
                  <c:v>1394.54807332235</c:v>
                </c:pt>
                <c:pt idx="8">
                  <c:v>1433.76922665411</c:v>
                </c:pt>
                <c:pt idx="9">
                  <c:v>1432.99037998588</c:v>
                </c:pt>
                <c:pt idx="10">
                  <c:v>1392.21153331764</c:v>
                </c:pt>
                <c:pt idx="11">
                  <c:v>1311.4326866494</c:v>
                </c:pt>
                <c:pt idx="12">
                  <c:v>1190.65383998117</c:v>
                </c:pt>
                <c:pt idx="13">
                  <c:v>1029.87499331293</c:v>
                </c:pt>
                <c:pt idx="14">
                  <c:v>829.096146644696</c:v>
                </c:pt>
                <c:pt idx="15">
                  <c:v>588.31729997646</c:v>
                </c:pt>
                <c:pt idx="16">
                  <c:v>307.538453308224</c:v>
                </c:pt>
                <c:pt idx="17">
                  <c:v>231.093741641165</c:v>
                </c:pt>
                <c:pt idx="18">
                  <c:v>215.504799307753</c:v>
                </c:pt>
                <c:pt idx="19">
                  <c:v>199.815856974341</c:v>
                </c:pt>
                <c:pt idx="20">
                  <c:v>184.026914640929</c:v>
                </c:pt>
                <c:pt idx="21">
                  <c:v>168.137972307518</c:v>
                </c:pt>
                <c:pt idx="22">
                  <c:v>152.149029974106</c:v>
                </c:pt>
                <c:pt idx="23">
                  <c:v>136.060087640694</c:v>
                </c:pt>
                <c:pt idx="24">
                  <c:v>119.871145307282</c:v>
                </c:pt>
                <c:pt idx="25">
                  <c:v>103.58220297387</c:v>
                </c:pt>
                <c:pt idx="26">
                  <c:v>87.1932606404589</c:v>
                </c:pt>
                <c:pt idx="27">
                  <c:v>70.7043183070473</c:v>
                </c:pt>
                <c:pt idx="28">
                  <c:v>54.1153759736353</c:v>
                </c:pt>
                <c:pt idx="29">
                  <c:v>37.426433640223</c:v>
                </c:pt>
                <c:pt idx="30">
                  <c:v>20.6374913068112</c:v>
                </c:pt>
                <c:pt idx="31">
                  <c:v>3.74854897339992</c:v>
                </c:pt>
                <c:pt idx="32">
                  <c:v>0.358760506715953</c:v>
                </c:pt>
              </c:numCache>
            </c:numRef>
          </c:yVal>
          <c:smooth val="1"/>
        </c:ser>
        <c:axId val="10483"/>
        <c:axId val="7919"/>
      </c:scatterChart>
      <c:valAx>
        <c:axId val="104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19"/>
        <c:crosses val="autoZero"/>
      </c:valAx>
      <c:valAx>
        <c:axId val="79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48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2'!$A$48</c:f>
              <c:strCache>
                <c:ptCount val="1"/>
                <c:pt idx="0">
                  <c:v>у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'Задание 2'!$B$47:$K$47</c:f>
              <c:numCache>
                <c:formatCode>General</c:formatCode>
                <c:ptCount val="10"/>
                <c:pt idx="0">
                  <c:v>0</c:v>
                </c:pt>
                <c:pt idx="1">
                  <c:v>6.50864384758237</c:v>
                </c:pt>
                <c:pt idx="2">
                  <c:v>13.0172876951647</c:v>
                </c:pt>
                <c:pt idx="3">
                  <c:v>19.5259315427471</c:v>
                </c:pt>
                <c:pt idx="4">
                  <c:v>26.0345753903295</c:v>
                </c:pt>
                <c:pt idx="5">
                  <c:v>32.5432192379119</c:v>
                </c:pt>
                <c:pt idx="6">
                  <c:v>39.0518630854942</c:v>
                </c:pt>
                <c:pt idx="7">
                  <c:v>45.5605069330766</c:v>
                </c:pt>
                <c:pt idx="8">
                  <c:v>52.069150780659</c:v>
                </c:pt>
                <c:pt idx="9">
                  <c:v>52.7200151654172</c:v>
                </c:pt>
              </c:numCache>
            </c:numRef>
          </c:xVal>
          <c:yVal>
            <c:numRef>
              <c:f>'Задание 2'!$B$48:$K$48</c:f>
              <c:numCache>
                <c:formatCode>General</c:formatCode>
                <c:ptCount val="10"/>
                <c:pt idx="0">
                  <c:v>50</c:v>
                </c:pt>
                <c:pt idx="1">
                  <c:v>52.501601033828</c:v>
                </c:pt>
                <c:pt idx="2">
                  <c:v>52.5532020676561</c:v>
                </c:pt>
                <c:pt idx="3">
                  <c:v>50.1548031014841</c:v>
                </c:pt>
                <c:pt idx="4">
                  <c:v>45.3064041353121</c:v>
                </c:pt>
                <c:pt idx="5">
                  <c:v>38.0080051691401</c:v>
                </c:pt>
                <c:pt idx="6">
                  <c:v>28.2596062029682</c:v>
                </c:pt>
                <c:pt idx="7">
                  <c:v>16.0612072367962</c:v>
                </c:pt>
                <c:pt idx="8">
                  <c:v>1.4128082706242</c:v>
                </c:pt>
                <c:pt idx="9">
                  <c:v>-0.186781625992992</c:v>
                </c:pt>
              </c:numCache>
            </c:numRef>
          </c:yVal>
          <c:smooth val="1"/>
        </c:ser>
        <c:axId val="16598"/>
        <c:axId val="18941"/>
      </c:scatterChart>
      <c:valAx>
        <c:axId val="165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941"/>
        <c:crosses val="autoZero"/>
      </c:valAx>
      <c:valAx>
        <c:axId val="189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59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2'!$A$81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'Задание 2'!$B$80:$P$80</c:f>
              <c:numCache>
                <c:formatCode>General</c:formatCode>
                <c:ptCount val="15"/>
                <c:pt idx="0">
                  <c:v>0</c:v>
                </c:pt>
                <c:pt idx="1">
                  <c:v>13.0172876951647</c:v>
                </c:pt>
                <c:pt idx="2">
                  <c:v>26.0345753903295</c:v>
                </c:pt>
                <c:pt idx="3">
                  <c:v>39.0518630854942</c:v>
                </c:pt>
                <c:pt idx="4">
                  <c:v>52.069150780659</c:v>
                </c:pt>
                <c:pt idx="5">
                  <c:v>65.0864384758237</c:v>
                </c:pt>
                <c:pt idx="6">
                  <c:v>66.3881672453402</c:v>
                </c:pt>
                <c:pt idx="7">
                  <c:v>67.6898960148567</c:v>
                </c:pt>
                <c:pt idx="8">
                  <c:v>71.5950823234061</c:v>
                </c:pt>
                <c:pt idx="9">
                  <c:v>72.8968110929226</c:v>
                </c:pt>
                <c:pt idx="10">
                  <c:v>74.1985398624391</c:v>
                </c:pt>
                <c:pt idx="11">
                  <c:v>74.4588856163424</c:v>
                </c:pt>
                <c:pt idx="12">
                  <c:v>74.7192313702457</c:v>
                </c:pt>
                <c:pt idx="13">
                  <c:v>75.1097500011006</c:v>
                </c:pt>
                <c:pt idx="14">
                  <c:v>75.1461984066471</c:v>
                </c:pt>
              </c:numCache>
            </c:numRef>
          </c:xVal>
          <c:yVal>
            <c:numRef>
              <c:f>'Задание 2'!$B$81:$P$81</c:f>
              <c:numCache>
                <c:formatCode>General</c:formatCode>
                <c:ptCount val="15"/>
                <c:pt idx="0">
                  <c:v>120</c:v>
                </c:pt>
                <c:pt idx="1">
                  <c:v>122.553202067656</c:v>
                </c:pt>
                <c:pt idx="2">
                  <c:v>115.306404135312</c:v>
                </c:pt>
                <c:pt idx="3">
                  <c:v>98.2596062029682</c:v>
                </c:pt>
                <c:pt idx="4">
                  <c:v>71.4128082706242</c:v>
                </c:pt>
                <c:pt idx="5">
                  <c:v>34.7660103382802</c:v>
                </c:pt>
                <c:pt idx="6">
                  <c:v>30.5623305450459</c:v>
                </c:pt>
                <c:pt idx="7">
                  <c:v>26.2606507518114</c:v>
                </c:pt>
                <c:pt idx="8">
                  <c:v>12.7676113721083</c:v>
                </c:pt>
                <c:pt idx="9">
                  <c:v>8.0739315788739</c:v>
                </c:pt>
                <c:pt idx="10">
                  <c:v>3.28225178563946</c:v>
                </c:pt>
                <c:pt idx="11">
                  <c:v>2.31215582699261</c:v>
                </c:pt>
                <c:pt idx="12">
                  <c:v>1.33813986834571</c:v>
                </c:pt>
                <c:pt idx="13">
                  <c:v>-0.130234069624549</c:v>
                </c:pt>
                <c:pt idx="14">
                  <c:v>-0.267732319835176</c:v>
                </c:pt>
              </c:numCache>
            </c:numRef>
          </c:yVal>
          <c:smooth val="1"/>
        </c:ser>
        <c:axId val="12964"/>
        <c:axId val="14926"/>
      </c:scatterChart>
      <c:valAx>
        <c:axId val="129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926"/>
        <c:crosses val="autoZero"/>
      </c:valAx>
      <c:valAx>
        <c:axId val="149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9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2'!$A$15</c:f>
              <c:strCache>
                <c:ptCount val="1"/>
                <c:pt idx="0">
                  <c:v>у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'Задание 2'!$B$14:$C$14;'Задание 2'!$E$14;'Задание 2'!$G$14;'Задание 2'!$I$14</c:f>
              <c:numCache>
                <c:formatCode>General</c:formatCode>
                <c:ptCount val="5"/>
                <c:pt idx="0">
                  <c:v>0</c:v>
                </c:pt>
                <c:pt idx="1">
                  <c:v>6.50864384758237</c:v>
                </c:pt>
                <c:pt idx="2">
                  <c:v>19.5259315427471</c:v>
                </c:pt>
                <c:pt idx="3">
                  <c:v>32.5432192379119</c:v>
                </c:pt>
                <c:pt idx="4">
                  <c:v>41.004456239769</c:v>
                </c:pt>
              </c:numCache>
            </c:numRef>
          </c:xVal>
          <c:yVal>
            <c:numRef>
              <c:f>'Задание 2'!$B$15:$C$15;'Задание 2'!$E$15;'Задание 2'!$G$15;'Задание 2'!$I$15</c:f>
              <c:numCache>
                <c:formatCode>General</c:formatCode>
                <c:ptCount val="5"/>
                <c:pt idx="0">
                  <c:v>25</c:v>
                </c:pt>
                <c:pt idx="1">
                  <c:v>27.501601033828</c:v>
                </c:pt>
                <c:pt idx="2">
                  <c:v>25.1548031014841</c:v>
                </c:pt>
                <c:pt idx="3">
                  <c:v>13.0080051691401</c:v>
                </c:pt>
                <c:pt idx="4">
                  <c:v>-0.142663486883436</c:v>
                </c:pt>
              </c:numCache>
            </c:numRef>
          </c:yVal>
          <c:smooth val="1"/>
        </c:ser>
        <c:axId val="13474"/>
        <c:axId val="20260"/>
      </c:scatterChart>
      <c:valAx>
        <c:axId val="134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60"/>
        <c:crosses val="autoZero"/>
      </c:valAx>
      <c:valAx>
        <c:axId val="202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47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'Задание 2'!$A$14:$I$14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'Задание 2'!$A$15:$I$15</c:f>
              <c:numCache>
                <c:formatCode>General</c:formatCode>
                <c:ptCount val="9"/>
                <c:pt idx="0">
                  <c:v/>
                </c:pt>
                <c:pt idx="1">
                  <c:v>25</c:v>
                </c:pt>
                <c:pt idx="2">
                  <c:v>27.501601033828</c:v>
                </c:pt>
                <c:pt idx="3">
                  <c:v>27.5532020676561</c:v>
                </c:pt>
                <c:pt idx="4">
                  <c:v>25.1548031014841</c:v>
                </c:pt>
                <c:pt idx="5">
                  <c:v>20.3064041353121</c:v>
                </c:pt>
                <c:pt idx="6">
                  <c:v>13.0080051691401</c:v>
                </c:pt>
                <c:pt idx="7">
                  <c:v>3.25960620296815</c:v>
                </c:pt>
                <c:pt idx="8">
                  <c:v>-0.142663486883436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xVal>
            <c:numRef>
              <c:f>'Задание 2'!$A$47:$K$47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'Задание 2'!$A$48:$K$48</c:f>
              <c:numCache>
                <c:formatCode>General</c:formatCode>
                <c:ptCount val="11"/>
                <c:pt idx="0">
                  <c:v/>
                </c:pt>
                <c:pt idx="1">
                  <c:v>50</c:v>
                </c:pt>
                <c:pt idx="2">
                  <c:v>52.501601033828</c:v>
                </c:pt>
                <c:pt idx="3">
                  <c:v>52.5532020676561</c:v>
                </c:pt>
                <c:pt idx="4">
                  <c:v>50.1548031014841</c:v>
                </c:pt>
                <c:pt idx="5">
                  <c:v>45.3064041353121</c:v>
                </c:pt>
                <c:pt idx="6">
                  <c:v>38.0080051691401</c:v>
                </c:pt>
                <c:pt idx="7">
                  <c:v>28.2596062029682</c:v>
                </c:pt>
                <c:pt idx="8">
                  <c:v>16.0612072367962</c:v>
                </c:pt>
                <c:pt idx="9">
                  <c:v>1.4128082706242</c:v>
                </c:pt>
                <c:pt idx="10">
                  <c:v>-0.186781625992992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xVal>
            <c:numRef>
              <c:f>'Задание 2'!$A$80:$P$80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'Задание 2'!$A$81:$P$81</c:f>
              <c:numCache>
                <c:formatCode>General</c:formatCode>
                <c:ptCount val="16"/>
                <c:pt idx="0">
                  <c:v/>
                </c:pt>
                <c:pt idx="1">
                  <c:v>120</c:v>
                </c:pt>
                <c:pt idx="2">
                  <c:v>122.553202067656</c:v>
                </c:pt>
                <c:pt idx="3">
                  <c:v>115.306404135312</c:v>
                </c:pt>
                <c:pt idx="4">
                  <c:v>98.2596062029682</c:v>
                </c:pt>
                <c:pt idx="5">
                  <c:v>71.4128082706242</c:v>
                </c:pt>
                <c:pt idx="6">
                  <c:v>34.7660103382802</c:v>
                </c:pt>
                <c:pt idx="7">
                  <c:v>30.5623305450459</c:v>
                </c:pt>
                <c:pt idx="8">
                  <c:v>26.2606507518114</c:v>
                </c:pt>
                <c:pt idx="9">
                  <c:v>12.7676113721083</c:v>
                </c:pt>
                <c:pt idx="10">
                  <c:v>8.0739315788739</c:v>
                </c:pt>
                <c:pt idx="11">
                  <c:v>3.28225178563946</c:v>
                </c:pt>
                <c:pt idx="12">
                  <c:v>2.31215582699261</c:v>
                </c:pt>
                <c:pt idx="13">
                  <c:v>1.33813986834571</c:v>
                </c:pt>
                <c:pt idx="14">
                  <c:v>-0.130234069624549</c:v>
                </c:pt>
                <c:pt idx="15">
                  <c:v>-0.267732319835176</c:v>
                </c:pt>
              </c:numCache>
            </c:numRef>
          </c:yVal>
          <c:smooth val="1"/>
        </c:ser>
        <c:axId val="27347"/>
        <c:axId val="32532"/>
      </c:scatterChart>
      <c:valAx>
        <c:axId val="273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532"/>
        <c:crosses val="autoZero"/>
      </c:valAx>
      <c:valAx>
        <c:axId val="325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34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2'!$A$141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'Задание 2'!$B$140:$N$140</c:f>
              <c:numCache>
                <c:formatCode>General</c:formatCode>
                <c:ptCount val="13"/>
                <c:pt idx="0">
                  <c:v>0</c:v>
                </c:pt>
                <c:pt idx="1">
                  <c:v>17.356383593553</c:v>
                </c:pt>
                <c:pt idx="2">
                  <c:v>34.712767187106</c:v>
                </c:pt>
                <c:pt idx="3">
                  <c:v>52.069150780659</c:v>
                </c:pt>
                <c:pt idx="4">
                  <c:v>54.6726083196919</c:v>
                </c:pt>
                <c:pt idx="5">
                  <c:v>55.5404274993696</c:v>
                </c:pt>
                <c:pt idx="6">
                  <c:v>57.2760658587249</c:v>
                </c:pt>
                <c:pt idx="7">
                  <c:v>59.0117042180802</c:v>
                </c:pt>
                <c:pt idx="8">
                  <c:v>59.8795233977578</c:v>
                </c:pt>
                <c:pt idx="9">
                  <c:v>60.2266510696289</c:v>
                </c:pt>
                <c:pt idx="10">
                  <c:v>60.4002149055644</c:v>
                </c:pt>
                <c:pt idx="11">
                  <c:v>60.5564223579064</c:v>
                </c:pt>
                <c:pt idx="12">
                  <c:v>60.5720431031406</c:v>
                </c:pt>
              </c:numCache>
            </c:numRef>
          </c:xVal>
          <c:yVal>
            <c:numRef>
              <c:f>'Задание 2'!$B$141:$N$141</c:f>
              <c:numCache>
                <c:formatCode>General</c:formatCode>
                <c:ptCount val="13"/>
                <c:pt idx="0">
                  <c:v>25</c:v>
                </c:pt>
                <c:pt idx="1">
                  <c:v>30.0376027568747</c:v>
                </c:pt>
                <c:pt idx="2">
                  <c:v>25.2752055137495</c:v>
                </c:pt>
                <c:pt idx="3">
                  <c:v>10.7128082706242</c:v>
                </c:pt>
                <c:pt idx="4">
                  <c:v>7.68319868415541</c:v>
                </c:pt>
                <c:pt idx="5">
                  <c:v>6.62432882199914</c:v>
                </c:pt>
                <c:pt idx="6">
                  <c:v>4.43308909768662</c:v>
                </c:pt>
                <c:pt idx="7">
                  <c:v>2.1438493733741</c:v>
                </c:pt>
                <c:pt idx="8">
                  <c:v>0.962479511217829</c:v>
                </c:pt>
                <c:pt idx="9">
                  <c:v>0.483071566355314</c:v>
                </c:pt>
                <c:pt idx="10">
                  <c:v>0.241897593924079</c:v>
                </c:pt>
                <c:pt idx="11">
                  <c:v>0.0240031187359548</c:v>
                </c:pt>
                <c:pt idx="12">
                  <c:v>0.00217001221713531</c:v>
                </c:pt>
              </c:numCache>
            </c:numRef>
          </c:yVal>
          <c:smooth val="1"/>
        </c:ser>
        <c:axId val="20883"/>
        <c:axId val="7362"/>
      </c:scatterChart>
      <c:valAx>
        <c:axId val="208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62"/>
        <c:crosses val="autoZero"/>
      </c:valAx>
      <c:valAx>
        <c:axId val="73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8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2'!$A$174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'Задание 2'!$B$173:$V$173</c:f>
              <c:numCache>
                <c:formatCode>General</c:formatCode>
                <c:ptCount val="21"/>
                <c:pt idx="0">
                  <c:v>0</c:v>
                </c:pt>
                <c:pt idx="1">
                  <c:v>34.712767187106</c:v>
                </c:pt>
                <c:pt idx="2">
                  <c:v>69.425534374212</c:v>
                </c:pt>
                <c:pt idx="3">
                  <c:v>104.138301561318</c:v>
                </c:pt>
                <c:pt idx="4">
                  <c:v>138.851068748424</c:v>
                </c:pt>
                <c:pt idx="5">
                  <c:v>142.322345467135</c:v>
                </c:pt>
                <c:pt idx="6">
                  <c:v>145.793622185845</c:v>
                </c:pt>
                <c:pt idx="7">
                  <c:v>149.264898904556</c:v>
                </c:pt>
                <c:pt idx="8">
                  <c:v>152.736175623266</c:v>
                </c:pt>
                <c:pt idx="9">
                  <c:v>156.207452341977</c:v>
                </c:pt>
                <c:pt idx="10">
                  <c:v>159.678729060688</c:v>
                </c:pt>
                <c:pt idx="11">
                  <c:v>163.150005779398</c:v>
                </c:pt>
                <c:pt idx="12">
                  <c:v>166.621282498109</c:v>
                </c:pt>
                <c:pt idx="13">
                  <c:v>170.09255921682</c:v>
                </c:pt>
                <c:pt idx="14">
                  <c:v>173.56383593553</c:v>
                </c:pt>
                <c:pt idx="15">
                  <c:v>173.910963607401</c:v>
                </c:pt>
                <c:pt idx="16">
                  <c:v>174.258091279272</c:v>
                </c:pt>
                <c:pt idx="17">
                  <c:v>174.605218951143</c:v>
                </c:pt>
                <c:pt idx="18">
                  <c:v>174.952346623014</c:v>
                </c:pt>
                <c:pt idx="19">
                  <c:v>175.299474294885</c:v>
                </c:pt>
                <c:pt idx="20">
                  <c:v>175.646601966756</c:v>
                </c:pt>
              </c:numCache>
            </c:numRef>
          </c:xVal>
          <c:yVal>
            <c:numRef>
              <c:f>'Задание 2'!$B$174:$V$174</c:f>
              <c:numCache>
                <c:formatCode>General</c:formatCode>
                <c:ptCount val="21"/>
                <c:pt idx="0">
                  <c:v>25</c:v>
                </c:pt>
                <c:pt idx="1">
                  <c:v>39.9752055137495</c:v>
                </c:pt>
                <c:pt idx="2">
                  <c:v>45.1504110274989</c:v>
                </c:pt>
                <c:pt idx="3">
                  <c:v>40.5256165412484</c:v>
                </c:pt>
                <c:pt idx="4">
                  <c:v>26.1008220549979</c:v>
                </c:pt>
                <c:pt idx="5">
                  <c:v>24.1193426063728</c:v>
                </c:pt>
                <c:pt idx="6">
                  <c:v>22.0398631577478</c:v>
                </c:pt>
                <c:pt idx="7">
                  <c:v>19.8623837091227</c:v>
                </c:pt>
                <c:pt idx="8">
                  <c:v>17.5869042604976</c:v>
                </c:pt>
                <c:pt idx="9">
                  <c:v>15.2134248118725</c:v>
                </c:pt>
                <c:pt idx="10">
                  <c:v>12.7419453632475</c:v>
                </c:pt>
                <c:pt idx="11">
                  <c:v>10.1724659146224</c:v>
                </c:pt>
                <c:pt idx="12">
                  <c:v>7.50498646599736</c:v>
                </c:pt>
                <c:pt idx="13">
                  <c:v>4.7395070173723</c:v>
                </c:pt>
                <c:pt idx="14">
                  <c:v>1.8760275687472</c:v>
                </c:pt>
                <c:pt idx="15">
                  <c:v>1.58428962388484</c:v>
                </c:pt>
                <c:pt idx="16">
                  <c:v>1.29157167902234</c:v>
                </c:pt>
                <c:pt idx="17">
                  <c:v>0.997873734159853</c:v>
                </c:pt>
                <c:pt idx="18">
                  <c:v>0.70319578929734</c:v>
                </c:pt>
                <c:pt idx="19">
                  <c:v>0.407537844434842</c:v>
                </c:pt>
                <c:pt idx="20">
                  <c:v>0.110899899572331</c:v>
                </c:pt>
              </c:numCache>
            </c:numRef>
          </c:yVal>
          <c:smooth val="1"/>
        </c:ser>
        <c:axId val="25057"/>
        <c:axId val="4718"/>
      </c:scatterChart>
      <c:valAx>
        <c:axId val="250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18"/>
        <c:crosses val="autoZero"/>
      </c:valAx>
      <c:valAx>
        <c:axId val="47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0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'Задание 2'!$A$14:$I$14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'Задание 2'!$A$15:$I$15</c:f>
              <c:numCache>
                <c:formatCode>General</c:formatCode>
                <c:ptCount val="9"/>
                <c:pt idx="0">
                  <c:v/>
                </c:pt>
                <c:pt idx="1">
                  <c:v>25</c:v>
                </c:pt>
                <c:pt idx="2">
                  <c:v>27.501601033828</c:v>
                </c:pt>
                <c:pt idx="3">
                  <c:v>27.5532020676561</c:v>
                </c:pt>
                <c:pt idx="4">
                  <c:v>25.1548031014841</c:v>
                </c:pt>
                <c:pt idx="5">
                  <c:v>20.3064041353121</c:v>
                </c:pt>
                <c:pt idx="6">
                  <c:v>13.0080051691401</c:v>
                </c:pt>
                <c:pt idx="7">
                  <c:v>3.25960620296815</c:v>
                </c:pt>
                <c:pt idx="8">
                  <c:v>-0.142663486883436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'Задание 2'!$A$140:$N$140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'Задание 2'!$A$141:$N$141</c:f>
              <c:numCache>
                <c:formatCode>General</c:formatCode>
                <c:ptCount val="14"/>
                <c:pt idx="0">
                  <c:v/>
                </c:pt>
                <c:pt idx="1">
                  <c:v>25</c:v>
                </c:pt>
                <c:pt idx="2">
                  <c:v>30.0376027568747</c:v>
                </c:pt>
                <c:pt idx="3">
                  <c:v>25.2752055137495</c:v>
                </c:pt>
                <c:pt idx="4">
                  <c:v>10.7128082706242</c:v>
                </c:pt>
                <c:pt idx="5">
                  <c:v>7.68319868415541</c:v>
                </c:pt>
                <c:pt idx="6">
                  <c:v>6.62432882199914</c:v>
                </c:pt>
                <c:pt idx="7">
                  <c:v>4.43308909768662</c:v>
                </c:pt>
                <c:pt idx="8">
                  <c:v>2.1438493733741</c:v>
                </c:pt>
                <c:pt idx="9">
                  <c:v>0.962479511217829</c:v>
                </c:pt>
                <c:pt idx="10">
                  <c:v>0.483071566355314</c:v>
                </c:pt>
                <c:pt idx="11">
                  <c:v>0.241897593924079</c:v>
                </c:pt>
                <c:pt idx="12">
                  <c:v>0.0240031187359548</c:v>
                </c:pt>
                <c:pt idx="13">
                  <c:v>0.00217001221713531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xVal>
            <c:numRef>
              <c:f>'Задание 2'!$A$173:$V$173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'Задание 2'!$A$174:$V$174</c:f>
              <c:numCache>
                <c:formatCode>General</c:formatCode>
                <c:ptCount val="22"/>
                <c:pt idx="0">
                  <c:v/>
                </c:pt>
                <c:pt idx="1">
                  <c:v>25</c:v>
                </c:pt>
                <c:pt idx="2">
                  <c:v>39.9752055137495</c:v>
                </c:pt>
                <c:pt idx="3">
                  <c:v>45.1504110274989</c:v>
                </c:pt>
                <c:pt idx="4">
                  <c:v>40.5256165412484</c:v>
                </c:pt>
                <c:pt idx="5">
                  <c:v>26.1008220549979</c:v>
                </c:pt>
                <c:pt idx="6">
                  <c:v>24.1193426063728</c:v>
                </c:pt>
                <c:pt idx="7">
                  <c:v>22.0398631577478</c:v>
                </c:pt>
                <c:pt idx="8">
                  <c:v>19.8623837091227</c:v>
                </c:pt>
                <c:pt idx="9">
                  <c:v>17.5869042604976</c:v>
                </c:pt>
                <c:pt idx="10">
                  <c:v>15.2134248118725</c:v>
                </c:pt>
                <c:pt idx="11">
                  <c:v>12.7419453632475</c:v>
                </c:pt>
                <c:pt idx="12">
                  <c:v>10.1724659146224</c:v>
                </c:pt>
                <c:pt idx="13">
                  <c:v>7.50498646599736</c:v>
                </c:pt>
                <c:pt idx="14">
                  <c:v>4.7395070173723</c:v>
                </c:pt>
                <c:pt idx="15">
                  <c:v>1.8760275687472</c:v>
                </c:pt>
                <c:pt idx="16">
                  <c:v>1.58428962388484</c:v>
                </c:pt>
                <c:pt idx="17">
                  <c:v>1.29157167902234</c:v>
                </c:pt>
                <c:pt idx="18">
                  <c:v>0.997873734159853</c:v>
                </c:pt>
                <c:pt idx="19">
                  <c:v>0.70319578929734</c:v>
                </c:pt>
                <c:pt idx="20">
                  <c:v>0.407537844434842</c:v>
                </c:pt>
                <c:pt idx="21">
                  <c:v>0.110899899572331</c:v>
                </c:pt>
              </c:numCache>
            </c:numRef>
          </c:yVal>
          <c:smooth val="1"/>
        </c:ser>
        <c:axId val="25910"/>
        <c:axId val="21252"/>
      </c:scatterChart>
      <c:valAx>
        <c:axId val="259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252"/>
        <c:crosses val="autoZero"/>
      </c:valAx>
      <c:valAx>
        <c:axId val="212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Relationship Id="rId6" Type="http://schemas.openxmlformats.org/officeDocument/2006/relationships/chart" Target="../charts/chart66.xml"/><Relationship Id="rId7" Type="http://schemas.openxmlformats.org/officeDocument/2006/relationships/chart" Target="../charts/chart6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103680</xdr:colOff>
      <xdr:row>80</xdr:row>
      <xdr:rowOff>80280</xdr:rowOff>
    </xdr:from>
    <xdr:to>
      <xdr:col>7</xdr:col>
      <xdr:colOff>169920</xdr:colOff>
      <xdr:row>100</xdr:row>
      <xdr:rowOff>65520</xdr:rowOff>
    </xdr:to>
    <xdr:graphicFrame>
      <xdr:nvGraphicFramePr>
        <xdr:cNvPr id="0" name=""/>
        <xdr:cNvGraphicFramePr/>
      </xdr:nvGraphicFramePr>
      <xdr:xfrm>
        <a:off x="103680" y="13085640"/>
        <a:ext cx="575892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8</xdr:row>
      <xdr:rowOff>150840</xdr:rowOff>
    </xdr:from>
    <xdr:to>
      <xdr:col>7</xdr:col>
      <xdr:colOff>93600</xdr:colOff>
      <xdr:row>28</xdr:row>
      <xdr:rowOff>138960</xdr:rowOff>
    </xdr:to>
    <xdr:graphicFrame>
      <xdr:nvGraphicFramePr>
        <xdr:cNvPr id="1" name=""/>
        <xdr:cNvGraphicFramePr/>
      </xdr:nvGraphicFramePr>
      <xdr:xfrm>
        <a:off x="27000" y="14518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38520</xdr:colOff>
      <xdr:row>49</xdr:row>
      <xdr:rowOff>66600</xdr:rowOff>
    </xdr:from>
    <xdr:to>
      <xdr:col>7</xdr:col>
      <xdr:colOff>105480</xdr:colOff>
      <xdr:row>69</xdr:row>
      <xdr:rowOff>51840</xdr:rowOff>
    </xdr:to>
    <xdr:graphicFrame>
      <xdr:nvGraphicFramePr>
        <xdr:cNvPr id="2" name=""/>
        <xdr:cNvGraphicFramePr/>
      </xdr:nvGraphicFramePr>
      <xdr:xfrm>
        <a:off x="38520" y="8031960"/>
        <a:ext cx="57596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81</xdr:row>
      <xdr:rowOff>110880</xdr:rowOff>
    </xdr:from>
    <xdr:to>
      <xdr:col>7</xdr:col>
      <xdr:colOff>66960</xdr:colOff>
      <xdr:row>101</xdr:row>
      <xdr:rowOff>96120</xdr:rowOff>
    </xdr:to>
    <xdr:graphicFrame>
      <xdr:nvGraphicFramePr>
        <xdr:cNvPr id="3" name=""/>
        <xdr:cNvGraphicFramePr/>
      </xdr:nvGraphicFramePr>
      <xdr:xfrm>
        <a:off x="0" y="13278240"/>
        <a:ext cx="57596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16</xdr:row>
      <xdr:rowOff>111240</xdr:rowOff>
    </xdr:from>
    <xdr:to>
      <xdr:col>7</xdr:col>
      <xdr:colOff>66960</xdr:colOff>
      <xdr:row>36</xdr:row>
      <xdr:rowOff>96120</xdr:rowOff>
    </xdr:to>
    <xdr:graphicFrame>
      <xdr:nvGraphicFramePr>
        <xdr:cNvPr id="4" name=""/>
        <xdr:cNvGraphicFramePr/>
      </xdr:nvGraphicFramePr>
      <xdr:xfrm>
        <a:off x="0" y="2711880"/>
        <a:ext cx="57596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105</xdr:row>
      <xdr:rowOff>51840</xdr:rowOff>
    </xdr:from>
    <xdr:to>
      <xdr:col>7</xdr:col>
      <xdr:colOff>66960</xdr:colOff>
      <xdr:row>125</xdr:row>
      <xdr:rowOff>37080</xdr:rowOff>
    </xdr:to>
    <xdr:graphicFrame>
      <xdr:nvGraphicFramePr>
        <xdr:cNvPr id="5" name=""/>
        <xdr:cNvGraphicFramePr/>
      </xdr:nvGraphicFramePr>
      <xdr:xfrm>
        <a:off x="0" y="17120520"/>
        <a:ext cx="57596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99720</xdr:colOff>
      <xdr:row>142</xdr:row>
      <xdr:rowOff>155520</xdr:rowOff>
    </xdr:from>
    <xdr:to>
      <xdr:col>7</xdr:col>
      <xdr:colOff>166680</xdr:colOff>
      <xdr:row>162</xdr:row>
      <xdr:rowOff>140400</xdr:rowOff>
    </xdr:to>
    <xdr:graphicFrame>
      <xdr:nvGraphicFramePr>
        <xdr:cNvPr id="6" name=""/>
        <xdr:cNvGraphicFramePr/>
      </xdr:nvGraphicFramePr>
      <xdr:xfrm>
        <a:off x="99720" y="23238720"/>
        <a:ext cx="57596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107280</xdr:colOff>
      <xdr:row>175</xdr:row>
      <xdr:rowOff>51840</xdr:rowOff>
    </xdr:from>
    <xdr:to>
      <xdr:col>7</xdr:col>
      <xdr:colOff>174600</xdr:colOff>
      <xdr:row>195</xdr:row>
      <xdr:rowOff>37080</xdr:rowOff>
    </xdr:to>
    <xdr:graphicFrame>
      <xdr:nvGraphicFramePr>
        <xdr:cNvPr id="7" name=""/>
        <xdr:cNvGraphicFramePr/>
      </xdr:nvGraphicFramePr>
      <xdr:xfrm>
        <a:off x="107280" y="28499760"/>
        <a:ext cx="57600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46080</xdr:colOff>
      <xdr:row>199</xdr:row>
      <xdr:rowOff>22320</xdr:rowOff>
    </xdr:from>
    <xdr:to>
      <xdr:col>7</xdr:col>
      <xdr:colOff>113040</xdr:colOff>
      <xdr:row>219</xdr:row>
      <xdr:rowOff>7560</xdr:rowOff>
    </xdr:to>
    <xdr:graphicFrame>
      <xdr:nvGraphicFramePr>
        <xdr:cNvPr id="8" name=""/>
        <xdr:cNvGraphicFramePr/>
      </xdr:nvGraphicFramePr>
      <xdr:xfrm>
        <a:off x="46080" y="32371560"/>
        <a:ext cx="57596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H10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77" activeCellId="0" sqref="B77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5" hidden="false" customHeight="false" outlineLevel="0" collapsed="false">
      <c r="A1" s="0" t="s">
        <v>0</v>
      </c>
      <c r="B1" s="0" t="n">
        <v>200</v>
      </c>
    </row>
    <row r="2" customFormat="false" ht="12.8" hidden="false" customHeight="false" outlineLevel="0" collapsed="false">
      <c r="A2" s="0" t="s">
        <v>1</v>
      </c>
      <c r="B2" s="0" t="n">
        <v>1.0123</v>
      </c>
    </row>
    <row r="3" customFormat="false" ht="12.8" hidden="false" customHeight="false" outlineLevel="0" collapsed="false">
      <c r="A3" s="0" t="s">
        <v>2</v>
      </c>
      <c r="B3" s="0" t="n">
        <v>10</v>
      </c>
    </row>
    <row r="5" customFormat="false" ht="12.8" hidden="false" customHeight="false" outlineLevel="0" collapsed="false">
      <c r="A5" s="0" t="s">
        <v>3</v>
      </c>
      <c r="B5" s="0" t="n">
        <v>0</v>
      </c>
      <c r="C5" s="0" t="n">
        <v>2</v>
      </c>
      <c r="D5" s="0" t="n">
        <v>4</v>
      </c>
      <c r="E5" s="0" t="n">
        <v>6</v>
      </c>
      <c r="F5" s="0" t="n">
        <v>8</v>
      </c>
      <c r="G5" s="0" t="n">
        <v>10</v>
      </c>
      <c r="H5" s="0" t="n">
        <v>12</v>
      </c>
      <c r="I5" s="0" t="n">
        <v>14</v>
      </c>
      <c r="J5" s="0" t="n">
        <v>16</v>
      </c>
      <c r="K5" s="0" t="n">
        <v>18</v>
      </c>
      <c r="L5" s="0" t="n">
        <v>20</v>
      </c>
      <c r="M5" s="0" t="n">
        <v>22</v>
      </c>
      <c r="N5" s="0" t="n">
        <v>24</v>
      </c>
      <c r="O5" s="0" t="n">
        <v>26</v>
      </c>
      <c r="P5" s="0" t="n">
        <v>28</v>
      </c>
      <c r="Q5" s="0" t="n">
        <v>30</v>
      </c>
      <c r="R5" s="0" t="n">
        <v>32</v>
      </c>
      <c r="S5" s="0" t="n">
        <v>32.5</v>
      </c>
      <c r="T5" s="0" t="n">
        <v>32.6</v>
      </c>
      <c r="U5" s="0" t="n">
        <v>32.7</v>
      </c>
      <c r="V5" s="0" t="n">
        <v>32.8</v>
      </c>
      <c r="W5" s="0" t="n">
        <v>32.9</v>
      </c>
      <c r="X5" s="0" t="n">
        <v>33</v>
      </c>
      <c r="Y5" s="0" t="n">
        <v>33.1</v>
      </c>
      <c r="Z5" s="0" t="n">
        <v>33.2</v>
      </c>
      <c r="AA5" s="0" t="n">
        <v>33.3</v>
      </c>
      <c r="AB5" s="0" t="n">
        <v>33.4</v>
      </c>
      <c r="AC5" s="0" t="n">
        <v>33.5</v>
      </c>
      <c r="AD5" s="0" t="n">
        <v>33.6</v>
      </c>
      <c r="AE5" s="0" t="n">
        <v>33.7</v>
      </c>
      <c r="AF5" s="0" t="n">
        <v>33.8</v>
      </c>
      <c r="AG5" s="0" t="n">
        <v>33.9</v>
      </c>
      <c r="AH5" s="0" t="n">
        <v>33.92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f aca="false">$B$1*C5*COS($B$2)</f>
        <v>211.964641231192</v>
      </c>
      <c r="D6" s="0" t="n">
        <f aca="false">$B$1*D5*COS($B$2)</f>
        <v>423.929282462384</v>
      </c>
      <c r="E6" s="0" t="n">
        <f aca="false">$B$1*E5*COS($B$2)</f>
        <v>635.893923693576</v>
      </c>
      <c r="F6" s="0" t="n">
        <f aca="false">$B$1*F5*COS($B$2)</f>
        <v>847.858564924767</v>
      </c>
      <c r="G6" s="0" t="n">
        <f aca="false">$B$1*G5*COS($B$2)</f>
        <v>1059.82320615596</v>
      </c>
      <c r="H6" s="0" t="n">
        <f aca="false">$B$1*H5*COS($B$2)</f>
        <v>1271.78784738715</v>
      </c>
      <c r="I6" s="0" t="n">
        <f aca="false">$B$1*I5*COS($B$2)</f>
        <v>1483.75248861834</v>
      </c>
      <c r="J6" s="0" t="n">
        <f aca="false">$B$1*J5*COS($B$2)</f>
        <v>1695.71712984953</v>
      </c>
      <c r="K6" s="0" t="n">
        <f aca="false">$B$1*K5*COS($B$2)</f>
        <v>1907.68177108073</v>
      </c>
      <c r="L6" s="0" t="n">
        <f aca="false">$B$1*L5*COS($B$2)</f>
        <v>2119.64641231192</v>
      </c>
      <c r="M6" s="0" t="n">
        <f aca="false">$B$1*M5*COS($B$2)</f>
        <v>2331.61105354311</v>
      </c>
      <c r="N6" s="0" t="n">
        <f aca="false">$B$1*N5*COS($B$2)</f>
        <v>2543.5756947743</v>
      </c>
      <c r="O6" s="0" t="n">
        <f aca="false">$B$1*O5*COS($B$2)</f>
        <v>2755.54033600549</v>
      </c>
      <c r="P6" s="0" t="n">
        <f aca="false">$B$1*P5*COS($B$2)</f>
        <v>2967.50497723669</v>
      </c>
      <c r="Q6" s="0" t="n">
        <f aca="false">$B$1*Q5*COS($B$2)</f>
        <v>3179.46961846788</v>
      </c>
      <c r="R6" s="0" t="n">
        <f aca="false">$B$1*R5*COS($B$2)</f>
        <v>3391.43425969907</v>
      </c>
      <c r="S6" s="0" t="n">
        <f aca="false">$B$1*S5*COS($B$2)</f>
        <v>3444.42542000687</v>
      </c>
      <c r="T6" s="0" t="n">
        <f aca="false">$B$1*T5*COS($B$2)</f>
        <v>3455.02365206843</v>
      </c>
      <c r="U6" s="0" t="n">
        <f aca="false">$B$1*U5*COS($B$2)</f>
        <v>3465.62188412999</v>
      </c>
      <c r="V6" s="0" t="n">
        <f aca="false">$B$1*V5*COS($B$2)</f>
        <v>3476.22011619155</v>
      </c>
      <c r="W6" s="0" t="n">
        <f aca="false">$B$1*W5*COS($B$2)</f>
        <v>3486.81834825311</v>
      </c>
      <c r="X6" s="0" t="n">
        <f aca="false">$B$1*X5*COS($B$2)</f>
        <v>3497.41658031466</v>
      </c>
      <c r="Y6" s="0" t="n">
        <f aca="false">$B$1*Y5*COS($B$2)</f>
        <v>3508.01481237622</v>
      </c>
      <c r="Z6" s="0" t="n">
        <f aca="false">$B$1*Z5*COS($B$2)</f>
        <v>3518.61304443778</v>
      </c>
      <c r="AA6" s="0" t="n">
        <f aca="false">$B$1*AA5*COS($B$2)</f>
        <v>3529.21127649934</v>
      </c>
      <c r="AB6" s="0" t="n">
        <f aca="false">$B$1*AB5*COS($B$2)</f>
        <v>3539.8095085609</v>
      </c>
      <c r="AC6" s="0" t="n">
        <f aca="false">$B$1*AC5*COS($B$2)</f>
        <v>3550.40774062246</v>
      </c>
      <c r="AD6" s="0" t="n">
        <f aca="false">$B$1*AD5*COS($B$2)</f>
        <v>3561.00597268402</v>
      </c>
      <c r="AE6" s="0" t="n">
        <f aca="false">$B$1*AE5*COS($B$2)</f>
        <v>3571.60420474558</v>
      </c>
      <c r="AF6" s="0" t="n">
        <f aca="false">$B$1*AF5*COS($B$2)</f>
        <v>3582.20243680714</v>
      </c>
      <c r="AG6" s="0" t="n">
        <f aca="false">$B$1*AG5*COS($B$2)</f>
        <v>3592.8006688687</v>
      </c>
      <c r="AH6" s="0" t="n">
        <f aca="false">$B$1*AH5*COS($B$2)</f>
        <v>3594.92031528101</v>
      </c>
    </row>
    <row r="7" customFormat="false" ht="12.8" hidden="false" customHeight="false" outlineLevel="0" collapsed="false">
      <c r="A7" s="0" t="s">
        <v>5</v>
      </c>
      <c r="B7" s="0" t="n">
        <f aca="false">$B$1*B5*SIN($B$2)-($B$3*B5*B5/2)</f>
        <v>0</v>
      </c>
      <c r="C7" s="0" t="n">
        <f aca="false">$B$1*C5*SIN($B$2)-($B$3*C5*C5/2)</f>
        <v>319.221153331764</v>
      </c>
      <c r="D7" s="0" t="n">
        <f aca="false">$B$1*D5*SIN($B$2)-($B$3*D5*D5/2)</f>
        <v>598.442306663528</v>
      </c>
      <c r="E7" s="0" t="n">
        <f aca="false">$B$1*E5*SIN($B$2)-($B$3*E5*E5/2)</f>
        <v>837.663459995292</v>
      </c>
      <c r="F7" s="0" t="n">
        <f aca="false">$B$1*F5*SIN($B$2)-($B$3*F5*F5/2)</f>
        <v>1036.88461332706</v>
      </c>
      <c r="G7" s="0" t="n">
        <f aca="false">$B$1*G5*SIN($B$2)-($B$3*G5*G5/2)</f>
        <v>1196.10576665882</v>
      </c>
      <c r="H7" s="0" t="n">
        <f aca="false">$B$1*H5*SIN($B$2)-($B$3*H5*H5/2)</f>
        <v>1315.32691999058</v>
      </c>
      <c r="I7" s="0" t="n">
        <f aca="false">$B$1*I5*SIN($B$2)-($B$3*I5*I5/2)</f>
        <v>1394.54807332235</v>
      </c>
      <c r="J7" s="0" t="n">
        <f aca="false">$B$1*J5*SIN($B$2)-($B$3*J5*J5/2)</f>
        <v>1433.76922665411</v>
      </c>
      <c r="K7" s="0" t="n">
        <f aca="false">$B$1*K5*SIN($B$2)-($B$3*K5*K5/2)</f>
        <v>1432.99037998588</v>
      </c>
      <c r="L7" s="0" t="n">
        <f aca="false">$B$1*L5*SIN($B$2)-($B$3*L5*L5/2)</f>
        <v>1392.21153331764</v>
      </c>
      <c r="M7" s="0" t="n">
        <f aca="false">$B$1*M5*SIN($B$2)-($B$3*M5*M5/2)</f>
        <v>1311.4326866494</v>
      </c>
      <c r="N7" s="0" t="n">
        <f aca="false">$B$1*N5*SIN($B$2)-($B$3*N5*N5/2)</f>
        <v>1190.65383998117</v>
      </c>
      <c r="O7" s="0" t="n">
        <f aca="false">$B$1*O5*SIN($B$2)-($B$3*O5*O5/2)</f>
        <v>1029.87499331293</v>
      </c>
      <c r="P7" s="0" t="n">
        <f aca="false">$B$1*P5*SIN($B$2)-($B$3*P5*P5/2)</f>
        <v>829.096146644696</v>
      </c>
      <c r="Q7" s="0" t="n">
        <f aca="false">$B$1*Q5*SIN($B$2)-($B$3*Q5*Q5/2)</f>
        <v>588.31729997646</v>
      </c>
      <c r="R7" s="0" t="n">
        <f aca="false">$B$1*R5*SIN($B$2)-($B$3*R5*R5/2)</f>
        <v>307.538453308224</v>
      </c>
      <c r="S7" s="0" t="n">
        <f aca="false">$B$1*S5*SIN($B$2)-($B$3*S5*S5/2)</f>
        <v>231.093741641165</v>
      </c>
      <c r="T7" s="0" t="n">
        <f aca="false">$B$1*T5*SIN($B$2)-($B$3*T5*T5/2)</f>
        <v>215.504799307753</v>
      </c>
      <c r="U7" s="0" t="n">
        <f aca="false">$B$1*U5*SIN($B$2)-($B$3*U5*U5/2)</f>
        <v>199.815856974341</v>
      </c>
      <c r="V7" s="0" t="n">
        <f aca="false">$B$1*V5*SIN($B$2)-($B$3*V5*V5/2)</f>
        <v>184.026914640929</v>
      </c>
      <c r="W7" s="0" t="n">
        <f aca="false">$B$1*W5*SIN($B$2)-($B$3*W5*W5/2)</f>
        <v>168.137972307518</v>
      </c>
      <c r="X7" s="0" t="n">
        <f aca="false">$B$1*X5*SIN($B$2)-($B$3*X5*X5/2)</f>
        <v>152.149029974106</v>
      </c>
      <c r="Y7" s="0" t="n">
        <f aca="false">$B$1*Y5*SIN($B$2)-($B$3*Y5*Y5/2)</f>
        <v>136.060087640694</v>
      </c>
      <c r="Z7" s="0" t="n">
        <f aca="false">$B$1*Z5*SIN($B$2)-($B$3*Z5*Z5/2)</f>
        <v>119.871145307282</v>
      </c>
      <c r="AA7" s="0" t="n">
        <f aca="false">$B$1*AA5*SIN($B$2)-($B$3*AA5*AA5/2)</f>
        <v>103.58220297387</v>
      </c>
      <c r="AB7" s="0" t="n">
        <f aca="false">$B$1*AB5*SIN($B$2)-($B$3*AB5*AB5/2)</f>
        <v>87.1932606404589</v>
      </c>
      <c r="AC7" s="0" t="n">
        <f aca="false">$B$1*AC5*SIN($B$2)-($B$3*AC5*AC5/2)</f>
        <v>70.7043183070473</v>
      </c>
      <c r="AD7" s="0" t="n">
        <f aca="false">$B$1*AD5*SIN($B$2)-($B$3*AD5*AD5/2)</f>
        <v>54.1153759736353</v>
      </c>
      <c r="AE7" s="0" t="n">
        <f aca="false">$B$1*AE5*SIN($B$2)-($B$3*AE5*AE5/2)</f>
        <v>37.426433640223</v>
      </c>
      <c r="AF7" s="0" t="n">
        <f aca="false">$B$1*AF5*SIN($B$2)-($B$3*AF5*AF5/2)</f>
        <v>20.6374913068112</v>
      </c>
      <c r="AG7" s="0" t="n">
        <f aca="false">$B$1*AG5*SIN($B$2)-($B$3*AG5*AG5/2)</f>
        <v>3.74854897339992</v>
      </c>
      <c r="AH7" s="0" t="n">
        <f aca="false">$B$1*AH5*SIN($B$2)-($B$3*AH5*AH5/2)</f>
        <v>0.358760506715953</v>
      </c>
    </row>
    <row r="36" customFormat="false" ht="12.8" hidden="false" customHeight="false" outlineLevel="0" collapsed="false">
      <c r="B36" s="0" t="s">
        <v>6</v>
      </c>
    </row>
    <row r="41" customFormat="false" ht="12.8" hidden="false" customHeight="false" outlineLevel="0" collapsed="false">
      <c r="C41" s="0" t="s">
        <v>0</v>
      </c>
      <c r="D41" s="0" t="s">
        <v>7</v>
      </c>
      <c r="E41" s="0" t="s">
        <v>2</v>
      </c>
      <c r="F41" s="0" t="s">
        <v>8</v>
      </c>
    </row>
    <row r="42" customFormat="false" ht="12.8" hidden="false" customHeight="false" outlineLevel="0" collapsed="false">
      <c r="C42" s="0" t="n">
        <v>200</v>
      </c>
      <c r="D42" s="0" t="n">
        <v>0.52</v>
      </c>
      <c r="E42" s="0" t="n">
        <v>10</v>
      </c>
      <c r="F42" s="0" t="n">
        <v>30</v>
      </c>
    </row>
    <row r="43" customFormat="false" ht="12.8" hidden="false" customHeight="false" outlineLevel="0" collapsed="false">
      <c r="D43" s="0" t="n">
        <v>0.785398</v>
      </c>
      <c r="F43" s="0" t="n">
        <v>45</v>
      </c>
    </row>
    <row r="44" customFormat="false" ht="12.8" hidden="false" customHeight="false" outlineLevel="0" collapsed="false">
      <c r="D44" s="0" t="n">
        <v>1.0472</v>
      </c>
      <c r="F44" s="0" t="n">
        <v>60</v>
      </c>
    </row>
    <row r="47" customFormat="false" ht="12.8" hidden="false" customHeight="false" outlineLevel="0" collapsed="false">
      <c r="A47" s="0" t="s">
        <v>3</v>
      </c>
      <c r="B47" s="0" t="n">
        <v>0</v>
      </c>
      <c r="C47" s="0" t="n">
        <v>4</v>
      </c>
      <c r="D47" s="0" t="n">
        <v>8</v>
      </c>
      <c r="E47" s="0" t="n">
        <v>12</v>
      </c>
      <c r="F47" s="0" t="n">
        <v>16</v>
      </c>
      <c r="G47" s="0" t="n">
        <v>17</v>
      </c>
      <c r="H47" s="0" t="n">
        <v>18</v>
      </c>
      <c r="I47" s="0" t="n">
        <v>19</v>
      </c>
      <c r="J47" s="0" t="n">
        <v>19.5</v>
      </c>
      <c r="K47" s="0" t="n">
        <v>19.6</v>
      </c>
      <c r="L47" s="0" t="n">
        <v>19.7</v>
      </c>
      <c r="M47" s="0" t="n">
        <v>19.8</v>
      </c>
      <c r="N47" s="0" t="n">
        <v>19.85</v>
      </c>
      <c r="O47" s="0" t="n">
        <v>19.86</v>
      </c>
      <c r="P47" s="0" t="n">
        <v>19.87</v>
      </c>
      <c r="Q47" s="0" t="n">
        <v>19.874</v>
      </c>
    </row>
    <row r="48" customFormat="false" ht="12.8" hidden="false" customHeight="false" outlineLevel="0" collapsed="false">
      <c r="A48" s="0" t="s">
        <v>4</v>
      </c>
      <c r="B48" s="0" t="n">
        <f aca="false">$C$42*B$47*COS($D$42)</f>
        <v>0</v>
      </c>
      <c r="C48" s="0" t="n">
        <f aca="false">$C$42*C$47*COS($D$42)</f>
        <v>694.25534374212</v>
      </c>
      <c r="D48" s="0" t="n">
        <f aca="false">$C$42*D$47*COS($D$42)</f>
        <v>1388.51068748424</v>
      </c>
      <c r="E48" s="0" t="n">
        <f aca="false">$C$42*E$47*COS($D$42)</f>
        <v>2082.76603122636</v>
      </c>
      <c r="F48" s="0" t="n">
        <f aca="false">$C$42*F$47*COS($D$42)</f>
        <v>2777.02137496848</v>
      </c>
      <c r="G48" s="0" t="n">
        <f aca="false">$C$42*G$47*COS($D$42)</f>
        <v>2950.58521090401</v>
      </c>
      <c r="H48" s="0" t="n">
        <f aca="false">$C$42*H$47*COS($D$42)</f>
        <v>3124.14904683954</v>
      </c>
      <c r="I48" s="0" t="n">
        <f aca="false">$C$42*I$47*COS($D$42)</f>
        <v>3297.71288277507</v>
      </c>
      <c r="J48" s="0" t="n">
        <f aca="false">$C$42*J$47*COS($D$42)</f>
        <v>3384.49480074283</v>
      </c>
      <c r="K48" s="0" t="n">
        <f aca="false">$C$42*K$47*COS($D$42)</f>
        <v>3401.85118433639</v>
      </c>
      <c r="L48" s="0" t="n">
        <f aca="false">$C$42*L$47*COS($D$42)</f>
        <v>3419.20756792994</v>
      </c>
      <c r="M48" s="0" t="n">
        <f aca="false">$C$42*M$47*COS($D$42)</f>
        <v>3436.56395152349</v>
      </c>
      <c r="N48" s="0" t="n">
        <f aca="false">$C$42*N$47*COS($D$42)</f>
        <v>3445.24214332027</v>
      </c>
      <c r="O48" s="0" t="n">
        <f aca="false">$C$42*O$47*COS($D$42)</f>
        <v>3446.97778167963</v>
      </c>
      <c r="P48" s="0" t="n">
        <f aca="false">$C$42*P$47*COS($D$42)</f>
        <v>3448.71342003898</v>
      </c>
      <c r="Q48" s="0" t="n">
        <f aca="false">$C$42*Q$47*COS($D$42)</f>
        <v>3449.40767538272</v>
      </c>
    </row>
    <row r="49" customFormat="false" ht="12.8" hidden="false" customHeight="false" outlineLevel="0" collapsed="false">
      <c r="A49" s="0" t="s">
        <v>5</v>
      </c>
      <c r="B49" s="0" t="n">
        <f aca="false">$C$42*B$47*SIN($D$42)-($E$42*B$47*B$47/2)</f>
        <v>0</v>
      </c>
      <c r="C49" s="0" t="n">
        <f aca="false">$C$42*C$47*SIN($D$42)-($E$42*C$47*C$47/2)</f>
        <v>317.504110274989</v>
      </c>
      <c r="D49" s="0" t="n">
        <f aca="false">$C$42*D$47*SIN($D$42)-($E$42*D$47*D$47/2)</f>
        <v>475.008220549979</v>
      </c>
      <c r="E49" s="0" t="n">
        <f aca="false">$C$42*E$47*SIN($D$42)-($E$42*E$47*E$47/2)</f>
        <v>472.512330824968</v>
      </c>
      <c r="F49" s="0" t="n">
        <f aca="false">$C$42*F$47*SIN($D$42)-($E$42*F$47*F$47/2)</f>
        <v>310.016441099958</v>
      </c>
      <c r="G49" s="0" t="n">
        <f aca="false">$C$42*G$47*SIN($D$42)-($E$42*G$47*G$47/2)</f>
        <v>244.392468668705</v>
      </c>
      <c r="H49" s="0" t="n">
        <f aca="false">$C$42*H$47*SIN($D$42)-($E$42*H$47*H$47/2)</f>
        <v>168.768496237452</v>
      </c>
      <c r="I49" s="0" t="n">
        <f aca="false">$C$42*I$47*SIN($D$42)-($E$42*I$47*I$47/2)</f>
        <v>83.1445238061997</v>
      </c>
      <c r="J49" s="0" t="n">
        <f aca="false">$C$42*J$47*SIN($D$42)-($E$42*J$47*J$47/2)</f>
        <v>36.5825375905733</v>
      </c>
      <c r="K49" s="0" t="n">
        <f aca="false">$C$42*K$47*SIN($D$42)-($E$42*K$47*K$47/2)</f>
        <v>26.970140347448</v>
      </c>
      <c r="L49" s="0" t="n">
        <f aca="false">$C$42*L$47*SIN($D$42)-($E$42*L$47*L$47/2)</f>
        <v>17.257743104323</v>
      </c>
      <c r="M49" s="0" t="n">
        <f aca="false">$C$42*M$47*SIN($D$42)-($E$42*M$47*M$47/2)</f>
        <v>7.44534586119744</v>
      </c>
      <c r="N49" s="0" t="n">
        <f aca="false">$C$42*N$47*SIN($D$42)-($E$42*N$47*N$47/2)</f>
        <v>2.50164723963485</v>
      </c>
      <c r="O49" s="0" t="n">
        <f aca="false">$C$42*O$47*SIN($D$42)-($E$42*O$47*O$47/2)</f>
        <v>1.50990751532231</v>
      </c>
      <c r="P49" s="0" t="n">
        <f aca="false">$C$42*P$47*SIN($D$42)-($E$42*P$47*P$47/2)</f>
        <v>0.51716779100957</v>
      </c>
      <c r="Q49" s="0" t="n">
        <f aca="false">$C$42*Q$47*SIN($D$42)-($E$42*Q$47*Q$47/2)</f>
        <v>0.119791901284998</v>
      </c>
    </row>
    <row r="76" customFormat="false" ht="12.8" hidden="false" customHeight="false" outlineLevel="0" collapsed="false">
      <c r="A76" s="0" t="s">
        <v>3</v>
      </c>
      <c r="B76" s="0" t="n">
        <v>0</v>
      </c>
      <c r="C76" s="0" t="n">
        <v>2</v>
      </c>
      <c r="D76" s="0" t="n">
        <v>4</v>
      </c>
      <c r="E76" s="0" t="n">
        <v>6</v>
      </c>
      <c r="F76" s="0" t="n">
        <v>8</v>
      </c>
      <c r="G76" s="0" t="n">
        <v>10</v>
      </c>
      <c r="H76" s="0" t="n">
        <v>12</v>
      </c>
      <c r="I76" s="0" t="n">
        <v>14</v>
      </c>
      <c r="J76" s="0" t="n">
        <v>16</v>
      </c>
      <c r="K76" s="0" t="n">
        <v>18</v>
      </c>
      <c r="L76" s="0" t="n">
        <v>20</v>
      </c>
      <c r="M76" s="0" t="n">
        <v>22</v>
      </c>
      <c r="N76" s="0" t="n">
        <v>24</v>
      </c>
      <c r="O76" s="0" t="n">
        <v>26</v>
      </c>
      <c r="P76" s="0" t="n">
        <v>28</v>
      </c>
      <c r="Q76" s="0" t="n">
        <v>28.1</v>
      </c>
      <c r="R76" s="0" t="n">
        <v>28.2</v>
      </c>
      <c r="S76" s="0" t="n">
        <v>28.23</v>
      </c>
      <c r="T76" s="0" t="n">
        <v>28.25</v>
      </c>
      <c r="U76" s="0" t="n">
        <v>28.28</v>
      </c>
    </row>
    <row r="77" customFormat="false" ht="12.8" hidden="false" customHeight="false" outlineLevel="0" collapsed="false">
      <c r="A77" s="0" t="s">
        <v>4</v>
      </c>
      <c r="B77" s="0" t="n">
        <f aca="false">$C$42*B$76*COS($D$43)</f>
        <v>0</v>
      </c>
      <c r="C77" s="0" t="n">
        <f aca="false">$C$42*C$76*COS($D$43)</f>
        <v>282.842758690393</v>
      </c>
      <c r="D77" s="0" t="n">
        <f aca="false">$C$42*D$76*COS($D$43)</f>
        <v>565.685517380785</v>
      </c>
      <c r="E77" s="0" t="n">
        <f aca="false">$C$42*E$76*COS($D$43)</f>
        <v>848.528276071178</v>
      </c>
      <c r="F77" s="0" t="n">
        <f aca="false">$C$42*F$76*COS($D$43)</f>
        <v>1131.37103476157</v>
      </c>
      <c r="G77" s="0" t="n">
        <f aca="false">$C$42*G$76*COS($D$43)</f>
        <v>1414.21379345196</v>
      </c>
      <c r="H77" s="0" t="n">
        <f aca="false">$C$42*H$76*COS($D$43)</f>
        <v>1697.05655214236</v>
      </c>
      <c r="I77" s="0" t="n">
        <f aca="false">$C$42*I$76*COS($D$43)</f>
        <v>1979.89931083275</v>
      </c>
      <c r="J77" s="0" t="n">
        <f aca="false">$C$42*J$76*COS($D$43)</f>
        <v>2262.74206952314</v>
      </c>
      <c r="K77" s="0" t="n">
        <f aca="false">$C$42*K$76*COS($D$43)</f>
        <v>2545.58482821353</v>
      </c>
      <c r="L77" s="0" t="n">
        <f aca="false">$C$42*L$76*COS($D$43)</f>
        <v>2828.42758690393</v>
      </c>
      <c r="M77" s="0" t="n">
        <f aca="false">$C$42*M$76*COS($D$43)</f>
        <v>3111.27034559432</v>
      </c>
      <c r="N77" s="0" t="n">
        <f aca="false">$C$42*N$76*COS($D$43)</f>
        <v>3394.11310428471</v>
      </c>
      <c r="O77" s="0" t="n">
        <f aca="false">$C$42*O$76*COS($D$43)</f>
        <v>3676.95586297511</v>
      </c>
      <c r="P77" s="0" t="n">
        <f aca="false">$C$42*P$76*COS($D$43)</f>
        <v>3959.7986216655</v>
      </c>
      <c r="Q77" s="0" t="n">
        <f aca="false">$C$42*Q$76*COS($D$43)</f>
        <v>3973.94075960002</v>
      </c>
      <c r="R77" s="0" t="n">
        <f aca="false">$C$42*R$76*COS($D$43)</f>
        <v>3988.08289753454</v>
      </c>
      <c r="S77" s="0" t="n">
        <f aca="false">$C$42*S$76*COS($D$43)</f>
        <v>3992.32553891489</v>
      </c>
      <c r="T77" s="0" t="n">
        <f aca="false">$C$42*T$76*COS($D$43)</f>
        <v>3995.1539665018</v>
      </c>
      <c r="U77" s="0" t="n">
        <f aca="false">$C$42*U$76*COS($D$43)</f>
        <v>3999.39660788215</v>
      </c>
    </row>
    <row r="78" customFormat="false" ht="12.8" hidden="false" customHeight="false" outlineLevel="0" collapsed="false">
      <c r="A78" s="0" t="s">
        <v>5</v>
      </c>
      <c r="B78" s="0" t="n">
        <f aca="false">$C$42*B$76*SIN($D$43)-($E$42*B$76*B$76/2)</f>
        <v>0</v>
      </c>
      <c r="C78" s="0" t="n">
        <f aca="false">$C$42*C$76*SIN($D$43)-($E$42*C$76*C$76/2)</f>
        <v>262.842666258838</v>
      </c>
      <c r="D78" s="0" t="n">
        <f aca="false">$C$42*D$76*SIN($D$43)-($E$42*D$76*D$76/2)</f>
        <v>485.685332517676</v>
      </c>
      <c r="E78" s="0" t="n">
        <f aca="false">$C$42*E$76*SIN($D$43)-($E$42*E$76*E$76/2)</f>
        <v>668.527998776513</v>
      </c>
      <c r="F78" s="0" t="n">
        <f aca="false">$C$42*F$76*SIN($D$43)-($E$42*F$76*F$76/2)</f>
        <v>811.370665035351</v>
      </c>
      <c r="G78" s="0" t="n">
        <f aca="false">$C$42*G$76*SIN($D$43)-($E$42*G$76*G$76/2)</f>
        <v>914.213331294189</v>
      </c>
      <c r="H78" s="0" t="n">
        <f aca="false">$C$42*H$76*SIN($D$43)-($E$42*H$76*H$76/2)</f>
        <v>977.055997553026</v>
      </c>
      <c r="I78" s="0" t="n">
        <f aca="false">$C$42*I$76*SIN($D$43)-($E$42*I$76*I$76/2)</f>
        <v>999.898663811864</v>
      </c>
      <c r="J78" s="0" t="n">
        <f aca="false">$C$42*J$76*SIN($D$43)-($E$42*J$76*J$76/2)</f>
        <v>982.741330070702</v>
      </c>
      <c r="K78" s="0" t="n">
        <f aca="false">$C$42*K$76*SIN($D$43)-($E$42*K$76*K$76/2)</f>
        <v>925.58399632954</v>
      </c>
      <c r="L78" s="0" t="n">
        <f aca="false">$C$42*L$76*SIN($D$43)-($E$42*L$76*L$76/2)</f>
        <v>828.426662588377</v>
      </c>
      <c r="M78" s="0" t="n">
        <f aca="false">$C$42*M$76*SIN($D$43)-($E$42*M$76*M$76/2)</f>
        <v>691.269328847215</v>
      </c>
      <c r="N78" s="0" t="n">
        <f aca="false">$C$42*N$76*SIN($D$43)-($E$42*N$76*N$76/2)</f>
        <v>514.111995106053</v>
      </c>
      <c r="O78" s="0" t="n">
        <f aca="false">$C$42*O$76*SIN($D$43)-($E$42*O$76*O$76/2)</f>
        <v>296.95466136489</v>
      </c>
      <c r="P78" s="0" t="n">
        <f aca="false">$C$42*P$76*SIN($D$43)-($E$42*P$76*P$76/2)</f>
        <v>39.7973276237285</v>
      </c>
      <c r="Q78" s="0" t="n">
        <f aca="false">$C$42*Q$76*SIN($D$43)-($E$42*Q$76*Q$76/2)</f>
        <v>25.8894609366698</v>
      </c>
      <c r="R78" s="0" t="n">
        <f aca="false">$C$42*R$76*SIN($D$43)-($E$42*R$76*R$76/2)</f>
        <v>11.8815942496121</v>
      </c>
      <c r="S78" s="0" t="n">
        <f aca="false">$C$42*S$76*SIN($D$43)-($E$42*S$76*S$76/2)</f>
        <v>7.65973424349431</v>
      </c>
      <c r="T78" s="0" t="n">
        <f aca="false">$C$42*T$76*SIN($D$43)-($E$42*T$76*T$76/2)</f>
        <v>4.84016090608293</v>
      </c>
      <c r="U78" s="0" t="n">
        <f aca="false">$C$42*U$76*SIN($D$43)-($E$42*U$76*U$76/2)</f>
        <v>0.603300899965234</v>
      </c>
    </row>
    <row r="104" customFormat="false" ht="12.8" hidden="false" customHeight="false" outlineLevel="0" collapsed="false">
      <c r="A104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223"/>
  <sheetViews>
    <sheetView windowProtection="false" showFormulas="false" showGridLines="true" showRowColHeaders="true" showZeros="true" rightToLeft="false" tabSelected="true" showOutlineSymbols="true" defaultGridColor="true" view="normal" topLeftCell="A128" colorId="64" zoomScale="130" zoomScaleNormal="130" zoomScalePageLayoutView="100" workbookViewId="0">
      <selection pane="topLeft" activeCell="A224" activeCellId="0" sqref="A224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" hidden="false" customHeight="false" outlineLevel="0" collapsed="false">
      <c r="F1" s="0" t="s">
        <v>10</v>
      </c>
      <c r="G1" s="0" t="n">
        <v>9.8</v>
      </c>
    </row>
    <row r="2" customFormat="false" ht="12.8" hidden="false" customHeight="false" outlineLevel="0" collapsed="false">
      <c r="F2" s="0" t="s">
        <v>11</v>
      </c>
      <c r="G2" s="0" t="n">
        <v>0.52</v>
      </c>
    </row>
    <row r="4" customFormat="false" ht="12.8" hidden="false" customHeight="false" outlineLevel="0" collapsed="false">
      <c r="D4" s="0" t="s">
        <v>12</v>
      </c>
      <c r="E4" s="0" t="n">
        <v>25</v>
      </c>
    </row>
    <row r="10" customFormat="false" ht="12.8" hidden="false" customHeight="false" outlineLevel="0" collapsed="false">
      <c r="A10" s="0" t="s">
        <v>13</v>
      </c>
      <c r="B10" s="0" t="n">
        <v>15</v>
      </c>
    </row>
    <row r="11" customFormat="false" ht="12.8" hidden="false" customHeight="false" outlineLevel="0" collapsed="false">
      <c r="A11" s="0" t="s">
        <v>14</v>
      </c>
    </row>
    <row r="13" customFormat="false" ht="12.8" hidden="false" customHeight="false" outlineLevel="0" collapsed="false">
      <c r="A13" s="0" t="s">
        <v>3</v>
      </c>
      <c r="B13" s="0" t="n">
        <v>0</v>
      </c>
      <c r="C13" s="0" t="n">
        <v>0.5</v>
      </c>
      <c r="D13" s="0" t="n">
        <v>1</v>
      </c>
      <c r="E13" s="0" t="n">
        <v>1.5</v>
      </c>
      <c r="F13" s="0" t="n">
        <v>2</v>
      </c>
      <c r="G13" s="0" t="n">
        <v>2.5</v>
      </c>
      <c r="H13" s="0" t="n">
        <v>3</v>
      </c>
      <c r="I13" s="0" t="n">
        <v>3.15</v>
      </c>
    </row>
    <row r="14" customFormat="false" ht="12.8" hidden="false" customHeight="false" outlineLevel="0" collapsed="false">
      <c r="A14" s="0" t="s">
        <v>15</v>
      </c>
      <c r="B14" s="0" t="n">
        <f aca="false">$B$10*B$13*COS($G$2)</f>
        <v>0</v>
      </c>
      <c r="C14" s="0" t="n">
        <f aca="false">$B$10*C$13*COS($G$2)</f>
        <v>6.50864384758237</v>
      </c>
      <c r="D14" s="0" t="n">
        <f aca="false">$B$10*D$13*COS($G$2)</f>
        <v>13.0172876951647</v>
      </c>
      <c r="E14" s="0" t="n">
        <f aca="false">$B$10*E$13*COS($G$2)</f>
        <v>19.5259315427471</v>
      </c>
      <c r="F14" s="0" t="n">
        <f aca="false">$B$10*F$13*COS($G$2)</f>
        <v>26.0345753903295</v>
      </c>
      <c r="G14" s="0" t="n">
        <f aca="false">$B$10*G$13*COS($G$2)</f>
        <v>32.5432192379119</v>
      </c>
      <c r="H14" s="0" t="n">
        <f aca="false">$B$10*H$13*COS($G$2)</f>
        <v>39.0518630854942</v>
      </c>
      <c r="I14" s="0" t="n">
        <f aca="false">$B$10*I$13*COS($G$2)</f>
        <v>41.004456239769</v>
      </c>
    </row>
    <row r="15" customFormat="false" ht="12.8" hidden="false" customHeight="false" outlineLevel="0" collapsed="false">
      <c r="A15" s="0" t="s">
        <v>16</v>
      </c>
      <c r="B15" s="0" t="n">
        <f aca="false">$E$4+$B$10*B$13*SIN($G$2)-(($G$1*B$13*B$13)/2)</f>
        <v>25</v>
      </c>
      <c r="C15" s="0" t="n">
        <f aca="false">$E$4+$B$10*C$13*SIN($G$2)-(($G$1*C$13*C$13)/2)</f>
        <v>27.501601033828</v>
      </c>
      <c r="D15" s="0" t="n">
        <f aca="false">$E$4+$B$10*D$13*SIN($G$2)-(($G$1*D$13*D$13)/2)</f>
        <v>27.5532020676561</v>
      </c>
      <c r="E15" s="0" t="n">
        <f aca="false">$E$4+$B$10*E$13*SIN($G$2)-(($G$1*E$13*E$13)/2)</f>
        <v>25.1548031014841</v>
      </c>
      <c r="F15" s="0" t="n">
        <f aca="false">$E$4+$B$10*F$13*SIN($G$2)-(($G$1*F$13*F$13)/2)</f>
        <v>20.3064041353121</v>
      </c>
      <c r="G15" s="0" t="n">
        <f aca="false">$E$4+$B$10*G$13*SIN($G$2)-(($G$1*G$13*G$13)/2)</f>
        <v>13.0080051691401</v>
      </c>
      <c r="H15" s="0" t="n">
        <f aca="false">$E$4+$B$10*H$13*SIN($G$2)-(($G$1*H$13*H$13)/2)</f>
        <v>3.25960620296815</v>
      </c>
      <c r="I15" s="0" t="n">
        <f aca="false">$E$4+$B$10*I$13*SIN($G$2)-(($G$1*I$13*I$13)/2)</f>
        <v>-0.142663486883436</v>
      </c>
    </row>
    <row r="39" customFormat="false" ht="12.8" hidden="false" customHeight="false" outlineLevel="0" collapsed="false">
      <c r="A39" s="0" t="s">
        <v>17</v>
      </c>
    </row>
    <row r="40" customFormat="false" ht="12.8" hidden="false" customHeight="false" outlineLevel="0" collapsed="false">
      <c r="A40" s="0" t="s">
        <v>18</v>
      </c>
    </row>
    <row r="41" customFormat="false" ht="12.8" hidden="false" customHeight="false" outlineLevel="0" collapsed="false">
      <c r="A41" s="0" t="s">
        <v>12</v>
      </c>
      <c r="B41" s="0" t="n">
        <v>50</v>
      </c>
    </row>
    <row r="42" customFormat="false" ht="12.8" hidden="false" customHeight="false" outlineLevel="0" collapsed="false">
      <c r="A42" s="0" t="s">
        <v>13</v>
      </c>
      <c r="B42" s="0" t="n">
        <v>15</v>
      </c>
    </row>
    <row r="43" customFormat="false" ht="12.8" hidden="false" customHeight="false" outlineLevel="0" collapsed="false">
      <c r="A43" s="0" t="s">
        <v>10</v>
      </c>
      <c r="B43" s="0" t="n">
        <v>9.8</v>
      </c>
    </row>
    <row r="44" customFormat="false" ht="12.8" hidden="false" customHeight="false" outlineLevel="0" collapsed="false">
      <c r="A44" s="0" t="s">
        <v>11</v>
      </c>
      <c r="B44" s="0" t="n">
        <v>0.52</v>
      </c>
    </row>
    <row r="46" customFormat="false" ht="12.8" hidden="false" customHeight="false" outlineLevel="0" collapsed="false">
      <c r="A46" s="0" t="s">
        <v>3</v>
      </c>
      <c r="B46" s="0" t="n">
        <v>0</v>
      </c>
      <c r="C46" s="0" t="n">
        <v>0.5</v>
      </c>
      <c r="D46" s="0" t="n">
        <v>1</v>
      </c>
      <c r="E46" s="0" t="n">
        <v>1.5</v>
      </c>
      <c r="F46" s="0" t="n">
        <v>2</v>
      </c>
      <c r="G46" s="0" t="n">
        <v>2.5</v>
      </c>
      <c r="H46" s="0" t="n">
        <v>3</v>
      </c>
      <c r="I46" s="0" t="n">
        <v>3.5</v>
      </c>
      <c r="J46" s="0" t="n">
        <v>4</v>
      </c>
      <c r="K46" s="0" t="n">
        <v>4.05</v>
      </c>
    </row>
    <row r="47" customFormat="false" ht="12.8" hidden="false" customHeight="false" outlineLevel="0" collapsed="false">
      <c r="A47" s="0" t="s">
        <v>15</v>
      </c>
      <c r="B47" s="0" t="n">
        <f aca="false">$B$42*B$46*COS($B$44)</f>
        <v>0</v>
      </c>
      <c r="C47" s="0" t="n">
        <f aca="false">$B$42*C$46*COS($B$44)</f>
        <v>6.50864384758237</v>
      </c>
      <c r="D47" s="0" t="n">
        <f aca="false">$B$42*D$46*COS($B$44)</f>
        <v>13.0172876951647</v>
      </c>
      <c r="E47" s="0" t="n">
        <f aca="false">$B$42*E$46*COS($B$44)</f>
        <v>19.5259315427471</v>
      </c>
      <c r="F47" s="0" t="n">
        <f aca="false">$B$42*F$46*COS($B$44)</f>
        <v>26.0345753903295</v>
      </c>
      <c r="G47" s="0" t="n">
        <f aca="false">$B$42*G$46*COS($B$44)</f>
        <v>32.5432192379119</v>
      </c>
      <c r="H47" s="0" t="n">
        <f aca="false">$B$42*H$46*COS($B$44)</f>
        <v>39.0518630854942</v>
      </c>
      <c r="I47" s="0" t="n">
        <f aca="false">$B$42*I$46*COS($B$44)</f>
        <v>45.5605069330766</v>
      </c>
      <c r="J47" s="0" t="n">
        <f aca="false">$B$42*J$46*COS($B$44)</f>
        <v>52.069150780659</v>
      </c>
      <c r="K47" s="0" t="n">
        <f aca="false">$B$42*K$46*COS($B$44)</f>
        <v>52.7200151654172</v>
      </c>
    </row>
    <row r="48" customFormat="false" ht="12.8" hidden="false" customHeight="false" outlineLevel="0" collapsed="false">
      <c r="A48" s="0" t="s">
        <v>16</v>
      </c>
      <c r="B48" s="0" t="n">
        <f aca="false">$B$41+$B$42*B$46*SIN($B$44)-(($B$43*B$46*B$46)/2)</f>
        <v>50</v>
      </c>
      <c r="C48" s="0" t="n">
        <f aca="false">$B$41+$B$42*C$46*SIN($B$44)-(($B$43*C$46*C$46)/2)</f>
        <v>52.501601033828</v>
      </c>
      <c r="D48" s="0" t="n">
        <f aca="false">$B$41+$B$42*D$46*SIN($B$44)-(($B$43*D$46*D$46)/2)</f>
        <v>52.5532020676561</v>
      </c>
      <c r="E48" s="0" t="n">
        <f aca="false">$B$41+$B$42*E$46*SIN($B$44)-(($B$43*E$46*E$46)/2)</f>
        <v>50.1548031014841</v>
      </c>
      <c r="F48" s="0" t="n">
        <f aca="false">$B$41+$B$42*F$46*SIN($B$44)-(($B$43*F$46*F$46)/2)</f>
        <v>45.3064041353121</v>
      </c>
      <c r="G48" s="0" t="n">
        <f aca="false">$B$41+$B$42*G$46*SIN($B$44)-(($B$43*G$46*G$46)/2)</f>
        <v>38.0080051691401</v>
      </c>
      <c r="H48" s="0" t="n">
        <f aca="false">$B$41+$B$42*H$46*SIN($B$44)-(($B$43*H$46*H$46)/2)</f>
        <v>28.2596062029682</v>
      </c>
      <c r="I48" s="0" t="n">
        <f aca="false">$B$41+$B$42*I$46*SIN($B$44)-(($B$43*I$46*I$46)/2)</f>
        <v>16.0612072367962</v>
      </c>
      <c r="J48" s="0" t="n">
        <f aca="false">$B$41+$B$42*J$46*SIN($B$44)-(($B$43*J$46*J$46)/2)</f>
        <v>1.4128082706242</v>
      </c>
      <c r="K48" s="0" t="n">
        <f aca="false">$B$41+$B$42*K$46*SIN($B$44)-(($B$43*K$46*K$46)/2)</f>
        <v>-0.186781625992992</v>
      </c>
    </row>
    <row r="72" customFormat="false" ht="12.8" hidden="false" customHeight="false" outlineLevel="0" collapsed="false">
      <c r="A72" s="0" t="s">
        <v>19</v>
      </c>
    </row>
    <row r="73" customFormat="false" ht="12.8" hidden="false" customHeight="false" outlineLevel="0" collapsed="false">
      <c r="A73" s="0" t="s">
        <v>18</v>
      </c>
    </row>
    <row r="74" customFormat="false" ht="12.8" hidden="false" customHeight="false" outlineLevel="0" collapsed="false">
      <c r="A74" s="0" t="s">
        <v>12</v>
      </c>
      <c r="B74" s="0" t="n">
        <v>120</v>
      </c>
    </row>
    <row r="75" customFormat="false" ht="12.8" hidden="false" customHeight="false" outlineLevel="0" collapsed="false">
      <c r="A75" s="0" t="s">
        <v>13</v>
      </c>
      <c r="B75" s="0" t="n">
        <v>15</v>
      </c>
    </row>
    <row r="76" customFormat="false" ht="12.8" hidden="false" customHeight="false" outlineLevel="0" collapsed="false">
      <c r="A76" s="0" t="s">
        <v>10</v>
      </c>
      <c r="B76" s="0" t="n">
        <v>9.8</v>
      </c>
    </row>
    <row r="77" customFormat="false" ht="12.8" hidden="false" customHeight="false" outlineLevel="0" collapsed="false">
      <c r="A77" s="0" t="s">
        <v>11</v>
      </c>
      <c r="B77" s="0" t="n">
        <v>0.52</v>
      </c>
    </row>
    <row r="79" customFormat="false" ht="12.8" hidden="false" customHeight="false" outlineLevel="0" collapsed="false">
      <c r="A79" s="0" t="s">
        <v>3</v>
      </c>
      <c r="B79" s="0" t="n">
        <v>0</v>
      </c>
      <c r="C79" s="0" t="n">
        <v>1</v>
      </c>
      <c r="D79" s="0" t="n">
        <v>2</v>
      </c>
      <c r="E79" s="0" t="n">
        <v>3</v>
      </c>
      <c r="F79" s="0" t="n">
        <v>4</v>
      </c>
      <c r="G79" s="0" t="n">
        <v>5</v>
      </c>
      <c r="H79" s="0" t="n">
        <v>5.1</v>
      </c>
      <c r="I79" s="0" t="n">
        <v>5.2</v>
      </c>
      <c r="J79" s="0" t="n">
        <v>5.5</v>
      </c>
      <c r="K79" s="0" t="n">
        <v>5.6</v>
      </c>
      <c r="L79" s="0" t="n">
        <v>5.7</v>
      </c>
      <c r="M79" s="0" t="n">
        <v>5.72</v>
      </c>
      <c r="N79" s="0" t="n">
        <v>5.74</v>
      </c>
      <c r="O79" s="0" t="n">
        <v>5.77</v>
      </c>
      <c r="P79" s="0" t="n">
        <v>5.7728</v>
      </c>
    </row>
    <row r="80" customFormat="false" ht="12.8" hidden="false" customHeight="false" outlineLevel="0" collapsed="false">
      <c r="A80" s="0" t="s">
        <v>4</v>
      </c>
      <c r="B80" s="0" t="n">
        <f aca="false">$B$75*B$79*COS($B$77)</f>
        <v>0</v>
      </c>
      <c r="C80" s="0" t="n">
        <f aca="false">$B$75*C$79*COS($B$77)</f>
        <v>13.0172876951647</v>
      </c>
      <c r="D80" s="0" t="n">
        <f aca="false">$B$75*D$79*COS($B$77)</f>
        <v>26.0345753903295</v>
      </c>
      <c r="E80" s="0" t="n">
        <f aca="false">$B$75*E$79*COS($B$77)</f>
        <v>39.0518630854942</v>
      </c>
      <c r="F80" s="0" t="n">
        <f aca="false">$B$75*F$79*COS($B$77)</f>
        <v>52.069150780659</v>
      </c>
      <c r="G80" s="0" t="n">
        <f aca="false">$B$75*G$79*COS($B$77)</f>
        <v>65.0864384758237</v>
      </c>
      <c r="H80" s="0" t="n">
        <f aca="false">$B$75*H$79*COS($B$77)</f>
        <v>66.3881672453402</v>
      </c>
      <c r="I80" s="0" t="n">
        <f aca="false">$B$75*I$79*COS($B$77)</f>
        <v>67.6898960148567</v>
      </c>
      <c r="J80" s="0" t="n">
        <f aca="false">$B$75*J$79*COS($B$77)</f>
        <v>71.5950823234061</v>
      </c>
      <c r="K80" s="0" t="n">
        <f aca="false">$B$75*K$79*COS($B$77)</f>
        <v>72.8968110929226</v>
      </c>
      <c r="L80" s="0" t="n">
        <f aca="false">$B$75*L$79*COS($B$77)</f>
        <v>74.1985398624391</v>
      </c>
      <c r="M80" s="0" t="n">
        <f aca="false">$B$75*M$79*COS($B$77)</f>
        <v>74.4588856163424</v>
      </c>
      <c r="N80" s="0" t="n">
        <f aca="false">$B$75*N$79*COS($B$77)</f>
        <v>74.7192313702457</v>
      </c>
      <c r="O80" s="0" t="n">
        <f aca="false">$B$75*O$79*COS($B$77)</f>
        <v>75.1097500011006</v>
      </c>
      <c r="P80" s="0" t="n">
        <f aca="false">$B$75*P$79*COS($B$77)</f>
        <v>75.1461984066471</v>
      </c>
    </row>
    <row r="81" customFormat="false" ht="12.8" hidden="false" customHeight="false" outlineLevel="0" collapsed="false">
      <c r="A81" s="0" t="s">
        <v>5</v>
      </c>
      <c r="B81" s="0" t="n">
        <f aca="false">$B$74+$B$75*B$79*SIN($B$77)-($B$76*B$79*B$79/2)</f>
        <v>120</v>
      </c>
      <c r="C81" s="0" t="n">
        <f aca="false">$B$74+$B$75*C$79*SIN($B$77)-($B$76*C$79*C$79/2)</f>
        <v>122.553202067656</v>
      </c>
      <c r="D81" s="0" t="n">
        <f aca="false">$B$74+$B$75*D$79*SIN($B$77)-($B$76*D$79*D$79/2)</f>
        <v>115.306404135312</v>
      </c>
      <c r="E81" s="0" t="n">
        <f aca="false">$B$74+$B$75*E$79*SIN($B$77)-($B$76*E$79*E$79/2)</f>
        <v>98.2596062029682</v>
      </c>
      <c r="F81" s="0" t="n">
        <f aca="false">$B$74+$B$75*F$79*SIN($B$77)-($B$76*F$79*F$79/2)</f>
        <v>71.4128082706242</v>
      </c>
      <c r="G81" s="0" t="n">
        <f aca="false">$B$74+$B$75*G$79*SIN($B$77)-($B$76*G$79*G$79/2)</f>
        <v>34.7660103382802</v>
      </c>
      <c r="H81" s="0" t="n">
        <f aca="false">$B$74+$B$75*H$79*SIN($B$77)-($B$76*H$79*H$79/2)</f>
        <v>30.5623305450459</v>
      </c>
      <c r="I81" s="0" t="n">
        <f aca="false">$B$74+$B$75*I$79*SIN($B$77)-($B$76*I$79*I$79/2)</f>
        <v>26.2606507518114</v>
      </c>
      <c r="J81" s="0" t="n">
        <f aca="false">$B$74+$B$75*J$79*SIN($B$77)-($B$76*J$79*J$79/2)</f>
        <v>12.7676113721083</v>
      </c>
      <c r="K81" s="0" t="n">
        <f aca="false">$B$74+$B$75*K$79*SIN($B$77)-($B$76*K$79*K$79/2)</f>
        <v>8.0739315788739</v>
      </c>
      <c r="L81" s="0" t="n">
        <f aca="false">$B$74+$B$75*L$79*SIN($B$77)-($B$76*L$79*L$79/2)</f>
        <v>3.28225178563946</v>
      </c>
      <c r="M81" s="0" t="n">
        <f aca="false">$B$74+$B$75*M$79*SIN($B$77)-($B$76*M$79*M$79/2)</f>
        <v>2.31215582699261</v>
      </c>
      <c r="N81" s="0" t="n">
        <f aca="false">$B$74+$B$75*N$79*SIN($B$77)-($B$76*N$79*N$79/2)</f>
        <v>1.33813986834571</v>
      </c>
      <c r="O81" s="0" t="n">
        <f aca="false">$B$74+$B$75*O$79*SIN($B$77)-($B$76*O$79*O$79/2)</f>
        <v>-0.130234069624549</v>
      </c>
      <c r="P81" s="0" t="n">
        <f aca="false">$B$74+$B$75*P$79*SIN($B$77)-($B$76*P$79*P$79/2)</f>
        <v>-0.267732319835176</v>
      </c>
    </row>
    <row r="104" customFormat="false" ht="12.8" hidden="false" customHeight="false" outlineLevel="0" collapsed="false">
      <c r="A104" s="0" t="s">
        <v>20</v>
      </c>
    </row>
    <row r="127" customFormat="false" ht="12.8" hidden="false" customHeight="false" outlineLevel="0" collapsed="false">
      <c r="A127" s="0" t="s">
        <v>21</v>
      </c>
    </row>
    <row r="130" customFormat="false" ht="12.8" hidden="false" customHeight="false" outlineLevel="0" collapsed="false">
      <c r="A130" s="0" t="s">
        <v>22</v>
      </c>
    </row>
    <row r="132" customFormat="false" ht="12.8" hidden="false" customHeight="false" outlineLevel="0" collapsed="false">
      <c r="A132" s="0" t="s">
        <v>12</v>
      </c>
      <c r="B132" s="0" t="n">
        <v>25</v>
      </c>
    </row>
    <row r="133" customFormat="false" ht="12.8" hidden="false" customHeight="false" outlineLevel="0" collapsed="false">
      <c r="A133" s="0" t="s">
        <v>13</v>
      </c>
      <c r="B133" s="0" t="n">
        <v>20</v>
      </c>
    </row>
    <row r="134" customFormat="false" ht="12.8" hidden="false" customHeight="false" outlineLevel="0" collapsed="false">
      <c r="A134" s="0" t="s">
        <v>10</v>
      </c>
      <c r="B134" s="0" t="n">
        <v>9.8</v>
      </c>
    </row>
    <row r="135" customFormat="false" ht="12.8" hidden="false" customHeight="false" outlineLevel="0" collapsed="false">
      <c r="A135" s="0" t="s">
        <v>11</v>
      </c>
      <c r="B135" s="0" t="n">
        <v>0.52</v>
      </c>
    </row>
    <row r="136" customFormat="false" ht="12.8" hidden="false" customHeight="false" outlineLevel="0" collapsed="false">
      <c r="A136" s="0" t="s">
        <v>12</v>
      </c>
      <c r="B136" s="0" t="n">
        <v>120</v>
      </c>
    </row>
    <row r="139" customFormat="false" ht="12.8" hidden="false" customHeight="false" outlineLevel="0" collapsed="false">
      <c r="A139" s="0" t="s">
        <v>3</v>
      </c>
      <c r="B139" s="0" t="n">
        <v>0</v>
      </c>
      <c r="C139" s="0" t="n">
        <v>1</v>
      </c>
      <c r="D139" s="0" t="n">
        <v>2</v>
      </c>
      <c r="E139" s="0" t="n">
        <v>3</v>
      </c>
      <c r="F139" s="0" t="n">
        <v>3.15</v>
      </c>
      <c r="G139" s="0" t="n">
        <v>3.2</v>
      </c>
      <c r="H139" s="0" t="n">
        <v>3.3</v>
      </c>
      <c r="I139" s="0" t="n">
        <v>3.4</v>
      </c>
      <c r="J139" s="0" t="n">
        <v>3.45</v>
      </c>
      <c r="K139" s="0" t="n">
        <v>3.47</v>
      </c>
      <c r="L139" s="0" t="n">
        <v>3.48</v>
      </c>
      <c r="M139" s="0" t="n">
        <v>3.489</v>
      </c>
      <c r="N139" s="0" t="n">
        <v>3.4899</v>
      </c>
    </row>
    <row r="140" customFormat="false" ht="12.8" hidden="false" customHeight="false" outlineLevel="0" collapsed="false">
      <c r="A140" s="0" t="s">
        <v>4</v>
      </c>
      <c r="B140" s="0" t="n">
        <f aca="false">$B$133*B$139*COS($B$135)</f>
        <v>0</v>
      </c>
      <c r="C140" s="0" t="n">
        <f aca="false">$B$133*C$139*COS($B$135)</f>
        <v>17.356383593553</v>
      </c>
      <c r="D140" s="0" t="n">
        <f aca="false">$B$133*D$139*COS($B$135)</f>
        <v>34.712767187106</v>
      </c>
      <c r="E140" s="0" t="n">
        <f aca="false">$B$133*E$139*COS($B$135)</f>
        <v>52.069150780659</v>
      </c>
      <c r="F140" s="0" t="n">
        <f aca="false">$B$133*F$139*COS($B$135)</f>
        <v>54.6726083196919</v>
      </c>
      <c r="G140" s="0" t="n">
        <f aca="false">$B$133*G$139*COS($B$135)</f>
        <v>55.5404274993696</v>
      </c>
      <c r="H140" s="0" t="n">
        <f aca="false">$B$133*H$139*COS($B$135)</f>
        <v>57.2760658587249</v>
      </c>
      <c r="I140" s="0" t="n">
        <f aca="false">$B$133*I$139*COS($B$135)</f>
        <v>59.0117042180802</v>
      </c>
      <c r="J140" s="0" t="n">
        <f aca="false">$B$133*J$139*COS($B$135)</f>
        <v>59.8795233977578</v>
      </c>
      <c r="K140" s="0" t="n">
        <f aca="false">$B$133*K$139*COS($B$135)</f>
        <v>60.2266510696289</v>
      </c>
      <c r="L140" s="0" t="n">
        <f aca="false">$B$133*L$139*COS($B$135)</f>
        <v>60.4002149055644</v>
      </c>
      <c r="M140" s="0" t="n">
        <f aca="false">$B$133*M$139*COS($B$135)</f>
        <v>60.5564223579064</v>
      </c>
      <c r="N140" s="0" t="n">
        <f aca="false">$B$133*N$139*COS($B$135)</f>
        <v>60.5720431031406</v>
      </c>
    </row>
    <row r="141" customFormat="false" ht="12.8" hidden="false" customHeight="false" outlineLevel="0" collapsed="false">
      <c r="A141" s="0" t="s">
        <v>5</v>
      </c>
      <c r="B141" s="0" t="n">
        <f aca="false">$B$132+$B$133*B$139*SIN($B$135)-($B$134*B$139*B$139/2)</f>
        <v>25</v>
      </c>
      <c r="C141" s="0" t="n">
        <f aca="false">$B$132+$B$133*C$139*SIN($B$135)-($B$134*C$139*C$139/2)</f>
        <v>30.0376027568747</v>
      </c>
      <c r="D141" s="0" t="n">
        <f aca="false">$B$132+$B$133*D$139*SIN($B$135)-($B$134*D$139*D$139/2)</f>
        <v>25.2752055137495</v>
      </c>
      <c r="E141" s="0" t="n">
        <f aca="false">$B$132+$B$133*E$139*SIN($B$135)-($B$134*E$139*E$139/2)</f>
        <v>10.7128082706242</v>
      </c>
      <c r="F141" s="0" t="n">
        <f aca="false">$B$132+$B$133*F$139*SIN($B$135)-($B$134*F$139*F$139/2)</f>
        <v>7.68319868415541</v>
      </c>
      <c r="G141" s="0" t="n">
        <f aca="false">$B$132+$B$133*G$139*SIN($B$135)-($B$134*G$139*G$139/2)</f>
        <v>6.62432882199914</v>
      </c>
      <c r="H141" s="0" t="n">
        <f aca="false">$B$132+$B$133*H$139*SIN($B$135)-($B$134*H$139*H$139/2)</f>
        <v>4.43308909768662</v>
      </c>
      <c r="I141" s="0" t="n">
        <f aca="false">$B$132+$B$133*I$139*SIN($B$135)-($B$134*I$139*I$139/2)</f>
        <v>2.1438493733741</v>
      </c>
      <c r="J141" s="0" t="n">
        <f aca="false">$B$132+$B$133*J$139*SIN($B$135)-($B$134*J$139*J$139/2)</f>
        <v>0.962479511217829</v>
      </c>
      <c r="K141" s="0" t="n">
        <f aca="false">$B$132+$B$133*K$139*SIN($B$135)-($B$134*K$139*K$139/2)</f>
        <v>0.483071566355314</v>
      </c>
      <c r="L141" s="0" t="n">
        <f aca="false">$B$132+$B$133*L$139*SIN($B$135)-($B$134*L$139*L$139/2)</f>
        <v>0.241897593924079</v>
      </c>
      <c r="M141" s="0" t="n">
        <f aca="false">$B$132+$B$133*M$139*SIN($B$135)-($B$134*M$139*M$139/2)</f>
        <v>0.0240031187359548</v>
      </c>
      <c r="N141" s="0" t="n">
        <f aca="false">$B$132+$B$133*N$139*SIN($B$135)-($B$134*N$139*N$139/2)</f>
        <v>0.00217001221713531</v>
      </c>
    </row>
    <row r="166" customFormat="false" ht="12.8" hidden="false" customHeight="false" outlineLevel="0" collapsed="false">
      <c r="A166" s="0" t="s">
        <v>12</v>
      </c>
      <c r="B166" s="0" t="n">
        <v>25</v>
      </c>
    </row>
    <row r="167" customFormat="false" ht="12.8" hidden="false" customHeight="false" outlineLevel="0" collapsed="false">
      <c r="A167" s="0" t="s">
        <v>13</v>
      </c>
      <c r="B167" s="0" t="n">
        <v>40</v>
      </c>
    </row>
    <row r="168" customFormat="false" ht="12.8" hidden="false" customHeight="false" outlineLevel="0" collapsed="false">
      <c r="A168" s="0" t="s">
        <v>10</v>
      </c>
      <c r="B168" s="0" t="n">
        <v>9.8</v>
      </c>
    </row>
    <row r="169" customFormat="false" ht="12.8" hidden="false" customHeight="false" outlineLevel="0" collapsed="false">
      <c r="A169" s="0" t="s">
        <v>11</v>
      </c>
      <c r="B169" s="0" t="n">
        <v>0.52</v>
      </c>
    </row>
    <row r="170" customFormat="false" ht="12.8" hidden="false" customHeight="false" outlineLevel="0" collapsed="false">
      <c r="A170" s="0" t="s">
        <v>12</v>
      </c>
      <c r="B170" s="0" t="n">
        <v>120</v>
      </c>
    </row>
    <row r="172" customFormat="false" ht="12.8" hidden="false" customHeight="false" outlineLevel="0" collapsed="false">
      <c r="A172" s="0" t="s">
        <v>3</v>
      </c>
      <c r="B172" s="0" t="n">
        <v>0</v>
      </c>
      <c r="C172" s="0" t="n">
        <v>1</v>
      </c>
      <c r="D172" s="0" t="n">
        <v>2</v>
      </c>
      <c r="E172" s="0" t="n">
        <v>3</v>
      </c>
      <c r="F172" s="0" t="n">
        <v>4</v>
      </c>
      <c r="G172" s="0" t="n">
        <v>4.1</v>
      </c>
      <c r="H172" s="0" t="n">
        <v>4.2</v>
      </c>
      <c r="I172" s="0" t="n">
        <v>4.3</v>
      </c>
      <c r="J172" s="0" t="n">
        <v>4.4</v>
      </c>
      <c r="K172" s="0" t="n">
        <v>4.5</v>
      </c>
      <c r="L172" s="0" t="n">
        <v>4.6</v>
      </c>
      <c r="M172" s="0" t="n">
        <v>4.7</v>
      </c>
      <c r="N172" s="0" t="n">
        <v>4.8</v>
      </c>
      <c r="O172" s="0" t="n">
        <v>4.9</v>
      </c>
      <c r="P172" s="0" t="n">
        <v>5</v>
      </c>
      <c r="Q172" s="0" t="n">
        <v>5.01</v>
      </c>
      <c r="R172" s="0" t="n">
        <v>5.02</v>
      </c>
      <c r="S172" s="0" t="n">
        <v>5.03</v>
      </c>
      <c r="T172" s="0" t="n">
        <v>5.04</v>
      </c>
      <c r="U172" s="0" t="n">
        <v>5.05</v>
      </c>
      <c r="V172" s="0" t="n">
        <v>5.06</v>
      </c>
    </row>
    <row r="173" customFormat="false" ht="12.8" hidden="false" customHeight="false" outlineLevel="0" collapsed="false">
      <c r="A173" s="0" t="s">
        <v>4</v>
      </c>
      <c r="B173" s="0" t="n">
        <f aca="false">$B$167*B$172*COS($B$169)</f>
        <v>0</v>
      </c>
      <c r="C173" s="0" t="n">
        <f aca="false">$B$167*C$172*COS($B$169)</f>
        <v>34.712767187106</v>
      </c>
      <c r="D173" s="0" t="n">
        <f aca="false">$B$167*D$172*COS($B$169)</f>
        <v>69.425534374212</v>
      </c>
      <c r="E173" s="0" t="n">
        <f aca="false">$B$167*E$172*COS($B$169)</f>
        <v>104.138301561318</v>
      </c>
      <c r="F173" s="0" t="n">
        <f aca="false">$B$167*F$172*COS($B$169)</f>
        <v>138.851068748424</v>
      </c>
      <c r="G173" s="0" t="n">
        <f aca="false">$B$167*G$172*COS($B$169)</f>
        <v>142.322345467135</v>
      </c>
      <c r="H173" s="0" t="n">
        <f aca="false">$B$167*H$172*COS($B$169)</f>
        <v>145.793622185845</v>
      </c>
      <c r="I173" s="0" t="n">
        <f aca="false">$B$167*I$172*COS($B$169)</f>
        <v>149.264898904556</v>
      </c>
      <c r="J173" s="0" t="n">
        <f aca="false">$B$167*J$172*COS($B$169)</f>
        <v>152.736175623266</v>
      </c>
      <c r="K173" s="0" t="n">
        <f aca="false">$B$167*K$172*COS($B$169)</f>
        <v>156.207452341977</v>
      </c>
      <c r="L173" s="0" t="n">
        <f aca="false">$B$167*L$172*COS($B$169)</f>
        <v>159.678729060688</v>
      </c>
      <c r="M173" s="0" t="n">
        <f aca="false">$B$167*M$172*COS($B$169)</f>
        <v>163.150005779398</v>
      </c>
      <c r="N173" s="0" t="n">
        <f aca="false">$B$167*N$172*COS($B$169)</f>
        <v>166.621282498109</v>
      </c>
      <c r="O173" s="0" t="n">
        <f aca="false">$B$167*O$172*COS($B$169)</f>
        <v>170.09255921682</v>
      </c>
      <c r="P173" s="0" t="n">
        <f aca="false">$B$167*P$172*COS($B$169)</f>
        <v>173.56383593553</v>
      </c>
      <c r="Q173" s="0" t="n">
        <f aca="false">$B$167*Q$172*COS($B$169)</f>
        <v>173.910963607401</v>
      </c>
      <c r="R173" s="0" t="n">
        <f aca="false">$B$167*R$172*COS($B$169)</f>
        <v>174.258091279272</v>
      </c>
      <c r="S173" s="0" t="n">
        <f aca="false">$B$167*S$172*COS($B$169)</f>
        <v>174.605218951143</v>
      </c>
      <c r="T173" s="0" t="n">
        <f aca="false">$B$167*T$172*COS($B$169)</f>
        <v>174.952346623014</v>
      </c>
      <c r="U173" s="0" t="n">
        <f aca="false">$B$167*U$172*COS($B$169)</f>
        <v>175.299474294885</v>
      </c>
      <c r="V173" s="0" t="n">
        <f aca="false">$B$167*V$172*COS($B$169)</f>
        <v>175.646601966756</v>
      </c>
    </row>
    <row r="174" customFormat="false" ht="12.8" hidden="false" customHeight="false" outlineLevel="0" collapsed="false">
      <c r="A174" s="0" t="s">
        <v>5</v>
      </c>
      <c r="B174" s="0" t="n">
        <f aca="false">$B$166+$B$167*B$172*SIN($B$169) - ($B$168*B$172*B$172/2)</f>
        <v>25</v>
      </c>
      <c r="C174" s="0" t="n">
        <f aca="false">$B$166+$B$167*C$172*SIN($B$169) - ($B$168*C$172*C$172/2)</f>
        <v>39.9752055137495</v>
      </c>
      <c r="D174" s="0" t="n">
        <f aca="false">$B$166+$B$167*D$172*SIN($B$169) - ($B$168*D$172*D$172/2)</f>
        <v>45.1504110274989</v>
      </c>
      <c r="E174" s="0" t="n">
        <f aca="false">$B$166+$B$167*E$172*SIN($B$169) - ($B$168*E$172*E$172/2)</f>
        <v>40.5256165412484</v>
      </c>
      <c r="F174" s="0" t="n">
        <f aca="false">$B$166+$B$167*F$172*SIN($B$169) - ($B$168*F$172*F$172/2)</f>
        <v>26.1008220549979</v>
      </c>
      <c r="G174" s="0" t="n">
        <f aca="false">$B$166+$B$167*G$172*SIN($B$169) - ($B$168*G$172*G$172/2)</f>
        <v>24.1193426063728</v>
      </c>
      <c r="H174" s="0" t="n">
        <f aca="false">$B$166+$B$167*H$172*SIN($B$169) - ($B$168*H$172*H$172/2)</f>
        <v>22.0398631577478</v>
      </c>
      <c r="I174" s="0" t="n">
        <f aca="false">$B$166+$B$167*I$172*SIN($B$169) - ($B$168*I$172*I$172/2)</f>
        <v>19.8623837091227</v>
      </c>
      <c r="J174" s="0" t="n">
        <f aca="false">$B$166+$B$167*J$172*SIN($B$169) - ($B$168*J$172*J$172/2)</f>
        <v>17.5869042604976</v>
      </c>
      <c r="K174" s="0" t="n">
        <f aca="false">$B$166+$B$167*K$172*SIN($B$169) - ($B$168*K$172*K$172/2)</f>
        <v>15.2134248118725</v>
      </c>
      <c r="L174" s="0" t="n">
        <f aca="false">$B$166+$B$167*L$172*SIN($B$169) - ($B$168*L$172*L$172/2)</f>
        <v>12.7419453632475</v>
      </c>
      <c r="M174" s="0" t="n">
        <f aca="false">$B$166+$B$167*M$172*SIN($B$169) - ($B$168*M$172*M$172/2)</f>
        <v>10.1724659146224</v>
      </c>
      <c r="N174" s="0" t="n">
        <f aca="false">$B$166+$B$167*N$172*SIN($B$169) - ($B$168*N$172*N$172/2)</f>
        <v>7.50498646599736</v>
      </c>
      <c r="O174" s="0" t="n">
        <f aca="false">$B$166+$B$167*O$172*SIN($B$169) - ($B$168*O$172*O$172/2)</f>
        <v>4.7395070173723</v>
      </c>
      <c r="P174" s="0" t="n">
        <f aca="false">$B$166+$B$167*P$172*SIN($B$169) - ($B$168*P$172*P$172/2)</f>
        <v>1.8760275687472</v>
      </c>
      <c r="Q174" s="0" t="n">
        <f aca="false">$B$166+$B$167*Q$172*SIN($B$169) - ($B$168*Q$172*Q$172/2)</f>
        <v>1.58428962388484</v>
      </c>
      <c r="R174" s="0" t="n">
        <f aca="false">$B$166+$B$167*R$172*SIN($B$169) - ($B$168*R$172*R$172/2)</f>
        <v>1.29157167902234</v>
      </c>
      <c r="S174" s="0" t="n">
        <f aca="false">$B$166+$B$167*S$172*SIN($B$169) - ($B$168*S$172*S$172/2)</f>
        <v>0.997873734159853</v>
      </c>
      <c r="T174" s="0" t="n">
        <f aca="false">$B$166+$B$167*T$172*SIN($B$169) - ($B$168*T$172*T$172/2)</f>
        <v>0.70319578929734</v>
      </c>
      <c r="U174" s="0" t="n">
        <f aca="false">$B$166+$B$167*U$172*SIN($B$169) - ($B$168*U$172*U$172/2)</f>
        <v>0.407537844434842</v>
      </c>
      <c r="V174" s="0" t="n">
        <f aca="false">$B$166+$B$167*V$172*SIN($B$169) - ($B$168*V$172*V$172/2)</f>
        <v>0.110899899572331</v>
      </c>
    </row>
    <row r="198" customFormat="false" ht="12.8" hidden="false" customHeight="false" outlineLevel="0" collapsed="false">
      <c r="A198" s="0" t="s">
        <v>23</v>
      </c>
    </row>
    <row r="223" customFormat="false" ht="12.8" hidden="false" customHeight="false" outlineLevel="0" collapsed="false">
      <c r="A223" s="0" t="s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3779</TotalTime>
  <Application>LibreOffice/4.3.1.2$Windows_x86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ru-RU</dc:language>
  <dcterms:modified xsi:type="dcterms:W3CDTF">2015-10-26T20:34:50Z</dcterms:modified>
  <cp:revision>14</cp:revision>
</cp:coreProperties>
</file>