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O19" i="1" l="1"/>
  <c r="P19" i="1"/>
  <c r="Q19" i="1"/>
  <c r="R19" i="1"/>
  <c r="S19" i="1"/>
  <c r="C19" i="1"/>
  <c r="D19" i="1"/>
  <c r="E19" i="1"/>
  <c r="F19" i="1"/>
  <c r="G19" i="1"/>
  <c r="H19" i="1"/>
  <c r="I19" i="1"/>
  <c r="J19" i="1"/>
  <c r="K19" i="1"/>
  <c r="L19" i="1"/>
  <c r="M19" i="1"/>
  <c r="N19" i="1"/>
  <c r="B19" i="1"/>
  <c r="T19" i="1"/>
  <c r="B12" i="1"/>
  <c r="B7" i="1"/>
  <c r="B6" i="1"/>
  <c r="B9" i="1"/>
  <c r="B10" i="1"/>
</calcChain>
</file>

<file path=xl/sharedStrings.xml><?xml version="1.0" encoding="utf-8"?>
<sst xmlns="http://schemas.openxmlformats.org/spreadsheetml/2006/main" count="24" uniqueCount="24">
  <si>
    <t>u</t>
  </si>
  <si>
    <t>g</t>
  </si>
  <si>
    <t>R</t>
  </si>
  <si>
    <t>T</t>
  </si>
  <si>
    <t>RT/μg</t>
  </si>
  <si>
    <t>NA</t>
  </si>
  <si>
    <t>p0</t>
  </si>
  <si>
    <t>N</t>
  </si>
  <si>
    <t>кг/моль</t>
  </si>
  <si>
    <t>м/c2</t>
  </si>
  <si>
    <t>Дж</t>
  </si>
  <si>
    <t>К</t>
  </si>
  <si>
    <t>км</t>
  </si>
  <si>
    <t>кг/м3</t>
  </si>
  <si>
    <t>Rз</t>
  </si>
  <si>
    <t>Рa</t>
  </si>
  <si>
    <t>Мз</t>
  </si>
  <si>
    <t>ПА</t>
  </si>
  <si>
    <t>Распределение молекул воздуха по высоте </t>
  </si>
  <si>
    <r>
      <t>p(h) = p</t>
    </r>
    <r>
      <rPr>
        <b/>
        <vertAlign val="subscript"/>
        <sz val="14"/>
        <color rgb="FF000000"/>
        <rFont val="Georgia"/>
        <family val="1"/>
        <charset val="204"/>
      </rPr>
      <t>0</t>
    </r>
    <r>
      <rPr>
        <b/>
        <sz val="14"/>
        <color rgb="FF000000"/>
        <rFont val="Georgia"/>
        <family val="1"/>
        <charset val="204"/>
      </rPr>
      <t> exp (- </t>
    </r>
    <r>
      <rPr>
        <sz val="14"/>
        <color rgb="FF000000"/>
        <rFont val="Georgia"/>
        <family val="1"/>
        <charset val="204"/>
      </rPr>
      <t>μ g h / RT</t>
    </r>
    <r>
      <rPr>
        <b/>
        <sz val="14"/>
        <color rgb="FF000000"/>
        <rFont val="Georgia"/>
        <family val="1"/>
        <charset val="204"/>
      </rPr>
      <t>)</t>
    </r>
  </si>
  <si>
    <t>h</t>
  </si>
  <si>
    <t>p</t>
  </si>
  <si>
    <t>График:</t>
  </si>
  <si>
    <t>Вывод: зависимость давления газа обратно пропорциональна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</si>
</sst>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280D4E"/>
      <name val="Arial"/>
      <family val="2"/>
      <charset val="204"/>
    </font>
    <font>
      <b/>
      <sz val="14"/>
      <color rgb="FF000000"/>
      <name val="Georgia"/>
      <family val="1"/>
      <charset val="204"/>
    </font>
    <font>
      <b/>
      <vertAlign val="subscript"/>
      <sz val="14"/>
      <color rgb="FF000000"/>
      <name val="Georgia"/>
      <family val="1"/>
      <charset val="204"/>
    </font>
    <font>
      <sz val="14"/>
      <color rgb="FF000000"/>
      <name val="Georgia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11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давления от высоты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Лист1!$A$19</c:f>
              <c:strCache>
                <c:ptCount val="1"/>
                <c:pt idx="0">
                  <c:v>p</c:v>
                </c:pt>
              </c:strCache>
            </c:strRef>
          </c:tx>
          <c:marker>
            <c:symbol val="none"/>
          </c:marker>
          <c:xVal>
            <c:numRef>
              <c:f>Лист1!$B$18:$T$18</c:f>
              <c:numCache>
                <c:formatCode>General</c:formatCode>
                <c:ptCount val="1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</c:numCache>
            </c:numRef>
          </c:xVal>
          <c:yVal>
            <c:numRef>
              <c:f>Лист1!$B$19:$T$19</c:f>
              <c:numCache>
                <c:formatCode>General</c:formatCode>
                <c:ptCount val="19"/>
                <c:pt idx="0">
                  <c:v>100153.15870101035</c:v>
                </c:pt>
                <c:pt idx="1">
                  <c:v>90198.018639151458</c:v>
                </c:pt>
                <c:pt idx="2">
                  <c:v>31660.696468319682</c:v>
                </c:pt>
                <c:pt idx="3">
                  <c:v>17697.92662009364</c:v>
                </c:pt>
                <c:pt idx="4">
                  <c:v>9892.9158732698779</c:v>
                </c:pt>
                <c:pt idx="5">
                  <c:v>5530.0141410054739</c:v>
                </c:pt>
                <c:pt idx="6">
                  <c:v>3091.2075662493871</c:v>
                </c:pt>
                <c:pt idx="7">
                  <c:v>1727.9457111659499</c:v>
                </c:pt>
                <c:pt idx="8">
                  <c:v>965.89967407446454</c:v>
                </c:pt>
                <c:pt idx="9">
                  <c:v>539.92563212395703</c:v>
                </c:pt>
                <c:pt idx="10">
                  <c:v>301.81156081638801</c:v>
                </c:pt>
                <c:pt idx="11">
                  <c:v>168.70882362834683</c:v>
                </c:pt>
                <c:pt idx="12">
                  <c:v>94.306086529854028</c:v>
                </c:pt>
                <c:pt idx="13">
                  <c:v>52.715902851461784</c:v>
                </c:pt>
                <c:pt idx="14">
                  <c:v>29.467519178256111</c:v>
                </c:pt>
                <c:pt idx="15">
                  <c:v>16.471968410891275</c:v>
                </c:pt>
                <c:pt idx="16">
                  <c:v>9.2076208278031757</c:v>
                </c:pt>
                <c:pt idx="17">
                  <c:v>5.1469429271451208</c:v>
                </c:pt>
                <c:pt idx="1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0400"/>
        <c:axId val="32157056"/>
      </c:scatterChart>
      <c:valAx>
        <c:axId val="323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157056"/>
        <c:crosses val="autoZero"/>
        <c:crossBetween val="midCat"/>
      </c:valAx>
      <c:valAx>
        <c:axId val="3215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10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22</xdr:row>
      <xdr:rowOff>109537</xdr:rowOff>
    </xdr:from>
    <xdr:to>
      <xdr:col>4</xdr:col>
      <xdr:colOff>285750</xdr:colOff>
      <xdr:row>36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workbookViewId="0">
      <selection activeCell="B41" sqref="B41"/>
    </sheetView>
  </sheetViews>
  <sheetFormatPr defaultRowHeight="15" x14ac:dyDescent="0.25"/>
  <cols>
    <col min="2" max="2" width="35.42578125" bestFit="1" customWidth="1"/>
    <col min="3" max="3" width="12" bestFit="1" customWidth="1"/>
  </cols>
  <sheetData>
    <row r="1" spans="1:3" x14ac:dyDescent="0.25">
      <c r="A1" s="1" t="s">
        <v>0</v>
      </c>
      <c r="B1" s="1">
        <v>2.9000000000000001E-2</v>
      </c>
      <c r="C1" t="s">
        <v>8</v>
      </c>
    </row>
    <row r="2" spans="1:3" x14ac:dyDescent="0.25">
      <c r="A2" s="1" t="s">
        <v>1</v>
      </c>
      <c r="B2" s="1">
        <v>10</v>
      </c>
      <c r="C2" t="s">
        <v>9</v>
      </c>
    </row>
    <row r="3" spans="1:3" x14ac:dyDescent="0.25">
      <c r="A3" s="1" t="s">
        <v>2</v>
      </c>
      <c r="B3" s="1">
        <v>8.31</v>
      </c>
      <c r="C3" t="s">
        <v>10</v>
      </c>
    </row>
    <row r="4" spans="1:3" x14ac:dyDescent="0.25">
      <c r="A4" s="1" t="s">
        <v>3</v>
      </c>
      <c r="B4" s="1">
        <v>300</v>
      </c>
      <c r="C4" t="s">
        <v>11</v>
      </c>
    </row>
    <row r="5" spans="1:3" x14ac:dyDescent="0.25">
      <c r="A5" s="2" t="s">
        <v>4</v>
      </c>
      <c r="B5" s="1">
        <v>8.8000000000000007</v>
      </c>
      <c r="C5" t="s">
        <v>12</v>
      </c>
    </row>
    <row r="6" spans="1:3" x14ac:dyDescent="0.25">
      <c r="A6" s="1" t="s">
        <v>5</v>
      </c>
      <c r="B6" s="3">
        <f>6.02*POWER(10,23)</f>
        <v>6.0199999999999993E+23</v>
      </c>
    </row>
    <row r="7" spans="1:3" x14ac:dyDescent="0.25">
      <c r="A7" s="1" t="s">
        <v>6</v>
      </c>
      <c r="B7" s="1">
        <f>101325</f>
        <v>101325</v>
      </c>
      <c r="C7" t="s">
        <v>17</v>
      </c>
    </row>
    <row r="8" spans="1:3" x14ac:dyDescent="0.25">
      <c r="A8" s="1" t="s">
        <v>15</v>
      </c>
      <c r="B8" s="1">
        <v>1.2</v>
      </c>
      <c r="C8" t="s">
        <v>13</v>
      </c>
    </row>
    <row r="9" spans="1:3" x14ac:dyDescent="0.25">
      <c r="A9" s="1" t="s">
        <v>14</v>
      </c>
      <c r="B9" s="3">
        <f>64*POWER(10,5)</f>
        <v>6400000</v>
      </c>
    </row>
    <row r="10" spans="1:3" x14ac:dyDescent="0.25">
      <c r="A10" s="1" t="s">
        <v>16</v>
      </c>
      <c r="B10" s="1">
        <f>28*POWER(10,-3)</f>
        <v>2.8000000000000001E-2</v>
      </c>
    </row>
    <row r="11" spans="1:3" x14ac:dyDescent="0.25">
      <c r="B11" s="4"/>
    </row>
    <row r="12" spans="1:3" x14ac:dyDescent="0.25">
      <c r="A12" t="s">
        <v>7</v>
      </c>
      <c r="B12" s="3">
        <f>((4*3.14*B9*B9*B7)/(B1*B2))*B6</f>
        <v>1.0820932629186204E+44</v>
      </c>
    </row>
    <row r="16" spans="1:3" ht="18" x14ac:dyDescent="0.25">
      <c r="A16" s="5" t="s">
        <v>18</v>
      </c>
    </row>
    <row r="17" spans="1:20" ht="21" x14ac:dyDescent="0.35">
      <c r="B17" s="5" t="s">
        <v>19</v>
      </c>
    </row>
    <row r="18" spans="1:20" x14ac:dyDescent="0.25">
      <c r="A18" t="s">
        <v>20</v>
      </c>
      <c r="B18">
        <v>100</v>
      </c>
      <c r="C18">
        <v>1000</v>
      </c>
      <c r="D18">
        <v>10000</v>
      </c>
      <c r="E18">
        <v>15000</v>
      </c>
      <c r="F18">
        <v>20000</v>
      </c>
      <c r="G18">
        <v>25000</v>
      </c>
      <c r="H18">
        <v>30000</v>
      </c>
      <c r="I18">
        <v>35000</v>
      </c>
      <c r="J18">
        <v>40000</v>
      </c>
      <c r="K18">
        <v>45000</v>
      </c>
      <c r="L18">
        <v>50000</v>
      </c>
      <c r="M18">
        <v>55000</v>
      </c>
      <c r="N18">
        <v>60000</v>
      </c>
      <c r="O18">
        <v>65000</v>
      </c>
      <c r="P18">
        <v>70000</v>
      </c>
      <c r="Q18">
        <v>75000</v>
      </c>
      <c r="R18">
        <v>80000</v>
      </c>
      <c r="S18">
        <v>85000</v>
      </c>
      <c r="T18">
        <v>90000</v>
      </c>
    </row>
    <row r="19" spans="1:20" x14ac:dyDescent="0.25">
      <c r="A19" t="s">
        <v>21</v>
      </c>
      <c r="B19">
        <f>$B$7*EXP(((-1)*$B$1*$B$2*B18)/($B$3*$B$4))</f>
        <v>100153.15870101035</v>
      </c>
      <c r="C19">
        <f t="shared" ref="C19:N19" si="0">$B$7*EXP(((-1)*$B$1*$B$2*C18)/($B$3*$B$4))</f>
        <v>90198.018639151458</v>
      </c>
      <c r="D19">
        <f t="shared" si="0"/>
        <v>31660.696468319682</v>
      </c>
      <c r="E19">
        <f t="shared" si="0"/>
        <v>17697.92662009364</v>
      </c>
      <c r="F19">
        <f t="shared" si="0"/>
        <v>9892.9158732698779</v>
      </c>
      <c r="G19">
        <f t="shared" si="0"/>
        <v>5530.0141410054739</v>
      </c>
      <c r="H19">
        <f t="shared" si="0"/>
        <v>3091.2075662493871</v>
      </c>
      <c r="I19">
        <f t="shared" si="0"/>
        <v>1727.9457111659499</v>
      </c>
      <c r="J19">
        <f t="shared" si="0"/>
        <v>965.89967407446454</v>
      </c>
      <c r="K19">
        <f t="shared" si="0"/>
        <v>539.92563212395703</v>
      </c>
      <c r="L19">
        <f t="shared" si="0"/>
        <v>301.81156081638801</v>
      </c>
      <c r="M19">
        <f t="shared" si="0"/>
        <v>168.70882362834683</v>
      </c>
      <c r="N19">
        <f t="shared" si="0"/>
        <v>94.306086529854028</v>
      </c>
      <c r="O19">
        <f t="shared" ref="O19" si="1">$B$7*EXP(((-1)*$B$1*$B$2*O18)/($B$3*$B$4))</f>
        <v>52.715902851461784</v>
      </c>
      <c r="P19">
        <f t="shared" ref="P19" si="2">$B$7*EXP(((-1)*$B$1*$B$2*P18)/($B$3*$B$4))</f>
        <v>29.467519178256111</v>
      </c>
      <c r="Q19">
        <f t="shared" ref="Q19" si="3">$B$7*EXP(((-1)*$B$1*$B$2*Q18)/($B$3*$B$4))</f>
        <v>16.471968410891275</v>
      </c>
      <c r="R19">
        <f t="shared" ref="R19" si="4">$B$7*EXP(((-1)*$B$1*$B$2*R18)/($B$3*$B$4))</f>
        <v>9.2076208278031757</v>
      </c>
      <c r="S19">
        <f t="shared" ref="S19" si="5">$B$7*EXP(((-1)*$B$1*$B$2*S18)/($B$3*$B$4))</f>
        <v>5.1469429271451208</v>
      </c>
      <c r="T19">
        <f t="shared" ref="C19:T19" si="6">$B$7*EXP(-1*$B$1*$B$2*T18/$B$3*$B$4)</f>
        <v>0</v>
      </c>
    </row>
    <row r="21" spans="1:20" x14ac:dyDescent="0.25">
      <c r="B21" t="s">
        <v>22</v>
      </c>
    </row>
    <row r="40" spans="2:2" x14ac:dyDescent="0.25">
      <c r="B40" t="s">
        <v>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2015-11-02T10:41:59Z</dcterms:created>
  <dcterms:modified xsi:type="dcterms:W3CDTF">2015-11-02T11:39:24Z</dcterms:modified>
</cp:coreProperties>
</file>