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q(t)" sheetId="1" r:id="rId1"/>
    <sheet name="i(t)" sheetId="2" r:id="rId2"/>
    <sheet name="x(t)" sheetId="3" r:id="rId3"/>
  </sheets>
  <calcPr calcId="144525"/>
</workbook>
</file>

<file path=xl/calcChain.xml><?xml version="1.0" encoding="utf-8"?>
<calcChain xmlns="http://schemas.openxmlformats.org/spreadsheetml/2006/main">
  <c r="T11" i="1" l="1"/>
  <c r="U11" i="1"/>
  <c r="V11" i="1"/>
  <c r="V11" i="3"/>
  <c r="W11" i="3"/>
  <c r="X11" i="3"/>
  <c r="Y11" i="3"/>
  <c r="Z11" i="3"/>
  <c r="S11" i="3"/>
  <c r="T11" i="3"/>
  <c r="U11" i="3"/>
  <c r="B11" i="3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5" i="1"/>
  <c r="B11" i="1" s="1"/>
  <c r="R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3" i="2"/>
  <c r="C10" i="2" s="1"/>
  <c r="S10" i="2" l="1"/>
  <c r="Q10" i="2"/>
  <c r="O10" i="2"/>
  <c r="M10" i="2"/>
  <c r="K10" i="2"/>
  <c r="I10" i="2"/>
  <c r="G10" i="2"/>
  <c r="E10" i="2"/>
  <c r="T10" i="2"/>
  <c r="V10" i="2"/>
  <c r="U10" i="2"/>
  <c r="B10" i="2"/>
  <c r="R10" i="2"/>
  <c r="P10" i="2"/>
  <c r="N10" i="2"/>
  <c r="L10" i="2"/>
  <c r="J10" i="2"/>
  <c r="H10" i="2"/>
  <c r="F10" i="2"/>
  <c r="G31" i="2" s="1"/>
  <c r="D10" i="2"/>
</calcChain>
</file>

<file path=xl/sharedStrings.xml><?xml version="1.0" encoding="utf-8"?>
<sst xmlns="http://schemas.openxmlformats.org/spreadsheetml/2006/main" count="55" uniqueCount="47">
  <si>
    <t>C</t>
  </si>
  <si>
    <t>ε</t>
  </si>
  <si>
    <t>t</t>
  </si>
  <si>
    <t>q</t>
  </si>
  <si>
    <t>α</t>
  </si>
  <si>
    <t>m</t>
  </si>
  <si>
    <t>g</t>
  </si>
  <si>
    <t>k</t>
  </si>
  <si>
    <t>x</t>
  </si>
  <si>
    <t>I</t>
  </si>
  <si>
    <t xml:space="preserve">Реальные механические колебания не происходят без потерь энергии. </t>
  </si>
  <si>
    <t>равновесия его потенциальная энергия в поле тяготения увеличивается,</t>
  </si>
  <si>
    <t xml:space="preserve"> так как увеличивается расстояние от поверхности Земли. При движении к положению равновесия скорость </t>
  </si>
  <si>
    <t xml:space="preserve">маятника возрастает, его кинетическая энергия увеличивается. </t>
  </si>
  <si>
    <t xml:space="preserve">Увеличение кинетической энергии происходит за счет уменьшения запаса потенциальной энергии маятника в </t>
  </si>
  <si>
    <t>результате уменьшения расстояния от поверхности Земли.</t>
  </si>
  <si>
    <t xml:space="preserve">В положении равновесия кинетическая энергия имеет максимальное значение, а потенциальная энергия </t>
  </si>
  <si>
    <t xml:space="preserve">минимальна. После прохождения положения равновесия происходит </t>
  </si>
  <si>
    <t xml:space="preserve">превращение кинетической энергии в потенциальную, скорость маятника уменьшается и при максимальном </t>
  </si>
  <si>
    <t xml:space="preserve">отклонении становится равной нулю. </t>
  </si>
  <si>
    <t xml:space="preserve">При колебательном движении маятника всегда происходят периодические взаимные превращения его </t>
  </si>
  <si>
    <t>кинетической и потенциальной энергии.</t>
  </si>
  <si>
    <t xml:space="preserve">При любом механическом движении тел в результате их взаимодействия с окружающими телами часть </t>
  </si>
  <si>
    <t xml:space="preserve">механической энергии превращается во внутреннюю энергию </t>
  </si>
  <si>
    <t xml:space="preserve">теплового движения атомов и молекул. Амплитуда колебаний постепенно уменьшается, и через некоторое </t>
  </si>
  <si>
    <t>время после начала колебаний маятник останавливается.</t>
  </si>
  <si>
    <t xml:space="preserve">Свободные механические колебания всегда оказываются затухающими колебаниями, т.е. колебаниями с </t>
  </si>
  <si>
    <t>убывающей амплитудой.</t>
  </si>
  <si>
    <t>Построить графики зависимости заряда конденсатора от времени.</t>
  </si>
  <si>
    <t>Построить графики зависимости тока от времени.</t>
  </si>
  <si>
    <t>Построить график зависимости x(t).</t>
  </si>
  <si>
    <t>Около какого значения   x  происходят колебания груза?</t>
  </si>
  <si>
    <t>Колебания заряда происхояд в диапазон от 0 до 5,95 Кл</t>
  </si>
  <si>
    <t>Максимальное напряжение равно</t>
  </si>
  <si>
    <t>Колебания груза происходят при x = 32,67</t>
  </si>
  <si>
    <t xml:space="preserve">При отклонении математического маятника от положения </t>
  </si>
  <si>
    <t>1) при каком значении q  заряд совершает гармонические колебания?</t>
  </si>
  <si>
    <t>  2) В каком диапазоне q происходят колебания заряда ? </t>
  </si>
  <si>
    <t>Заряд совершает гармонические колебания при значении q = 5,5 ; 5,71; 5,86;5,95</t>
  </si>
  <si>
    <t>Qo</t>
  </si>
  <si>
    <t>ωo</t>
  </si>
  <si>
    <t>Около какого значения I  происходят колебания тока ?</t>
  </si>
  <si>
    <t>Колебания тока происходят около значения I, в среднем равного 12</t>
  </si>
  <si>
    <t>Каково максимальное значение напряжения на конденсаторе ?</t>
  </si>
  <si>
    <t>Максимальное напряжение на конденсаторе равно 2,3</t>
  </si>
  <si>
    <t>Меняется ли знак заряда пластины конденсатора?</t>
  </si>
  <si>
    <t>Нет, знак  заряда пластины конденсатора не меняется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</si>
</sst>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Cambria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rgb="FF000000"/>
      <name val="AmazS.T.A.L.K.E.R.v.3.0"/>
      <charset val="204"/>
    </font>
    <font>
      <sz val="11"/>
      <color theme="1"/>
      <name val="AmazS.T.A.L.K.E.R.v.3.0"/>
      <charset val="204"/>
    </font>
    <font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4"/>
      <color rgb="FF000000"/>
      <name val="Arial"/>
      <family val="2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4"/>
      <color rgb="FFFF0000"/>
      <name val="Georgia"/>
      <family val="1"/>
      <charset val="204"/>
    </font>
    <font>
      <b/>
      <sz val="11"/>
      <color rgb="FFFF0000"/>
      <name val="Calibri"/>
      <family val="2"/>
      <scheme val="minor"/>
    </font>
    <font>
      <b/>
      <sz val="16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Fill="1" applyBorder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заряда конденсатора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'q(t)'!$B$10:$V$10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'q(t)'!$B$11:$V$11</c:f>
              <c:numCache>
                <c:formatCode>0.00</c:formatCode>
                <c:ptCount val="21"/>
                <c:pt idx="0">
                  <c:v>0</c:v>
                </c:pt>
                <c:pt idx="1">
                  <c:v>2.149013443610321</c:v>
                </c:pt>
                <c:pt idx="2">
                  <c:v>5.5172145872293576</c:v>
                </c:pt>
                <c:pt idx="3">
                  <c:v>5.2790637385764638</c:v>
                </c:pt>
                <c:pt idx="4">
                  <c:v>1.7757538145598242</c:v>
                </c:pt>
                <c:pt idx="5">
                  <c:v>2.6391564409579349E-2</c:v>
                </c:pt>
                <c:pt idx="6">
                  <c:v>2.537245650337248</c:v>
                </c:pt>
                <c:pt idx="7">
                  <c:v>5.7110766152745196</c:v>
                </c:pt>
                <c:pt idx="8">
                  <c:v>5.000814184956786</c:v>
                </c:pt>
                <c:pt idx="9">
                  <c:v>1.4240340335468109</c:v>
                </c:pt>
                <c:pt idx="10">
                  <c:v>0.1051019145236598</c:v>
                </c:pt>
                <c:pt idx="11">
                  <c:v>2.933619731214133</c:v>
                </c:pt>
                <c:pt idx="12">
                  <c:v>5.8572389412454688</c:v>
                </c:pt>
                <c:pt idx="13">
                  <c:v>4.6873615537145161</c:v>
                </c:pt>
                <c:pt idx="14">
                  <c:v>1.1000423907411006</c:v>
                </c:pt>
                <c:pt idx="15">
                  <c:v>0.23474619082575199</c:v>
                </c:pt>
                <c:pt idx="16">
                  <c:v>3.3311617315171427</c:v>
                </c:pt>
                <c:pt idx="17">
                  <c:v>5.9531299301821257</c:v>
                </c:pt>
                <c:pt idx="18">
                  <c:v>4.3442208483875104</c:v>
                </c:pt>
                <c:pt idx="19">
                  <c:v>0.80947931701554099</c:v>
                </c:pt>
                <c:pt idx="20">
                  <c:v>0.41304338313694844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6240"/>
        <c:axId val="63443328"/>
      </c:scatterChart>
      <c:valAx>
        <c:axId val="631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43328"/>
        <c:crosses val="autoZero"/>
        <c:crossBetween val="midCat"/>
      </c:valAx>
      <c:valAx>
        <c:axId val="63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тока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'i(t)'!$B$9:$V$9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'i(t)'!$B$10:$V$10</c:f>
              <c:numCache>
                <c:formatCode>0.00</c:formatCode>
                <c:ptCount val="21"/>
                <c:pt idx="0">
                  <c:v>0</c:v>
                </c:pt>
                <c:pt idx="1">
                  <c:v>-14.383864119947077</c:v>
                </c:pt>
                <c:pt idx="2">
                  <c:v>-8.1603166633405468</c:v>
                </c:pt>
                <c:pt idx="3">
                  <c:v>9.7543176023567533</c:v>
                </c:pt>
                <c:pt idx="4">
                  <c:v>13.694178760914415</c:v>
                </c:pt>
                <c:pt idx="5">
                  <c:v>-1.9852762514665954</c:v>
                </c:pt>
                <c:pt idx="6">
                  <c:v>-14.820474361392927</c:v>
                </c:pt>
                <c:pt idx="7">
                  <c:v>-6.4227400424422658</c:v>
                </c:pt>
                <c:pt idx="8">
                  <c:v>11.176697407190233</c:v>
                </c:pt>
                <c:pt idx="9">
                  <c:v>12.763552868011777</c:v>
                </c:pt>
                <c:pt idx="10">
                  <c:v>-3.9356228055589315</c:v>
                </c:pt>
                <c:pt idx="11">
                  <c:v>-14.996327600379297</c:v>
                </c:pt>
                <c:pt idx="12">
                  <c:v>-4.5721593165332504</c:v>
                </c:pt>
                <c:pt idx="13">
                  <c:v>12.402430192351551</c:v>
                </c:pt>
                <c:pt idx="14">
                  <c:v>11.608360223368337</c:v>
                </c:pt>
                <c:pt idx="15">
                  <c:v>-5.8167245311414568</c:v>
                </c:pt>
                <c:pt idx="16">
                  <c:v>-14.908329808850628</c:v>
                </c:pt>
                <c:pt idx="17">
                  <c:v>-2.6411342992288063</c:v>
                </c:pt>
                <c:pt idx="18">
                  <c:v>13.409949954008368</c:v>
                </c:pt>
                <c:pt idx="19">
                  <c:v>10.248925721041815</c:v>
                </c:pt>
                <c:pt idx="20">
                  <c:v>-7.5954846166463819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288"/>
        <c:axId val="63470208"/>
      </c:scatterChart>
      <c:valAx>
        <c:axId val="634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70208"/>
        <c:crosses val="autoZero"/>
        <c:crossBetween val="midCat"/>
      </c:valAx>
      <c:valAx>
        <c:axId val="63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</a:t>
            </a:r>
            <a:r>
              <a:rPr lang="en-US" sz="1400" b="0" i="0" u="none" strike="noStrike" baseline="0">
                <a:effectLst/>
              </a:rPr>
              <a:t>x(t)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'x(t)'!$B$10:$Z$10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'x(t)'!$B$11:$Z$11</c:f>
              <c:numCache>
                <c:formatCode>0.00</c:formatCode>
                <c:ptCount val="25"/>
                <c:pt idx="0">
                  <c:v>0</c:v>
                </c:pt>
                <c:pt idx="1">
                  <c:v>4.7793249369357369</c:v>
                </c:pt>
                <c:pt idx="2">
                  <c:v>16.320326663724689</c:v>
                </c:pt>
                <c:pt idx="3">
                  <c:v>27.868940198726751</c:v>
                </c:pt>
                <c:pt idx="4">
                  <c:v>32.66664595154981</c:v>
                </c:pt>
                <c:pt idx="5">
                  <c:v>27.905713953473786</c:v>
                </c:pt>
                <c:pt idx="6">
                  <c:v>16.372353309167263</c:v>
                </c:pt>
                <c:pt idx="7">
                  <c:v>4.8161572595290938</c:v>
                </c:pt>
                <c:pt idx="8">
                  <c:v>8.286041487148843E-5</c:v>
                </c:pt>
                <c:pt idx="9">
                  <c:v>4.7426098433133008</c:v>
                </c:pt>
                <c:pt idx="10">
                  <c:v>16.268300150250045</c:v>
                </c:pt>
                <c:pt idx="11">
                  <c:v>27.832049401713913</c:v>
                </c:pt>
                <c:pt idx="12">
                  <c:v>32.666480230930247</c:v>
                </c:pt>
                <c:pt idx="13">
                  <c:v>27.942370292842146</c:v>
                </c:pt>
                <c:pt idx="14">
                  <c:v>16.424379558706402</c:v>
                </c:pt>
                <c:pt idx="15">
                  <c:v>4.8531064373862396</c:v>
                </c:pt>
                <c:pt idx="16">
                  <c:v>3.3144081877038245E-4</c:v>
                </c:pt>
                <c:pt idx="17">
                  <c:v>4.7060123511794787</c:v>
                </c:pt>
                <c:pt idx="18">
                  <c:v>16.216274296613339</c:v>
                </c:pt>
                <c:pt idx="19">
                  <c:v>27.795041936735714</c:v>
                </c:pt>
                <c:pt idx="20">
                  <c:v>32.666148791372549</c:v>
                </c:pt>
                <c:pt idx="21">
                  <c:v>27.978908844910261</c:v>
                </c:pt>
                <c:pt idx="22">
                  <c:v>16.476404884474775</c:v>
                </c:pt>
                <c:pt idx="23">
                  <c:v>4.8901720956144272</c:v>
                </c:pt>
                <c:pt idx="24">
                  <c:v>7.4573868955540856E-4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3344"/>
        <c:axId val="77759616"/>
      </c:scatterChart>
      <c:valAx>
        <c:axId val="777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59616"/>
        <c:crosses val="autoZero"/>
        <c:crossBetween val="midCat"/>
      </c:valAx>
      <c:valAx>
        <c:axId val="777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11</xdr:row>
      <xdr:rowOff>176211</xdr:rowOff>
    </xdr:from>
    <xdr:to>
      <xdr:col>11</xdr:col>
      <xdr:colOff>9525</xdr:colOff>
      <xdr:row>29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14287</xdr:rowOff>
    </xdr:from>
    <xdr:to>
      <xdr:col>12</xdr:col>
      <xdr:colOff>28575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14287</xdr:rowOff>
    </xdr:from>
    <xdr:to>
      <xdr:col>10</xdr:col>
      <xdr:colOff>0</xdr:colOff>
      <xdr:row>29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25" workbookViewId="0">
      <selection activeCell="J45" sqref="J45"/>
    </sheetView>
  </sheetViews>
  <sheetFormatPr defaultRowHeight="15"/>
  <sheetData>
    <row r="1" spans="1:22" ht="18">
      <c r="A1" s="28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15"/>
    </row>
    <row r="3" spans="1:22" ht="23.25">
      <c r="A3" s="20" t="s">
        <v>0</v>
      </c>
      <c r="B3" s="1">
        <v>6</v>
      </c>
      <c r="K3" s="11"/>
      <c r="L3" s="12"/>
      <c r="M3" s="12"/>
      <c r="N3" s="12"/>
      <c r="O3" s="12"/>
      <c r="P3" s="12"/>
      <c r="Q3" s="12"/>
      <c r="R3" s="12"/>
      <c r="S3" s="12"/>
      <c r="T3" s="12"/>
    </row>
    <row r="4" spans="1:22" ht="23.25">
      <c r="A4" s="20" t="s">
        <v>1</v>
      </c>
      <c r="B4" s="1">
        <v>0.5</v>
      </c>
    </row>
    <row r="5" spans="1:22" ht="23.25">
      <c r="A5" s="20" t="s">
        <v>39</v>
      </c>
      <c r="B5" s="1">
        <f>-$B$3*$B$4</f>
        <v>-3</v>
      </c>
    </row>
    <row r="6" spans="1:22" ht="23.25">
      <c r="A6" s="20" t="s">
        <v>40</v>
      </c>
      <c r="B6" s="1">
        <v>5</v>
      </c>
    </row>
    <row r="7" spans="1:22" ht="23.25">
      <c r="A7" s="20" t="s">
        <v>4</v>
      </c>
      <c r="B7" s="5">
        <v>0</v>
      </c>
    </row>
    <row r="8" spans="1:22" ht="23.25">
      <c r="A8" s="21"/>
      <c r="B8" s="3"/>
    </row>
    <row r="9" spans="1:22" ht="23.25">
      <c r="A9" s="22"/>
    </row>
    <row r="10" spans="1:22" ht="23.25">
      <c r="A10" s="20" t="s">
        <v>2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</row>
    <row r="11" spans="1:22" ht="23.25">
      <c r="A11" s="20" t="s">
        <v>3</v>
      </c>
      <c r="B11" s="4">
        <f>$B$5*COS($B$6*B$10+$B$7)+$B$3*$B$4</f>
        <v>0</v>
      </c>
      <c r="C11" s="4">
        <f t="shared" ref="C11:V11" si="0">$B$5*COS($B$6*C$10+$B$7)+$B$3*$B$4</f>
        <v>2.149013443610321</v>
      </c>
      <c r="D11" s="4">
        <f t="shared" si="0"/>
        <v>5.5172145872293576</v>
      </c>
      <c r="E11" s="4">
        <f t="shared" si="0"/>
        <v>5.2790637385764638</v>
      </c>
      <c r="F11" s="4">
        <f t="shared" si="0"/>
        <v>1.7757538145598242</v>
      </c>
      <c r="G11" s="4">
        <f t="shared" si="0"/>
        <v>2.6391564409579349E-2</v>
      </c>
      <c r="H11" s="4">
        <f t="shared" si="0"/>
        <v>2.537245650337248</v>
      </c>
      <c r="I11" s="4">
        <f t="shared" si="0"/>
        <v>5.7110766152745196</v>
      </c>
      <c r="J11" s="4">
        <f t="shared" si="0"/>
        <v>5.000814184956786</v>
      </c>
      <c r="K11" s="4">
        <f t="shared" si="0"/>
        <v>1.4240340335468109</v>
      </c>
      <c r="L11" s="4">
        <f t="shared" si="0"/>
        <v>0.1051019145236598</v>
      </c>
      <c r="M11" s="4">
        <f t="shared" si="0"/>
        <v>2.933619731214133</v>
      </c>
      <c r="N11" s="4">
        <f t="shared" si="0"/>
        <v>5.8572389412454688</v>
      </c>
      <c r="O11" s="4">
        <f t="shared" si="0"/>
        <v>4.6873615537145161</v>
      </c>
      <c r="P11" s="4">
        <f t="shared" si="0"/>
        <v>1.1000423907411006</v>
      </c>
      <c r="Q11" s="4">
        <f t="shared" si="0"/>
        <v>0.23474619082575199</v>
      </c>
      <c r="R11" s="4">
        <f t="shared" si="0"/>
        <v>3.3311617315171427</v>
      </c>
      <c r="S11" s="4">
        <f t="shared" si="0"/>
        <v>5.9531299301821257</v>
      </c>
      <c r="T11" s="4">
        <f t="shared" si="0"/>
        <v>4.3442208483875104</v>
      </c>
      <c r="U11" s="4">
        <f t="shared" si="0"/>
        <v>0.80947931701554099</v>
      </c>
      <c r="V11" s="4">
        <f t="shared" si="0"/>
        <v>0.41304338313694844</v>
      </c>
    </row>
    <row r="32" spans="2:12" ht="18.75"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8.75">
      <c r="B33" s="13"/>
      <c r="C33" s="13"/>
      <c r="D33" s="13"/>
      <c r="E33" s="13"/>
      <c r="F33" s="13"/>
      <c r="G33" s="13"/>
      <c r="H33" s="8"/>
      <c r="I33" s="8"/>
      <c r="J33" s="8"/>
      <c r="K33" s="8"/>
      <c r="L33" s="8"/>
    </row>
    <row r="35" spans="1:12" ht="18">
      <c r="A35" s="28" t="s">
        <v>36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15"/>
    </row>
    <row r="37" spans="1:12" ht="18.75">
      <c r="A37" s="16" t="s">
        <v>38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9" spans="1:12" ht="18">
      <c r="A39" s="28" t="s">
        <v>37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2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2" ht="18.75">
      <c r="A41" s="18" t="s">
        <v>32</v>
      </c>
      <c r="B41" s="18"/>
      <c r="C41" s="18"/>
      <c r="D41" s="18"/>
      <c r="E41" s="18"/>
      <c r="F41" s="18"/>
      <c r="G41" s="17"/>
      <c r="H41" s="17"/>
    </row>
    <row r="43" spans="1:12" ht="18.75">
      <c r="A43" s="25" t="s">
        <v>45</v>
      </c>
      <c r="B43" s="25"/>
      <c r="C43" s="25"/>
      <c r="D43" s="25"/>
      <c r="E43" s="25"/>
      <c r="F43" s="7"/>
      <c r="G43" s="7"/>
      <c r="H43" s="7"/>
      <c r="I43" s="7"/>
    </row>
    <row r="44" spans="1:12" ht="20.25">
      <c r="A44" s="32"/>
      <c r="B44" s="32"/>
      <c r="C44" s="32"/>
      <c r="D44" s="32"/>
      <c r="E44" s="32"/>
    </row>
    <row r="45" spans="1:12" ht="18.75">
      <c r="A45" s="18" t="s">
        <v>46</v>
      </c>
      <c r="B45" s="18"/>
      <c r="C45" s="18"/>
      <c r="D45" s="18"/>
      <c r="E45" s="18"/>
      <c r="F45" s="18"/>
      <c r="G45" s="18"/>
    </row>
    <row r="46" spans="1:12" ht="18.75">
      <c r="A46" s="18"/>
      <c r="B46" s="18"/>
      <c r="C46" s="18"/>
      <c r="D46" s="18"/>
      <c r="E46" s="18"/>
      <c r="F46" s="18"/>
      <c r="G46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A2" sqref="A2:A5"/>
    </sheetView>
  </sheetViews>
  <sheetFormatPr defaultRowHeight="15"/>
  <sheetData>
    <row r="1" spans="1:22" ht="23.25">
      <c r="A1" s="20" t="s">
        <v>0</v>
      </c>
      <c r="B1" s="1">
        <v>6</v>
      </c>
      <c r="G1" s="2"/>
      <c r="H1" s="3"/>
    </row>
    <row r="2" spans="1:22" ht="23.25">
      <c r="A2" s="20" t="s">
        <v>1</v>
      </c>
      <c r="B2" s="1">
        <v>0.5</v>
      </c>
      <c r="G2" s="25" t="s">
        <v>29</v>
      </c>
      <c r="H2" s="26"/>
      <c r="I2" s="27"/>
      <c r="J2" s="27"/>
      <c r="K2" s="27"/>
      <c r="L2" s="27"/>
      <c r="M2" s="27"/>
    </row>
    <row r="3" spans="1:22" ht="23.25">
      <c r="A3" s="20" t="s">
        <v>39</v>
      </c>
      <c r="B3" s="1">
        <f>-$B$1*$B$2</f>
        <v>-3</v>
      </c>
    </row>
    <row r="4" spans="1:22" ht="23.25">
      <c r="A4" s="30" t="s">
        <v>40</v>
      </c>
      <c r="B4" s="1">
        <v>5</v>
      </c>
    </row>
    <row r="5" spans="1:22" ht="23.25">
      <c r="A5" s="20" t="s">
        <v>4</v>
      </c>
      <c r="B5" s="5">
        <v>0</v>
      </c>
    </row>
    <row r="6" spans="1:22">
      <c r="A6" s="27"/>
      <c r="B6" s="3"/>
    </row>
    <row r="7" spans="1:22" ht="23.25">
      <c r="A7" s="22"/>
      <c r="C7" s="27"/>
      <c r="D7" s="27"/>
      <c r="E7" s="27"/>
      <c r="F7" s="27"/>
      <c r="G7" s="27"/>
    </row>
    <row r="8" spans="1:22">
      <c r="A8" s="27"/>
    </row>
    <row r="9" spans="1:22" ht="23.25">
      <c r="A9" s="20" t="s">
        <v>2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</row>
    <row r="10" spans="1:22" ht="23.25">
      <c r="A10" s="31" t="s">
        <v>9</v>
      </c>
      <c r="B10" s="4">
        <f>-$B$3*$B$4*SIN($B$4*B$9+$B$5)</f>
        <v>0</v>
      </c>
      <c r="C10" s="4">
        <f t="shared" ref="C10:V10" si="0">-$B$3*$B$4*SIN($B$4*C$9+$B$5)</f>
        <v>-14.383864119947077</v>
      </c>
      <c r="D10" s="4">
        <f t="shared" si="0"/>
        <v>-8.1603166633405468</v>
      </c>
      <c r="E10" s="4">
        <f t="shared" si="0"/>
        <v>9.7543176023567533</v>
      </c>
      <c r="F10" s="4">
        <f t="shared" si="0"/>
        <v>13.694178760914415</v>
      </c>
      <c r="G10" s="4">
        <f t="shared" si="0"/>
        <v>-1.9852762514665954</v>
      </c>
      <c r="H10" s="4">
        <f t="shared" si="0"/>
        <v>-14.820474361392927</v>
      </c>
      <c r="I10" s="4">
        <f t="shared" si="0"/>
        <v>-6.4227400424422658</v>
      </c>
      <c r="J10" s="4">
        <f t="shared" si="0"/>
        <v>11.176697407190233</v>
      </c>
      <c r="K10" s="4">
        <f t="shared" si="0"/>
        <v>12.763552868011777</v>
      </c>
      <c r="L10" s="4">
        <f t="shared" si="0"/>
        <v>-3.9356228055589315</v>
      </c>
      <c r="M10" s="4">
        <f t="shared" si="0"/>
        <v>-14.996327600379297</v>
      </c>
      <c r="N10" s="4">
        <f t="shared" si="0"/>
        <v>-4.5721593165332504</v>
      </c>
      <c r="O10" s="4">
        <f t="shared" si="0"/>
        <v>12.402430192351551</v>
      </c>
      <c r="P10" s="4">
        <f t="shared" si="0"/>
        <v>11.608360223368337</v>
      </c>
      <c r="Q10" s="4">
        <f t="shared" si="0"/>
        <v>-5.8167245311414568</v>
      </c>
      <c r="R10" s="4">
        <f t="shared" si="0"/>
        <v>-14.908329808850628</v>
      </c>
      <c r="S10" s="4">
        <f t="shared" si="0"/>
        <v>-2.6411342992288063</v>
      </c>
      <c r="T10" s="4">
        <f t="shared" si="0"/>
        <v>13.409949954008368</v>
      </c>
      <c r="U10" s="4">
        <f t="shared" si="0"/>
        <v>10.248925721041815</v>
      </c>
      <c r="V10" s="4">
        <f t="shared" si="0"/>
        <v>-7.5954846166463819</v>
      </c>
    </row>
    <row r="31" spans="3:7">
      <c r="C31" t="s">
        <v>33</v>
      </c>
      <c r="G31" s="14">
        <f>F10/B1</f>
        <v>2.2823631268190692</v>
      </c>
    </row>
    <row r="33" spans="1:12" ht="18">
      <c r="A33" s="28" t="s">
        <v>41</v>
      </c>
      <c r="B33" s="29"/>
      <c r="C33" s="29"/>
      <c r="D33" s="29"/>
      <c r="E33" s="29"/>
      <c r="F33" s="29"/>
      <c r="G33" s="29"/>
      <c r="H33" s="29"/>
      <c r="I33" s="29"/>
      <c r="J33" s="29"/>
    </row>
    <row r="35" spans="1:12" ht="18.75">
      <c r="A35" s="18" t="s">
        <v>42</v>
      </c>
      <c r="B35" s="18"/>
      <c r="C35" s="18"/>
      <c r="D35" s="18"/>
      <c r="E35" s="18"/>
      <c r="F35" s="18"/>
      <c r="G35" s="18"/>
      <c r="H35" s="18"/>
    </row>
    <row r="36" spans="1:12" ht="18.75">
      <c r="A36" s="18"/>
      <c r="B36" s="18"/>
      <c r="C36" s="18"/>
      <c r="D36" s="18"/>
      <c r="E36" s="18"/>
      <c r="F36" s="18"/>
      <c r="G36" s="18"/>
      <c r="H36" s="18"/>
    </row>
    <row r="37" spans="1:12" ht="18">
      <c r="A37" s="28" t="s">
        <v>43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9" spans="1:12" ht="18.75">
      <c r="A39" s="18" t="s">
        <v>44</v>
      </c>
      <c r="B39" s="18"/>
      <c r="C39" s="18"/>
      <c r="D39" s="18"/>
      <c r="E39" s="18"/>
      <c r="F39" s="18"/>
      <c r="G39" s="18"/>
      <c r="H39" s="18"/>
      <c r="I39" s="7"/>
      <c r="J39" s="7"/>
    </row>
    <row r="40" spans="1:12" ht="18.75">
      <c r="A40" s="18"/>
      <c r="B40" s="18"/>
      <c r="C40" s="18"/>
      <c r="D40" s="18"/>
      <c r="E40" s="18"/>
      <c r="F40" s="18"/>
      <c r="G40" s="18"/>
      <c r="H40" s="18"/>
      <c r="I40" s="7"/>
      <c r="J40" s="7"/>
    </row>
    <row r="41" spans="1:12" ht="18.75">
      <c r="A41" s="7"/>
      <c r="B41" s="7"/>
      <c r="C41" s="7"/>
      <c r="D41" s="7"/>
      <c r="E41" s="7"/>
      <c r="F41" s="7"/>
      <c r="G41" s="7"/>
      <c r="H41" s="7"/>
      <c r="I41" s="7"/>
      <c r="J4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workbookViewId="0">
      <selection activeCell="N6" sqref="N6"/>
    </sheetView>
  </sheetViews>
  <sheetFormatPr defaultRowHeight="15"/>
  <sheetData>
    <row r="1" spans="1:32" ht="18.75">
      <c r="A1" s="9"/>
      <c r="B1" s="8"/>
      <c r="C1" s="8"/>
      <c r="D1" s="8"/>
      <c r="E1" s="8"/>
      <c r="F1" s="8"/>
      <c r="G1" s="8"/>
      <c r="H1" s="8"/>
    </row>
    <row r="2" spans="1:32" ht="18.75">
      <c r="A2" s="10"/>
      <c r="B2" s="8"/>
      <c r="C2" s="8"/>
      <c r="D2" s="8"/>
      <c r="E2" s="8"/>
      <c r="F2" s="8"/>
      <c r="G2" s="8"/>
      <c r="H2" s="8"/>
    </row>
    <row r="3" spans="1:32" ht="18.7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2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2" ht="31.5">
      <c r="A5" s="19" t="s">
        <v>5</v>
      </c>
      <c r="B5" s="1">
        <v>5</v>
      </c>
      <c r="E5" s="36"/>
      <c r="F5" s="36"/>
      <c r="G5" s="36"/>
      <c r="H5" s="36"/>
      <c r="I5" s="36"/>
      <c r="J5" s="36"/>
      <c r="K5" s="36"/>
    </row>
    <row r="6" spans="1:32" ht="31.5">
      <c r="A6" s="19" t="s">
        <v>6</v>
      </c>
      <c r="B6" s="1">
        <v>9.8000000000000007</v>
      </c>
      <c r="E6" s="36"/>
      <c r="F6" s="37" t="s">
        <v>30</v>
      </c>
      <c r="G6" s="37"/>
      <c r="H6" s="37"/>
      <c r="I6" s="37"/>
      <c r="J6" s="37"/>
      <c r="K6" s="37"/>
      <c r="L6" s="33"/>
    </row>
    <row r="7" spans="1:32" ht="31.5">
      <c r="A7" s="19" t="s">
        <v>7</v>
      </c>
      <c r="B7" s="1">
        <v>3</v>
      </c>
      <c r="E7" s="36"/>
      <c r="F7" s="36"/>
      <c r="G7" s="36"/>
      <c r="H7" s="36"/>
      <c r="I7" s="36"/>
      <c r="J7" s="36"/>
      <c r="K7" s="36"/>
    </row>
    <row r="8" spans="1:32" ht="26.25">
      <c r="A8" s="19" t="s">
        <v>40</v>
      </c>
      <c r="B8" s="1">
        <v>0.78500000000000003</v>
      </c>
    </row>
    <row r="10" spans="1:32" ht="23.25">
      <c r="A10" s="20" t="s">
        <v>2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/>
      <c r="AB10" s="1"/>
      <c r="AC10" s="1"/>
      <c r="AD10" s="1"/>
      <c r="AE10" s="1"/>
      <c r="AF10" s="1"/>
    </row>
    <row r="11" spans="1:32" ht="23.25">
      <c r="A11" s="20" t="s">
        <v>8</v>
      </c>
      <c r="B11" s="4">
        <f>(($B$5*$B$6)/$B$7)*(1-COS($B$8*B$10))</f>
        <v>0</v>
      </c>
      <c r="C11" s="4">
        <f t="shared" ref="C11:AB11" si="0">(($B$5*$B$6)/$B$7)*(1-COS($B$8*C$10))</f>
        <v>4.7793249369357369</v>
      </c>
      <c r="D11" s="4">
        <f t="shared" si="0"/>
        <v>16.320326663724689</v>
      </c>
      <c r="E11" s="4">
        <f t="shared" si="0"/>
        <v>27.868940198726751</v>
      </c>
      <c r="F11" s="4">
        <f t="shared" si="0"/>
        <v>32.66664595154981</v>
      </c>
      <c r="G11" s="4">
        <f t="shared" si="0"/>
        <v>27.905713953473786</v>
      </c>
      <c r="H11" s="4">
        <f t="shared" si="0"/>
        <v>16.372353309167263</v>
      </c>
      <c r="I11" s="4">
        <f t="shared" si="0"/>
        <v>4.8161572595290938</v>
      </c>
      <c r="J11" s="4">
        <f t="shared" si="0"/>
        <v>8.286041487148843E-5</v>
      </c>
      <c r="K11" s="4">
        <f t="shared" si="0"/>
        <v>4.7426098433133008</v>
      </c>
      <c r="L11" s="4">
        <f t="shared" si="0"/>
        <v>16.268300150250045</v>
      </c>
      <c r="M11" s="4">
        <f t="shared" si="0"/>
        <v>27.832049401713913</v>
      </c>
      <c r="N11" s="4">
        <f t="shared" si="0"/>
        <v>32.666480230930247</v>
      </c>
      <c r="O11" s="4">
        <f t="shared" si="0"/>
        <v>27.942370292842146</v>
      </c>
      <c r="P11" s="4">
        <f t="shared" si="0"/>
        <v>16.424379558706402</v>
      </c>
      <c r="Q11" s="4">
        <f t="shared" si="0"/>
        <v>4.8531064373862396</v>
      </c>
      <c r="R11" s="4">
        <f t="shared" si="0"/>
        <v>3.3144081877038245E-4</v>
      </c>
      <c r="S11" s="4">
        <f t="shared" si="0"/>
        <v>4.7060123511794787</v>
      </c>
      <c r="T11" s="4">
        <f t="shared" si="0"/>
        <v>16.216274296613339</v>
      </c>
      <c r="U11" s="4">
        <f t="shared" si="0"/>
        <v>27.795041936735714</v>
      </c>
      <c r="V11" s="4">
        <f t="shared" si="0"/>
        <v>32.666148791372549</v>
      </c>
      <c r="W11" s="4">
        <f t="shared" si="0"/>
        <v>27.978908844910261</v>
      </c>
      <c r="X11" s="4">
        <f t="shared" si="0"/>
        <v>16.476404884474775</v>
      </c>
      <c r="Y11" s="4">
        <f t="shared" si="0"/>
        <v>4.8901720956144272</v>
      </c>
      <c r="Z11" s="4">
        <f t="shared" si="0"/>
        <v>7.4573868955540856E-4</v>
      </c>
      <c r="AA11" s="4"/>
      <c r="AB11" s="4"/>
    </row>
    <row r="31" spans="1:9" ht="18">
      <c r="B31" s="6"/>
    </row>
    <row r="32" spans="1:9" ht="23.25">
      <c r="A32" s="34"/>
      <c r="B32" s="34"/>
      <c r="C32" s="34"/>
      <c r="D32" s="34"/>
      <c r="E32" s="34"/>
      <c r="F32" s="34"/>
      <c r="G32" s="34"/>
      <c r="H32" s="34"/>
      <c r="I32" s="34"/>
    </row>
    <row r="33" spans="1:9" ht="23.25">
      <c r="A33" s="35" t="s">
        <v>31</v>
      </c>
      <c r="B33" s="34"/>
      <c r="C33" s="34"/>
      <c r="D33" s="34"/>
      <c r="E33" s="34"/>
      <c r="F33" s="34"/>
      <c r="G33" s="34"/>
      <c r="H33" s="34"/>
      <c r="I33" s="34"/>
    </row>
    <row r="35" spans="1:9" ht="18">
      <c r="A35" s="23" t="s">
        <v>34</v>
      </c>
      <c r="B35" s="24"/>
      <c r="C35" s="24"/>
      <c r="D35" s="24"/>
      <c r="E35" s="24"/>
      <c r="F35" s="24"/>
      <c r="G35" s="24"/>
    </row>
    <row r="36" spans="1:9">
      <c r="A36" s="24"/>
      <c r="B36" s="24"/>
      <c r="C36" s="24"/>
      <c r="D36" s="24"/>
      <c r="E36" s="24"/>
      <c r="F36" s="24"/>
      <c r="G36" s="24"/>
    </row>
    <row r="37" spans="1:9">
      <c r="A37" s="24"/>
      <c r="B37" s="24"/>
      <c r="C37" s="24"/>
      <c r="D37" s="24"/>
      <c r="E37" s="24"/>
      <c r="F37" s="24"/>
      <c r="G37" s="24"/>
    </row>
    <row r="38" spans="1:9">
      <c r="A38" s="24"/>
      <c r="B38" s="24"/>
      <c r="C38" s="24"/>
      <c r="D38" s="24"/>
      <c r="E38" s="24"/>
      <c r="F38" s="24"/>
      <c r="G38" s="24"/>
    </row>
    <row r="64" spans="2:2">
      <c r="B64" t="s">
        <v>35</v>
      </c>
    </row>
    <row r="65" spans="2:2">
      <c r="B65" t="s">
        <v>11</v>
      </c>
    </row>
    <row r="66" spans="2:2">
      <c r="B66" t="s">
        <v>12</v>
      </c>
    </row>
    <row r="67" spans="2:2">
      <c r="B67" t="s">
        <v>13</v>
      </c>
    </row>
    <row r="68" spans="2:2">
      <c r="B68" t="s">
        <v>14</v>
      </c>
    </row>
    <row r="69" spans="2:2">
      <c r="B69" t="s">
        <v>15</v>
      </c>
    </row>
    <row r="70" spans="2:2">
      <c r="B70" t="s">
        <v>16</v>
      </c>
    </row>
    <row r="71" spans="2:2">
      <c r="B71" t="s">
        <v>17</v>
      </c>
    </row>
    <row r="72" spans="2:2">
      <c r="B72" t="s">
        <v>18</v>
      </c>
    </row>
    <row r="73" spans="2:2">
      <c r="B73" t="s">
        <v>19</v>
      </c>
    </row>
    <row r="74" spans="2:2">
      <c r="B74" t="s">
        <v>20</v>
      </c>
    </row>
    <row r="75" spans="2:2">
      <c r="B75" t="s">
        <v>21</v>
      </c>
    </row>
    <row r="76" spans="2:2">
      <c r="B76" t="s">
        <v>10</v>
      </c>
    </row>
    <row r="77" spans="2:2">
      <c r="B77" t="s">
        <v>22</v>
      </c>
    </row>
    <row r="78" spans="2:2">
      <c r="B78" t="s">
        <v>23</v>
      </c>
    </row>
    <row r="79" spans="2:2">
      <c r="B79" t="s">
        <v>24</v>
      </c>
    </row>
    <row r="80" spans="2:2">
      <c r="B80" t="s">
        <v>25</v>
      </c>
    </row>
    <row r="81" spans="2:2">
      <c r="B81" t="s">
        <v>26</v>
      </c>
    </row>
    <row r="82" spans="2:2">
      <c r="B8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q(t)</vt:lpstr>
      <vt:lpstr>i(t)</vt:lpstr>
      <vt:lpstr>x(t)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2015-12-07T11:26:59Z</dcterms:modified>
</cp:coreProperties>
</file>