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MIT\Lab\Whales\ECG\"/>
    </mc:Choice>
  </mc:AlternateContent>
  <xr:revisionPtr revIDLastSave="0" documentId="13_ncr:1_{FE23F815-32C0-49E4-8117-F49C6095F89F}" xr6:coauthVersionLast="47" xr6:coauthVersionMax="47" xr10:uidLastSave="{00000000-0000-0000-0000-000000000000}"/>
  <bookViews>
    <workbookView xWindow="-90" yWindow="-90" windowWidth="17460" windowHeight="10260" xr2:uid="{C3DF9413-F5E7-498A-957B-86DDB8E3968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L6" i="1"/>
  <c r="L5" i="1"/>
  <c r="J6" i="1"/>
  <c r="J7" i="1"/>
  <c r="J9" i="1"/>
  <c r="J10" i="1"/>
  <c r="J11" i="1"/>
  <c r="J12" i="1"/>
  <c r="J13" i="1"/>
  <c r="J14" i="1"/>
  <c r="J15" i="1"/>
  <c r="J16" i="1"/>
  <c r="J5" i="1"/>
  <c r="G16" i="1"/>
  <c r="H16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H5" i="1"/>
  <c r="G5" i="1"/>
</calcChain>
</file>

<file path=xl/sharedStrings.xml><?xml version="1.0" encoding="utf-8"?>
<sst xmlns="http://schemas.openxmlformats.org/spreadsheetml/2006/main" count="24" uniqueCount="21">
  <si>
    <t>ECG</t>
  </si>
  <si>
    <t>LOD</t>
  </si>
  <si>
    <t>IAO</t>
  </si>
  <si>
    <t>ECG NOMINAL</t>
  </si>
  <si>
    <t>RATE</t>
  </si>
  <si>
    <t>DOWNSAMPLE</t>
  </si>
  <si>
    <t>Processed ECG</t>
  </si>
  <si>
    <t>Electrode 1</t>
  </si>
  <si>
    <t>Electrode 2</t>
  </si>
  <si>
    <t>Signal</t>
  </si>
  <si>
    <t>Sampling Rate [Hz]</t>
  </si>
  <si>
    <t>Device</t>
  </si>
  <si>
    <t>ADC</t>
  </si>
  <si>
    <t>Leads-off 1</t>
  </si>
  <si>
    <t>10?</t>
  </si>
  <si>
    <t>ADC data ready</t>
  </si>
  <si>
    <t>[as fast as possible]</t>
  </si>
  <si>
    <t>GPIO Expander</t>
  </si>
  <si>
    <t>Intermediate ECG?</t>
  </si>
  <si>
    <t>Leads-off 2?</t>
  </si>
  <si>
    <t>200?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</si>
</sst>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4" xfId="0" applyFont="1" applyBorder="1"/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2" xfId="0" applyBorder="1" applyAlignment="1">
      <alignment horizontal="center" vertical="center" wrapText="1"/>
    </xf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96E4B-AF1C-4D65-BF77-4114C1D29C68}">
  <dimension ref="B2:N17"/>
  <sheetViews>
    <sheetView tabSelected="1" workbookViewId="0">
      <selection activeCell="J2" sqref="J2"/>
    </sheetView>
  </sheetViews>
  <sheetFormatPr defaultRowHeight="14.75" x14ac:dyDescent="0.75"/>
  <cols>
    <col min="2" max="2" width="13.08984375" customWidth="1"/>
  </cols>
  <sheetData>
    <row r="2" spans="2:14" x14ac:dyDescent="0.75">
      <c r="B2" t="s">
        <v>3</v>
      </c>
      <c r="C2" s="2">
        <v>1000</v>
      </c>
    </row>
    <row r="3" spans="2:14" x14ac:dyDescent="0.75">
      <c r="D3" s="9" t="s">
        <v>5</v>
      </c>
      <c r="E3" s="10"/>
      <c r="F3" s="8" t="s">
        <v>4</v>
      </c>
      <c r="G3" s="8"/>
      <c r="H3" s="8"/>
    </row>
    <row r="4" spans="2:14" x14ac:dyDescent="0.75">
      <c r="D4" s="6" t="s">
        <v>1</v>
      </c>
      <c r="E4" s="7" t="s">
        <v>2</v>
      </c>
      <c r="F4" s="6" t="s">
        <v>0</v>
      </c>
      <c r="G4" s="6" t="s">
        <v>1</v>
      </c>
      <c r="H4" s="6" t="s">
        <v>2</v>
      </c>
    </row>
    <row r="5" spans="2:14" x14ac:dyDescent="0.75">
      <c r="D5" s="4">
        <v>20</v>
      </c>
      <c r="E5" s="5">
        <v>5</v>
      </c>
      <c r="F5" s="1">
        <v>687</v>
      </c>
      <c r="G5" s="1">
        <f>IFERROR(F5/D5,"")</f>
        <v>34.35</v>
      </c>
      <c r="H5" s="1">
        <f>IFERROR(F5/E5,"")</f>
        <v>137.4</v>
      </c>
      <c r="I5" s="1"/>
      <c r="J5" s="29">
        <f>SUM(F5:H5)</f>
        <v>858.75</v>
      </c>
      <c r="K5" s="30"/>
      <c r="L5" s="31">
        <f>AVERAGE(J5:J16)</f>
        <v>833.26876666666658</v>
      </c>
    </row>
    <row r="6" spans="2:14" x14ac:dyDescent="0.75">
      <c r="D6" s="4">
        <v>10</v>
      </c>
      <c r="E6" s="5">
        <v>5</v>
      </c>
      <c r="F6" s="1">
        <v>654</v>
      </c>
      <c r="G6" s="1">
        <f t="shared" ref="G6:G15" si="0">IFERROR(F6/D6,"")</f>
        <v>65.400000000000006</v>
      </c>
      <c r="H6" s="1">
        <f t="shared" ref="H6:H15" si="1">IFERROR(F6/E6,"")</f>
        <v>130.80000000000001</v>
      </c>
      <c r="I6" s="1"/>
      <c r="J6" s="29">
        <f t="shared" ref="J6:J16" si="2">SUM(F6:H6)</f>
        <v>850.2</v>
      </c>
      <c r="K6" s="30"/>
      <c r="L6" s="31">
        <f>_xlfn.STDEV.P(J5:J16)</f>
        <v>69.470241282796763</v>
      </c>
    </row>
    <row r="7" spans="2:14" x14ac:dyDescent="0.75">
      <c r="D7" s="4">
        <v>5</v>
      </c>
      <c r="E7" s="5">
        <v>5</v>
      </c>
      <c r="F7" s="1">
        <v>599</v>
      </c>
      <c r="G7" s="1">
        <f t="shared" si="0"/>
        <v>119.8</v>
      </c>
      <c r="H7" s="1">
        <f t="shared" si="1"/>
        <v>119.8</v>
      </c>
      <c r="I7" s="1"/>
      <c r="J7" s="29">
        <f t="shared" si="2"/>
        <v>838.59999999999991</v>
      </c>
      <c r="K7" s="30"/>
      <c r="L7" s="29"/>
    </row>
    <row r="8" spans="2:14" x14ac:dyDescent="0.75">
      <c r="D8" s="4">
        <v>10000</v>
      </c>
      <c r="E8" s="5">
        <v>10000</v>
      </c>
      <c r="F8" s="1">
        <v>987</v>
      </c>
      <c r="G8" s="1">
        <f t="shared" si="0"/>
        <v>9.8699999999999996E-2</v>
      </c>
      <c r="H8" s="1">
        <f t="shared" si="1"/>
        <v>9.8699999999999996E-2</v>
      </c>
      <c r="I8" s="1"/>
      <c r="J8" s="29">
        <f t="shared" si="2"/>
        <v>987.19740000000002</v>
      </c>
      <c r="K8" s="30"/>
      <c r="L8" s="29"/>
    </row>
    <row r="9" spans="2:14" x14ac:dyDescent="0.75">
      <c r="D9" s="4">
        <v>1</v>
      </c>
      <c r="E9" s="5">
        <v>1</v>
      </c>
      <c r="F9" s="1">
        <v>233</v>
      </c>
      <c r="G9" s="1">
        <f t="shared" si="0"/>
        <v>233</v>
      </c>
      <c r="H9" s="1">
        <f t="shared" si="1"/>
        <v>233</v>
      </c>
      <c r="I9" s="1"/>
      <c r="J9" s="29">
        <f t="shared" si="2"/>
        <v>699</v>
      </c>
      <c r="K9" s="30"/>
      <c r="L9" s="30"/>
    </row>
    <row r="10" spans="2:14" x14ac:dyDescent="0.75">
      <c r="D10" s="4">
        <v>15</v>
      </c>
      <c r="E10" s="5">
        <v>5</v>
      </c>
      <c r="F10" s="1">
        <v>675</v>
      </c>
      <c r="G10" s="1">
        <f t="shared" si="0"/>
        <v>45</v>
      </c>
      <c r="H10" s="1">
        <f t="shared" si="1"/>
        <v>135</v>
      </c>
      <c r="I10" s="1"/>
      <c r="J10" s="29">
        <f t="shared" si="2"/>
        <v>855</v>
      </c>
      <c r="K10" s="30"/>
      <c r="L10" s="30"/>
    </row>
    <row r="11" spans="2:14" x14ac:dyDescent="0.75">
      <c r="D11" s="4">
        <v>15</v>
      </c>
      <c r="E11" s="5">
        <v>2</v>
      </c>
      <c r="F11" s="1">
        <v>488</v>
      </c>
      <c r="G11" s="1">
        <f t="shared" si="0"/>
        <v>32.533333333333331</v>
      </c>
      <c r="H11" s="1">
        <f t="shared" si="1"/>
        <v>244</v>
      </c>
      <c r="I11" s="1"/>
      <c r="J11" s="29">
        <f t="shared" si="2"/>
        <v>764.5333333333333</v>
      </c>
      <c r="K11" s="30"/>
      <c r="L11" s="30"/>
      <c r="N11" s="11"/>
    </row>
    <row r="12" spans="2:14" x14ac:dyDescent="0.75">
      <c r="D12" s="4">
        <v>10</v>
      </c>
      <c r="E12" s="5">
        <v>3</v>
      </c>
      <c r="F12" s="1">
        <v>555</v>
      </c>
      <c r="G12" s="1">
        <f t="shared" si="0"/>
        <v>55.5</v>
      </c>
      <c r="H12" s="1">
        <f t="shared" si="1"/>
        <v>185</v>
      </c>
      <c r="I12" s="1"/>
      <c r="J12" s="29">
        <f t="shared" si="2"/>
        <v>795.5</v>
      </c>
      <c r="K12" s="30"/>
      <c r="L12" s="30"/>
    </row>
    <row r="13" spans="2:14" x14ac:dyDescent="0.75">
      <c r="D13" s="4">
        <v>15</v>
      </c>
      <c r="E13" s="5">
        <v>3</v>
      </c>
      <c r="F13" s="1">
        <v>580</v>
      </c>
      <c r="G13" s="1">
        <f t="shared" si="0"/>
        <v>38.666666666666664</v>
      </c>
      <c r="H13" s="1">
        <f t="shared" si="1"/>
        <v>193.33333333333334</v>
      </c>
      <c r="I13" s="1"/>
      <c r="J13" s="29">
        <f t="shared" si="2"/>
        <v>812</v>
      </c>
      <c r="K13" s="30"/>
      <c r="L13" s="30"/>
    </row>
    <row r="14" spans="2:14" x14ac:dyDescent="0.75">
      <c r="D14" s="4">
        <v>20</v>
      </c>
      <c r="E14" s="5">
        <v>3</v>
      </c>
      <c r="F14" s="1">
        <v>583</v>
      </c>
      <c r="G14" s="1">
        <f t="shared" si="0"/>
        <v>29.15</v>
      </c>
      <c r="H14" s="1">
        <f t="shared" si="1"/>
        <v>194.33333333333334</v>
      </c>
      <c r="I14" s="1"/>
      <c r="J14" s="29">
        <f t="shared" si="2"/>
        <v>806.48333333333335</v>
      </c>
      <c r="K14" s="30"/>
      <c r="L14" s="30"/>
    </row>
    <row r="15" spans="2:14" x14ac:dyDescent="0.75">
      <c r="D15" s="4">
        <v>30</v>
      </c>
      <c r="E15" s="5">
        <v>3</v>
      </c>
      <c r="F15" s="1">
        <v>596</v>
      </c>
      <c r="G15" s="1">
        <f t="shared" si="0"/>
        <v>19.866666666666667</v>
      </c>
      <c r="H15" s="1">
        <f t="shared" si="1"/>
        <v>198.66666666666666</v>
      </c>
      <c r="I15" s="1"/>
      <c r="J15" s="29">
        <f t="shared" si="2"/>
        <v>814.5333333333333</v>
      </c>
      <c r="K15" s="30"/>
      <c r="L15" s="30"/>
    </row>
    <row r="16" spans="2:14" x14ac:dyDescent="0.75">
      <c r="D16" s="4">
        <v>10</v>
      </c>
      <c r="E16" s="5">
        <v>30000</v>
      </c>
      <c r="F16" s="1">
        <v>834</v>
      </c>
      <c r="G16" s="1">
        <f t="shared" ref="G16" si="3">IFERROR(F16/D16,"")</f>
        <v>83.4</v>
      </c>
      <c r="H16" s="1">
        <f t="shared" ref="H16" si="4">IFERROR(F16/E16,"")</f>
        <v>2.7799999999999998E-2</v>
      </c>
      <c r="I16" s="1"/>
      <c r="J16" s="29">
        <f t="shared" si="2"/>
        <v>917.42779999999993</v>
      </c>
      <c r="K16" s="30"/>
      <c r="L16" s="30"/>
    </row>
    <row r="17" spans="10:12" x14ac:dyDescent="0.75">
      <c r="J17" s="30"/>
      <c r="K17" s="30"/>
      <c r="L17" s="30"/>
    </row>
  </sheetData>
  <mergeCells count="2">
    <mergeCell ref="F3:H3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0F22-1619-4C38-8E17-ECD6B771C6D7}">
  <dimension ref="C2:E9"/>
  <sheetViews>
    <sheetView showGridLines="0" workbookViewId="0">
      <selection activeCell="I12" sqref="I12"/>
    </sheetView>
  </sheetViews>
  <sheetFormatPr defaultRowHeight="14.75" x14ac:dyDescent="0.75"/>
  <cols>
    <col min="3" max="3" width="11.08984375" customWidth="1"/>
    <col min="4" max="4" width="16" bestFit="1" customWidth="1"/>
    <col min="5" max="5" width="16.90625" customWidth="1"/>
  </cols>
  <sheetData>
    <row r="2" spans="3:5" ht="19" customHeight="1" thickBot="1" x14ac:dyDescent="0.9">
      <c r="C2" s="24" t="s">
        <v>11</v>
      </c>
      <c r="D2" s="13" t="s">
        <v>9</v>
      </c>
      <c r="E2" s="13" t="s">
        <v>10</v>
      </c>
    </row>
    <row r="3" spans="3:5" ht="19" customHeight="1" thickTop="1" x14ac:dyDescent="0.75">
      <c r="C3" s="14" t="s">
        <v>12</v>
      </c>
      <c r="D3" s="18" t="s">
        <v>6</v>
      </c>
      <c r="E3" s="19">
        <v>400</v>
      </c>
    </row>
    <row r="4" spans="3:5" ht="19" customHeight="1" x14ac:dyDescent="0.75">
      <c r="C4" s="15"/>
      <c r="D4" s="16" t="s">
        <v>7</v>
      </c>
      <c r="E4" s="4">
        <v>200</v>
      </c>
    </row>
    <row r="5" spans="3:5" ht="19" customHeight="1" x14ac:dyDescent="0.75">
      <c r="C5" s="15"/>
      <c r="D5" s="20" t="s">
        <v>8</v>
      </c>
      <c r="E5" s="21">
        <v>200</v>
      </c>
    </row>
    <row r="6" spans="3:5" ht="19" customHeight="1" x14ac:dyDescent="0.75">
      <c r="C6" s="17"/>
      <c r="D6" s="25" t="s">
        <v>18</v>
      </c>
      <c r="E6" s="26" t="s">
        <v>20</v>
      </c>
    </row>
    <row r="7" spans="3:5" ht="19" customHeight="1" x14ac:dyDescent="0.75">
      <c r="C7" s="12" t="s">
        <v>17</v>
      </c>
      <c r="D7" s="22" t="s">
        <v>15</v>
      </c>
      <c r="E7" s="23" t="s">
        <v>16</v>
      </c>
    </row>
    <row r="8" spans="3:5" ht="19" customHeight="1" x14ac:dyDescent="0.75">
      <c r="C8" s="12"/>
      <c r="D8" t="s">
        <v>13</v>
      </c>
      <c r="E8" s="3" t="s">
        <v>14</v>
      </c>
    </row>
    <row r="9" spans="3:5" ht="19" customHeight="1" x14ac:dyDescent="0.75">
      <c r="C9" s="12"/>
      <c r="D9" s="27" t="s">
        <v>19</v>
      </c>
      <c r="E9" s="28" t="s">
        <v>14</v>
      </c>
    </row>
  </sheetData>
  <mergeCells count="2">
    <mergeCell ref="C3:C6"/>
    <mergeCell ref="C7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DelPreto</dc:creator>
  <cp:lastModifiedBy>Joseph DelPreto</cp:lastModifiedBy>
  <dcterms:created xsi:type="dcterms:W3CDTF">2022-05-01T01:49:14Z</dcterms:created>
  <dcterms:modified xsi:type="dcterms:W3CDTF">2022-05-23T16:47:06Z</dcterms:modified>
</cp:coreProperties>
</file>