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5200" windowHeight="11985" activeTab="1"/>
  </bookViews>
  <sheets>
    <sheet name="Sheet1" sheetId="1" r:id="rId1"/>
    <sheet name="月度数据" sheetId="2" r:id="rId2"/>
    <sheet name="季度数据" sheetId="3" r:id="rId3"/>
    <sheet name="年度数据" sheetId="4" r:id="rId4"/>
  </sheets>
  <definedNames>
    <definedName name="ExternalData_1" localSheetId="1">月度数据!$A$2:$A$198</definedName>
  </definedNames>
  <calcPr calcId="152511"/>
  <pivotCaches>
    <pivotCache cacheId="13" r:id="rId5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2" i="2"/>
  <c r="I4" i="2"/>
  <c r="I5" i="2"/>
  <c r="I3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U127" i="2"/>
  <c r="V127" i="2"/>
  <c r="U128" i="2"/>
  <c r="V128" i="2"/>
  <c r="U129" i="2"/>
  <c r="V129" i="2"/>
  <c r="U130" i="2"/>
  <c r="V130" i="2"/>
  <c r="U131" i="2"/>
  <c r="V131" i="2"/>
  <c r="U132" i="2"/>
  <c r="V132" i="2"/>
  <c r="U133" i="2"/>
  <c r="V133" i="2"/>
  <c r="U134" i="2"/>
  <c r="V134" i="2"/>
  <c r="U135" i="2"/>
  <c r="V135" i="2"/>
  <c r="U136" i="2"/>
  <c r="V136" i="2"/>
  <c r="U137" i="2"/>
  <c r="V137" i="2"/>
  <c r="U138" i="2"/>
  <c r="V138" i="2"/>
  <c r="U139" i="2"/>
  <c r="V139" i="2"/>
  <c r="U140" i="2"/>
  <c r="V140" i="2"/>
  <c r="U141" i="2"/>
  <c r="V141" i="2"/>
  <c r="U142" i="2"/>
  <c r="V142" i="2"/>
  <c r="U143" i="2"/>
  <c r="V143" i="2"/>
  <c r="U144" i="2"/>
  <c r="V144" i="2"/>
  <c r="U145" i="2"/>
  <c r="V145" i="2"/>
  <c r="U146" i="2"/>
  <c r="V146" i="2"/>
  <c r="U147" i="2"/>
  <c r="V147" i="2"/>
  <c r="U148" i="2"/>
  <c r="V148" i="2"/>
  <c r="U149" i="2"/>
  <c r="V149" i="2"/>
  <c r="U150" i="2"/>
  <c r="V150" i="2"/>
  <c r="U151" i="2"/>
  <c r="V151" i="2"/>
  <c r="U152" i="2"/>
  <c r="V152" i="2"/>
  <c r="U153" i="2"/>
  <c r="V153" i="2"/>
  <c r="U154" i="2"/>
  <c r="V154" i="2"/>
  <c r="U155" i="2"/>
  <c r="V155" i="2"/>
  <c r="U156" i="2"/>
  <c r="V156" i="2"/>
  <c r="U157" i="2"/>
  <c r="V157" i="2"/>
  <c r="U158" i="2"/>
  <c r="V158" i="2"/>
  <c r="U159" i="2"/>
  <c r="V159" i="2"/>
  <c r="U160" i="2"/>
  <c r="V160" i="2"/>
  <c r="U161" i="2"/>
  <c r="V161" i="2"/>
  <c r="U162" i="2"/>
  <c r="V162" i="2"/>
  <c r="U163" i="2"/>
  <c r="V163" i="2"/>
  <c r="U164" i="2"/>
  <c r="V164" i="2"/>
  <c r="U165" i="2"/>
  <c r="V165" i="2"/>
  <c r="U166" i="2"/>
  <c r="V166" i="2"/>
  <c r="U167" i="2"/>
  <c r="V167" i="2"/>
  <c r="U168" i="2"/>
  <c r="V168" i="2"/>
  <c r="U169" i="2"/>
  <c r="V169" i="2"/>
  <c r="U170" i="2"/>
  <c r="V170" i="2"/>
  <c r="U171" i="2"/>
  <c r="V171" i="2"/>
  <c r="U172" i="2"/>
  <c r="V172" i="2"/>
  <c r="U173" i="2"/>
  <c r="V173" i="2"/>
  <c r="U174" i="2"/>
  <c r="V174" i="2"/>
  <c r="U175" i="2"/>
  <c r="V175" i="2"/>
  <c r="U176" i="2"/>
  <c r="V176" i="2"/>
  <c r="U177" i="2"/>
  <c r="V177" i="2"/>
  <c r="U178" i="2"/>
  <c r="V178" i="2"/>
  <c r="U179" i="2"/>
  <c r="V179" i="2"/>
  <c r="U180" i="2"/>
  <c r="V180" i="2"/>
  <c r="U181" i="2"/>
  <c r="V181" i="2"/>
  <c r="U182" i="2"/>
  <c r="V182" i="2"/>
  <c r="U183" i="2"/>
  <c r="V183" i="2"/>
  <c r="U184" i="2"/>
  <c r="V184" i="2"/>
  <c r="U185" i="2"/>
  <c r="V185" i="2"/>
  <c r="U186" i="2"/>
  <c r="V186" i="2"/>
  <c r="U187" i="2"/>
  <c r="V187" i="2"/>
  <c r="U188" i="2"/>
  <c r="V188" i="2"/>
  <c r="U189" i="2"/>
  <c r="V189" i="2"/>
  <c r="U190" i="2"/>
  <c r="V190" i="2"/>
  <c r="U191" i="2"/>
  <c r="V191" i="2"/>
  <c r="U192" i="2"/>
  <c r="V192" i="2"/>
  <c r="U193" i="2"/>
  <c r="V193" i="2"/>
  <c r="U194" i="2"/>
  <c r="V194" i="2"/>
  <c r="U195" i="2"/>
  <c r="V195" i="2"/>
  <c r="U196" i="2"/>
  <c r="V196" i="2"/>
  <c r="U197" i="2"/>
  <c r="V197" i="2"/>
  <c r="U198" i="2"/>
  <c r="V198" i="2"/>
  <c r="U14" i="2"/>
  <c r="V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4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3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3" i="2"/>
</calcChain>
</file>

<file path=xl/connections.xml><?xml version="1.0" encoding="utf-8"?>
<connections xmlns="http://schemas.openxmlformats.org/spreadsheetml/2006/main">
  <connection id="1" name="连接" type="7" refreshedVersion="3" savePassword="1" background="1" saveData="1"/>
</connections>
</file>

<file path=xl/sharedStrings.xml><?xml version="1.0" encoding="utf-8"?>
<sst xmlns="http://schemas.openxmlformats.org/spreadsheetml/2006/main" count="115" uniqueCount="100">
  <si>
    <t>年末总人口(万人)</t>
  </si>
  <si>
    <t>国内生产总值(亿元)</t>
  </si>
  <si>
    <t>建筑业增加值(亿元)</t>
  </si>
  <si>
    <t>第三产业增加值(亿元)</t>
  </si>
  <si>
    <t>城镇居民家庭人均可支配收入(元)</t>
  </si>
  <si>
    <t>铁路客运量(万人)</t>
  </si>
  <si>
    <t>公路客运量(万人)</t>
  </si>
  <si>
    <t>民用航空客运量(万人)</t>
  </si>
  <si>
    <t>时间（月度值）</t>
    <phoneticPr fontId="1" type="noConversion"/>
  </si>
  <si>
    <t>工业增加值(亿元)</t>
    <phoneticPr fontId="1" type="noConversion"/>
  </si>
  <si>
    <t>旅游人数(万人)</t>
    <phoneticPr fontId="1" type="noConversion"/>
  </si>
  <si>
    <t>铁路客运量（万人）</t>
    <phoneticPr fontId="1" type="noConversion"/>
  </si>
  <si>
    <t>公路客运量（万人）</t>
    <phoneticPr fontId="1" type="noConversion"/>
  </si>
  <si>
    <t>民航客运量（万人）</t>
    <phoneticPr fontId="1" type="noConversion"/>
  </si>
  <si>
    <t>时间</t>
    <phoneticPr fontId="1" type="noConversion"/>
  </si>
  <si>
    <t>旅游人数(万人次)</t>
    <phoneticPr fontId="1" type="noConversion"/>
  </si>
  <si>
    <t>GDP（亿元）(季度累计值)</t>
    <phoneticPr fontId="1" type="noConversion"/>
  </si>
  <si>
    <t>铁路</t>
    <phoneticPr fontId="1" type="noConversion"/>
  </si>
  <si>
    <t>公路</t>
    <phoneticPr fontId="1" type="noConversion"/>
  </si>
  <si>
    <t>民航</t>
    <phoneticPr fontId="1" type="noConversion"/>
  </si>
  <si>
    <t>月度数据</t>
    <phoneticPr fontId="1" type="noConversion"/>
  </si>
  <si>
    <t>同比增长率</t>
    <phoneticPr fontId="1" type="noConversion"/>
  </si>
  <si>
    <t>环比增长率</t>
    <phoneticPr fontId="1" type="noConversion"/>
  </si>
  <si>
    <t>季度</t>
  </si>
  <si>
    <t>季度</t>
    <phoneticPr fontId="1" type="noConversion"/>
  </si>
  <si>
    <t>起始月份</t>
    <phoneticPr fontId="1" type="noConversion"/>
  </si>
  <si>
    <t>结束月份</t>
    <phoneticPr fontId="1" type="noConversion"/>
  </si>
  <si>
    <t>季度</t>
    <phoneticPr fontId="1" type="noConversion"/>
  </si>
  <si>
    <t>年</t>
    <phoneticPr fontId="1" type="noConversion"/>
  </si>
  <si>
    <t>总计</t>
  </si>
  <si>
    <t>求和项:公路客运量（万人）</t>
  </si>
  <si>
    <t>求和项:铁路客运量（万人）</t>
  </si>
  <si>
    <t>求和项:民航客运量（万人）</t>
  </si>
  <si>
    <t>年-季度</t>
    <phoneticPr fontId="1" type="noConversion"/>
  </si>
  <si>
    <t>1999-1</t>
  </si>
  <si>
    <t>1999-2</t>
  </si>
  <si>
    <t>1999-3</t>
  </si>
  <si>
    <t>1999-4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</si>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</sst>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;@"/>
    <numFmt numFmtId="177" formatCode="###,###,###,###,##0.00_ "/>
    <numFmt numFmtId="178" formatCode="#,##0_ "/>
    <numFmt numFmtId="179" formatCode="yyyy;@"/>
    <numFmt numFmtId="184" formatCode="yy/mm;@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14" fontId="0" fillId="0" borderId="0" xfId="0" applyNumberFormat="1"/>
    <xf numFmtId="177" fontId="2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vertical="center"/>
    </xf>
    <xf numFmtId="178" fontId="3" fillId="0" borderId="0" xfId="0" applyNumberFormat="1" applyFont="1" applyAlignment="1">
      <alignment horizontal="right" vertical="center"/>
    </xf>
    <xf numFmtId="176" fontId="2" fillId="0" borderId="0" xfId="1" applyNumberFormat="1" applyFont="1">
      <alignment vertical="center"/>
    </xf>
    <xf numFmtId="177" fontId="2" fillId="0" borderId="0" xfId="1" applyNumberFormat="1" applyFont="1" applyAlignment="1">
      <alignment horizontal="right" vertical="center"/>
    </xf>
    <xf numFmtId="179" fontId="2" fillId="0" borderId="0" xfId="0" applyNumberFormat="1" applyFont="1" applyAlignment="1">
      <alignment vertical="center"/>
    </xf>
    <xf numFmtId="176" fontId="3" fillId="2" borderId="0" xfId="0" applyNumberFormat="1" applyFont="1" applyFill="1" applyAlignment="1">
      <alignment vertical="center"/>
    </xf>
    <xf numFmtId="179" fontId="2" fillId="2" borderId="0" xfId="0" applyNumberFormat="1" applyFont="1" applyFill="1" applyAlignment="1">
      <alignment vertical="center"/>
    </xf>
    <xf numFmtId="176" fontId="2" fillId="2" borderId="0" xfId="1" applyNumberFormat="1" applyFont="1" applyFill="1">
      <alignment vertical="center"/>
    </xf>
    <xf numFmtId="9" fontId="0" fillId="0" borderId="0" xfId="2" applyFont="1" applyAlignment="1"/>
    <xf numFmtId="184" fontId="0" fillId="0" borderId="0" xfId="0" applyNumberFormat="1"/>
    <xf numFmtId="177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月度数据!$O$2</c:f>
              <c:strCache>
                <c:ptCount val="1"/>
                <c:pt idx="0">
                  <c:v>铁路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月度数据!$N$3:$N$198</c:f>
              <c:numCache>
                <c:formatCode>yy/mm;@</c:formatCode>
                <c:ptCount val="196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</c:numCache>
            </c:numRef>
          </c:cat>
          <c:val>
            <c:numRef>
              <c:f>月度数据!$O$3:$O$198</c:f>
              <c:numCache>
                <c:formatCode>0%</c:formatCode>
                <c:ptCount val="196"/>
                <c:pt idx="0">
                  <c:v>0.17808219178082191</c:v>
                </c:pt>
                <c:pt idx="1">
                  <c:v>-1.1627906976744186E-2</c:v>
                </c:pt>
                <c:pt idx="2">
                  <c:v>-8.2352941176470587E-2</c:v>
                </c:pt>
                <c:pt idx="3">
                  <c:v>3.8461538461538575E-2</c:v>
                </c:pt>
                <c:pt idx="4">
                  <c:v>-9.8765432098765538E-2</c:v>
                </c:pt>
                <c:pt idx="5">
                  <c:v>0.20547945205479451</c:v>
                </c:pt>
                <c:pt idx="6">
                  <c:v>3.4090909090909088E-2</c:v>
                </c:pt>
                <c:pt idx="7">
                  <c:v>-0.14285714285714285</c:v>
                </c:pt>
                <c:pt idx="8">
                  <c:v>6.4102564102564097E-2</c:v>
                </c:pt>
                <c:pt idx="9">
                  <c:v>-0.12048192771084337</c:v>
                </c:pt>
                <c:pt idx="10">
                  <c:v>-1.3698630136986301E-2</c:v>
                </c:pt>
                <c:pt idx="11">
                  <c:v>0.16666666666666666</c:v>
                </c:pt>
                <c:pt idx="12">
                  <c:v>0.11904761904761904</c:v>
                </c:pt>
                <c:pt idx="13">
                  <c:v>-0.1276595744680851</c:v>
                </c:pt>
                <c:pt idx="14">
                  <c:v>0</c:v>
                </c:pt>
                <c:pt idx="15">
                  <c:v>8.5365853658536592E-2</c:v>
                </c:pt>
                <c:pt idx="16">
                  <c:v>-0.15730337078651685</c:v>
                </c:pt>
                <c:pt idx="17">
                  <c:v>0.18666666666666668</c:v>
                </c:pt>
                <c:pt idx="18">
                  <c:v>4.49438202247191E-2</c:v>
                </c:pt>
                <c:pt idx="19">
                  <c:v>-0.15053763440860216</c:v>
                </c:pt>
                <c:pt idx="20">
                  <c:v>5.0632911392405063E-2</c:v>
                </c:pt>
                <c:pt idx="21">
                  <c:v>-0.13253012048192772</c:v>
                </c:pt>
                <c:pt idx="22">
                  <c:v>0</c:v>
                </c:pt>
                <c:pt idx="23">
                  <c:v>0.29166666666666669</c:v>
                </c:pt>
                <c:pt idx="24">
                  <c:v>-8.6021505376344093E-2</c:v>
                </c:pt>
                <c:pt idx="25">
                  <c:v>-4.705882352941166E-2</c:v>
                </c:pt>
                <c:pt idx="26">
                  <c:v>0</c:v>
                </c:pt>
                <c:pt idx="27">
                  <c:v>7.4074074074073959E-2</c:v>
                </c:pt>
                <c:pt idx="28">
                  <c:v>-0.13793103448275862</c:v>
                </c:pt>
                <c:pt idx="29">
                  <c:v>0.21333333333333335</c:v>
                </c:pt>
                <c:pt idx="30">
                  <c:v>4.3956043956043959E-2</c:v>
                </c:pt>
                <c:pt idx="31">
                  <c:v>-0.14736842105263148</c:v>
                </c:pt>
                <c:pt idx="32">
                  <c:v>4.9382716049382595E-2</c:v>
                </c:pt>
                <c:pt idx="33">
                  <c:v>-0.15294117647058825</c:v>
                </c:pt>
                <c:pt idx="34">
                  <c:v>0</c:v>
                </c:pt>
                <c:pt idx="35">
                  <c:v>8.3333333333333329E-2</c:v>
                </c:pt>
                <c:pt idx="36">
                  <c:v>0.19230769230769232</c:v>
                </c:pt>
                <c:pt idx="37">
                  <c:v>-6.4516129032258063E-2</c:v>
                </c:pt>
                <c:pt idx="38">
                  <c:v>-8.0459770114942528E-2</c:v>
                </c:pt>
                <c:pt idx="39">
                  <c:v>6.25E-2</c:v>
                </c:pt>
                <c:pt idx="40">
                  <c:v>-0.14117647058823529</c:v>
                </c:pt>
                <c:pt idx="41">
                  <c:v>0.24657534246575341</c:v>
                </c:pt>
                <c:pt idx="42">
                  <c:v>5.4945054945054944E-2</c:v>
                </c:pt>
                <c:pt idx="43">
                  <c:v>-0.13541666666666666</c:v>
                </c:pt>
                <c:pt idx="44">
                  <c:v>3.614457831325301E-2</c:v>
                </c:pt>
                <c:pt idx="45">
                  <c:v>-0.15116279069767441</c:v>
                </c:pt>
                <c:pt idx="46">
                  <c:v>1.3698630136986301E-2</c:v>
                </c:pt>
                <c:pt idx="47">
                  <c:v>0.21621621621621623</c:v>
                </c:pt>
                <c:pt idx="48">
                  <c:v>6.6666666666666666E-2</c:v>
                </c:pt>
                <c:pt idx="49">
                  <c:v>-0.13541666666666666</c:v>
                </c:pt>
                <c:pt idx="50">
                  <c:v>-0.14457831325301204</c:v>
                </c:pt>
                <c:pt idx="51">
                  <c:v>-0.53521126760563376</c:v>
                </c:pt>
                <c:pt idx="52">
                  <c:v>0.60606060606060608</c:v>
                </c:pt>
                <c:pt idx="53">
                  <c:v>0.56603773584905659</c:v>
                </c:pt>
                <c:pt idx="54">
                  <c:v>0.14457831325301204</c:v>
                </c:pt>
                <c:pt idx="55">
                  <c:v>-0.11578947368421053</c:v>
                </c:pt>
                <c:pt idx="56">
                  <c:v>4.7619047619047616E-2</c:v>
                </c:pt>
                <c:pt idx="57">
                  <c:v>-0.11363636363636363</c:v>
                </c:pt>
                <c:pt idx="58">
                  <c:v>-2.564102564102564E-2</c:v>
                </c:pt>
                <c:pt idx="59">
                  <c:v>0.38157894736842107</c:v>
                </c:pt>
                <c:pt idx="60">
                  <c:v>-9.5238095238095233E-2</c:v>
                </c:pt>
                <c:pt idx="61">
                  <c:v>-0.12631578947368421</c:v>
                </c:pt>
                <c:pt idx="62">
                  <c:v>0</c:v>
                </c:pt>
                <c:pt idx="63">
                  <c:v>9.6385542168674704E-2</c:v>
                </c:pt>
                <c:pt idx="64">
                  <c:v>-9.8901098901098897E-2</c:v>
                </c:pt>
                <c:pt idx="65">
                  <c:v>0.21951219512195122</c:v>
                </c:pt>
                <c:pt idx="66">
                  <c:v>0.03</c:v>
                </c:pt>
                <c:pt idx="67">
                  <c:v>-0.17475728155339806</c:v>
                </c:pt>
                <c:pt idx="68">
                  <c:v>5.8823529411764705E-2</c:v>
                </c:pt>
                <c:pt idx="69">
                  <c:v>-0.14444444444444443</c:v>
                </c:pt>
                <c:pt idx="70">
                  <c:v>1.2987012987012988E-2</c:v>
                </c:pt>
                <c:pt idx="71">
                  <c:v>0.19230769230769232</c:v>
                </c:pt>
                <c:pt idx="72">
                  <c:v>0.13978494623655913</c:v>
                </c:pt>
                <c:pt idx="73">
                  <c:v>-0.12264150943396226</c:v>
                </c:pt>
                <c:pt idx="74">
                  <c:v>-2.1505376344086023E-2</c:v>
                </c:pt>
                <c:pt idx="75">
                  <c:v>6.5934065934065936E-2</c:v>
                </c:pt>
                <c:pt idx="76">
                  <c:v>-0.1134020618556701</c:v>
                </c:pt>
                <c:pt idx="77">
                  <c:v>0.2558139534883721</c:v>
                </c:pt>
                <c:pt idx="78">
                  <c:v>3.7037037037037208E-2</c:v>
                </c:pt>
                <c:pt idx="79">
                  <c:v>-0.16071428571428584</c:v>
                </c:pt>
                <c:pt idx="80">
                  <c:v>6.3829787234042548E-2</c:v>
                </c:pt>
                <c:pt idx="81">
                  <c:v>-0.14000000000000001</c:v>
                </c:pt>
                <c:pt idx="82">
                  <c:v>-1.1627906976744186E-2</c:v>
                </c:pt>
                <c:pt idx="83">
                  <c:v>0.25882352941176473</c:v>
                </c:pt>
                <c:pt idx="84">
                  <c:v>5.607476635514002E-2</c:v>
                </c:pt>
                <c:pt idx="85">
                  <c:v>-0.12389380530973437</c:v>
                </c:pt>
                <c:pt idx="86">
                  <c:v>0</c:v>
                </c:pt>
                <c:pt idx="87">
                  <c:v>8.0808080808080815E-2</c:v>
                </c:pt>
                <c:pt idx="88">
                  <c:v>-0.10280373831775701</c:v>
                </c:pt>
                <c:pt idx="89">
                  <c:v>0.25</c:v>
                </c:pt>
                <c:pt idx="90">
                  <c:v>1.6666666666666666E-2</c:v>
                </c:pt>
                <c:pt idx="91">
                  <c:v>-0.16393442622950818</c:v>
                </c:pt>
                <c:pt idx="92">
                  <c:v>7.8431372549019607E-2</c:v>
                </c:pt>
                <c:pt idx="93">
                  <c:v>-0.15454545454545454</c:v>
                </c:pt>
                <c:pt idx="94">
                  <c:v>-1.0752688172043012E-2</c:v>
                </c:pt>
                <c:pt idx="95">
                  <c:v>7.6086956521739135E-2</c:v>
                </c:pt>
                <c:pt idx="96">
                  <c:v>0.1212121212121214</c:v>
                </c:pt>
                <c:pt idx="97">
                  <c:v>8.1081081081080905E-2</c:v>
                </c:pt>
                <c:pt idx="98">
                  <c:v>-0.14166666666666666</c:v>
                </c:pt>
                <c:pt idx="99">
                  <c:v>0.1067961165048542</c:v>
                </c:pt>
                <c:pt idx="100">
                  <c:v>-0.1052631578947367</c:v>
                </c:pt>
                <c:pt idx="101">
                  <c:v>0.28431372549019607</c:v>
                </c:pt>
                <c:pt idx="102">
                  <c:v>3.0534351145038167E-2</c:v>
                </c:pt>
                <c:pt idx="103">
                  <c:v>-0.1555555555555557</c:v>
                </c:pt>
                <c:pt idx="104">
                  <c:v>6.1403508771929995E-2</c:v>
                </c:pt>
                <c:pt idx="105">
                  <c:v>-0.1487603305785124</c:v>
                </c:pt>
                <c:pt idx="106">
                  <c:v>3.8834951456310676E-2</c:v>
                </c:pt>
                <c:pt idx="107">
                  <c:v>0.11214953271028037</c:v>
                </c:pt>
                <c:pt idx="108">
                  <c:v>8.4033613445378158E-2</c:v>
                </c:pt>
                <c:pt idx="109">
                  <c:v>-7.7519379844961239E-2</c:v>
                </c:pt>
                <c:pt idx="110">
                  <c:v>-2.5210084033613446E-2</c:v>
                </c:pt>
                <c:pt idx="111">
                  <c:v>8.6206896551724137E-3</c:v>
                </c:pt>
                <c:pt idx="112">
                  <c:v>-1.7094017094017096E-2</c:v>
                </c:pt>
                <c:pt idx="113">
                  <c:v>0.19999999999999984</c:v>
                </c:pt>
                <c:pt idx="114">
                  <c:v>2.1739130434782743E-2</c:v>
                </c:pt>
                <c:pt idx="115">
                  <c:v>-0.11347517730496454</c:v>
                </c:pt>
                <c:pt idx="116">
                  <c:v>8.0000000000000002E-3</c:v>
                </c:pt>
                <c:pt idx="117">
                  <c:v>-0.14285714285714285</c:v>
                </c:pt>
                <c:pt idx="118">
                  <c:v>-4.3240740740740573E-2</c:v>
                </c:pt>
                <c:pt idx="119">
                  <c:v>0.28539630310655162</c:v>
                </c:pt>
                <c:pt idx="120">
                  <c:v>2.3264568589067912E-2</c:v>
                </c:pt>
                <c:pt idx="121">
                  <c:v>-0.13413288205430063</c:v>
                </c:pt>
                <c:pt idx="122">
                  <c:v>6.1352821210061338E-2</c:v>
                </c:pt>
                <c:pt idx="123">
                  <c:v>3.1865492393914979E-2</c:v>
                </c:pt>
                <c:pt idx="124">
                  <c:v>-0.10622284295468654</c:v>
                </c:pt>
                <c:pt idx="125">
                  <c:v>0.23170414098446046</c:v>
                </c:pt>
                <c:pt idx="126">
                  <c:v>5.7724837891175641E-2</c:v>
                </c:pt>
                <c:pt idx="127">
                  <c:v>-0.18844539215032985</c:v>
                </c:pt>
                <c:pt idx="128">
                  <c:v>0.11503407504721257</c:v>
                </c:pt>
                <c:pt idx="129">
                  <c:v>-0.18519882179676006</c:v>
                </c:pt>
                <c:pt idx="130">
                  <c:v>-1.5544509715318571E-2</c:v>
                </c:pt>
                <c:pt idx="131">
                  <c:v>0.16808959882493343</c:v>
                </c:pt>
                <c:pt idx="132">
                  <c:v>0.11757309022320026</c:v>
                </c:pt>
                <c:pt idx="133">
                  <c:v>-9.1420534458509142E-3</c:v>
                </c:pt>
                <c:pt idx="134">
                  <c:v>-5.8268275372604685E-2</c:v>
                </c:pt>
                <c:pt idx="135">
                  <c:v>3.8812269198884621E-2</c:v>
                </c:pt>
                <c:pt idx="136">
                  <c:v>-3.0470110272780036E-2</c:v>
                </c:pt>
                <c:pt idx="137">
                  <c:v>0.19732116132894342</c:v>
                </c:pt>
                <c:pt idx="138">
                  <c:v>1.3561652396725091E-2</c:v>
                </c:pt>
                <c:pt idx="139">
                  <c:v>-0.14792206190652363</c:v>
                </c:pt>
                <c:pt idx="140">
                  <c:v>0.10601345972935827</c:v>
                </c:pt>
                <c:pt idx="141">
                  <c:v>-0.19222716566343889</c:v>
                </c:pt>
                <c:pt idx="142">
                  <c:v>-1.2716669366596321E-2</c:v>
                </c:pt>
                <c:pt idx="143">
                  <c:v>0.24661580113216816</c:v>
                </c:pt>
                <c:pt idx="144">
                  <c:v>3.4682461335965781E-2</c:v>
                </c:pt>
                <c:pt idx="145">
                  <c:v>-0.10240427426536064</c:v>
                </c:pt>
                <c:pt idx="146">
                  <c:v>0.10154478458049887</c:v>
                </c:pt>
                <c:pt idx="147">
                  <c:v>-1.5181730459954969E-2</c:v>
                </c:pt>
                <c:pt idx="148">
                  <c:v>-1.5219805343262133E-2</c:v>
                </c:pt>
                <c:pt idx="149">
                  <c:v>0.20456354470681878</c:v>
                </c:pt>
                <c:pt idx="150">
                  <c:v>-1.6409691629955946E-2</c:v>
                </c:pt>
                <c:pt idx="151">
                  <c:v>-9.6517747172769106E-2</c:v>
                </c:pt>
                <c:pt idx="152">
                  <c:v>7.3119345643823169E-3</c:v>
                </c:pt>
                <c:pt idx="153">
                  <c:v>-0.17488927165354332</c:v>
                </c:pt>
                <c:pt idx="154">
                  <c:v>-1.9906061283829123E-2</c:v>
                </c:pt>
                <c:pt idx="155">
                  <c:v>0.26973984481971702</c:v>
                </c:pt>
                <c:pt idx="156">
                  <c:v>-6.7038102084831172E-2</c:v>
                </c:pt>
                <c:pt idx="157">
                  <c:v>-7.1662492775958278E-2</c:v>
                </c:pt>
                <c:pt idx="158">
                  <c:v>0.1379954347374974</c:v>
                </c:pt>
                <c:pt idx="159">
                  <c:v>-9.5733041575492339E-2</c:v>
                </c:pt>
                <c:pt idx="160">
                  <c:v>9.0676883780332063E-2</c:v>
                </c:pt>
                <c:pt idx="161">
                  <c:v>0.10834463207198324</c:v>
                </c:pt>
                <c:pt idx="162">
                  <c:v>2.9637455516014235E-2</c:v>
                </c:pt>
                <c:pt idx="163">
                  <c:v>-8.6569098666090624E-2</c:v>
                </c:pt>
                <c:pt idx="164">
                  <c:v>-0.10807614993496512</c:v>
                </c:pt>
                <c:pt idx="165">
                  <c:v>-5.9724247646824748E-2</c:v>
                </c:pt>
                <c:pt idx="166">
                  <c:v>4.4413112442721052E-2</c:v>
                </c:pt>
                <c:pt idx="167">
                  <c:v>0.26608167397907528</c:v>
                </c:pt>
                <c:pt idx="168">
                  <c:v>-0.25126619395425698</c:v>
                </c:pt>
                <c:pt idx="169">
                  <c:v>0.20008544574195369</c:v>
                </c:pt>
                <c:pt idx="170">
                  <c:v>3.8447846208615168E-2</c:v>
                </c:pt>
                <c:pt idx="171">
                  <c:v>-7.256313564164095E-2</c:v>
                </c:pt>
                <c:pt idx="172">
                  <c:v>0.11156973878758009</c:v>
                </c:pt>
                <c:pt idx="173">
                  <c:v>0.10463891813999888</c:v>
                </c:pt>
                <c:pt idx="174">
                  <c:v>1.7861622597962971E-2</c:v>
                </c:pt>
                <c:pt idx="175">
                  <c:v>-5.3728989007738946E-2</c:v>
                </c:pt>
                <c:pt idx="176">
                  <c:v>-0.14533520862634786</c:v>
                </c:pt>
                <c:pt idx="177">
                  <c:v>-5.1807155482416045E-2</c:v>
                </c:pt>
                <c:pt idx="178">
                  <c:v>0.11686057723211415</c:v>
                </c:pt>
                <c:pt idx="179">
                  <c:v>9.6402877697841727E-2</c:v>
                </c:pt>
                <c:pt idx="180">
                  <c:v>-0.16141732283464566</c:v>
                </c:pt>
                <c:pt idx="181">
                  <c:v>0.13014084507042253</c:v>
                </c:pt>
                <c:pt idx="182">
                  <c:v>9.9091614046748641E-2</c:v>
                </c:pt>
                <c:pt idx="183">
                  <c:v>-4.0618858035579297E-2</c:v>
                </c:pt>
                <c:pt idx="184">
                  <c:v>2.2009770447024218E-2</c:v>
                </c:pt>
                <c:pt idx="185">
                  <c:v>0.15059621710526316</c:v>
                </c:pt>
                <c:pt idx="186">
                  <c:v>5.0433306530867507E-2</c:v>
                </c:pt>
                <c:pt idx="187">
                  <c:v>-0.10754837337869461</c:v>
                </c:pt>
                <c:pt idx="188">
                  <c:v>-0.14614504908033912</c:v>
                </c:pt>
                <c:pt idx="189">
                  <c:v>-4.8161169708131037E-2</c:v>
                </c:pt>
                <c:pt idx="190">
                  <c:v>0.31490384615384615</c:v>
                </c:pt>
                <c:pt idx="191">
                  <c:v>-0.16350827128015338</c:v>
                </c:pt>
                <c:pt idx="192">
                  <c:v>-0.20063965884861407</c:v>
                </c:pt>
                <c:pt idx="193">
                  <c:v>0.43731661776473751</c:v>
                </c:pt>
                <c:pt idx="194">
                  <c:v>-2.1480931613621596E-2</c:v>
                </c:pt>
                <c:pt idx="195">
                  <c:v>2.0435256744582821E-2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月度数据!$Q$2</c:f>
              <c:strCache>
                <c:ptCount val="1"/>
                <c:pt idx="0">
                  <c:v>民航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月度数据!$N$3:$N$198</c:f>
              <c:numCache>
                <c:formatCode>yy/mm;@</c:formatCode>
                <c:ptCount val="196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</c:numCache>
            </c:numRef>
          </c:cat>
          <c:val>
            <c:numRef>
              <c:f>月度数据!$Q$3:$Q$198</c:f>
              <c:numCache>
                <c:formatCode>0%</c:formatCode>
                <c:ptCount val="196"/>
                <c:pt idx="0">
                  <c:v>0.25</c:v>
                </c:pt>
                <c:pt idx="1">
                  <c:v>-0.2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0.16666666666666685</c:v>
                </c:pt>
                <c:pt idx="7">
                  <c:v>-0.28571428571428581</c:v>
                </c:pt>
                <c:pt idx="8">
                  <c:v>0.2</c:v>
                </c:pt>
                <c:pt idx="9">
                  <c:v>-0.16666666666666666</c:v>
                </c:pt>
                <c:pt idx="10">
                  <c:v>-0.2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-0.16666666666666666</c:v>
                </c:pt>
                <c:pt idx="17">
                  <c:v>0.2</c:v>
                </c:pt>
                <c:pt idx="18">
                  <c:v>0.16666666666666685</c:v>
                </c:pt>
                <c:pt idx="19">
                  <c:v>-0.14285714285714299</c:v>
                </c:pt>
                <c:pt idx="20">
                  <c:v>0.16666666666666685</c:v>
                </c:pt>
                <c:pt idx="21">
                  <c:v>-0.28571428571428581</c:v>
                </c:pt>
                <c:pt idx="22">
                  <c:v>0</c:v>
                </c:pt>
                <c:pt idx="23">
                  <c:v>0.2</c:v>
                </c:pt>
                <c:pt idx="24">
                  <c:v>-0.33333333333333331</c:v>
                </c:pt>
                <c:pt idx="25">
                  <c:v>0.25</c:v>
                </c:pt>
                <c:pt idx="26">
                  <c:v>0.40000000000000024</c:v>
                </c:pt>
                <c:pt idx="27">
                  <c:v>0</c:v>
                </c:pt>
                <c:pt idx="28">
                  <c:v>-0.14285714285714299</c:v>
                </c:pt>
                <c:pt idx="29">
                  <c:v>0.16666666666666685</c:v>
                </c:pt>
                <c:pt idx="30">
                  <c:v>0.14285714285714268</c:v>
                </c:pt>
                <c:pt idx="31">
                  <c:v>-0.12499999999999986</c:v>
                </c:pt>
                <c:pt idx="32">
                  <c:v>0</c:v>
                </c:pt>
                <c:pt idx="33">
                  <c:v>-0.14285714285714299</c:v>
                </c:pt>
                <c:pt idx="34">
                  <c:v>-0.16666666666666666</c:v>
                </c:pt>
                <c:pt idx="35">
                  <c:v>0.2</c:v>
                </c:pt>
                <c:pt idx="36">
                  <c:v>0.16666666666666685</c:v>
                </c:pt>
                <c:pt idx="37">
                  <c:v>0</c:v>
                </c:pt>
                <c:pt idx="38">
                  <c:v>0.14285714285714268</c:v>
                </c:pt>
                <c:pt idx="39">
                  <c:v>-0.12499999999999986</c:v>
                </c:pt>
                <c:pt idx="40">
                  <c:v>-0.14285714285714299</c:v>
                </c:pt>
                <c:pt idx="41">
                  <c:v>0.16666666666666685</c:v>
                </c:pt>
                <c:pt idx="42">
                  <c:v>0.28571428571428553</c:v>
                </c:pt>
                <c:pt idx="43">
                  <c:v>-0.1111111111111111</c:v>
                </c:pt>
                <c:pt idx="44">
                  <c:v>0</c:v>
                </c:pt>
                <c:pt idx="45">
                  <c:v>-0.12499999999999986</c:v>
                </c:pt>
                <c:pt idx="46">
                  <c:v>-0.14285714285714299</c:v>
                </c:pt>
                <c:pt idx="47">
                  <c:v>0.16666666666666685</c:v>
                </c:pt>
                <c:pt idx="48">
                  <c:v>0</c:v>
                </c:pt>
                <c:pt idx="49">
                  <c:v>0</c:v>
                </c:pt>
                <c:pt idx="50">
                  <c:v>-0.14285714285714299</c:v>
                </c:pt>
                <c:pt idx="51">
                  <c:v>-0.66666666666666663</c:v>
                </c:pt>
                <c:pt idx="52">
                  <c:v>0.5</c:v>
                </c:pt>
                <c:pt idx="53">
                  <c:v>1.6666666666666667</c:v>
                </c:pt>
                <c:pt idx="54">
                  <c:v>0.25</c:v>
                </c:pt>
                <c:pt idx="55">
                  <c:v>0</c:v>
                </c:pt>
                <c:pt idx="56">
                  <c:v>0</c:v>
                </c:pt>
                <c:pt idx="57">
                  <c:v>-0.1</c:v>
                </c:pt>
                <c:pt idx="58">
                  <c:v>-0.1111111111111111</c:v>
                </c:pt>
                <c:pt idx="59">
                  <c:v>0.25</c:v>
                </c:pt>
                <c:pt idx="60">
                  <c:v>-0.2</c:v>
                </c:pt>
                <c:pt idx="61">
                  <c:v>0.125</c:v>
                </c:pt>
                <c:pt idx="62">
                  <c:v>0.1111111111111111</c:v>
                </c:pt>
                <c:pt idx="63">
                  <c:v>0</c:v>
                </c:pt>
                <c:pt idx="64">
                  <c:v>-0.1</c:v>
                </c:pt>
                <c:pt idx="65">
                  <c:v>0.33333333333333331</c:v>
                </c:pt>
                <c:pt idx="66">
                  <c:v>0</c:v>
                </c:pt>
                <c:pt idx="67">
                  <c:v>-8.3333333333333329E-2</c:v>
                </c:pt>
                <c:pt idx="68">
                  <c:v>0</c:v>
                </c:pt>
                <c:pt idx="69">
                  <c:v>-9.0909090909090912E-2</c:v>
                </c:pt>
                <c:pt idx="70">
                  <c:v>-0.1</c:v>
                </c:pt>
                <c:pt idx="71">
                  <c:v>0</c:v>
                </c:pt>
                <c:pt idx="72">
                  <c:v>0.1111111111111111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0.18181818181818182</c:v>
                </c:pt>
                <c:pt idx="78">
                  <c:v>0</c:v>
                </c:pt>
                <c:pt idx="79">
                  <c:v>-7.6923076923076927E-2</c:v>
                </c:pt>
                <c:pt idx="80">
                  <c:v>8.3333333333333329E-2</c:v>
                </c:pt>
                <c:pt idx="81">
                  <c:v>-7.6923076923076927E-2</c:v>
                </c:pt>
                <c:pt idx="82">
                  <c:v>-8.3333333333333329E-2</c:v>
                </c:pt>
                <c:pt idx="83">
                  <c:v>0</c:v>
                </c:pt>
                <c:pt idx="84">
                  <c:v>0</c:v>
                </c:pt>
                <c:pt idx="85">
                  <c:v>0.18181818181818182</c:v>
                </c:pt>
                <c:pt idx="86">
                  <c:v>7.6923076923077094E-2</c:v>
                </c:pt>
                <c:pt idx="87">
                  <c:v>-7.1428571428571577E-2</c:v>
                </c:pt>
                <c:pt idx="88">
                  <c:v>-7.6923076923076927E-2</c:v>
                </c:pt>
                <c:pt idx="89">
                  <c:v>0.25</c:v>
                </c:pt>
                <c:pt idx="90">
                  <c:v>6.6666666666666666E-2</c:v>
                </c:pt>
                <c:pt idx="91">
                  <c:v>-0.12499999999999986</c:v>
                </c:pt>
                <c:pt idx="92">
                  <c:v>7.1428571428571258E-2</c:v>
                </c:pt>
                <c:pt idx="93">
                  <c:v>-0.13333333333333333</c:v>
                </c:pt>
                <c:pt idx="94">
                  <c:v>-7.6923076923076927E-2</c:v>
                </c:pt>
                <c:pt idx="95">
                  <c:v>0</c:v>
                </c:pt>
                <c:pt idx="96">
                  <c:v>0.16666666666666685</c:v>
                </c:pt>
                <c:pt idx="97">
                  <c:v>7.1428571428571258E-2</c:v>
                </c:pt>
                <c:pt idx="98">
                  <c:v>6.6666666666666666E-2</c:v>
                </c:pt>
                <c:pt idx="99">
                  <c:v>-6.25E-2</c:v>
                </c:pt>
                <c:pt idx="100">
                  <c:v>0</c:v>
                </c:pt>
                <c:pt idx="101">
                  <c:v>0.1333333333333335</c:v>
                </c:pt>
                <c:pt idx="102">
                  <c:v>5.8823529411764566E-2</c:v>
                </c:pt>
                <c:pt idx="103">
                  <c:v>-0.1111111111111111</c:v>
                </c:pt>
                <c:pt idx="104">
                  <c:v>6.2500000000000139E-2</c:v>
                </c:pt>
                <c:pt idx="105">
                  <c:v>-0.11764705882352954</c:v>
                </c:pt>
                <c:pt idx="106">
                  <c:v>-6.6666666666666513E-2</c:v>
                </c:pt>
                <c:pt idx="107">
                  <c:v>7.1428571428571258E-2</c:v>
                </c:pt>
                <c:pt idx="108">
                  <c:v>0</c:v>
                </c:pt>
                <c:pt idx="109">
                  <c:v>6.6666666666666666E-2</c:v>
                </c:pt>
                <c:pt idx="110">
                  <c:v>6.2500000000000139E-2</c:v>
                </c:pt>
                <c:pt idx="111">
                  <c:v>-0.11764705882352954</c:v>
                </c:pt>
                <c:pt idx="112">
                  <c:v>-6.6666666666666513E-2</c:v>
                </c:pt>
                <c:pt idx="113">
                  <c:v>0.21428571428571425</c:v>
                </c:pt>
                <c:pt idx="114">
                  <c:v>-5.882352941176483E-2</c:v>
                </c:pt>
                <c:pt idx="115">
                  <c:v>0</c:v>
                </c:pt>
                <c:pt idx="116">
                  <c:v>0.125</c:v>
                </c:pt>
                <c:pt idx="117">
                  <c:v>-8.2222222222222099E-2</c:v>
                </c:pt>
                <c:pt idx="118">
                  <c:v>-5.1452784503632089E-2</c:v>
                </c:pt>
                <c:pt idx="119">
                  <c:v>0.11550733886407147</c:v>
                </c:pt>
                <c:pt idx="120">
                  <c:v>-2.6887871853546911E-2</c:v>
                </c:pt>
                <c:pt idx="121">
                  <c:v>6.0552616108171663E-2</c:v>
                </c:pt>
                <c:pt idx="122">
                  <c:v>4.3791574279379158E-2</c:v>
                </c:pt>
                <c:pt idx="123">
                  <c:v>-3.717472118959108E-2</c:v>
                </c:pt>
                <c:pt idx="124">
                  <c:v>-2.3166023166023165E-2</c:v>
                </c:pt>
                <c:pt idx="125">
                  <c:v>0.18746470920383965</c:v>
                </c:pt>
                <c:pt idx="126">
                  <c:v>7.6557299096528766E-2</c:v>
                </c:pt>
                <c:pt idx="127">
                  <c:v>-0.14708480565371024</c:v>
                </c:pt>
                <c:pt idx="128">
                  <c:v>0.12377006732263077</c:v>
                </c:pt>
                <c:pt idx="129">
                  <c:v>-9.7695852534562214E-2</c:v>
                </c:pt>
                <c:pt idx="130">
                  <c:v>-4.290091930541369E-2</c:v>
                </c:pt>
                <c:pt idx="131">
                  <c:v>3.5218783351120594E-2</c:v>
                </c:pt>
                <c:pt idx="132">
                  <c:v>4.3814432989690837E-2</c:v>
                </c:pt>
                <c:pt idx="133">
                  <c:v>7.2592592592592473E-2</c:v>
                </c:pt>
                <c:pt idx="134">
                  <c:v>-6.9060773480662981E-3</c:v>
                </c:pt>
                <c:pt idx="135">
                  <c:v>-1.8544274455261937E-3</c:v>
                </c:pt>
                <c:pt idx="136">
                  <c:v>1.4862981885740827E-2</c:v>
                </c:pt>
                <c:pt idx="137">
                  <c:v>0.165675057208238</c:v>
                </c:pt>
                <c:pt idx="138">
                  <c:v>3.2587357675696899E-2</c:v>
                </c:pt>
                <c:pt idx="139">
                  <c:v>-0.14068441064638784</c:v>
                </c:pt>
                <c:pt idx="140">
                  <c:v>8.3185840707964601E-2</c:v>
                </c:pt>
                <c:pt idx="141">
                  <c:v>-0.15114379084967319</c:v>
                </c:pt>
                <c:pt idx="142">
                  <c:v>1.203079884504331E-2</c:v>
                </c:pt>
                <c:pt idx="143">
                  <c:v>7.798383262006657E-2</c:v>
                </c:pt>
                <c:pt idx="144">
                  <c:v>-4.5875606528451698E-2</c:v>
                </c:pt>
                <c:pt idx="145">
                  <c:v>5.5016181229773461E-2</c:v>
                </c:pt>
                <c:pt idx="146">
                  <c:v>6.7922874671340935E-2</c:v>
                </c:pt>
                <c:pt idx="147">
                  <c:v>-1.2310217480508822E-2</c:v>
                </c:pt>
                <c:pt idx="148">
                  <c:v>-3.4067303697548817E-2</c:v>
                </c:pt>
                <c:pt idx="149">
                  <c:v>0.17505376344086021</c:v>
                </c:pt>
                <c:pt idx="150">
                  <c:v>9.5168374816983897E-3</c:v>
                </c:pt>
                <c:pt idx="151">
                  <c:v>-9.3183466279912974E-2</c:v>
                </c:pt>
                <c:pt idx="152">
                  <c:v>5.47780887644942E-2</c:v>
                </c:pt>
                <c:pt idx="153">
                  <c:v>-0.10121304018195602</c:v>
                </c:pt>
                <c:pt idx="154">
                  <c:v>-2.8258118937157319E-2</c:v>
                </c:pt>
                <c:pt idx="155">
                  <c:v>0.11414930555555555</c:v>
                </c:pt>
                <c:pt idx="156">
                  <c:v>-8.4924035839501366E-2</c:v>
                </c:pt>
                <c:pt idx="157">
                  <c:v>6.5559812686249469E-2</c:v>
                </c:pt>
                <c:pt idx="158">
                  <c:v>4.0751098681582103E-2</c:v>
                </c:pt>
                <c:pt idx="159">
                  <c:v>-2.4952015355086371E-2</c:v>
                </c:pt>
                <c:pt idx="160">
                  <c:v>-3.937007874015748E-3</c:v>
                </c:pt>
                <c:pt idx="161">
                  <c:v>0.18221343873517767</c:v>
                </c:pt>
                <c:pt idx="162">
                  <c:v>2.6746907388833323E-2</c:v>
                </c:pt>
                <c:pt idx="163">
                  <c:v>-0.10647997394985347</c:v>
                </c:pt>
                <c:pt idx="164">
                  <c:v>3.0976676384839651E-2</c:v>
                </c:pt>
                <c:pt idx="165">
                  <c:v>-8.6603039943442914E-2</c:v>
                </c:pt>
                <c:pt idx="166">
                  <c:v>-8.1269349845202992E-3</c:v>
                </c:pt>
                <c:pt idx="167">
                  <c:v>1.5606710885682619E-3</c:v>
                </c:pt>
                <c:pt idx="168">
                  <c:v>8.5703155434359177E-2</c:v>
                </c:pt>
                <c:pt idx="169">
                  <c:v>3.2651596698959458E-2</c:v>
                </c:pt>
                <c:pt idx="170">
                  <c:v>-1.0076441973592773E-2</c:v>
                </c:pt>
                <c:pt idx="171">
                  <c:v>2.1060021060019464E-3</c:v>
                </c:pt>
                <c:pt idx="172">
                  <c:v>3.5026269702276712E-3</c:v>
                </c:pt>
                <c:pt idx="173">
                  <c:v>0.13996509598603857</c:v>
                </c:pt>
                <c:pt idx="174">
                  <c:v>6.4298836497244341E-2</c:v>
                </c:pt>
                <c:pt idx="175">
                  <c:v>-0.12284234752589183</c:v>
                </c:pt>
                <c:pt idx="176">
                  <c:v>3.8045260741226633E-2</c:v>
                </c:pt>
                <c:pt idx="177">
                  <c:v>-9.9210110584518174E-2</c:v>
                </c:pt>
                <c:pt idx="178">
                  <c:v>-2.0343739038933707E-2</c:v>
                </c:pt>
                <c:pt idx="179">
                  <c:v>9.4880057286072322E-2</c:v>
                </c:pt>
                <c:pt idx="180">
                  <c:v>1.6677567037279267E-2</c:v>
                </c:pt>
                <c:pt idx="181">
                  <c:v>-2.7018333869411385E-2</c:v>
                </c:pt>
                <c:pt idx="182">
                  <c:v>3.8677685950413224E-2</c:v>
                </c:pt>
                <c:pt idx="183">
                  <c:v>-2.546148949713558E-3</c:v>
                </c:pt>
                <c:pt idx="184">
                  <c:v>-2.3292916400765796E-2</c:v>
                </c:pt>
                <c:pt idx="185">
                  <c:v>0.16955243384514865</c:v>
                </c:pt>
                <c:pt idx="186">
                  <c:v>4.189944134078212E-2</c:v>
                </c:pt>
                <c:pt idx="187">
                  <c:v>-0.11126005361930295</c:v>
                </c:pt>
                <c:pt idx="188">
                  <c:v>5.2187028657616895E-2</c:v>
                </c:pt>
                <c:pt idx="189">
                  <c:v>-7.1100917431192664E-2</c:v>
                </c:pt>
                <c:pt idx="190">
                  <c:v>-1.4506172839506313E-2</c:v>
                </c:pt>
                <c:pt idx="191">
                  <c:v>1.6598809896649063E-2</c:v>
                </c:pt>
                <c:pt idx="192">
                  <c:v>7.6093653727664815E-2</c:v>
                </c:pt>
                <c:pt idx="193">
                  <c:v>5.0672774119667904E-2</c:v>
                </c:pt>
                <c:pt idx="194">
                  <c:v>-2.4795640326975475E-2</c:v>
                </c:pt>
                <c:pt idx="19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53520"/>
        <c:axId val="156261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月度数据!$P$2</c15:sqref>
                        </c15:formulaRef>
                      </c:ext>
                    </c:extLst>
                    <c:strCache>
                      <c:ptCount val="1"/>
                      <c:pt idx="0">
                        <c:v>公路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月度数据!$N$3:$N$198</c15:sqref>
                        </c15:formulaRef>
                      </c:ext>
                    </c:extLst>
                    <c:numCache>
                      <c:formatCode>yy/mm;@</c:formatCode>
                      <c:ptCount val="196"/>
                      <c:pt idx="0">
                        <c:v>36192</c:v>
                      </c:pt>
                      <c:pt idx="1">
                        <c:v>36220</c:v>
                      </c:pt>
                      <c:pt idx="2">
                        <c:v>36251</c:v>
                      </c:pt>
                      <c:pt idx="3">
                        <c:v>36281</c:v>
                      </c:pt>
                      <c:pt idx="4">
                        <c:v>36312</c:v>
                      </c:pt>
                      <c:pt idx="5">
                        <c:v>36342</c:v>
                      </c:pt>
                      <c:pt idx="6">
                        <c:v>36373</c:v>
                      </c:pt>
                      <c:pt idx="7">
                        <c:v>36404</c:v>
                      </c:pt>
                      <c:pt idx="8">
                        <c:v>36434</c:v>
                      </c:pt>
                      <c:pt idx="9">
                        <c:v>36465</c:v>
                      </c:pt>
                      <c:pt idx="10">
                        <c:v>36495</c:v>
                      </c:pt>
                      <c:pt idx="11">
                        <c:v>36526</c:v>
                      </c:pt>
                      <c:pt idx="12">
                        <c:v>36557</c:v>
                      </c:pt>
                      <c:pt idx="13">
                        <c:v>36586</c:v>
                      </c:pt>
                      <c:pt idx="14">
                        <c:v>36617</c:v>
                      </c:pt>
                      <c:pt idx="15">
                        <c:v>36647</c:v>
                      </c:pt>
                      <c:pt idx="16">
                        <c:v>36678</c:v>
                      </c:pt>
                      <c:pt idx="17">
                        <c:v>36708</c:v>
                      </c:pt>
                      <c:pt idx="18">
                        <c:v>36739</c:v>
                      </c:pt>
                      <c:pt idx="19">
                        <c:v>36770</c:v>
                      </c:pt>
                      <c:pt idx="20">
                        <c:v>36800</c:v>
                      </c:pt>
                      <c:pt idx="21">
                        <c:v>36831</c:v>
                      </c:pt>
                      <c:pt idx="22">
                        <c:v>36861</c:v>
                      </c:pt>
                      <c:pt idx="23">
                        <c:v>36892</c:v>
                      </c:pt>
                      <c:pt idx="24">
                        <c:v>36923</c:v>
                      </c:pt>
                      <c:pt idx="25">
                        <c:v>36951</c:v>
                      </c:pt>
                      <c:pt idx="26">
                        <c:v>36982</c:v>
                      </c:pt>
                      <c:pt idx="27">
                        <c:v>37012</c:v>
                      </c:pt>
                      <c:pt idx="28">
                        <c:v>37043</c:v>
                      </c:pt>
                      <c:pt idx="29">
                        <c:v>37073</c:v>
                      </c:pt>
                      <c:pt idx="30">
                        <c:v>37104</c:v>
                      </c:pt>
                      <c:pt idx="31">
                        <c:v>37135</c:v>
                      </c:pt>
                      <c:pt idx="32">
                        <c:v>37165</c:v>
                      </c:pt>
                      <c:pt idx="33">
                        <c:v>37196</c:v>
                      </c:pt>
                      <c:pt idx="34">
                        <c:v>37226</c:v>
                      </c:pt>
                      <c:pt idx="35">
                        <c:v>37257</c:v>
                      </c:pt>
                      <c:pt idx="36">
                        <c:v>37288</c:v>
                      </c:pt>
                      <c:pt idx="37">
                        <c:v>37316</c:v>
                      </c:pt>
                      <c:pt idx="38">
                        <c:v>37347</c:v>
                      </c:pt>
                      <c:pt idx="39">
                        <c:v>37377</c:v>
                      </c:pt>
                      <c:pt idx="40">
                        <c:v>37408</c:v>
                      </c:pt>
                      <c:pt idx="41">
                        <c:v>37438</c:v>
                      </c:pt>
                      <c:pt idx="42">
                        <c:v>37469</c:v>
                      </c:pt>
                      <c:pt idx="43">
                        <c:v>37500</c:v>
                      </c:pt>
                      <c:pt idx="44">
                        <c:v>37530</c:v>
                      </c:pt>
                      <c:pt idx="45">
                        <c:v>37561</c:v>
                      </c:pt>
                      <c:pt idx="46">
                        <c:v>37591</c:v>
                      </c:pt>
                      <c:pt idx="47">
                        <c:v>37622</c:v>
                      </c:pt>
                      <c:pt idx="48">
                        <c:v>37653</c:v>
                      </c:pt>
                      <c:pt idx="49">
                        <c:v>37681</c:v>
                      </c:pt>
                      <c:pt idx="50">
                        <c:v>37712</c:v>
                      </c:pt>
                      <c:pt idx="51">
                        <c:v>37742</c:v>
                      </c:pt>
                      <c:pt idx="52">
                        <c:v>37773</c:v>
                      </c:pt>
                      <c:pt idx="53">
                        <c:v>37803</c:v>
                      </c:pt>
                      <c:pt idx="54">
                        <c:v>37834</c:v>
                      </c:pt>
                      <c:pt idx="55">
                        <c:v>37865</c:v>
                      </c:pt>
                      <c:pt idx="56">
                        <c:v>37895</c:v>
                      </c:pt>
                      <c:pt idx="57">
                        <c:v>37926</c:v>
                      </c:pt>
                      <c:pt idx="58">
                        <c:v>37956</c:v>
                      </c:pt>
                      <c:pt idx="59">
                        <c:v>37987</c:v>
                      </c:pt>
                      <c:pt idx="60">
                        <c:v>38018</c:v>
                      </c:pt>
                      <c:pt idx="61">
                        <c:v>38047</c:v>
                      </c:pt>
                      <c:pt idx="62">
                        <c:v>38078</c:v>
                      </c:pt>
                      <c:pt idx="63">
                        <c:v>38108</c:v>
                      </c:pt>
                      <c:pt idx="64">
                        <c:v>38139</c:v>
                      </c:pt>
                      <c:pt idx="65">
                        <c:v>38169</c:v>
                      </c:pt>
                      <c:pt idx="66">
                        <c:v>38200</c:v>
                      </c:pt>
                      <c:pt idx="67">
                        <c:v>38231</c:v>
                      </c:pt>
                      <c:pt idx="68">
                        <c:v>38261</c:v>
                      </c:pt>
                      <c:pt idx="69">
                        <c:v>38292</c:v>
                      </c:pt>
                      <c:pt idx="70">
                        <c:v>38322</c:v>
                      </c:pt>
                      <c:pt idx="71">
                        <c:v>38353</c:v>
                      </c:pt>
                      <c:pt idx="72">
                        <c:v>38384</c:v>
                      </c:pt>
                      <c:pt idx="73">
                        <c:v>38412</c:v>
                      </c:pt>
                      <c:pt idx="74">
                        <c:v>38443</c:v>
                      </c:pt>
                      <c:pt idx="75">
                        <c:v>38473</c:v>
                      </c:pt>
                      <c:pt idx="76">
                        <c:v>38504</c:v>
                      </c:pt>
                      <c:pt idx="77">
                        <c:v>38534</c:v>
                      </c:pt>
                      <c:pt idx="78">
                        <c:v>38565</c:v>
                      </c:pt>
                      <c:pt idx="79">
                        <c:v>38596</c:v>
                      </c:pt>
                      <c:pt idx="80">
                        <c:v>38626</c:v>
                      </c:pt>
                      <c:pt idx="81">
                        <c:v>38657</c:v>
                      </c:pt>
                      <c:pt idx="82">
                        <c:v>38687</c:v>
                      </c:pt>
                      <c:pt idx="83">
                        <c:v>38718</c:v>
                      </c:pt>
                      <c:pt idx="84">
                        <c:v>38749</c:v>
                      </c:pt>
                      <c:pt idx="85">
                        <c:v>38777</c:v>
                      </c:pt>
                      <c:pt idx="86">
                        <c:v>38808</c:v>
                      </c:pt>
                      <c:pt idx="87">
                        <c:v>38838</c:v>
                      </c:pt>
                      <c:pt idx="88">
                        <c:v>38869</c:v>
                      </c:pt>
                      <c:pt idx="89">
                        <c:v>38899</c:v>
                      </c:pt>
                      <c:pt idx="90">
                        <c:v>38930</c:v>
                      </c:pt>
                      <c:pt idx="91">
                        <c:v>38961</c:v>
                      </c:pt>
                      <c:pt idx="92">
                        <c:v>38991</c:v>
                      </c:pt>
                      <c:pt idx="93">
                        <c:v>39022</c:v>
                      </c:pt>
                      <c:pt idx="94">
                        <c:v>39052</c:v>
                      </c:pt>
                      <c:pt idx="95">
                        <c:v>39083</c:v>
                      </c:pt>
                      <c:pt idx="96">
                        <c:v>39114</c:v>
                      </c:pt>
                      <c:pt idx="97">
                        <c:v>39142</c:v>
                      </c:pt>
                      <c:pt idx="98">
                        <c:v>39173</c:v>
                      </c:pt>
                      <c:pt idx="99">
                        <c:v>39203</c:v>
                      </c:pt>
                      <c:pt idx="100">
                        <c:v>39234</c:v>
                      </c:pt>
                      <c:pt idx="101">
                        <c:v>39264</c:v>
                      </c:pt>
                      <c:pt idx="102">
                        <c:v>39295</c:v>
                      </c:pt>
                      <c:pt idx="103">
                        <c:v>39326</c:v>
                      </c:pt>
                      <c:pt idx="104">
                        <c:v>39356</c:v>
                      </c:pt>
                      <c:pt idx="105">
                        <c:v>39387</c:v>
                      </c:pt>
                      <c:pt idx="106">
                        <c:v>39417</c:v>
                      </c:pt>
                      <c:pt idx="107">
                        <c:v>39448</c:v>
                      </c:pt>
                      <c:pt idx="108">
                        <c:v>39479</c:v>
                      </c:pt>
                      <c:pt idx="109">
                        <c:v>39508</c:v>
                      </c:pt>
                      <c:pt idx="110">
                        <c:v>39539</c:v>
                      </c:pt>
                      <c:pt idx="111">
                        <c:v>39569</c:v>
                      </c:pt>
                      <c:pt idx="112">
                        <c:v>39600</c:v>
                      </c:pt>
                      <c:pt idx="113">
                        <c:v>39630</c:v>
                      </c:pt>
                      <c:pt idx="114">
                        <c:v>39661</c:v>
                      </c:pt>
                      <c:pt idx="115">
                        <c:v>39692</c:v>
                      </c:pt>
                      <c:pt idx="116">
                        <c:v>39722</c:v>
                      </c:pt>
                      <c:pt idx="117">
                        <c:v>39753</c:v>
                      </c:pt>
                      <c:pt idx="118">
                        <c:v>39783</c:v>
                      </c:pt>
                      <c:pt idx="119">
                        <c:v>39814</c:v>
                      </c:pt>
                      <c:pt idx="120">
                        <c:v>39845</c:v>
                      </c:pt>
                      <c:pt idx="121">
                        <c:v>39873</c:v>
                      </c:pt>
                      <c:pt idx="122">
                        <c:v>39904</c:v>
                      </c:pt>
                      <c:pt idx="123">
                        <c:v>39934</c:v>
                      </c:pt>
                      <c:pt idx="124">
                        <c:v>39965</c:v>
                      </c:pt>
                      <c:pt idx="125">
                        <c:v>39995</c:v>
                      </c:pt>
                      <c:pt idx="126">
                        <c:v>40026</c:v>
                      </c:pt>
                      <c:pt idx="127">
                        <c:v>40057</c:v>
                      </c:pt>
                      <c:pt idx="128">
                        <c:v>40087</c:v>
                      </c:pt>
                      <c:pt idx="129">
                        <c:v>40118</c:v>
                      </c:pt>
                      <c:pt idx="130">
                        <c:v>40148</c:v>
                      </c:pt>
                      <c:pt idx="131">
                        <c:v>40179</c:v>
                      </c:pt>
                      <c:pt idx="132">
                        <c:v>40210</c:v>
                      </c:pt>
                      <c:pt idx="133">
                        <c:v>40238</c:v>
                      </c:pt>
                      <c:pt idx="134">
                        <c:v>40269</c:v>
                      </c:pt>
                      <c:pt idx="135">
                        <c:v>40299</c:v>
                      </c:pt>
                      <c:pt idx="136">
                        <c:v>40330</c:v>
                      </c:pt>
                      <c:pt idx="137">
                        <c:v>40360</c:v>
                      </c:pt>
                      <c:pt idx="138">
                        <c:v>40391</c:v>
                      </c:pt>
                      <c:pt idx="139">
                        <c:v>40422</c:v>
                      </c:pt>
                      <c:pt idx="140">
                        <c:v>40452</c:v>
                      </c:pt>
                      <c:pt idx="141">
                        <c:v>40483</c:v>
                      </c:pt>
                      <c:pt idx="142">
                        <c:v>40513</c:v>
                      </c:pt>
                      <c:pt idx="143">
                        <c:v>40544</c:v>
                      </c:pt>
                      <c:pt idx="144">
                        <c:v>40575</c:v>
                      </c:pt>
                      <c:pt idx="145">
                        <c:v>40603</c:v>
                      </c:pt>
                      <c:pt idx="146">
                        <c:v>40634</c:v>
                      </c:pt>
                      <c:pt idx="147">
                        <c:v>40664</c:v>
                      </c:pt>
                      <c:pt idx="148">
                        <c:v>40695</c:v>
                      </c:pt>
                      <c:pt idx="149">
                        <c:v>40725</c:v>
                      </c:pt>
                      <c:pt idx="150">
                        <c:v>40756</c:v>
                      </c:pt>
                      <c:pt idx="151">
                        <c:v>40787</c:v>
                      </c:pt>
                      <c:pt idx="152">
                        <c:v>40817</c:v>
                      </c:pt>
                      <c:pt idx="153">
                        <c:v>40848</c:v>
                      </c:pt>
                      <c:pt idx="154">
                        <c:v>40878</c:v>
                      </c:pt>
                      <c:pt idx="155">
                        <c:v>40909</c:v>
                      </c:pt>
                      <c:pt idx="156">
                        <c:v>40940</c:v>
                      </c:pt>
                      <c:pt idx="157">
                        <c:v>40969</c:v>
                      </c:pt>
                      <c:pt idx="158">
                        <c:v>41000</c:v>
                      </c:pt>
                      <c:pt idx="159">
                        <c:v>41030</c:v>
                      </c:pt>
                      <c:pt idx="160">
                        <c:v>41061</c:v>
                      </c:pt>
                      <c:pt idx="161">
                        <c:v>41091</c:v>
                      </c:pt>
                      <c:pt idx="162">
                        <c:v>41122</c:v>
                      </c:pt>
                      <c:pt idx="163">
                        <c:v>41153</c:v>
                      </c:pt>
                      <c:pt idx="164">
                        <c:v>41183</c:v>
                      </c:pt>
                      <c:pt idx="165">
                        <c:v>41214</c:v>
                      </c:pt>
                      <c:pt idx="166">
                        <c:v>41244</c:v>
                      </c:pt>
                      <c:pt idx="167">
                        <c:v>41275</c:v>
                      </c:pt>
                      <c:pt idx="168">
                        <c:v>41306</c:v>
                      </c:pt>
                      <c:pt idx="169">
                        <c:v>41334</c:v>
                      </c:pt>
                      <c:pt idx="170">
                        <c:v>41365</c:v>
                      </c:pt>
                      <c:pt idx="171">
                        <c:v>41395</c:v>
                      </c:pt>
                      <c:pt idx="172">
                        <c:v>41426</c:v>
                      </c:pt>
                      <c:pt idx="173">
                        <c:v>41456</c:v>
                      </c:pt>
                      <c:pt idx="174">
                        <c:v>41487</c:v>
                      </c:pt>
                      <c:pt idx="175">
                        <c:v>41518</c:v>
                      </c:pt>
                      <c:pt idx="176">
                        <c:v>41548</c:v>
                      </c:pt>
                      <c:pt idx="177">
                        <c:v>41579</c:v>
                      </c:pt>
                      <c:pt idx="178">
                        <c:v>41609</c:v>
                      </c:pt>
                      <c:pt idx="179">
                        <c:v>41640</c:v>
                      </c:pt>
                      <c:pt idx="180">
                        <c:v>41671</c:v>
                      </c:pt>
                      <c:pt idx="181">
                        <c:v>41699</c:v>
                      </c:pt>
                      <c:pt idx="182">
                        <c:v>41730</c:v>
                      </c:pt>
                      <c:pt idx="183">
                        <c:v>41760</c:v>
                      </c:pt>
                      <c:pt idx="184">
                        <c:v>41791</c:v>
                      </c:pt>
                      <c:pt idx="185">
                        <c:v>41821</c:v>
                      </c:pt>
                      <c:pt idx="186">
                        <c:v>41852</c:v>
                      </c:pt>
                      <c:pt idx="187">
                        <c:v>41883</c:v>
                      </c:pt>
                      <c:pt idx="188">
                        <c:v>41913</c:v>
                      </c:pt>
                      <c:pt idx="189">
                        <c:v>41944</c:v>
                      </c:pt>
                      <c:pt idx="190">
                        <c:v>41974</c:v>
                      </c:pt>
                      <c:pt idx="191">
                        <c:v>42005</c:v>
                      </c:pt>
                      <c:pt idx="192">
                        <c:v>42036</c:v>
                      </c:pt>
                      <c:pt idx="193">
                        <c:v>42064</c:v>
                      </c:pt>
                      <c:pt idx="194">
                        <c:v>42095</c:v>
                      </c:pt>
                      <c:pt idx="195">
                        <c:v>42125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月度数据!$P$3:$P$198</c15:sqref>
                        </c15:formulaRef>
                      </c:ext>
                    </c:extLst>
                    <c:numCache>
                      <c:formatCode>0%</c:formatCode>
                      <c:ptCount val="196"/>
                      <c:pt idx="0">
                        <c:v>3.9055404178019983E-2</c:v>
                      </c:pt>
                      <c:pt idx="1">
                        <c:v>-3.9335664335664336E-2</c:v>
                      </c:pt>
                      <c:pt idx="2">
                        <c:v>-3.6396724294813464E-2</c:v>
                      </c:pt>
                      <c:pt idx="3">
                        <c:v>-8.4985835694051E-3</c:v>
                      </c:pt>
                      <c:pt idx="4">
                        <c:v>9.5238095238095247E-3</c:v>
                      </c:pt>
                      <c:pt idx="5">
                        <c:v>-1.981132075471698E-2</c:v>
                      </c:pt>
                      <c:pt idx="6">
                        <c:v>-2.8873917228103944E-3</c:v>
                      </c:pt>
                      <c:pt idx="7">
                        <c:v>8.6872586872586872E-3</c:v>
                      </c:pt>
                      <c:pt idx="8">
                        <c:v>1.0526315789473684E-2</c:v>
                      </c:pt>
                      <c:pt idx="9">
                        <c:v>1.7992424242424244E-2</c:v>
                      </c:pt>
                      <c:pt idx="10">
                        <c:v>-1.5813953488372091E-2</c:v>
                      </c:pt>
                      <c:pt idx="11">
                        <c:v>1.5122873345935728E-2</c:v>
                      </c:pt>
                      <c:pt idx="12">
                        <c:v>4.6554934823091247E-2</c:v>
                      </c:pt>
                      <c:pt idx="13">
                        <c:v>-4.8932384341637013E-2</c:v>
                      </c:pt>
                      <c:pt idx="14">
                        <c:v>-7.4836295603367634E-3</c:v>
                      </c:pt>
                      <c:pt idx="15">
                        <c:v>2.1677662582469368E-2</c:v>
                      </c:pt>
                      <c:pt idx="16">
                        <c:v>-3.50553505535054E-2</c:v>
                      </c:pt>
                      <c:pt idx="17">
                        <c:v>-2.7724665391969543E-2</c:v>
                      </c:pt>
                      <c:pt idx="18">
                        <c:v>1.6715830875122909E-2</c:v>
                      </c:pt>
                      <c:pt idx="19">
                        <c:v>3.7717601547388784E-2</c:v>
                      </c:pt>
                      <c:pt idx="20">
                        <c:v>5.8713886300093193E-2</c:v>
                      </c:pt>
                      <c:pt idx="21">
                        <c:v>-6.25E-2</c:v>
                      </c:pt>
                      <c:pt idx="22">
                        <c:v>0</c:v>
                      </c:pt>
                      <c:pt idx="23">
                        <c:v>0.14084507042253522</c:v>
                      </c:pt>
                      <c:pt idx="24">
                        <c:v>-1.7283950617283949E-2</c:v>
                      </c:pt>
                      <c:pt idx="25">
                        <c:v>-2.8475711892797319E-2</c:v>
                      </c:pt>
                      <c:pt idx="26">
                        <c:v>2.5862068965518494E-3</c:v>
                      </c:pt>
                      <c:pt idx="27">
                        <c:v>3.2674118658641317E-2</c:v>
                      </c:pt>
                      <c:pt idx="28">
                        <c:v>-4.1631973355537054E-2</c:v>
                      </c:pt>
                      <c:pt idx="29">
                        <c:v>-1.3900955690703735E-2</c:v>
                      </c:pt>
                      <c:pt idx="30">
                        <c:v>-1.8502202643171806E-2</c:v>
                      </c:pt>
                      <c:pt idx="31">
                        <c:v>0</c:v>
                      </c:pt>
                      <c:pt idx="32">
                        <c:v>7.4506283662477552E-2</c:v>
                      </c:pt>
                      <c:pt idx="33">
                        <c:v>-2.9239766081871468E-2</c:v>
                      </c:pt>
                      <c:pt idx="34">
                        <c:v>0.31411359724612753</c:v>
                      </c:pt>
                      <c:pt idx="35">
                        <c:v>-0.20104780615586115</c:v>
                      </c:pt>
                      <c:pt idx="36">
                        <c:v>5.1639344262295085E-2</c:v>
                      </c:pt>
                      <c:pt idx="37">
                        <c:v>-4.053000779423227E-2</c:v>
                      </c:pt>
                      <c:pt idx="38">
                        <c:v>-2.3558082859463852E-2</c:v>
                      </c:pt>
                      <c:pt idx="39">
                        <c:v>5.7404326123128242E-2</c:v>
                      </c:pt>
                      <c:pt idx="40">
                        <c:v>-5.4287962234461161E-2</c:v>
                      </c:pt>
                      <c:pt idx="41">
                        <c:v>9.9833610648918467E-3</c:v>
                      </c:pt>
                      <c:pt idx="42">
                        <c:v>1.6474464579901153E-2</c:v>
                      </c:pt>
                      <c:pt idx="43">
                        <c:v>-2.1880064829821719E-2</c:v>
                      </c:pt>
                      <c:pt idx="44">
                        <c:v>5.0538525269262634E-2</c:v>
                      </c:pt>
                      <c:pt idx="45">
                        <c:v>-2.2870662460567823E-2</c:v>
                      </c:pt>
                      <c:pt idx="46">
                        <c:v>4.1969330104923326E-2</c:v>
                      </c:pt>
                      <c:pt idx="47">
                        <c:v>1.1618900077459334E-2</c:v>
                      </c:pt>
                      <c:pt idx="48">
                        <c:v>3.5987748851454823E-2</c:v>
                      </c:pt>
                      <c:pt idx="49">
                        <c:v>-5.7649667405764965E-2</c:v>
                      </c:pt>
                      <c:pt idx="50">
                        <c:v>-0.11529411764705882</c:v>
                      </c:pt>
                      <c:pt idx="51">
                        <c:v>-0.32180851063829785</c:v>
                      </c:pt>
                      <c:pt idx="52">
                        <c:v>0.23398692810457516</c:v>
                      </c:pt>
                      <c:pt idx="53">
                        <c:v>0.19915254237288135</c:v>
                      </c:pt>
                      <c:pt idx="54">
                        <c:v>6.6254416961130741E-2</c:v>
                      </c:pt>
                      <c:pt idx="55">
                        <c:v>3.5625517812758904E-2</c:v>
                      </c:pt>
                      <c:pt idx="56">
                        <c:v>9.9199999999999997E-2</c:v>
                      </c:pt>
                      <c:pt idx="57">
                        <c:v>-7.2780203784570596E-3</c:v>
                      </c:pt>
                      <c:pt idx="58">
                        <c:v>0.13709677419354838</c:v>
                      </c:pt>
                      <c:pt idx="59">
                        <c:v>-8.3816892327530632E-2</c:v>
                      </c:pt>
                      <c:pt idx="60">
                        <c:v>-3.096410978184377E-2</c:v>
                      </c:pt>
                      <c:pt idx="61">
                        <c:v>-3.3405954974582423E-2</c:v>
                      </c:pt>
                      <c:pt idx="62">
                        <c:v>-2.0285499624342708E-2</c:v>
                      </c:pt>
                      <c:pt idx="63">
                        <c:v>6.5950920245398892E-2</c:v>
                      </c:pt>
                      <c:pt idx="64">
                        <c:v>-6.4748201438848921E-2</c:v>
                      </c:pt>
                      <c:pt idx="65">
                        <c:v>-4.6153846153846158E-3</c:v>
                      </c:pt>
                      <c:pt idx="66">
                        <c:v>3.3230293663060281E-2</c:v>
                      </c:pt>
                      <c:pt idx="67">
                        <c:v>1.1219147344801795E-2</c:v>
                      </c:pt>
                      <c:pt idx="68">
                        <c:v>6.0650887573964495E-2</c:v>
                      </c:pt>
                      <c:pt idx="69">
                        <c:v>-5.3695955369595538E-2</c:v>
                      </c:pt>
                      <c:pt idx="70">
                        <c:v>2.6529108327192335E-2</c:v>
                      </c:pt>
                      <c:pt idx="71">
                        <c:v>2.2254127781765973E-2</c:v>
                      </c:pt>
                      <c:pt idx="72">
                        <c:v>5.8286516853932581E-2</c:v>
                      </c:pt>
                      <c:pt idx="73">
                        <c:v>-8.6927670869276705E-2</c:v>
                      </c:pt>
                      <c:pt idx="74">
                        <c:v>-3.5610465116279071E-2</c:v>
                      </c:pt>
                      <c:pt idx="75">
                        <c:v>7.9125847776940469E-2</c:v>
                      </c:pt>
                      <c:pt idx="76">
                        <c:v>-3.840782122905028E-2</c:v>
                      </c:pt>
                      <c:pt idx="77">
                        <c:v>-1.2345679012345678E-2</c:v>
                      </c:pt>
                      <c:pt idx="78">
                        <c:v>1.6911764705882352E-2</c:v>
                      </c:pt>
                      <c:pt idx="79">
                        <c:v>-2.8922631959508315E-3</c:v>
                      </c:pt>
                      <c:pt idx="80">
                        <c:v>6.7440174039158807E-2</c:v>
                      </c:pt>
                      <c:pt idx="81">
                        <c:v>-5.0271739130434784E-2</c:v>
                      </c:pt>
                      <c:pt idx="82">
                        <c:v>2.1459227467811159E-3</c:v>
                      </c:pt>
                      <c:pt idx="83">
                        <c:v>0.1192005710206995</c:v>
                      </c:pt>
                      <c:pt idx="84">
                        <c:v>7.0153061224489796E-3</c:v>
                      </c:pt>
                      <c:pt idx="85">
                        <c:v>-5.889803673210893E-2</c:v>
                      </c:pt>
                      <c:pt idx="86">
                        <c:v>-1.9515477792732168E-2</c:v>
                      </c:pt>
                      <c:pt idx="87">
                        <c:v>7.1379547014413181E-2</c:v>
                      </c:pt>
                      <c:pt idx="88">
                        <c:v>-5.7655349135169766E-2</c:v>
                      </c:pt>
                      <c:pt idx="89">
                        <c:v>1.9714479945615229E-2</c:v>
                      </c:pt>
                      <c:pt idx="90">
                        <c:v>-4.6666666666666671E-3</c:v>
                      </c:pt>
                      <c:pt idx="91">
                        <c:v>1.3395847287340924E-2</c:v>
                      </c:pt>
                      <c:pt idx="92">
                        <c:v>6.741573033707865E-2</c:v>
                      </c:pt>
                      <c:pt idx="93">
                        <c:v>-6.2538699690402474E-2</c:v>
                      </c:pt>
                      <c:pt idx="94">
                        <c:v>0.11558784676354029</c:v>
                      </c:pt>
                      <c:pt idx="95">
                        <c:v>-2.0722320899940794E-2</c:v>
                      </c:pt>
                      <c:pt idx="96">
                        <c:v>8.887545344619123E-2</c:v>
                      </c:pt>
                      <c:pt idx="97">
                        <c:v>-5.1637978900611087E-2</c:v>
                      </c:pt>
                      <c:pt idx="98">
                        <c:v>-4.9180327868852465E-2</c:v>
                      </c:pt>
                      <c:pt idx="99">
                        <c:v>7.6354679802955863E-2</c:v>
                      </c:pt>
                      <c:pt idx="100">
                        <c:v>-5.0343249427917618E-2</c:v>
                      </c:pt>
                      <c:pt idx="101">
                        <c:v>-1.204819277108609E-3</c:v>
                      </c:pt>
                      <c:pt idx="102">
                        <c:v>3.6188178528349167E-3</c:v>
                      </c:pt>
                      <c:pt idx="103">
                        <c:v>-3.0048076923076925E-3</c:v>
                      </c:pt>
                      <c:pt idx="104">
                        <c:v>7.2935503315250144E-2</c:v>
                      </c:pt>
                      <c:pt idx="105">
                        <c:v>-5.8426966292134667E-2</c:v>
                      </c:pt>
                      <c:pt idx="106">
                        <c:v>0.1628878281622908</c:v>
                      </c:pt>
                      <c:pt idx="107">
                        <c:v>-0.11800923550538725</c:v>
                      </c:pt>
                      <c:pt idx="108">
                        <c:v>6.6317626527050436E-2</c:v>
                      </c:pt>
                      <c:pt idx="109">
                        <c:v>-8.7288597926892635E-3</c:v>
                      </c:pt>
                      <c:pt idx="110">
                        <c:v>-2.2564667033571819E-2</c:v>
                      </c:pt>
                      <c:pt idx="111">
                        <c:v>4.1666666666666498E-2</c:v>
                      </c:pt>
                      <c:pt idx="112">
                        <c:v>-2.648648648648633E-2</c:v>
                      </c:pt>
                      <c:pt idx="113">
                        <c:v>1.1660188784008721E-2</c:v>
                      </c:pt>
                      <c:pt idx="114">
                        <c:v>1.0428100987925357E-2</c:v>
                      </c:pt>
                      <c:pt idx="115">
                        <c:v>3.2590983161325366E-3</c:v>
                      </c:pt>
                      <c:pt idx="116">
                        <c:v>7.1174878180833789E-2</c:v>
                      </c:pt>
                      <c:pt idx="117">
                        <c:v>-7.4446791949294044E-2</c:v>
                      </c:pt>
                      <c:pt idx="118">
                        <c:v>6.7077333071206016E-2</c:v>
                      </c:pt>
                      <c:pt idx="119">
                        <c:v>4.7441146366427843E-3</c:v>
                      </c:pt>
                      <c:pt idx="120">
                        <c:v>-1.2688015402873776E-2</c:v>
                      </c:pt>
                      <c:pt idx="121">
                        <c:v>-1.0178707773581791E-2</c:v>
                      </c:pt>
                      <c:pt idx="122">
                        <c:v>0.14549965339851889</c:v>
                      </c:pt>
                      <c:pt idx="123">
                        <c:v>4.4467396794052066E-2</c:v>
                      </c:pt>
                      <c:pt idx="124">
                        <c:v>-4.4909214469924026E-2</c:v>
                      </c:pt>
                      <c:pt idx="125">
                        <c:v>5.4537659127087294E-2</c:v>
                      </c:pt>
                      <c:pt idx="126">
                        <c:v>2.0155709342560553E-3</c:v>
                      </c:pt>
                      <c:pt idx="127">
                        <c:v>2.6706551673529994E-2</c:v>
                      </c:pt>
                      <c:pt idx="128">
                        <c:v>5.6320500477185488E-2</c:v>
                      </c:pt>
                      <c:pt idx="129">
                        <c:v>-9.0507822916708128E-2</c:v>
                      </c:pt>
                      <c:pt idx="130">
                        <c:v>-4.2488479666008779E-2</c:v>
                      </c:pt>
                      <c:pt idx="131">
                        <c:v>9.0754113345521026E-2</c:v>
                      </c:pt>
                      <c:pt idx="132">
                        <c:v>0.11290680767796461</c:v>
                      </c:pt>
                      <c:pt idx="133">
                        <c:v>-6.5748504346712949E-2</c:v>
                      </c:pt>
                      <c:pt idx="134">
                        <c:v>-9.2891109857338606E-3</c:v>
                      </c:pt>
                      <c:pt idx="135">
                        <c:v>1.0507047409848069E-2</c:v>
                      </c:pt>
                      <c:pt idx="136">
                        <c:v>-2.4438647763044545E-2</c:v>
                      </c:pt>
                      <c:pt idx="137">
                        <c:v>2.5702814559289074E-2</c:v>
                      </c:pt>
                      <c:pt idx="138">
                        <c:v>1.8280123583933969E-2</c:v>
                      </c:pt>
                      <c:pt idx="139">
                        <c:v>4.481668773704172E-2</c:v>
                      </c:pt>
                      <c:pt idx="140">
                        <c:v>2.6589630346663441E-2</c:v>
                      </c:pt>
                      <c:pt idx="141">
                        <c:v>-6.2976986769602394E-2</c:v>
                      </c:pt>
                      <c:pt idx="142">
                        <c:v>0.10653385639824199</c:v>
                      </c:pt>
                      <c:pt idx="143">
                        <c:v>-5.8145648312611015E-2</c:v>
                      </c:pt>
                      <c:pt idx="144">
                        <c:v>5.7228097702276604E-2</c:v>
                      </c:pt>
                      <c:pt idx="145">
                        <c:v>-5.1183532223827613E-2</c:v>
                      </c:pt>
                      <c:pt idx="146">
                        <c:v>-9.9301393453101617E-3</c:v>
                      </c:pt>
                      <c:pt idx="147">
                        <c:v>2.8946099188430673E-2</c:v>
                      </c:pt>
                      <c:pt idx="148">
                        <c:v>-3.3856329284451481E-2</c:v>
                      </c:pt>
                      <c:pt idx="149">
                        <c:v>2.0457202234056372E-2</c:v>
                      </c:pt>
                      <c:pt idx="150">
                        <c:v>2.6059351380086179E-2</c:v>
                      </c:pt>
                      <c:pt idx="151">
                        <c:v>1.7494764340598799E-2</c:v>
                      </c:pt>
                      <c:pt idx="152">
                        <c:v>4.9652714279054926E-2</c:v>
                      </c:pt>
                      <c:pt idx="153">
                        <c:v>-4.8410789685847416E-2</c:v>
                      </c:pt>
                      <c:pt idx="154">
                        <c:v>4.2684875050708485E-3</c:v>
                      </c:pt>
                      <c:pt idx="155">
                        <c:v>6.9885823365815641E-2</c:v>
                      </c:pt>
                      <c:pt idx="156">
                        <c:v>-6.8561805861833925E-3</c:v>
                      </c:pt>
                      <c:pt idx="157">
                        <c:v>-3.7592517830709188E-2</c:v>
                      </c:pt>
                      <c:pt idx="158">
                        <c:v>-5.8028566834227068E-3</c:v>
                      </c:pt>
                      <c:pt idx="159">
                        <c:v>2.8311638994957911E-2</c:v>
                      </c:pt>
                      <c:pt idx="160">
                        <c:v>-1.6904991485956956E-2</c:v>
                      </c:pt>
                      <c:pt idx="161">
                        <c:v>-2.086854900978735E-5</c:v>
                      </c:pt>
                      <c:pt idx="162">
                        <c:v>2.2225468508702367E-2</c:v>
                      </c:pt>
                      <c:pt idx="163">
                        <c:v>1.7261090582446972E-2</c:v>
                      </c:pt>
                      <c:pt idx="164">
                        <c:v>5.4570510183261922E-2</c:v>
                      </c:pt>
                      <c:pt idx="165">
                        <c:v>-5.0363796679839888E-2</c:v>
                      </c:pt>
                      <c:pt idx="166">
                        <c:v>5.2236587654931246E-3</c:v>
                      </c:pt>
                      <c:pt idx="167">
                        <c:v>2.7999375355100657E-2</c:v>
                      </c:pt>
                      <c:pt idx="168">
                        <c:v>3.7918797148010004E-2</c:v>
                      </c:pt>
                      <c:pt idx="169">
                        <c:v>-5.8287920779746517E-2</c:v>
                      </c:pt>
                      <c:pt idx="170">
                        <c:v>-3.8589738502440379E-3</c:v>
                      </c:pt>
                      <c:pt idx="171">
                        <c:v>1.5482414645886238E-2</c:v>
                      </c:pt>
                      <c:pt idx="172">
                        <c:v>-1.4314714506601637E-2</c:v>
                      </c:pt>
                      <c:pt idx="173">
                        <c:v>1.0728617384671509E-2</c:v>
                      </c:pt>
                      <c:pt idx="174">
                        <c:v>2.063885288665037E-2</c:v>
                      </c:pt>
                      <c:pt idx="175">
                        <c:v>1.2795164842230474E-2</c:v>
                      </c:pt>
                      <c:pt idx="176">
                        <c:v>4.9359594965638735E-2</c:v>
                      </c:pt>
                      <c:pt idx="177">
                        <c:v>-4.969674970128711E-2</c:v>
                      </c:pt>
                      <c:pt idx="178">
                        <c:v>4.9274882542431148E-2</c:v>
                      </c:pt>
                      <c:pt idx="179">
                        <c:v>-0.51305379266827655</c:v>
                      </c:pt>
                      <c:pt idx="180">
                        <c:v>0.10567236706849809</c:v>
                      </c:pt>
                      <c:pt idx="181">
                        <c:v>-0.13597254855558735</c:v>
                      </c:pt>
                      <c:pt idx="182">
                        <c:v>-3.5475561642048974E-3</c:v>
                      </c:pt>
                      <c:pt idx="183">
                        <c:v>2.6308728346018679E-2</c:v>
                      </c:pt>
                      <c:pt idx="184">
                        <c:v>-1.8167209748694371E-2</c:v>
                      </c:pt>
                      <c:pt idx="185">
                        <c:v>6.1641077598524406E-2</c:v>
                      </c:pt>
                      <c:pt idx="186">
                        <c:v>3.872435964101968E-3</c:v>
                      </c:pt>
                      <c:pt idx="187">
                        <c:v>-1.9488592043681748E-2</c:v>
                      </c:pt>
                      <c:pt idx="188">
                        <c:v>3.4723862322713586E-2</c:v>
                      </c:pt>
                      <c:pt idx="189">
                        <c:v>-0.12647385650358875</c:v>
                      </c:pt>
                      <c:pt idx="190">
                        <c:v>3.1761203061287636E-2</c:v>
                      </c:pt>
                      <c:pt idx="191">
                        <c:v>-1.3329068031563233E-4</c:v>
                      </c:pt>
                      <c:pt idx="192">
                        <c:v>0.17484069640333805</c:v>
                      </c:pt>
                      <c:pt idx="193">
                        <c:v>-6.523354835781435E-2</c:v>
                      </c:pt>
                      <c:pt idx="194">
                        <c:v>-7.61587997159522E-2</c:v>
                      </c:pt>
                      <c:pt idx="195">
                        <c:v>1.7836847049857767E-2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56253520"/>
        <c:scaling>
          <c:orientation val="minMax"/>
        </c:scaling>
        <c:delete val="0"/>
        <c:axPos val="b"/>
        <c:numFmt formatCode="yy/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61136"/>
        <c:crosses val="autoZero"/>
        <c:auto val="1"/>
        <c:lblOffset val="100"/>
        <c:baseTimeUnit val="months"/>
      </c:dateAx>
      <c:valAx>
        <c:axId val="1562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月度数据!$T$2</c:f>
              <c:strCache>
                <c:ptCount val="1"/>
                <c:pt idx="0">
                  <c:v>铁路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月度数据!$S$14:$S$198</c:f>
              <c:numCache>
                <c:formatCode>yy/mm;@</c:formatCode>
                <c:ptCount val="18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</c:numCache>
            </c:numRef>
          </c:cat>
          <c:val>
            <c:numRef>
              <c:f>月度数据!$T$14:$T$198</c:f>
              <c:numCache>
                <c:formatCode>General</c:formatCode>
                <c:ptCount val="185"/>
                <c:pt idx="0">
                  <c:v>0.15068493150684931</c:v>
                </c:pt>
                <c:pt idx="1">
                  <c:v>9.3023255813953487E-2</c:v>
                </c:pt>
                <c:pt idx="2">
                  <c:v>-3.5294117647058823E-2</c:v>
                </c:pt>
                <c:pt idx="3">
                  <c:v>5.128205128205128E-2</c:v>
                </c:pt>
                <c:pt idx="4">
                  <c:v>9.8765432098765316E-2</c:v>
                </c:pt>
                <c:pt idx="5">
                  <c:v>2.7397260273972601E-2</c:v>
                </c:pt>
                <c:pt idx="6">
                  <c:v>1.1363636363636364E-2</c:v>
                </c:pt>
                <c:pt idx="7">
                  <c:v>2.197802197802198E-2</c:v>
                </c:pt>
                <c:pt idx="8">
                  <c:v>1.282051282051282E-2</c:v>
                </c:pt>
                <c:pt idx="9">
                  <c:v>0</c:v>
                </c:pt>
                <c:pt idx="10">
                  <c:v>-1.3698630136986301E-2</c:v>
                </c:pt>
                <c:pt idx="11">
                  <c:v>0</c:v>
                </c:pt>
                <c:pt idx="12">
                  <c:v>0.10714285714285714</c:v>
                </c:pt>
                <c:pt idx="13">
                  <c:v>-9.5744680851063829E-2</c:v>
                </c:pt>
                <c:pt idx="14">
                  <c:v>-1.2195121951219402E-2</c:v>
                </c:pt>
                <c:pt idx="15">
                  <c:v>-1.2195121951219402E-2</c:v>
                </c:pt>
                <c:pt idx="16">
                  <c:v>-2.247191011235955E-2</c:v>
                </c:pt>
                <c:pt idx="17">
                  <c:v>0</c:v>
                </c:pt>
                <c:pt idx="18">
                  <c:v>2.247191011235955E-2</c:v>
                </c:pt>
                <c:pt idx="19">
                  <c:v>2.1505376344086023E-2</c:v>
                </c:pt>
                <c:pt idx="20">
                  <c:v>2.5316455696202646E-2</c:v>
                </c:pt>
                <c:pt idx="21">
                  <c:v>2.4096385542168676E-2</c:v>
                </c:pt>
                <c:pt idx="22">
                  <c:v>0</c:v>
                </c:pt>
                <c:pt idx="23">
                  <c:v>0</c:v>
                </c:pt>
                <c:pt idx="24">
                  <c:v>-0.16129032258064516</c:v>
                </c:pt>
                <c:pt idx="25">
                  <c:v>9.4117647058823528E-2</c:v>
                </c:pt>
                <c:pt idx="26">
                  <c:v>7.4074074074073959E-2</c:v>
                </c:pt>
                <c:pt idx="27">
                  <c:v>-1.2345679012345789E-2</c:v>
                </c:pt>
                <c:pt idx="28">
                  <c:v>-2.2988505747126436E-2</c:v>
                </c:pt>
                <c:pt idx="29">
                  <c:v>-2.6666666666666668E-2</c:v>
                </c:pt>
                <c:pt idx="30">
                  <c:v>0</c:v>
                </c:pt>
                <c:pt idx="31">
                  <c:v>1.0526315789473684E-2</c:v>
                </c:pt>
                <c:pt idx="32">
                  <c:v>2.4691358024691242E-2</c:v>
                </c:pt>
                <c:pt idx="33">
                  <c:v>1.1764705882352941E-2</c:v>
                </c:pt>
                <c:pt idx="34">
                  <c:v>1.3888888888888888E-2</c:v>
                </c:pt>
                <c:pt idx="35">
                  <c:v>2.7777777777777776E-2</c:v>
                </c:pt>
                <c:pt idx="36">
                  <c:v>0.15384615384615385</c:v>
                </c:pt>
                <c:pt idx="37">
                  <c:v>3.2258064516129031E-2</c:v>
                </c:pt>
                <c:pt idx="38">
                  <c:v>-4.5977011494252873E-2</c:v>
                </c:pt>
                <c:pt idx="39">
                  <c:v>-0.1125</c:v>
                </c:pt>
                <c:pt idx="40">
                  <c:v>-0.61176470588235299</c:v>
                </c:pt>
                <c:pt idx="41">
                  <c:v>-0.27397260273972601</c:v>
                </c:pt>
                <c:pt idx="42">
                  <c:v>-8.7912087912087919E-2</c:v>
                </c:pt>
                <c:pt idx="43">
                  <c:v>-1.0416666666666666E-2</c:v>
                </c:pt>
                <c:pt idx="44">
                  <c:v>1.2048192771084338E-2</c:v>
                </c:pt>
                <c:pt idx="45">
                  <c:v>2.3255813953488372E-2</c:v>
                </c:pt>
                <c:pt idx="46">
                  <c:v>6.8493150684931503E-2</c:v>
                </c:pt>
                <c:pt idx="47">
                  <c:v>2.7027027027027029E-2</c:v>
                </c:pt>
                <c:pt idx="48">
                  <c:v>0.16666666666666666</c:v>
                </c:pt>
                <c:pt idx="49">
                  <c:v>-1.0416666666666666E-2</c:v>
                </c:pt>
                <c:pt idx="50">
                  <c:v>0</c:v>
                </c:pt>
                <c:pt idx="51">
                  <c:v>0.16901408450704225</c:v>
                </c:pt>
                <c:pt idx="52">
                  <c:v>1.7575757575757576</c:v>
                </c:pt>
                <c:pt idx="53">
                  <c:v>0.54716981132075471</c:v>
                </c:pt>
                <c:pt idx="54">
                  <c:v>0.20481927710843373</c:v>
                </c:pt>
                <c:pt idx="55">
                  <c:v>8.4210526315789472E-2</c:v>
                </c:pt>
                <c:pt idx="56">
                  <c:v>1.1904761904761904E-2</c:v>
                </c:pt>
                <c:pt idx="57">
                  <c:v>2.2727272727272728E-2</c:v>
                </c:pt>
                <c:pt idx="58">
                  <c:v>-1.282051282051282E-2</c:v>
                </c:pt>
                <c:pt idx="59">
                  <c:v>2.6315789473684209E-2</c:v>
                </c:pt>
                <c:pt idx="60">
                  <c:v>-0.11428571428571428</c:v>
                </c:pt>
                <c:pt idx="61">
                  <c:v>0.11578947368421053</c:v>
                </c:pt>
                <c:pt idx="62">
                  <c:v>0.12048192771084337</c:v>
                </c:pt>
                <c:pt idx="63">
                  <c:v>9.6385542168674704E-2</c:v>
                </c:pt>
                <c:pt idx="64">
                  <c:v>6.5934065934065936E-2</c:v>
                </c:pt>
                <c:pt idx="65">
                  <c:v>4.878048780487805E-2</c:v>
                </c:pt>
                <c:pt idx="66">
                  <c:v>0.08</c:v>
                </c:pt>
                <c:pt idx="67">
                  <c:v>8.7378640776699212E-2</c:v>
                </c:pt>
                <c:pt idx="68">
                  <c:v>0.10588235294117647</c:v>
                </c:pt>
                <c:pt idx="69">
                  <c:v>0.1111111111111111</c:v>
                </c:pt>
                <c:pt idx="70">
                  <c:v>0.11688311688311688</c:v>
                </c:pt>
                <c:pt idx="71">
                  <c:v>8.9743589743589744E-2</c:v>
                </c:pt>
                <c:pt idx="72">
                  <c:v>0.15053763440860216</c:v>
                </c:pt>
                <c:pt idx="73">
                  <c:v>6.6037735849056436E-2</c:v>
                </c:pt>
                <c:pt idx="74">
                  <c:v>6.4516129032258063E-2</c:v>
                </c:pt>
                <c:pt idx="75">
                  <c:v>8.7912087912087919E-2</c:v>
                </c:pt>
                <c:pt idx="76">
                  <c:v>0.10309278350515463</c:v>
                </c:pt>
                <c:pt idx="77">
                  <c:v>0.11627906976744186</c:v>
                </c:pt>
                <c:pt idx="78">
                  <c:v>0.1111111111111111</c:v>
                </c:pt>
                <c:pt idx="79">
                  <c:v>8.9285714285714107E-2</c:v>
                </c:pt>
                <c:pt idx="80">
                  <c:v>8.5106382978723402E-2</c:v>
                </c:pt>
                <c:pt idx="81">
                  <c:v>0.1</c:v>
                </c:pt>
                <c:pt idx="82">
                  <c:v>8.1395348837209308E-2</c:v>
                </c:pt>
                <c:pt idx="83">
                  <c:v>8.2352941176470587E-2</c:v>
                </c:pt>
                <c:pt idx="84">
                  <c:v>-7.476635514018691E-2</c:v>
                </c:pt>
                <c:pt idx="85">
                  <c:v>-1.7699115044247468E-2</c:v>
                </c:pt>
                <c:pt idx="86">
                  <c:v>0.21212121212121213</c:v>
                </c:pt>
                <c:pt idx="87">
                  <c:v>4.0404040404040407E-2</c:v>
                </c:pt>
                <c:pt idx="88">
                  <c:v>6.5420560747663378E-2</c:v>
                </c:pt>
                <c:pt idx="89">
                  <c:v>6.25E-2</c:v>
                </c:pt>
                <c:pt idx="90">
                  <c:v>9.166666666666666E-2</c:v>
                </c:pt>
                <c:pt idx="91">
                  <c:v>0.10655737704918032</c:v>
                </c:pt>
                <c:pt idx="92">
                  <c:v>0.11764705882352923</c:v>
                </c:pt>
                <c:pt idx="93">
                  <c:v>0.1</c:v>
                </c:pt>
                <c:pt idx="94">
                  <c:v>0.10752688172043011</c:v>
                </c:pt>
                <c:pt idx="95">
                  <c:v>0.16304347826086957</c:v>
                </c:pt>
                <c:pt idx="96">
                  <c:v>0.20202020202020202</c:v>
                </c:pt>
                <c:pt idx="97">
                  <c:v>0.16216216216216198</c:v>
                </c:pt>
                <c:pt idx="98">
                  <c:v>-8.3333333333333332E-3</c:v>
                </c:pt>
                <c:pt idx="99">
                  <c:v>0.12621359223300971</c:v>
                </c:pt>
                <c:pt idx="100">
                  <c:v>2.6315789473684376E-2</c:v>
                </c:pt>
                <c:pt idx="101">
                  <c:v>0.12745098039215685</c:v>
                </c:pt>
                <c:pt idx="102">
                  <c:v>5.3435114503816654E-2</c:v>
                </c:pt>
                <c:pt idx="103">
                  <c:v>4.4444444444444446E-2</c:v>
                </c:pt>
                <c:pt idx="104">
                  <c:v>9.6491228070175614E-2</c:v>
                </c:pt>
                <c:pt idx="105">
                  <c:v>4.1322314049586778E-2</c:v>
                </c:pt>
                <c:pt idx="106">
                  <c:v>4.8543689320388349E-2</c:v>
                </c:pt>
                <c:pt idx="107">
                  <c:v>-3.4299065420560576E-2</c:v>
                </c:pt>
                <c:pt idx="108">
                  <c:v>0.1161344537815126</c:v>
                </c:pt>
                <c:pt idx="109">
                  <c:v>5.3565891472868214E-2</c:v>
                </c:pt>
                <c:pt idx="110">
                  <c:v>-1.1092436974789916E-2</c:v>
                </c:pt>
                <c:pt idx="111">
                  <c:v>7.6724137931034636E-2</c:v>
                </c:pt>
                <c:pt idx="112">
                  <c:v>0.10153846153846154</c:v>
                </c:pt>
                <c:pt idx="113">
                  <c:v>1.6521739130434783E-3</c:v>
                </c:pt>
                <c:pt idx="114">
                  <c:v>2.8115942028985642E-2</c:v>
                </c:pt>
                <c:pt idx="115">
                  <c:v>6.4326241134751772E-2</c:v>
                </c:pt>
                <c:pt idx="116">
                  <c:v>-2.5680000000000001E-2</c:v>
                </c:pt>
                <c:pt idx="117">
                  <c:v>7.7777777777777918E-2</c:v>
                </c:pt>
                <c:pt idx="118">
                  <c:v>2.4537037037037038E-2</c:v>
                </c:pt>
                <c:pt idx="119">
                  <c:v>5.4195296622471509E-2</c:v>
                </c:pt>
                <c:pt idx="120">
                  <c:v>-4.201174521909351E-2</c:v>
                </c:pt>
                <c:pt idx="121">
                  <c:v>4.6280626885438894E-2</c:v>
                </c:pt>
                <c:pt idx="122">
                  <c:v>0.19731475186947656</c:v>
                </c:pt>
                <c:pt idx="123">
                  <c:v>6.2369895916733233E-2</c:v>
                </c:pt>
                <c:pt idx="124">
                  <c:v>6.9522036002482926E-2</c:v>
                </c:pt>
                <c:pt idx="125">
                  <c:v>0.16017015365917181</c:v>
                </c:pt>
                <c:pt idx="126">
                  <c:v>0.12778404285311531</c:v>
                </c:pt>
                <c:pt idx="127">
                  <c:v>8.0695675351502516E-2</c:v>
                </c:pt>
                <c:pt idx="128">
                  <c:v>0.1346580178996632</c:v>
                </c:pt>
                <c:pt idx="129">
                  <c:v>0.12547864506627379</c:v>
                </c:pt>
                <c:pt idx="130">
                  <c:v>0.1157704473565296</c:v>
                </c:pt>
                <c:pt idx="131">
                  <c:v>0.11897548884604808</c:v>
                </c:pt>
                <c:pt idx="132">
                  <c:v>0.19419993712668973</c:v>
                </c:pt>
                <c:pt idx="133">
                  <c:v>0.10562587904360056</c:v>
                </c:pt>
                <c:pt idx="134">
                  <c:v>1.5613910574875799E-3</c:v>
                </c:pt>
                <c:pt idx="135">
                  <c:v>0.1715276207702163</c:v>
                </c:pt>
                <c:pt idx="136">
                  <c:v>0.11063551944283227</c:v>
                </c:pt>
                <c:pt idx="137">
                  <c:v>0.1281053576773421</c:v>
                </c:pt>
                <c:pt idx="138">
                  <c:v>0.13492906693331666</c:v>
                </c:pt>
                <c:pt idx="139">
                  <c:v>0.1013688494265632</c:v>
                </c:pt>
                <c:pt idx="140">
                  <c:v>0.16781243215862221</c:v>
                </c:pt>
                <c:pt idx="141">
                  <c:v>6.3595917299136356E-2</c:v>
                </c:pt>
                <c:pt idx="142">
                  <c:v>8.6424752956423129E-2</c:v>
                </c:pt>
                <c:pt idx="143">
                  <c:v>7.8513413733694151E-2</c:v>
                </c:pt>
                <c:pt idx="144">
                  <c:v>9.8519249753208291E-2</c:v>
                </c:pt>
                <c:pt idx="145">
                  <c:v>-9.4771657549931193E-3</c:v>
                </c:pt>
                <c:pt idx="146">
                  <c:v>2.4447278911564625E-2</c:v>
                </c:pt>
                <c:pt idx="147">
                  <c:v>5.8346735284657447E-2</c:v>
                </c:pt>
                <c:pt idx="148">
                  <c:v>-2.821869488536155E-2</c:v>
                </c:pt>
                <c:pt idx="149">
                  <c:v>7.6280180419209337E-2</c:v>
                </c:pt>
                <c:pt idx="150">
                  <c:v>-9.6916299559471359E-3</c:v>
                </c:pt>
                <c:pt idx="151">
                  <c:v>3.6670025752995182E-2</c:v>
                </c:pt>
                <c:pt idx="152">
                  <c:v>4.8085264592886472E-2</c:v>
                </c:pt>
                <c:pt idx="153">
                  <c:v>-7.1973425196850391E-2</c:v>
                </c:pt>
                <c:pt idx="154">
                  <c:v>5.7556102288824414E-2</c:v>
                </c:pt>
                <c:pt idx="155">
                  <c:v>0.12695877072873879</c:v>
                </c:pt>
                <c:pt idx="156">
                  <c:v>0.12371195782410736</c:v>
                </c:pt>
                <c:pt idx="157">
                  <c:v>-9.8182752199319115E-2</c:v>
                </c:pt>
                <c:pt idx="158">
                  <c:v>0.16580203361693296</c:v>
                </c:pt>
                <c:pt idx="159">
                  <c:v>6.3822027716994897E-2</c:v>
                </c:pt>
                <c:pt idx="160">
                  <c:v>9.1080190898702701E-2</c:v>
                </c:pt>
                <c:pt idx="161">
                  <c:v>0.11198077160113398</c:v>
                </c:pt>
                <c:pt idx="162">
                  <c:v>0.10826290035587188</c:v>
                </c:pt>
                <c:pt idx="163">
                  <c:v>9.5587838202732631E-2</c:v>
                </c:pt>
                <c:pt idx="164">
                  <c:v>0.13497694217807732</c:v>
                </c:pt>
                <c:pt idx="165">
                  <c:v>8.756462945777542E-2</c:v>
                </c:pt>
                <c:pt idx="166">
                  <c:v>9.6721889319703769E-2</c:v>
                </c:pt>
                <c:pt idx="167">
                  <c:v>0.17279784002699966</c:v>
                </c:pt>
                <c:pt idx="168">
                  <c:v>1.5620834888308364E-2</c:v>
                </c:pt>
                <c:pt idx="169">
                  <c:v>0.13749643976075177</c:v>
                </c:pt>
                <c:pt idx="170">
                  <c:v>7.1199715201139199E-2</c:v>
                </c:pt>
                <c:pt idx="171">
                  <c:v>0.13375614215518228</c:v>
                </c:pt>
                <c:pt idx="172">
                  <c:v>0.17280680137999013</c:v>
                </c:pt>
                <c:pt idx="173">
                  <c:v>7.8312919137615691E-2</c:v>
                </c:pt>
                <c:pt idx="174">
                  <c:v>0.1231749535898851</c:v>
                </c:pt>
                <c:pt idx="175">
                  <c:v>0.15911667570365259</c:v>
                </c:pt>
                <c:pt idx="176">
                  <c:v>9.3191644527790607E-2</c:v>
                </c:pt>
                <c:pt idx="177">
                  <c:v>9.215578716401536E-2</c:v>
                </c:pt>
                <c:pt idx="178">
                  <c:v>9.6355338432859802E-2</c:v>
                </c:pt>
                <c:pt idx="179">
                  <c:v>0.29076258992805754</c:v>
                </c:pt>
                <c:pt idx="180">
                  <c:v>-1.5223097112860892E-2</c:v>
                </c:pt>
                <c:pt idx="181">
                  <c:v>-6.1283255086071985E-2</c:v>
                </c:pt>
                <c:pt idx="182">
                  <c:v>0.19386285587681421</c:v>
                </c:pt>
                <c:pt idx="183">
                  <c:v>6.2893715667993941E-2</c:v>
                </c:pt>
                <c:pt idx="184">
                  <c:v>0.13053527341492882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月度数据!$V$2</c:f>
              <c:strCache>
                <c:ptCount val="1"/>
                <c:pt idx="0">
                  <c:v>民航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月度数据!$S$14:$S$198</c:f>
              <c:numCache>
                <c:formatCode>yy/mm;@</c:formatCode>
                <c:ptCount val="18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</c:numCache>
            </c:numRef>
          </c:cat>
          <c:val>
            <c:numRef>
              <c:f>月度数据!$V$14:$V$198</c:f>
              <c:numCache>
                <c:formatCode>General</c:formatCode>
                <c:ptCount val="185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0.16666666666666685</c:v>
                </c:pt>
                <c:pt idx="10">
                  <c:v>0</c:v>
                </c:pt>
                <c:pt idx="11">
                  <c:v>0.25</c:v>
                </c:pt>
                <c:pt idx="12">
                  <c:v>0.2</c:v>
                </c:pt>
                <c:pt idx="13">
                  <c:v>-0.2</c:v>
                </c:pt>
                <c:pt idx="14">
                  <c:v>0</c:v>
                </c:pt>
                <c:pt idx="15">
                  <c:v>0.16666666666666685</c:v>
                </c:pt>
                <c:pt idx="16">
                  <c:v>0.16666666666666685</c:v>
                </c:pt>
                <c:pt idx="17">
                  <c:v>0.2</c:v>
                </c:pt>
                <c:pt idx="18">
                  <c:v>0.16666666666666685</c:v>
                </c:pt>
                <c:pt idx="19">
                  <c:v>0.14285714285714268</c:v>
                </c:pt>
                <c:pt idx="20">
                  <c:v>0.16666666666666685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0.75000000000000033</c:v>
                </c:pt>
                <c:pt idx="26">
                  <c:v>0.40000000000000024</c:v>
                </c:pt>
                <c:pt idx="27">
                  <c:v>0.14285714285714268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0.125</c:v>
                </c:pt>
                <c:pt idx="32">
                  <c:v>0.14285714285714268</c:v>
                </c:pt>
                <c:pt idx="33">
                  <c:v>0.14285714285714268</c:v>
                </c:pt>
                <c:pt idx="34">
                  <c:v>0.16666666666666685</c:v>
                </c:pt>
                <c:pt idx="35">
                  <c:v>0.2</c:v>
                </c:pt>
                <c:pt idx="36">
                  <c:v>0.16666666666666685</c:v>
                </c:pt>
                <c:pt idx="37">
                  <c:v>0</c:v>
                </c:pt>
                <c:pt idx="38">
                  <c:v>0</c:v>
                </c:pt>
                <c:pt idx="39">
                  <c:v>-0.25</c:v>
                </c:pt>
                <c:pt idx="40">
                  <c:v>-0.7142857142857143</c:v>
                </c:pt>
                <c:pt idx="41">
                  <c:v>-0.5</c:v>
                </c:pt>
                <c:pt idx="42">
                  <c:v>0.14285714285714268</c:v>
                </c:pt>
                <c:pt idx="43">
                  <c:v>0.1111111111111111</c:v>
                </c:pt>
                <c:pt idx="44">
                  <c:v>0.25</c:v>
                </c:pt>
                <c:pt idx="45">
                  <c:v>0.25</c:v>
                </c:pt>
                <c:pt idx="46">
                  <c:v>0.28571428571428553</c:v>
                </c:pt>
                <c:pt idx="47">
                  <c:v>0.33333333333333331</c:v>
                </c:pt>
                <c:pt idx="48">
                  <c:v>0.42857142857142833</c:v>
                </c:pt>
                <c:pt idx="49">
                  <c:v>0.14285714285714268</c:v>
                </c:pt>
                <c:pt idx="50">
                  <c:v>0.28571428571428553</c:v>
                </c:pt>
                <c:pt idx="51">
                  <c:v>0.66666666666666663</c:v>
                </c:pt>
                <c:pt idx="52">
                  <c:v>4</c:v>
                </c:pt>
                <c:pt idx="53">
                  <c:v>2</c:v>
                </c:pt>
                <c:pt idx="54">
                  <c:v>0.5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0.1111111111111111</c:v>
                </c:pt>
                <c:pt idx="59">
                  <c:v>0.125</c:v>
                </c:pt>
                <c:pt idx="60">
                  <c:v>-0.1</c:v>
                </c:pt>
                <c:pt idx="61">
                  <c:v>0.25</c:v>
                </c:pt>
                <c:pt idx="62">
                  <c:v>0.1111111111111111</c:v>
                </c:pt>
                <c:pt idx="63">
                  <c:v>0.1</c:v>
                </c:pt>
                <c:pt idx="64">
                  <c:v>0.1</c:v>
                </c:pt>
                <c:pt idx="65">
                  <c:v>0.22222222222222221</c:v>
                </c:pt>
                <c:pt idx="66">
                  <c:v>8.3333333333333329E-2</c:v>
                </c:pt>
                <c:pt idx="67">
                  <c:v>8.3333333333333329E-2</c:v>
                </c:pt>
                <c:pt idx="68">
                  <c:v>9.0909090909090912E-2</c:v>
                </c:pt>
                <c:pt idx="69">
                  <c:v>0.18181818181818182</c:v>
                </c:pt>
                <c:pt idx="70">
                  <c:v>0.2</c:v>
                </c:pt>
                <c:pt idx="71">
                  <c:v>0.22222222222222221</c:v>
                </c:pt>
                <c:pt idx="72">
                  <c:v>0.22222222222222221</c:v>
                </c:pt>
                <c:pt idx="73">
                  <c:v>0.1</c:v>
                </c:pt>
                <c:pt idx="74">
                  <c:v>0.3</c:v>
                </c:pt>
                <c:pt idx="75">
                  <c:v>0.27272727272727293</c:v>
                </c:pt>
                <c:pt idx="76">
                  <c:v>0.18181818181818182</c:v>
                </c:pt>
                <c:pt idx="77">
                  <c:v>9.0909090909090912E-2</c:v>
                </c:pt>
                <c:pt idx="78">
                  <c:v>0.15384615384615385</c:v>
                </c:pt>
                <c:pt idx="79">
                  <c:v>0.23076923076923078</c:v>
                </c:pt>
                <c:pt idx="80">
                  <c:v>0.16666666666666685</c:v>
                </c:pt>
                <c:pt idx="81">
                  <c:v>0.15384615384615385</c:v>
                </c:pt>
                <c:pt idx="82">
                  <c:v>8.3333333333333329E-2</c:v>
                </c:pt>
                <c:pt idx="83">
                  <c:v>9.0909090909090912E-2</c:v>
                </c:pt>
                <c:pt idx="84">
                  <c:v>9.0909090909090912E-2</c:v>
                </c:pt>
                <c:pt idx="85">
                  <c:v>0.27272727272727293</c:v>
                </c:pt>
                <c:pt idx="86">
                  <c:v>0.15384615384615385</c:v>
                </c:pt>
                <c:pt idx="87">
                  <c:v>0.14285714285714268</c:v>
                </c:pt>
                <c:pt idx="88">
                  <c:v>0.15384615384615385</c:v>
                </c:pt>
                <c:pt idx="89">
                  <c:v>0.25</c:v>
                </c:pt>
                <c:pt idx="90">
                  <c:v>0.1333333333333335</c:v>
                </c:pt>
                <c:pt idx="91">
                  <c:v>0.125</c:v>
                </c:pt>
                <c:pt idx="92">
                  <c:v>0.14285714285714268</c:v>
                </c:pt>
                <c:pt idx="93">
                  <c:v>0.1333333333333335</c:v>
                </c:pt>
                <c:pt idx="94">
                  <c:v>0.15384615384615385</c:v>
                </c:pt>
                <c:pt idx="95">
                  <c:v>0.16666666666666685</c:v>
                </c:pt>
                <c:pt idx="96">
                  <c:v>0.25</c:v>
                </c:pt>
                <c:pt idx="97">
                  <c:v>7.1428571428571258E-2</c:v>
                </c:pt>
                <c:pt idx="98">
                  <c:v>6.6666666666666666E-2</c:v>
                </c:pt>
                <c:pt idx="99">
                  <c:v>6.2500000000000139E-2</c:v>
                </c:pt>
                <c:pt idx="100">
                  <c:v>0</c:v>
                </c:pt>
                <c:pt idx="101">
                  <c:v>-6.6666666666666513E-2</c:v>
                </c:pt>
                <c:pt idx="102">
                  <c:v>0</c:v>
                </c:pt>
                <c:pt idx="103">
                  <c:v>-0.1111111111111111</c:v>
                </c:pt>
                <c:pt idx="104">
                  <c:v>0</c:v>
                </c:pt>
                <c:pt idx="105">
                  <c:v>5.8823529411764566E-2</c:v>
                </c:pt>
                <c:pt idx="106">
                  <c:v>0.10133333333333348</c:v>
                </c:pt>
                <c:pt idx="107">
                  <c:v>0.11928571428571411</c:v>
                </c:pt>
                <c:pt idx="108">
                  <c:v>0.16533333333333333</c:v>
                </c:pt>
                <c:pt idx="109">
                  <c:v>0.13400000000000001</c:v>
                </c:pt>
                <c:pt idx="110">
                  <c:v>0.1275</c:v>
                </c:pt>
                <c:pt idx="111">
                  <c:v>0.10764705882352926</c:v>
                </c:pt>
                <c:pt idx="112">
                  <c:v>0.20866666666666667</c:v>
                </c:pt>
                <c:pt idx="113">
                  <c:v>0.26499999999999979</c:v>
                </c:pt>
                <c:pt idx="114">
                  <c:v>0.2370588235294116</c:v>
                </c:pt>
                <c:pt idx="115">
                  <c:v>0.41499999999999998</c:v>
                </c:pt>
                <c:pt idx="116">
                  <c:v>0.206875</c:v>
                </c:pt>
                <c:pt idx="117">
                  <c:v>0.20555555555555555</c:v>
                </c:pt>
                <c:pt idx="118">
                  <c:v>0.18523002421307488</c:v>
                </c:pt>
                <c:pt idx="119">
                  <c:v>0.19591576260370133</c:v>
                </c:pt>
                <c:pt idx="120">
                  <c:v>0.10983981693363844</c:v>
                </c:pt>
                <c:pt idx="121">
                  <c:v>0.1904761904761906</c:v>
                </c:pt>
                <c:pt idx="122">
                  <c:v>0.2039911308203991</c:v>
                </c:pt>
                <c:pt idx="123">
                  <c:v>0.14551248008497078</c:v>
                </c:pt>
                <c:pt idx="124">
                  <c:v>0.18753447324875896</c:v>
                </c:pt>
                <c:pt idx="125">
                  <c:v>0.23376623376623376</c:v>
                </c:pt>
                <c:pt idx="126">
                  <c:v>0.21112696148359486</c:v>
                </c:pt>
                <c:pt idx="127">
                  <c:v>0.16166077738515902</c:v>
                </c:pt>
                <c:pt idx="128">
                  <c:v>0.17037804246504401</c:v>
                </c:pt>
                <c:pt idx="129">
                  <c:v>0.12811059907834102</c:v>
                </c:pt>
                <c:pt idx="130">
                  <c:v>6.1287027579162413E-2</c:v>
                </c:pt>
                <c:pt idx="131">
                  <c:v>0.12219850586979722</c:v>
                </c:pt>
                <c:pt idx="132">
                  <c:v>0.16855670103092785</c:v>
                </c:pt>
                <c:pt idx="133">
                  <c:v>6.8148148148148027E-2</c:v>
                </c:pt>
                <c:pt idx="134">
                  <c:v>5.0644567219152857E-2</c:v>
                </c:pt>
                <c:pt idx="135">
                  <c:v>0.12980992118683357</c:v>
                </c:pt>
                <c:pt idx="136">
                  <c:v>0.11797491871806781</c:v>
                </c:pt>
                <c:pt idx="137">
                  <c:v>6.4073226544622428E-2</c:v>
                </c:pt>
                <c:pt idx="138">
                  <c:v>7.263447192775814E-2</c:v>
                </c:pt>
                <c:pt idx="139">
                  <c:v>4.8669201520912544E-2</c:v>
                </c:pt>
                <c:pt idx="140">
                  <c:v>0.10663716814159292</c:v>
                </c:pt>
                <c:pt idx="141">
                  <c:v>7.7614379084967322E-2</c:v>
                </c:pt>
                <c:pt idx="142">
                  <c:v>0.14100096246390761</c:v>
                </c:pt>
                <c:pt idx="143">
                  <c:v>9.5577746077032816E-2</c:v>
                </c:pt>
                <c:pt idx="144">
                  <c:v>0.13233348037053375</c:v>
                </c:pt>
                <c:pt idx="145">
                  <c:v>8.5991678224687937E-2</c:v>
                </c:pt>
                <c:pt idx="146">
                  <c:v>9.6844872918492544E-2</c:v>
                </c:pt>
                <c:pt idx="147">
                  <c:v>6.8937217890849403E-2</c:v>
                </c:pt>
                <c:pt idx="148">
                  <c:v>5.5255504777731619E-2</c:v>
                </c:pt>
                <c:pt idx="149">
                  <c:v>8.8172043010752682E-2</c:v>
                </c:pt>
                <c:pt idx="150">
                  <c:v>9.480234260614917E-2</c:v>
                </c:pt>
                <c:pt idx="151">
                  <c:v>0.11348803480783176</c:v>
                </c:pt>
                <c:pt idx="152">
                  <c:v>9.7161135545781693E-2</c:v>
                </c:pt>
                <c:pt idx="153">
                  <c:v>7.2403335860500379E-2</c:v>
                </c:pt>
                <c:pt idx="154">
                  <c:v>8.983551244200759E-2</c:v>
                </c:pt>
                <c:pt idx="155">
                  <c:v>0.11241319444444425</c:v>
                </c:pt>
                <c:pt idx="156">
                  <c:v>0</c:v>
                </c:pt>
                <c:pt idx="157">
                  <c:v>0.18646232439335889</c:v>
                </c:pt>
                <c:pt idx="158">
                  <c:v>0.14982021574111068</c:v>
                </c:pt>
                <c:pt idx="159">
                  <c:v>9.3666026871401145E-2</c:v>
                </c:pt>
                <c:pt idx="160">
                  <c:v>0.12401574803149588</c:v>
                </c:pt>
                <c:pt idx="161">
                  <c:v>0.13241106719367571</c:v>
                </c:pt>
                <c:pt idx="162">
                  <c:v>9.1942494149114179E-2</c:v>
                </c:pt>
                <c:pt idx="163">
                  <c:v>0.13187886681862585</c:v>
                </c:pt>
                <c:pt idx="164">
                  <c:v>0.11115160349854228</c:v>
                </c:pt>
                <c:pt idx="165">
                  <c:v>0.11876988335100742</c:v>
                </c:pt>
                <c:pt idx="166">
                  <c:v>0.103328173374613</c:v>
                </c:pt>
                <c:pt idx="167">
                  <c:v>8.9738587592665037E-2</c:v>
                </c:pt>
                <c:pt idx="168">
                  <c:v>0.19127386053759252</c:v>
                </c:pt>
                <c:pt idx="169">
                  <c:v>0.11553641908862576</c:v>
                </c:pt>
                <c:pt idx="170">
                  <c:v>5.1077136900625437E-2</c:v>
                </c:pt>
                <c:pt idx="171">
                  <c:v>0.10284310284310284</c:v>
                </c:pt>
                <c:pt idx="172">
                  <c:v>9.7723292469352185E-2</c:v>
                </c:pt>
                <c:pt idx="173">
                  <c:v>6.8411867364747109E-2</c:v>
                </c:pt>
                <c:pt idx="174">
                  <c:v>9.6142069810165334E-2</c:v>
                </c:pt>
                <c:pt idx="175">
                  <c:v>7.3072497123130034E-2</c:v>
                </c:pt>
                <c:pt idx="176">
                  <c:v>8.7241718596261064E-2</c:v>
                </c:pt>
                <c:pt idx="177">
                  <c:v>0.10205371248025276</c:v>
                </c:pt>
                <c:pt idx="178">
                  <c:v>0.13644335320940021</c:v>
                </c:pt>
                <c:pt idx="179">
                  <c:v>0.14321518080916562</c:v>
                </c:pt>
                <c:pt idx="180">
                  <c:v>6.1478090255068674E-2</c:v>
                </c:pt>
                <c:pt idx="181">
                  <c:v>0.12351238340302348</c:v>
                </c:pt>
                <c:pt idx="182">
                  <c:v>0.21322314049586777</c:v>
                </c:pt>
                <c:pt idx="183">
                  <c:v>0.13908338637810311</c:v>
                </c:pt>
                <c:pt idx="184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486064"/>
        <c:axId val="183747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月度数据!$U$2</c15:sqref>
                        </c15:formulaRef>
                      </c:ext>
                    </c:extLst>
                    <c:strCache>
                      <c:ptCount val="1"/>
                      <c:pt idx="0">
                        <c:v>公路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月度数据!$S$14:$S$198</c15:sqref>
                        </c15:formulaRef>
                      </c:ext>
                    </c:extLst>
                    <c:numCache>
                      <c:formatCode>yy/mm;@</c:formatCode>
                      <c:ptCount val="185"/>
                      <c:pt idx="0">
                        <c:v>36526</c:v>
                      </c:pt>
                      <c:pt idx="1">
                        <c:v>36557</c:v>
                      </c:pt>
                      <c:pt idx="2">
                        <c:v>36586</c:v>
                      </c:pt>
                      <c:pt idx="3">
                        <c:v>36617</c:v>
                      </c:pt>
                      <c:pt idx="4">
                        <c:v>36647</c:v>
                      </c:pt>
                      <c:pt idx="5">
                        <c:v>36678</c:v>
                      </c:pt>
                      <c:pt idx="6">
                        <c:v>36708</c:v>
                      </c:pt>
                      <c:pt idx="7">
                        <c:v>36739</c:v>
                      </c:pt>
                      <c:pt idx="8">
                        <c:v>36770</c:v>
                      </c:pt>
                      <c:pt idx="9">
                        <c:v>36800</c:v>
                      </c:pt>
                      <c:pt idx="10">
                        <c:v>36831</c:v>
                      </c:pt>
                      <c:pt idx="11">
                        <c:v>36861</c:v>
                      </c:pt>
                      <c:pt idx="12">
                        <c:v>36892</c:v>
                      </c:pt>
                      <c:pt idx="13">
                        <c:v>36923</c:v>
                      </c:pt>
                      <c:pt idx="14">
                        <c:v>36951</c:v>
                      </c:pt>
                      <c:pt idx="15">
                        <c:v>36982</c:v>
                      </c:pt>
                      <c:pt idx="16">
                        <c:v>37012</c:v>
                      </c:pt>
                      <c:pt idx="17">
                        <c:v>37043</c:v>
                      </c:pt>
                      <c:pt idx="18">
                        <c:v>37073</c:v>
                      </c:pt>
                      <c:pt idx="19">
                        <c:v>37104</c:v>
                      </c:pt>
                      <c:pt idx="20">
                        <c:v>37135</c:v>
                      </c:pt>
                      <c:pt idx="21">
                        <c:v>37165</c:v>
                      </c:pt>
                      <c:pt idx="22">
                        <c:v>37196</c:v>
                      </c:pt>
                      <c:pt idx="23">
                        <c:v>37226</c:v>
                      </c:pt>
                      <c:pt idx="24">
                        <c:v>37257</c:v>
                      </c:pt>
                      <c:pt idx="25">
                        <c:v>37288</c:v>
                      </c:pt>
                      <c:pt idx="26">
                        <c:v>37316</c:v>
                      </c:pt>
                      <c:pt idx="27">
                        <c:v>37347</c:v>
                      </c:pt>
                      <c:pt idx="28">
                        <c:v>37377</c:v>
                      </c:pt>
                      <c:pt idx="29">
                        <c:v>37408</c:v>
                      </c:pt>
                      <c:pt idx="30">
                        <c:v>37438</c:v>
                      </c:pt>
                      <c:pt idx="31">
                        <c:v>37469</c:v>
                      </c:pt>
                      <c:pt idx="32">
                        <c:v>37500</c:v>
                      </c:pt>
                      <c:pt idx="33">
                        <c:v>37530</c:v>
                      </c:pt>
                      <c:pt idx="34">
                        <c:v>37561</c:v>
                      </c:pt>
                      <c:pt idx="35">
                        <c:v>37591</c:v>
                      </c:pt>
                      <c:pt idx="36">
                        <c:v>37622</c:v>
                      </c:pt>
                      <c:pt idx="37">
                        <c:v>37653</c:v>
                      </c:pt>
                      <c:pt idx="38">
                        <c:v>37681</c:v>
                      </c:pt>
                      <c:pt idx="39">
                        <c:v>37712</c:v>
                      </c:pt>
                      <c:pt idx="40">
                        <c:v>37742</c:v>
                      </c:pt>
                      <c:pt idx="41">
                        <c:v>37773</c:v>
                      </c:pt>
                      <c:pt idx="42">
                        <c:v>37803</c:v>
                      </c:pt>
                      <c:pt idx="43">
                        <c:v>37834</c:v>
                      </c:pt>
                      <c:pt idx="44">
                        <c:v>37865</c:v>
                      </c:pt>
                      <c:pt idx="45">
                        <c:v>37895</c:v>
                      </c:pt>
                      <c:pt idx="46">
                        <c:v>37926</c:v>
                      </c:pt>
                      <c:pt idx="47">
                        <c:v>37956</c:v>
                      </c:pt>
                      <c:pt idx="48">
                        <c:v>37987</c:v>
                      </c:pt>
                      <c:pt idx="49">
                        <c:v>38018</c:v>
                      </c:pt>
                      <c:pt idx="50">
                        <c:v>38047</c:v>
                      </c:pt>
                      <c:pt idx="51">
                        <c:v>38078</c:v>
                      </c:pt>
                      <c:pt idx="52">
                        <c:v>38108</c:v>
                      </c:pt>
                      <c:pt idx="53">
                        <c:v>38139</c:v>
                      </c:pt>
                      <c:pt idx="54">
                        <c:v>38169</c:v>
                      </c:pt>
                      <c:pt idx="55">
                        <c:v>38200</c:v>
                      </c:pt>
                      <c:pt idx="56">
                        <c:v>38231</c:v>
                      </c:pt>
                      <c:pt idx="57">
                        <c:v>38261</c:v>
                      </c:pt>
                      <c:pt idx="58">
                        <c:v>38292</c:v>
                      </c:pt>
                      <c:pt idx="59">
                        <c:v>38322</c:v>
                      </c:pt>
                      <c:pt idx="60">
                        <c:v>38353</c:v>
                      </c:pt>
                      <c:pt idx="61">
                        <c:v>38384</c:v>
                      </c:pt>
                      <c:pt idx="62">
                        <c:v>38412</c:v>
                      </c:pt>
                      <c:pt idx="63">
                        <c:v>38443</c:v>
                      </c:pt>
                      <c:pt idx="64">
                        <c:v>38473</c:v>
                      </c:pt>
                      <c:pt idx="65">
                        <c:v>38504</c:v>
                      </c:pt>
                      <c:pt idx="66">
                        <c:v>38534</c:v>
                      </c:pt>
                      <c:pt idx="67">
                        <c:v>38565</c:v>
                      </c:pt>
                      <c:pt idx="68">
                        <c:v>38596</c:v>
                      </c:pt>
                      <c:pt idx="69">
                        <c:v>38626</c:v>
                      </c:pt>
                      <c:pt idx="70">
                        <c:v>38657</c:v>
                      </c:pt>
                      <c:pt idx="71">
                        <c:v>38687</c:v>
                      </c:pt>
                      <c:pt idx="72">
                        <c:v>38718</c:v>
                      </c:pt>
                      <c:pt idx="73">
                        <c:v>38749</c:v>
                      </c:pt>
                      <c:pt idx="74">
                        <c:v>38777</c:v>
                      </c:pt>
                      <c:pt idx="75">
                        <c:v>38808</c:v>
                      </c:pt>
                      <c:pt idx="76">
                        <c:v>38838</c:v>
                      </c:pt>
                      <c:pt idx="77">
                        <c:v>38869</c:v>
                      </c:pt>
                      <c:pt idx="78">
                        <c:v>38899</c:v>
                      </c:pt>
                      <c:pt idx="79">
                        <c:v>38930</c:v>
                      </c:pt>
                      <c:pt idx="80">
                        <c:v>38961</c:v>
                      </c:pt>
                      <c:pt idx="81">
                        <c:v>38991</c:v>
                      </c:pt>
                      <c:pt idx="82">
                        <c:v>39022</c:v>
                      </c:pt>
                      <c:pt idx="83">
                        <c:v>39052</c:v>
                      </c:pt>
                      <c:pt idx="84">
                        <c:v>39083</c:v>
                      </c:pt>
                      <c:pt idx="85">
                        <c:v>39114</c:v>
                      </c:pt>
                      <c:pt idx="86">
                        <c:v>39142</c:v>
                      </c:pt>
                      <c:pt idx="87">
                        <c:v>39173</c:v>
                      </c:pt>
                      <c:pt idx="88">
                        <c:v>39203</c:v>
                      </c:pt>
                      <c:pt idx="89">
                        <c:v>39234</c:v>
                      </c:pt>
                      <c:pt idx="90">
                        <c:v>39264</c:v>
                      </c:pt>
                      <c:pt idx="91">
                        <c:v>39295</c:v>
                      </c:pt>
                      <c:pt idx="92">
                        <c:v>39326</c:v>
                      </c:pt>
                      <c:pt idx="93">
                        <c:v>39356</c:v>
                      </c:pt>
                      <c:pt idx="94">
                        <c:v>39387</c:v>
                      </c:pt>
                      <c:pt idx="95">
                        <c:v>39417</c:v>
                      </c:pt>
                      <c:pt idx="96">
                        <c:v>39448</c:v>
                      </c:pt>
                      <c:pt idx="97">
                        <c:v>39479</c:v>
                      </c:pt>
                      <c:pt idx="98">
                        <c:v>39508</c:v>
                      </c:pt>
                      <c:pt idx="99">
                        <c:v>39539</c:v>
                      </c:pt>
                      <c:pt idx="100">
                        <c:v>39569</c:v>
                      </c:pt>
                      <c:pt idx="101">
                        <c:v>39600</c:v>
                      </c:pt>
                      <c:pt idx="102">
                        <c:v>39630</c:v>
                      </c:pt>
                      <c:pt idx="103">
                        <c:v>39661</c:v>
                      </c:pt>
                      <c:pt idx="104">
                        <c:v>39692</c:v>
                      </c:pt>
                      <c:pt idx="105">
                        <c:v>39722</c:v>
                      </c:pt>
                      <c:pt idx="106">
                        <c:v>39753</c:v>
                      </c:pt>
                      <c:pt idx="107">
                        <c:v>39783</c:v>
                      </c:pt>
                      <c:pt idx="108">
                        <c:v>39814</c:v>
                      </c:pt>
                      <c:pt idx="109">
                        <c:v>39845</c:v>
                      </c:pt>
                      <c:pt idx="110">
                        <c:v>39873</c:v>
                      </c:pt>
                      <c:pt idx="111">
                        <c:v>39904</c:v>
                      </c:pt>
                      <c:pt idx="112">
                        <c:v>39934</c:v>
                      </c:pt>
                      <c:pt idx="113">
                        <c:v>39965</c:v>
                      </c:pt>
                      <c:pt idx="114">
                        <c:v>39995</c:v>
                      </c:pt>
                      <c:pt idx="115">
                        <c:v>40026</c:v>
                      </c:pt>
                      <c:pt idx="116">
                        <c:v>40057</c:v>
                      </c:pt>
                      <c:pt idx="117">
                        <c:v>40087</c:v>
                      </c:pt>
                      <c:pt idx="118">
                        <c:v>40118</c:v>
                      </c:pt>
                      <c:pt idx="119">
                        <c:v>40148</c:v>
                      </c:pt>
                      <c:pt idx="120">
                        <c:v>40179</c:v>
                      </c:pt>
                      <c:pt idx="121">
                        <c:v>40210</c:v>
                      </c:pt>
                      <c:pt idx="122">
                        <c:v>40238</c:v>
                      </c:pt>
                      <c:pt idx="123">
                        <c:v>40269</c:v>
                      </c:pt>
                      <c:pt idx="124">
                        <c:v>40299</c:v>
                      </c:pt>
                      <c:pt idx="125">
                        <c:v>40330</c:v>
                      </c:pt>
                      <c:pt idx="126">
                        <c:v>40360</c:v>
                      </c:pt>
                      <c:pt idx="127">
                        <c:v>40391</c:v>
                      </c:pt>
                      <c:pt idx="128">
                        <c:v>40422</c:v>
                      </c:pt>
                      <c:pt idx="129">
                        <c:v>40452</c:v>
                      </c:pt>
                      <c:pt idx="130">
                        <c:v>40483</c:v>
                      </c:pt>
                      <c:pt idx="131">
                        <c:v>40513</c:v>
                      </c:pt>
                      <c:pt idx="132">
                        <c:v>40544</c:v>
                      </c:pt>
                      <c:pt idx="133">
                        <c:v>40575</c:v>
                      </c:pt>
                      <c:pt idx="134">
                        <c:v>40603</c:v>
                      </c:pt>
                      <c:pt idx="135">
                        <c:v>40634</c:v>
                      </c:pt>
                      <c:pt idx="136">
                        <c:v>40664</c:v>
                      </c:pt>
                      <c:pt idx="137">
                        <c:v>40695</c:v>
                      </c:pt>
                      <c:pt idx="138">
                        <c:v>40725</c:v>
                      </c:pt>
                      <c:pt idx="139">
                        <c:v>40756</c:v>
                      </c:pt>
                      <c:pt idx="140">
                        <c:v>40787</c:v>
                      </c:pt>
                      <c:pt idx="141">
                        <c:v>40817</c:v>
                      </c:pt>
                      <c:pt idx="142">
                        <c:v>40848</c:v>
                      </c:pt>
                      <c:pt idx="143">
                        <c:v>40878</c:v>
                      </c:pt>
                      <c:pt idx="144">
                        <c:v>40909</c:v>
                      </c:pt>
                      <c:pt idx="145">
                        <c:v>40940</c:v>
                      </c:pt>
                      <c:pt idx="146">
                        <c:v>40969</c:v>
                      </c:pt>
                      <c:pt idx="147">
                        <c:v>41000</c:v>
                      </c:pt>
                      <c:pt idx="148">
                        <c:v>41030</c:v>
                      </c:pt>
                      <c:pt idx="149">
                        <c:v>41061</c:v>
                      </c:pt>
                      <c:pt idx="150">
                        <c:v>41091</c:v>
                      </c:pt>
                      <c:pt idx="151">
                        <c:v>41122</c:v>
                      </c:pt>
                      <c:pt idx="152">
                        <c:v>41153</c:v>
                      </c:pt>
                      <c:pt idx="153">
                        <c:v>41183</c:v>
                      </c:pt>
                      <c:pt idx="154">
                        <c:v>41214</c:v>
                      </c:pt>
                      <c:pt idx="155">
                        <c:v>41244</c:v>
                      </c:pt>
                      <c:pt idx="156">
                        <c:v>41275</c:v>
                      </c:pt>
                      <c:pt idx="157">
                        <c:v>41306</c:v>
                      </c:pt>
                      <c:pt idx="158">
                        <c:v>41334</c:v>
                      </c:pt>
                      <c:pt idx="159">
                        <c:v>41365</c:v>
                      </c:pt>
                      <c:pt idx="160">
                        <c:v>41395</c:v>
                      </c:pt>
                      <c:pt idx="161">
                        <c:v>41426</c:v>
                      </c:pt>
                      <c:pt idx="162">
                        <c:v>41456</c:v>
                      </c:pt>
                      <c:pt idx="163">
                        <c:v>41487</c:v>
                      </c:pt>
                      <c:pt idx="164">
                        <c:v>41518</c:v>
                      </c:pt>
                      <c:pt idx="165">
                        <c:v>41548</c:v>
                      </c:pt>
                      <c:pt idx="166">
                        <c:v>41579</c:v>
                      </c:pt>
                      <c:pt idx="167">
                        <c:v>41609</c:v>
                      </c:pt>
                      <c:pt idx="168">
                        <c:v>41640</c:v>
                      </c:pt>
                      <c:pt idx="169">
                        <c:v>41671</c:v>
                      </c:pt>
                      <c:pt idx="170">
                        <c:v>41699</c:v>
                      </c:pt>
                      <c:pt idx="171">
                        <c:v>41730</c:v>
                      </c:pt>
                      <c:pt idx="172">
                        <c:v>41760</c:v>
                      </c:pt>
                      <c:pt idx="173">
                        <c:v>41791</c:v>
                      </c:pt>
                      <c:pt idx="174">
                        <c:v>41821</c:v>
                      </c:pt>
                      <c:pt idx="175">
                        <c:v>41852</c:v>
                      </c:pt>
                      <c:pt idx="176">
                        <c:v>41883</c:v>
                      </c:pt>
                      <c:pt idx="177">
                        <c:v>41913</c:v>
                      </c:pt>
                      <c:pt idx="178">
                        <c:v>41944</c:v>
                      </c:pt>
                      <c:pt idx="179">
                        <c:v>41974</c:v>
                      </c:pt>
                      <c:pt idx="180">
                        <c:v>42005</c:v>
                      </c:pt>
                      <c:pt idx="181">
                        <c:v>42036</c:v>
                      </c:pt>
                      <c:pt idx="182">
                        <c:v>42064</c:v>
                      </c:pt>
                      <c:pt idx="183">
                        <c:v>42095</c:v>
                      </c:pt>
                      <c:pt idx="184">
                        <c:v>42125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月度数据!$U$14:$U$198</c15:sqref>
                        </c15:formulaRef>
                      </c:ext>
                    </c:extLst>
                    <c:numCache>
                      <c:formatCode>General</c:formatCode>
                      <c:ptCount val="185"/>
                      <c:pt idx="0">
                        <c:v>-2.4523160762942781E-2</c:v>
                      </c:pt>
                      <c:pt idx="1">
                        <c:v>-1.7482517482517484E-2</c:v>
                      </c:pt>
                      <c:pt idx="2">
                        <c:v>-2.7297543221110099E-2</c:v>
                      </c:pt>
                      <c:pt idx="3">
                        <c:v>1.8885741265344666E-3</c:v>
                      </c:pt>
                      <c:pt idx="4">
                        <c:v>3.2380952380952378E-2</c:v>
                      </c:pt>
                      <c:pt idx="5">
                        <c:v>-1.3207547169811184E-2</c:v>
                      </c:pt>
                      <c:pt idx="6">
                        <c:v>-2.1174205967276226E-2</c:v>
                      </c:pt>
                      <c:pt idx="7">
                        <c:v>-1.9305019305019305E-3</c:v>
                      </c:pt>
                      <c:pt idx="8">
                        <c:v>2.6794258373205742E-2</c:v>
                      </c:pt>
                      <c:pt idx="9">
                        <c:v>7.575757575757576E-2</c:v>
                      </c:pt>
                      <c:pt idx="10">
                        <c:v>-9.3023255813953487E-3</c:v>
                      </c:pt>
                      <c:pt idx="11">
                        <c:v>6.6162570888468808E-3</c:v>
                      </c:pt>
                      <c:pt idx="12">
                        <c:v>0.13128491620111732</c:v>
                      </c:pt>
                      <c:pt idx="13">
                        <c:v>6.2277580071174378E-2</c:v>
                      </c:pt>
                      <c:pt idx="14">
                        <c:v>8.5126286248830688E-2</c:v>
                      </c:pt>
                      <c:pt idx="15">
                        <c:v>9.6135721017907766E-2</c:v>
                      </c:pt>
                      <c:pt idx="16">
                        <c:v>0.10793357933579335</c:v>
                      </c:pt>
                      <c:pt idx="17">
                        <c:v>0.10038240917782011</c:v>
                      </c:pt>
                      <c:pt idx="18">
                        <c:v>0.1160275319567355</c:v>
                      </c:pt>
                      <c:pt idx="19">
                        <c:v>7.7369439071566737E-2</c:v>
                      </c:pt>
                      <c:pt idx="20">
                        <c:v>3.8210624417520968E-2</c:v>
                      </c:pt>
                      <c:pt idx="21">
                        <c:v>5.3697183098591547E-2</c:v>
                      </c:pt>
                      <c:pt idx="22">
                        <c:v>9.107981220657263E-2</c:v>
                      </c:pt>
                      <c:pt idx="23">
                        <c:v>0.43380281690140843</c:v>
                      </c:pt>
                      <c:pt idx="24">
                        <c:v>4.11522633744856E-3</c:v>
                      </c:pt>
                      <c:pt idx="25">
                        <c:v>7.4539363484087101E-2</c:v>
                      </c:pt>
                      <c:pt idx="26">
                        <c:v>6.1206896551724135E-2</c:v>
                      </c:pt>
                      <c:pt idx="27">
                        <c:v>3.3533963886500304E-2</c:v>
                      </c:pt>
                      <c:pt idx="28">
                        <c:v>5.8284762697751992E-2</c:v>
                      </c:pt>
                      <c:pt idx="29">
                        <c:v>4.4309296264118156E-2</c:v>
                      </c:pt>
                      <c:pt idx="30">
                        <c:v>6.9603524229074884E-2</c:v>
                      </c:pt>
                      <c:pt idx="31">
                        <c:v>0.10771992818671454</c:v>
                      </c:pt>
                      <c:pt idx="32">
                        <c:v>8.3482944344703769E-2</c:v>
                      </c:pt>
                      <c:pt idx="33">
                        <c:v>5.9314954051796154E-2</c:v>
                      </c:pt>
                      <c:pt idx="34">
                        <c:v>6.6265060240963986E-2</c:v>
                      </c:pt>
                      <c:pt idx="35">
                        <c:v>-0.15455140798952194</c:v>
                      </c:pt>
                      <c:pt idx="36">
                        <c:v>7.0491803278688522E-2</c:v>
                      </c:pt>
                      <c:pt idx="37">
                        <c:v>5.4559625876851127E-2</c:v>
                      </c:pt>
                      <c:pt idx="38">
                        <c:v>3.5743298131600328E-2</c:v>
                      </c:pt>
                      <c:pt idx="39">
                        <c:v>-6.156405990016639E-2</c:v>
                      </c:pt>
                      <c:pt idx="40">
                        <c:v>-0.39811172305271447</c:v>
                      </c:pt>
                      <c:pt idx="41">
                        <c:v>-0.21464226289517471</c:v>
                      </c:pt>
                      <c:pt idx="42">
                        <c:v>-6.7545304777594725E-2</c:v>
                      </c:pt>
                      <c:pt idx="43">
                        <c:v>-2.1880064829821719E-2</c:v>
                      </c:pt>
                      <c:pt idx="44">
                        <c:v>3.5625517812758904E-2</c:v>
                      </c:pt>
                      <c:pt idx="45">
                        <c:v>8.3596214511041003E-2</c:v>
                      </c:pt>
                      <c:pt idx="46">
                        <c:v>0.10088781275221953</c:v>
                      </c:pt>
                      <c:pt idx="47">
                        <c:v>0.20139426800929511</c:v>
                      </c:pt>
                      <c:pt idx="48">
                        <c:v>8.8055130168453288E-2</c:v>
                      </c:pt>
                      <c:pt idx="49">
                        <c:v>1.7738359201773836E-2</c:v>
                      </c:pt>
                      <c:pt idx="50">
                        <c:v>4.3921568627450981E-2</c:v>
                      </c:pt>
                      <c:pt idx="51">
                        <c:v>0.15602836879432611</c:v>
                      </c:pt>
                      <c:pt idx="52">
                        <c:v>0.81699346405228757</c:v>
                      </c:pt>
                      <c:pt idx="53">
                        <c:v>0.3771186440677966</c:v>
                      </c:pt>
                      <c:pt idx="54">
                        <c:v>0.14310954063604239</c:v>
                      </c:pt>
                      <c:pt idx="55">
                        <c:v>0.10770505385252693</c:v>
                      </c:pt>
                      <c:pt idx="56">
                        <c:v>8.1600000000000006E-2</c:v>
                      </c:pt>
                      <c:pt idx="57">
                        <c:v>4.3668122270742356E-2</c:v>
                      </c:pt>
                      <c:pt idx="58">
                        <c:v>-5.131964809384164E-3</c:v>
                      </c:pt>
                      <c:pt idx="59">
                        <c:v>-0.10186976144422953</c:v>
                      </c:pt>
                      <c:pt idx="60">
                        <c:v>2.11118930330753E-3</c:v>
                      </c:pt>
                      <c:pt idx="61">
                        <c:v>9.4408133623819904E-2</c:v>
                      </c:pt>
                      <c:pt idx="62">
                        <c:v>3.3809166040571E-2</c:v>
                      </c:pt>
                      <c:pt idx="63">
                        <c:v>1.7638036809816064E-2</c:v>
                      </c:pt>
                      <c:pt idx="64">
                        <c:v>3.0215827338129497E-2</c:v>
                      </c:pt>
                      <c:pt idx="65">
                        <c:v>5.9230769230769233E-2</c:v>
                      </c:pt>
                      <c:pt idx="66">
                        <c:v>5.1004636785162288E-2</c:v>
                      </c:pt>
                      <c:pt idx="67">
                        <c:v>3.4405385190725501E-2</c:v>
                      </c:pt>
                      <c:pt idx="68">
                        <c:v>1.9970414201183433E-2</c:v>
                      </c:pt>
                      <c:pt idx="69">
                        <c:v>2.6499302649930265E-2</c:v>
                      </c:pt>
                      <c:pt idx="70">
                        <c:v>3.021370670596905E-2</c:v>
                      </c:pt>
                      <c:pt idx="71">
                        <c:v>5.7430007178750899E-3</c:v>
                      </c:pt>
                      <c:pt idx="72">
                        <c:v>0.10112359550561797</c:v>
                      </c:pt>
                      <c:pt idx="73">
                        <c:v>4.7777040477770406E-2</c:v>
                      </c:pt>
                      <c:pt idx="74">
                        <c:v>7.9941860465116282E-2</c:v>
                      </c:pt>
                      <c:pt idx="75">
                        <c:v>9.7965335342878671E-2</c:v>
                      </c:pt>
                      <c:pt idx="76">
                        <c:v>9.0083798882681559E-2</c:v>
                      </c:pt>
                      <c:pt idx="77">
                        <c:v>6.8264342774146697E-2</c:v>
                      </c:pt>
                      <c:pt idx="78">
                        <c:v>0.10294117647058823</c:v>
                      </c:pt>
                      <c:pt idx="79">
                        <c:v>7.953723788864786E-2</c:v>
                      </c:pt>
                      <c:pt idx="80">
                        <c:v>9.7171863669325592E-2</c:v>
                      </c:pt>
                      <c:pt idx="81">
                        <c:v>9.7146739130434784E-2</c:v>
                      </c:pt>
                      <c:pt idx="82">
                        <c:v>8.2975679542203154E-2</c:v>
                      </c:pt>
                      <c:pt idx="83">
                        <c:v>0.20556745182012848</c:v>
                      </c:pt>
                      <c:pt idx="84">
                        <c:v>5.4846938775510203E-2</c:v>
                      </c:pt>
                      <c:pt idx="85">
                        <c:v>0.14059531348955054</c:v>
                      </c:pt>
                      <c:pt idx="86">
                        <c:v>0.14939434724091502</c:v>
                      </c:pt>
                      <c:pt idx="87">
                        <c:v>0.11461908030199019</c:v>
                      </c:pt>
                      <c:pt idx="88">
                        <c:v>0.11979500320307496</c:v>
                      </c:pt>
                      <c:pt idx="89">
                        <c:v>0.12848402447314752</c:v>
                      </c:pt>
                      <c:pt idx="90">
                        <c:v>0.10533333333333314</c:v>
                      </c:pt>
                      <c:pt idx="91">
                        <c:v>0.11453449430676491</c:v>
                      </c:pt>
                      <c:pt idx="92">
                        <c:v>9.6497025776602782E-2</c:v>
                      </c:pt>
                      <c:pt idx="93">
                        <c:v>0.1021671826625387</c:v>
                      </c:pt>
                      <c:pt idx="94">
                        <c:v>0.1070013210039632</c:v>
                      </c:pt>
                      <c:pt idx="95">
                        <c:v>0.15393724097098857</c:v>
                      </c:pt>
                      <c:pt idx="96">
                        <c:v>3.9298669891172915E-2</c:v>
                      </c:pt>
                      <c:pt idx="97">
                        <c:v>1.7767906718489403E-2</c:v>
                      </c:pt>
                      <c:pt idx="98">
                        <c:v>6.3817330210773182E-2</c:v>
                      </c:pt>
                      <c:pt idx="99">
                        <c:v>9.3596059113300864E-2</c:v>
                      </c:pt>
                      <c:pt idx="100">
                        <c:v>5.8352402745995423E-2</c:v>
                      </c:pt>
                      <c:pt idx="101">
                        <c:v>8.4939759036144757E-2</c:v>
                      </c:pt>
                      <c:pt idx="102">
                        <c:v>9.8914354644149771E-2</c:v>
                      </c:pt>
                      <c:pt idx="103">
                        <c:v>0.1063701923076923</c:v>
                      </c:pt>
                      <c:pt idx="104">
                        <c:v>0.11332127787823991</c:v>
                      </c:pt>
                      <c:pt idx="105">
                        <c:v>0.11149438202247192</c:v>
                      </c:pt>
                      <c:pt idx="106">
                        <c:v>9.2583532219570039E-2</c:v>
                      </c:pt>
                      <c:pt idx="107">
                        <c:v>2.5654181631607448E-3</c:v>
                      </c:pt>
                      <c:pt idx="108">
                        <c:v>0.14210005817335661</c:v>
                      </c:pt>
                      <c:pt idx="109">
                        <c:v>5.7479541734861049E-2</c:v>
                      </c:pt>
                      <c:pt idx="110">
                        <c:v>5.5932856356631644E-2</c:v>
                      </c:pt>
                      <c:pt idx="111">
                        <c:v>0.23749436936936932</c:v>
                      </c:pt>
                      <c:pt idx="112">
                        <c:v>0.24082162162162163</c:v>
                      </c:pt>
                      <c:pt idx="113">
                        <c:v>0.21734036646307586</c:v>
                      </c:pt>
                      <c:pt idx="114">
                        <c:v>0.26893523600439079</c:v>
                      </c:pt>
                      <c:pt idx="115">
                        <c:v>0.25837045084193372</c:v>
                      </c:pt>
                      <c:pt idx="116">
                        <c:v>0.28778018408229561</c:v>
                      </c:pt>
                      <c:pt idx="117">
                        <c:v>0.26992206059258211</c:v>
                      </c:pt>
                      <c:pt idx="118">
                        <c:v>0.24788523184630612</c:v>
                      </c:pt>
                      <c:pt idx="119">
                        <c:v>0.11975435005117707</c:v>
                      </c:pt>
                      <c:pt idx="120">
                        <c:v>0.21560967161928823</c:v>
                      </c:pt>
                      <c:pt idx="121">
                        <c:v>0.37024598113869456</c:v>
                      </c:pt>
                      <c:pt idx="122">
                        <c:v>0.29331867009272239</c:v>
                      </c:pt>
                      <c:pt idx="123">
                        <c:v>0.11855545798279166</c:v>
                      </c:pt>
                      <c:pt idx="124">
                        <c:v>8.2186171325015683E-2</c:v>
                      </c:pt>
                      <c:pt idx="125">
                        <c:v>0.10538078752799405</c:v>
                      </c:pt>
                      <c:pt idx="126">
                        <c:v>7.5155709342560675E-2</c:v>
                      </c:pt>
                      <c:pt idx="127">
                        <c:v>9.2607460740894224E-2</c:v>
                      </c:pt>
                      <c:pt idx="128">
                        <c:v>0.11188002673920447</c:v>
                      </c:pt>
                      <c:pt idx="129">
                        <c:v>8.0585395364757673E-2</c:v>
                      </c:pt>
                      <c:pt idx="130">
                        <c:v>0.11329531878394299</c:v>
                      </c:pt>
                      <c:pt idx="131">
                        <c:v>0.28656307129798902</c:v>
                      </c:pt>
                      <c:pt idx="132">
                        <c:v>0.11093326405678443</c:v>
                      </c:pt>
                      <c:pt idx="133">
                        <c:v>5.5353290437231507E-2</c:v>
                      </c:pt>
                      <c:pt idx="134">
                        <c:v>7.1806238413798656E-2</c:v>
                      </c:pt>
                      <c:pt idx="135">
                        <c:v>7.1112738218723937E-2</c:v>
                      </c:pt>
                      <c:pt idx="136">
                        <c:v>9.0657681810496826E-2</c:v>
                      </c:pt>
                      <c:pt idx="137">
                        <c:v>8.0128906072697417E-2</c:v>
                      </c:pt>
                      <c:pt idx="138">
                        <c:v>7.4604949794026654E-2</c:v>
                      </c:pt>
                      <c:pt idx="139">
                        <c:v>8.281447534766119E-2</c:v>
                      </c:pt>
                      <c:pt idx="140">
                        <c:v>5.449891100490048E-2</c:v>
                      </c:pt>
                      <c:pt idx="141">
                        <c:v>7.8188997259628135E-2</c:v>
                      </c:pt>
                      <c:pt idx="142">
                        <c:v>9.4949645830548851E-2</c:v>
                      </c:pt>
                      <c:pt idx="143">
                        <c:v>-6.2451154529307284E-3</c:v>
                      </c:pt>
                      <c:pt idx="144">
                        <c:v>0.12884148273312915</c:v>
                      </c:pt>
                      <c:pt idx="145">
                        <c:v>6.0416332209557444E-2</c:v>
                      </c:pt>
                      <c:pt idx="146">
                        <c:v>7.5605922739680698E-2</c:v>
                      </c:pt>
                      <c:pt idx="147">
                        <c:v>8.0089777720390248E-2</c:v>
                      </c:pt>
                      <c:pt idx="148">
                        <c:v>7.9423781736848512E-2</c:v>
                      </c:pt>
                      <c:pt idx="149">
                        <c:v>9.8362659780108955E-2</c:v>
                      </c:pt>
                      <c:pt idx="150">
                        <c:v>7.6321217725300525E-2</c:v>
                      </c:pt>
                      <c:pt idx="151">
                        <c:v>7.2299530797352615E-2</c:v>
                      </c:pt>
                      <c:pt idx="152">
                        <c:v>7.205327079680289E-2</c:v>
                      </c:pt>
                      <c:pt idx="153">
                        <c:v>7.7076016998947811E-2</c:v>
                      </c:pt>
                      <c:pt idx="154">
                        <c:v>7.4865465458997027E-2</c:v>
                      </c:pt>
                      <c:pt idx="155">
                        <c:v>7.5887782313703342E-2</c:v>
                      </c:pt>
                      <c:pt idx="156">
                        <c:v>3.3766355265092286E-2</c:v>
                      </c:pt>
                      <c:pt idx="157">
                        <c:v>8.0372762750639218E-2</c:v>
                      </c:pt>
                      <c:pt idx="158">
                        <c:v>5.7140659847727447E-2</c:v>
                      </c:pt>
                      <c:pt idx="159">
                        <c:v>5.9207611653762579E-2</c:v>
                      </c:pt>
                      <c:pt idx="160">
                        <c:v>4.5992928899192362E-2</c:v>
                      </c:pt>
                      <c:pt idx="161">
                        <c:v>4.8748930486863247E-2</c:v>
                      </c:pt>
                      <c:pt idx="162">
                        <c:v>6.0022677629839864E-2</c:v>
                      </c:pt>
                      <c:pt idx="163">
                        <c:v>5.8377396239511666E-2</c:v>
                      </c:pt>
                      <c:pt idx="164">
                        <c:v>5.3730963872750198E-2</c:v>
                      </c:pt>
                      <c:pt idx="165">
                        <c:v>4.8524197078208355E-2</c:v>
                      </c:pt>
                      <c:pt idx="166">
                        <c:v>4.9260705327530754E-2</c:v>
                      </c:pt>
                      <c:pt idx="167">
                        <c:v>9.5241734253466284E-2</c:v>
                      </c:pt>
                      <c:pt idx="168">
                        <c:v>-0.48120220557340382</c:v>
                      </c:pt>
                      <c:pt idx="169">
                        <c:v>-0.44733596985644453</c:v>
                      </c:pt>
                      <c:pt idx="170">
                        <c:v>-0.49292686798142932</c:v>
                      </c:pt>
                      <c:pt idx="171">
                        <c:v>-0.49276834470281666</c:v>
                      </c:pt>
                      <c:pt idx="172">
                        <c:v>-0.48736062031519178</c:v>
                      </c:pt>
                      <c:pt idx="173">
                        <c:v>-0.48936424236394388</c:v>
                      </c:pt>
                      <c:pt idx="174">
                        <c:v>-0.46364247863107638</c:v>
                      </c:pt>
                      <c:pt idx="175">
                        <c:v>-0.4724534246355146</c:v>
                      </c:pt>
                      <c:pt idx="176">
                        <c:v>-0.48926944625200375</c:v>
                      </c:pt>
                      <c:pt idx="177">
                        <c:v>-0.4963927582921186</c:v>
                      </c:pt>
                      <c:pt idx="178">
                        <c:v>-0.53708030405276364</c:v>
                      </c:pt>
                      <c:pt idx="179">
                        <c:v>-0.54480699923552034</c:v>
                      </c:pt>
                      <c:pt idx="180">
                        <c:v>-6.5333457932280473E-2</c:v>
                      </c:pt>
                      <c:pt idx="181">
                        <c:v>-6.8628611031286936E-3</c:v>
                      </c:pt>
                      <c:pt idx="182">
                        <c:v>7.44465095047116E-2</c:v>
                      </c:pt>
                      <c:pt idx="183">
                        <c:v>-3.8481423550892993E-3</c:v>
                      </c:pt>
                      <c:pt idx="184">
                        <c:v>-1.2071087418139153E-2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837486064"/>
        <c:scaling>
          <c:orientation val="minMax"/>
        </c:scaling>
        <c:delete val="0"/>
        <c:axPos val="b"/>
        <c:numFmt formatCode="yy/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477360"/>
        <c:crosses val="autoZero"/>
        <c:auto val="1"/>
        <c:lblOffset val="100"/>
        <c:baseTimeUnit val="months"/>
      </c:dateAx>
      <c:valAx>
        <c:axId val="18374773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4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38098</xdr:colOff>
      <xdr:row>10</xdr:row>
      <xdr:rowOff>28573</xdr:rowOff>
    </xdr:from>
    <xdr:to>
      <xdr:col>61</xdr:col>
      <xdr:colOff>9525</xdr:colOff>
      <xdr:row>44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114299</xdr:colOff>
      <xdr:row>37</xdr:row>
      <xdr:rowOff>76199</xdr:rowOff>
    </xdr:from>
    <xdr:to>
      <xdr:col>53</xdr:col>
      <xdr:colOff>619124</xdr:colOff>
      <xdr:row>68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74.713393981481" createdVersion="5" refreshedVersion="5" minRefreshableVersion="3" recordCount="197">
  <cacheSource type="worksheet">
    <worksheetSource ref="A1:G198" sheet="月度数据"/>
  </cacheSource>
  <cacheFields count="7">
    <cacheField name="时间" numFmtId="176">
      <sharedItems containsSemiMixedTypes="0" containsNonDate="0" containsDate="1" containsString="0" minDate="1999-01-31T00:00:00" maxDate="2015-06-01T00:00:00"/>
    </cacheField>
    <cacheField name="铁路客运量（万人）" numFmtId="178">
      <sharedItems containsSemiMixedTypes="0" containsString="0" containsNumber="1" minValue="3300" maxValue="23515"/>
    </cacheField>
    <cacheField name="公路客运量（万人）" numFmtId="178">
      <sharedItems containsSemiMixedTypes="0" containsString="0" containsNumber="1" minValue="76500" maxValue="330585"/>
    </cacheField>
    <cacheField name="民航客运量（万人）" numFmtId="0">
      <sharedItems containsString="0" containsBlank="1" containsNumber="1" minValue="200" maxValue="3730"/>
    </cacheField>
    <cacheField name="季度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年" numFmtId="0">
      <sharedItems containsSemiMixedTypes="0" containsString="0" containsNumber="1" containsInteger="1" minValue="1999" maxValue="2015" count="17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年-季度" numFmtId="0">
      <sharedItems count="66">
        <s v="1999-1"/>
        <s v="1999-2"/>
        <s v="1999-3"/>
        <s v="1999-4"/>
        <s v="2000-1"/>
        <s v="2000-2"/>
        <s v="2000-3"/>
        <s v="2000-4"/>
        <s v="2001-1"/>
        <s v="2001-2"/>
        <s v="2001-3"/>
        <s v="2001-4"/>
        <s v="2002-1"/>
        <s v="2002-2"/>
        <s v="2002-3"/>
        <s v="2002-4"/>
        <s v="2003-1"/>
        <s v="2003-2"/>
        <s v="2003-3"/>
        <s v="2003-4"/>
        <s v="2004-1"/>
        <s v="2004-2"/>
        <s v="2004-3"/>
        <s v="2004-4"/>
        <s v="2005-1"/>
        <s v="2005-2"/>
        <s v="2005-3"/>
        <s v="2005-4"/>
        <s v="2006-1"/>
        <s v="2006-2"/>
        <s v="2006-3"/>
        <s v="2006-4"/>
        <s v="2007-1"/>
        <s v="2007-2"/>
        <s v="2007-3"/>
        <s v="2007-4"/>
        <s v="2008-1"/>
        <s v="2008-2"/>
        <s v="2008-3"/>
        <s v="2008-4"/>
        <s v="2009-1"/>
        <s v="2009-2"/>
        <s v="2009-3"/>
        <s v="2009-4"/>
        <s v="2010-1"/>
        <s v="2010-2"/>
        <s v="2010-3"/>
        <s v="2010-4"/>
        <s v="2011-1"/>
        <s v="2011-2"/>
        <s v="2011-3"/>
        <s v="2011-4"/>
        <s v="2012-1"/>
        <s v="2012-2"/>
        <s v="2012-3"/>
        <s v="2012-4"/>
        <s v="2013-1"/>
        <s v="2013-2"/>
        <s v="2013-3"/>
        <s v="2013-4"/>
        <s v="2014-1"/>
        <s v="2014-2"/>
        <s v="2014-3"/>
        <s v="2014-4"/>
        <s v="2015-1"/>
        <s v="2015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d v="1999-01-31T00:00:00"/>
    <n v="7300"/>
    <n v="110100"/>
    <n v="400"/>
    <x v="0"/>
    <x v="0"/>
    <x v="0"/>
  </r>
  <r>
    <d v="1999-02-28T00:00:00"/>
    <n v="8600"/>
    <n v="114400"/>
    <n v="500"/>
    <x v="0"/>
    <x v="0"/>
    <x v="0"/>
  </r>
  <r>
    <d v="1999-03-31T00:00:00"/>
    <n v="8500"/>
    <n v="109900"/>
    <n v="400"/>
    <x v="1"/>
    <x v="0"/>
    <x v="1"/>
  </r>
  <r>
    <d v="1999-04-30T00:00:00"/>
    <n v="7800"/>
    <n v="105900"/>
    <n v="500"/>
    <x v="1"/>
    <x v="0"/>
    <x v="1"/>
  </r>
  <r>
    <d v="1999-05-31T00:00:00"/>
    <n v="8100.0000000000009"/>
    <n v="105000"/>
    <n v="500"/>
    <x v="1"/>
    <x v="0"/>
    <x v="1"/>
  </r>
  <r>
    <d v="1999-06-30T00:00:00"/>
    <n v="7300"/>
    <n v="106000"/>
    <n v="500"/>
    <x v="2"/>
    <x v="0"/>
    <x v="2"/>
  </r>
  <r>
    <d v="1999-07-31T00:00:00"/>
    <n v="8800"/>
    <n v="103900"/>
    <n v="600"/>
    <x v="2"/>
    <x v="0"/>
    <x v="2"/>
  </r>
  <r>
    <d v="1999-08-31T00:00:00"/>
    <n v="9100"/>
    <n v="103600"/>
    <n v="700.00000000000011"/>
    <x v="2"/>
    <x v="0"/>
    <x v="2"/>
  </r>
  <r>
    <d v="1999-09-30T00:00:00"/>
    <n v="7800"/>
    <n v="104500"/>
    <n v="500"/>
    <x v="3"/>
    <x v="0"/>
    <x v="3"/>
  </r>
  <r>
    <d v="1999-10-31T00:00:00"/>
    <n v="8300"/>
    <n v="105600"/>
    <n v="600"/>
    <x v="3"/>
    <x v="0"/>
    <x v="3"/>
  </r>
  <r>
    <d v="1999-11-30T00:00:00"/>
    <n v="7300"/>
    <n v="107500"/>
    <n v="500"/>
    <x v="3"/>
    <x v="0"/>
    <x v="3"/>
  </r>
  <r>
    <d v="1999-12-31T00:00:00"/>
    <n v="7200"/>
    <n v="105800"/>
    <n v="400"/>
    <x v="3"/>
    <x v="0"/>
    <x v="3"/>
  </r>
  <r>
    <d v="2000-01-31T00:00:00"/>
    <n v="8400"/>
    <n v="107400"/>
    <n v="500"/>
    <x v="0"/>
    <x v="1"/>
    <x v="4"/>
  </r>
  <r>
    <d v="2000-02-29T00:00:00"/>
    <n v="9400"/>
    <n v="112400"/>
    <n v="500"/>
    <x v="0"/>
    <x v="1"/>
    <x v="4"/>
  </r>
  <r>
    <d v="2000-03-31T00:00:00"/>
    <n v="8200"/>
    <n v="106900"/>
    <n v="500"/>
    <x v="1"/>
    <x v="1"/>
    <x v="5"/>
  </r>
  <r>
    <d v="2000-04-30T00:00:00"/>
    <n v="8200"/>
    <n v="106100"/>
    <n v="600"/>
    <x v="1"/>
    <x v="1"/>
    <x v="5"/>
  </r>
  <r>
    <d v="2000-05-31T00:00:00"/>
    <n v="8900"/>
    <n v="108400"/>
    <n v="600"/>
    <x v="1"/>
    <x v="1"/>
    <x v="5"/>
  </r>
  <r>
    <d v="2000-06-30T00:00:00"/>
    <n v="7500"/>
    <n v="104600.00000000001"/>
    <n v="500"/>
    <x v="2"/>
    <x v="1"/>
    <x v="6"/>
  </r>
  <r>
    <d v="2000-07-31T00:00:00"/>
    <n v="8900"/>
    <n v="101700"/>
    <n v="600"/>
    <x v="2"/>
    <x v="1"/>
    <x v="6"/>
  </r>
  <r>
    <d v="2000-08-31T00:00:00"/>
    <n v="9300"/>
    <n v="103400"/>
    <n v="700.00000000000011"/>
    <x v="2"/>
    <x v="1"/>
    <x v="6"/>
  </r>
  <r>
    <d v="2000-09-30T00:00:00"/>
    <n v="7900"/>
    <n v="107300"/>
    <n v="600"/>
    <x v="3"/>
    <x v="1"/>
    <x v="7"/>
  </r>
  <r>
    <d v="2000-10-31T00:00:00"/>
    <n v="8300"/>
    <n v="113600"/>
    <n v="700.00000000000011"/>
    <x v="3"/>
    <x v="1"/>
    <x v="7"/>
  </r>
  <r>
    <d v="2000-11-30T00:00:00"/>
    <n v="7200"/>
    <n v="106500"/>
    <n v="500"/>
    <x v="3"/>
    <x v="1"/>
    <x v="7"/>
  </r>
  <r>
    <d v="2000-12-31T00:00:00"/>
    <n v="7200"/>
    <n v="106500"/>
    <n v="500"/>
    <x v="3"/>
    <x v="1"/>
    <x v="7"/>
  </r>
  <r>
    <d v="2001-01-31T00:00:00"/>
    <n v="9300"/>
    <n v="121500"/>
    <n v="600"/>
    <x v="0"/>
    <x v="2"/>
    <x v="8"/>
  </r>
  <r>
    <d v="2001-02-28T00:00:00"/>
    <n v="8500"/>
    <n v="119400"/>
    <n v="400"/>
    <x v="0"/>
    <x v="2"/>
    <x v="8"/>
  </r>
  <r>
    <d v="2001-03-31T00:00:00"/>
    <n v="8100.0000000000009"/>
    <n v="116000"/>
    <n v="500"/>
    <x v="1"/>
    <x v="2"/>
    <x v="9"/>
  </r>
  <r>
    <d v="2001-04-30T00:00:00"/>
    <n v="8100.0000000000009"/>
    <n v="116300.00000000001"/>
    <n v="700.00000000000011"/>
    <x v="1"/>
    <x v="2"/>
    <x v="9"/>
  </r>
  <r>
    <d v="2001-05-31T00:00:00"/>
    <n v="8700"/>
    <n v="120100"/>
    <n v="700.00000000000011"/>
    <x v="1"/>
    <x v="2"/>
    <x v="9"/>
  </r>
  <r>
    <d v="2001-06-30T00:00:00"/>
    <n v="7500"/>
    <n v="115100"/>
    <n v="600"/>
    <x v="2"/>
    <x v="2"/>
    <x v="10"/>
  </r>
  <r>
    <d v="2001-07-31T00:00:00"/>
    <n v="9100"/>
    <n v="113500"/>
    <n v="700.00000000000011"/>
    <x v="2"/>
    <x v="2"/>
    <x v="10"/>
  </r>
  <r>
    <d v="2001-08-31T00:00:00"/>
    <n v="9500"/>
    <n v="111400"/>
    <n v="800"/>
    <x v="2"/>
    <x v="2"/>
    <x v="10"/>
  </r>
  <r>
    <d v="2001-09-30T00:00:00"/>
    <n v="8100.0000000000009"/>
    <n v="111400"/>
    <n v="700.00000000000011"/>
    <x v="3"/>
    <x v="2"/>
    <x v="11"/>
  </r>
  <r>
    <d v="2001-10-31T00:00:00"/>
    <n v="8500"/>
    <n v="119700"/>
    <n v="700.00000000000011"/>
    <x v="3"/>
    <x v="2"/>
    <x v="11"/>
  </r>
  <r>
    <d v="2001-11-30T00:00:00"/>
    <n v="7200"/>
    <n v="116199.99999999999"/>
    <n v="600"/>
    <x v="3"/>
    <x v="2"/>
    <x v="11"/>
  </r>
  <r>
    <d v="2001-12-31T00:00:00"/>
    <n v="7200"/>
    <n v="152700"/>
    <n v="500"/>
    <x v="3"/>
    <x v="2"/>
    <x v="11"/>
  </r>
  <r>
    <d v="2002-01-31T00:00:00"/>
    <n v="7800"/>
    <n v="122000"/>
    <n v="600"/>
    <x v="0"/>
    <x v="3"/>
    <x v="12"/>
  </r>
  <r>
    <d v="2002-02-28T00:00:00"/>
    <n v="9300"/>
    <n v="128300"/>
    <n v="700.00000000000011"/>
    <x v="0"/>
    <x v="3"/>
    <x v="12"/>
  </r>
  <r>
    <d v="2002-03-31T00:00:00"/>
    <n v="8700"/>
    <n v="123100"/>
    <n v="700.00000000000011"/>
    <x v="1"/>
    <x v="3"/>
    <x v="13"/>
  </r>
  <r>
    <d v="2002-04-30T00:00:00"/>
    <n v="8000"/>
    <n v="120200"/>
    <n v="800"/>
    <x v="1"/>
    <x v="3"/>
    <x v="13"/>
  </r>
  <r>
    <d v="2002-05-31T00:00:00"/>
    <n v="8500"/>
    <n v="127100.00000000001"/>
    <n v="700.00000000000011"/>
    <x v="1"/>
    <x v="3"/>
    <x v="13"/>
  </r>
  <r>
    <d v="2002-06-30T00:00:00"/>
    <n v="7300"/>
    <n v="120200"/>
    <n v="600"/>
    <x v="2"/>
    <x v="3"/>
    <x v="14"/>
  </r>
  <r>
    <d v="2002-07-31T00:00:00"/>
    <n v="9100"/>
    <n v="121400"/>
    <n v="700.00000000000011"/>
    <x v="2"/>
    <x v="3"/>
    <x v="14"/>
  </r>
  <r>
    <d v="2002-08-31T00:00:00"/>
    <n v="9600"/>
    <n v="123400"/>
    <n v="900"/>
    <x v="2"/>
    <x v="3"/>
    <x v="14"/>
  </r>
  <r>
    <d v="2002-09-30T00:00:00"/>
    <n v="8300"/>
    <n v="120700"/>
    <n v="800"/>
    <x v="3"/>
    <x v="3"/>
    <x v="15"/>
  </r>
  <r>
    <d v="2002-10-31T00:00:00"/>
    <n v="8600"/>
    <n v="126800"/>
    <n v="800"/>
    <x v="3"/>
    <x v="3"/>
    <x v="15"/>
  </r>
  <r>
    <d v="2002-11-30T00:00:00"/>
    <n v="7300"/>
    <n v="123900"/>
    <n v="700.00000000000011"/>
    <x v="3"/>
    <x v="3"/>
    <x v="15"/>
  </r>
  <r>
    <d v="2002-12-31T00:00:00"/>
    <n v="7400"/>
    <n v="129100"/>
    <n v="600"/>
    <x v="3"/>
    <x v="3"/>
    <x v="15"/>
  </r>
  <r>
    <d v="2003-01-31T00:00:00"/>
    <n v="9000"/>
    <n v="130600"/>
    <n v="700.00000000000011"/>
    <x v="0"/>
    <x v="4"/>
    <x v="16"/>
  </r>
  <r>
    <d v="2003-02-28T00:00:00"/>
    <n v="9600"/>
    <n v="135300"/>
    <n v="700.00000000000011"/>
    <x v="0"/>
    <x v="4"/>
    <x v="16"/>
  </r>
  <r>
    <d v="2003-03-31T00:00:00"/>
    <n v="8300"/>
    <n v="127500"/>
    <n v="700.00000000000011"/>
    <x v="1"/>
    <x v="4"/>
    <x v="17"/>
  </r>
  <r>
    <d v="2003-04-30T00:00:00"/>
    <n v="7100"/>
    <n v="112800"/>
    <n v="600"/>
    <x v="1"/>
    <x v="4"/>
    <x v="17"/>
  </r>
  <r>
    <d v="2003-05-31T00:00:00"/>
    <n v="3300"/>
    <n v="76500"/>
    <n v="200"/>
    <x v="1"/>
    <x v="4"/>
    <x v="17"/>
  </r>
  <r>
    <d v="2003-06-30T00:00:00"/>
    <n v="5300"/>
    <n v="94400"/>
    <n v="300"/>
    <x v="2"/>
    <x v="4"/>
    <x v="18"/>
  </r>
  <r>
    <d v="2003-07-31T00:00:00"/>
    <n v="8300"/>
    <n v="113200"/>
    <n v="800"/>
    <x v="2"/>
    <x v="4"/>
    <x v="18"/>
  </r>
  <r>
    <d v="2003-08-31T00:00:00"/>
    <n v="9500"/>
    <n v="120700"/>
    <n v="1000"/>
    <x v="2"/>
    <x v="4"/>
    <x v="18"/>
  </r>
  <r>
    <d v="2003-09-30T00:00:00"/>
    <n v="8400"/>
    <n v="125000"/>
    <n v="1000"/>
    <x v="3"/>
    <x v="4"/>
    <x v="19"/>
  </r>
  <r>
    <d v="2003-10-31T00:00:00"/>
    <n v="8800"/>
    <n v="137400"/>
    <n v="1000"/>
    <x v="3"/>
    <x v="4"/>
    <x v="19"/>
  </r>
  <r>
    <d v="2003-11-30T00:00:00"/>
    <n v="7800"/>
    <n v="136400"/>
    <n v="900"/>
    <x v="3"/>
    <x v="4"/>
    <x v="19"/>
  </r>
  <r>
    <d v="2003-12-31T00:00:00"/>
    <n v="7600"/>
    <n v="155100"/>
    <n v="800"/>
    <x v="3"/>
    <x v="4"/>
    <x v="19"/>
  </r>
  <r>
    <d v="2004-01-31T00:00:00"/>
    <n v="10500"/>
    <n v="142100"/>
    <n v="1000"/>
    <x v="0"/>
    <x v="5"/>
    <x v="20"/>
  </r>
  <r>
    <d v="2004-02-29T00:00:00"/>
    <n v="9500"/>
    <n v="137700"/>
    <n v="800"/>
    <x v="0"/>
    <x v="5"/>
    <x v="20"/>
  </r>
  <r>
    <d v="2004-03-31T00:00:00"/>
    <n v="8300"/>
    <n v="133100"/>
    <n v="900"/>
    <x v="1"/>
    <x v="5"/>
    <x v="21"/>
  </r>
  <r>
    <d v="2004-04-30T00:00:00"/>
    <n v="8300"/>
    <n v="130399.99999999999"/>
    <n v="1000"/>
    <x v="1"/>
    <x v="5"/>
    <x v="21"/>
  </r>
  <r>
    <d v="2004-05-31T00:00:00"/>
    <n v="9100"/>
    <n v="139000"/>
    <n v="1000"/>
    <x v="1"/>
    <x v="5"/>
    <x v="21"/>
  </r>
  <r>
    <d v="2004-06-30T00:00:00"/>
    <n v="8200"/>
    <n v="130000"/>
    <n v="900"/>
    <x v="2"/>
    <x v="5"/>
    <x v="22"/>
  </r>
  <r>
    <d v="2004-07-31T00:00:00"/>
    <n v="10000"/>
    <n v="129400"/>
    <n v="1200"/>
    <x v="2"/>
    <x v="5"/>
    <x v="22"/>
  </r>
  <r>
    <d v="2004-08-31T00:00:00"/>
    <n v="10300"/>
    <n v="133700"/>
    <n v="1200"/>
    <x v="2"/>
    <x v="5"/>
    <x v="22"/>
  </r>
  <r>
    <d v="2004-09-30T00:00:00"/>
    <n v="8500"/>
    <n v="135200"/>
    <n v="1100"/>
    <x v="3"/>
    <x v="5"/>
    <x v="23"/>
  </r>
  <r>
    <d v="2004-10-31T00:00:00"/>
    <n v="9000"/>
    <n v="143400"/>
    <n v="1100"/>
    <x v="3"/>
    <x v="5"/>
    <x v="23"/>
  </r>
  <r>
    <d v="2004-11-30T00:00:00"/>
    <n v="7700"/>
    <n v="135700"/>
    <n v="1000"/>
    <x v="3"/>
    <x v="5"/>
    <x v="23"/>
  </r>
  <r>
    <d v="2004-12-31T00:00:00"/>
    <n v="7800"/>
    <n v="139300"/>
    <n v="900"/>
    <x v="3"/>
    <x v="5"/>
    <x v="23"/>
  </r>
  <r>
    <d v="2005-01-31T00:00:00"/>
    <n v="9300"/>
    <n v="142400"/>
    <n v="900"/>
    <x v="0"/>
    <x v="6"/>
    <x v="24"/>
  </r>
  <r>
    <d v="2005-02-28T00:00:00"/>
    <n v="10600"/>
    <n v="150700"/>
    <n v="1000"/>
    <x v="0"/>
    <x v="6"/>
    <x v="24"/>
  </r>
  <r>
    <d v="2005-03-31T00:00:00"/>
    <n v="9300"/>
    <n v="137600"/>
    <n v="1000"/>
    <x v="1"/>
    <x v="6"/>
    <x v="25"/>
  </r>
  <r>
    <d v="2005-04-30T00:00:00"/>
    <n v="9100"/>
    <n v="132700"/>
    <n v="1100"/>
    <x v="1"/>
    <x v="6"/>
    <x v="25"/>
  </r>
  <r>
    <d v="2005-05-31T00:00:00"/>
    <n v="9700"/>
    <n v="143200"/>
    <n v="1100"/>
    <x v="1"/>
    <x v="6"/>
    <x v="25"/>
  </r>
  <r>
    <d v="2005-06-30T00:00:00"/>
    <n v="8600"/>
    <n v="137700"/>
    <n v="1100"/>
    <x v="2"/>
    <x v="6"/>
    <x v="26"/>
  </r>
  <r>
    <d v="2005-07-31T00:00:00"/>
    <n v="10800"/>
    <n v="136000"/>
    <n v="1300"/>
    <x v="2"/>
    <x v="6"/>
    <x v="26"/>
  </r>
  <r>
    <d v="2005-08-31T00:00:00"/>
    <n v="11200.000000000002"/>
    <n v="138300"/>
    <n v="1300"/>
    <x v="2"/>
    <x v="6"/>
    <x v="26"/>
  </r>
  <r>
    <d v="2005-09-30T00:00:00"/>
    <n v="9400"/>
    <n v="137900"/>
    <n v="1200"/>
    <x v="3"/>
    <x v="6"/>
    <x v="27"/>
  </r>
  <r>
    <d v="2005-10-31T00:00:00"/>
    <n v="10000"/>
    <n v="147200"/>
    <n v="1300"/>
    <x v="3"/>
    <x v="6"/>
    <x v="27"/>
  </r>
  <r>
    <d v="2005-11-30T00:00:00"/>
    <n v="8600"/>
    <n v="139800"/>
    <n v="1200"/>
    <x v="3"/>
    <x v="6"/>
    <x v="27"/>
  </r>
  <r>
    <d v="2005-12-31T00:00:00"/>
    <n v="8500"/>
    <n v="140100"/>
    <n v="1100"/>
    <x v="3"/>
    <x v="6"/>
    <x v="27"/>
  </r>
  <r>
    <d v="2006-01-31T00:00:00"/>
    <n v="10700"/>
    <n v="156800"/>
    <n v="1100"/>
    <x v="0"/>
    <x v="7"/>
    <x v="28"/>
  </r>
  <r>
    <d v="2006-02-28T00:00:00"/>
    <n v="11299.999999999998"/>
    <n v="157900"/>
    <n v="1100"/>
    <x v="0"/>
    <x v="7"/>
    <x v="28"/>
  </r>
  <r>
    <d v="2006-03-31T00:00:00"/>
    <n v="9900"/>
    <n v="148600"/>
    <n v="1300"/>
    <x v="1"/>
    <x v="7"/>
    <x v="29"/>
  </r>
  <r>
    <d v="2006-04-30T00:00:00"/>
    <n v="9900"/>
    <n v="145700"/>
    <n v="1400.0000000000002"/>
    <x v="1"/>
    <x v="7"/>
    <x v="29"/>
  </r>
  <r>
    <d v="2006-05-31T00:00:00"/>
    <n v="10700"/>
    <n v="156100"/>
    <n v="1300"/>
    <x v="1"/>
    <x v="7"/>
    <x v="29"/>
  </r>
  <r>
    <d v="2006-06-30T00:00:00"/>
    <n v="9600"/>
    <n v="147100"/>
    <n v="1200"/>
    <x v="2"/>
    <x v="7"/>
    <x v="30"/>
  </r>
  <r>
    <d v="2006-07-31T00:00:00"/>
    <n v="12000"/>
    <n v="150000"/>
    <n v="1500"/>
    <x v="2"/>
    <x v="7"/>
    <x v="30"/>
  </r>
  <r>
    <d v="2006-08-31T00:00:00"/>
    <n v="12200"/>
    <n v="149300"/>
    <n v="1600"/>
    <x v="2"/>
    <x v="7"/>
    <x v="30"/>
  </r>
  <r>
    <d v="2006-09-30T00:00:00"/>
    <n v="10200"/>
    <n v="151300"/>
    <n v="1400.0000000000002"/>
    <x v="3"/>
    <x v="7"/>
    <x v="31"/>
  </r>
  <r>
    <d v="2006-10-31T00:00:00"/>
    <n v="11000"/>
    <n v="161500"/>
    <n v="1500"/>
    <x v="3"/>
    <x v="7"/>
    <x v="31"/>
  </r>
  <r>
    <d v="2006-11-30T00:00:00"/>
    <n v="9300"/>
    <n v="151400"/>
    <n v="1300"/>
    <x v="3"/>
    <x v="7"/>
    <x v="31"/>
  </r>
  <r>
    <d v="2006-12-31T00:00:00"/>
    <n v="9200"/>
    <n v="168900"/>
    <n v="1200"/>
    <x v="3"/>
    <x v="7"/>
    <x v="31"/>
  </r>
  <r>
    <d v="2007-01-31T00:00:00"/>
    <n v="9900"/>
    <n v="165400"/>
    <n v="1200"/>
    <x v="0"/>
    <x v="8"/>
    <x v="32"/>
  </r>
  <r>
    <d v="2007-02-28T00:00:00"/>
    <n v="11100.000000000002"/>
    <n v="180100.00000000003"/>
    <n v="1400.0000000000002"/>
    <x v="0"/>
    <x v="8"/>
    <x v="32"/>
  </r>
  <r>
    <d v="2007-03-31T00:00:00"/>
    <n v="12000"/>
    <n v="170799.99999999997"/>
    <n v="1500"/>
    <x v="1"/>
    <x v="8"/>
    <x v="33"/>
  </r>
  <r>
    <d v="2007-04-30T00:00:00"/>
    <n v="10300"/>
    <n v="162399.99999999997"/>
    <n v="1600"/>
    <x v="1"/>
    <x v="8"/>
    <x v="33"/>
  </r>
  <r>
    <d v="2007-05-31T00:00:00"/>
    <n v="11399.999999999998"/>
    <n v="174800"/>
    <n v="1500"/>
    <x v="1"/>
    <x v="8"/>
    <x v="33"/>
  </r>
  <r>
    <d v="2007-06-30T00:00:00"/>
    <n v="10200"/>
    <n v="166000"/>
    <n v="1500"/>
    <x v="2"/>
    <x v="8"/>
    <x v="34"/>
  </r>
  <r>
    <d v="2007-07-31T00:00:00"/>
    <n v="13100"/>
    <n v="165799.99999999997"/>
    <n v="1700.0000000000002"/>
    <x v="2"/>
    <x v="8"/>
    <x v="34"/>
  </r>
  <r>
    <d v="2007-08-31T00:00:00"/>
    <n v="13500"/>
    <n v="166400"/>
    <n v="1800"/>
    <x v="2"/>
    <x v="8"/>
    <x v="34"/>
  </r>
  <r>
    <d v="2007-09-30T00:00:00"/>
    <n v="11399.999999999998"/>
    <n v="165900"/>
    <n v="1600"/>
    <x v="3"/>
    <x v="8"/>
    <x v="35"/>
  </r>
  <r>
    <d v="2007-10-31T00:00:00"/>
    <n v="12100"/>
    <n v="178000"/>
    <n v="1700.0000000000002"/>
    <x v="3"/>
    <x v="8"/>
    <x v="35"/>
  </r>
  <r>
    <d v="2007-11-30T00:00:00"/>
    <n v="10300"/>
    <n v="167600.00000000003"/>
    <n v="1500"/>
    <x v="3"/>
    <x v="8"/>
    <x v="35"/>
  </r>
  <r>
    <d v="2007-12-31T00:00:00"/>
    <n v="10700"/>
    <n v="194899.99999999997"/>
    <n v="1400.0000000000002"/>
    <x v="3"/>
    <x v="8"/>
    <x v="35"/>
  </r>
  <r>
    <d v="2008-01-31T00:00:00"/>
    <n v="11900"/>
    <n v="171900"/>
    <n v="1500"/>
    <x v="0"/>
    <x v="9"/>
    <x v="36"/>
  </r>
  <r>
    <d v="2008-02-29T00:00:00"/>
    <n v="12900"/>
    <n v="183299.99999999997"/>
    <n v="1500"/>
    <x v="0"/>
    <x v="9"/>
    <x v="36"/>
  </r>
  <r>
    <d v="2008-03-31T00:00:00"/>
    <n v="11900"/>
    <n v="181700.00000000003"/>
    <n v="1600"/>
    <x v="1"/>
    <x v="9"/>
    <x v="37"/>
  </r>
  <r>
    <d v="2008-04-30T00:00:00"/>
    <n v="11600"/>
    <n v="177600.00000000003"/>
    <n v="1700.0000000000002"/>
    <x v="1"/>
    <x v="9"/>
    <x v="37"/>
  </r>
  <r>
    <d v="2008-05-31T00:00:00"/>
    <n v="11700"/>
    <n v="185000"/>
    <n v="1500"/>
    <x v="1"/>
    <x v="9"/>
    <x v="37"/>
  </r>
  <r>
    <d v="2008-06-30T00:00:00"/>
    <n v="11500"/>
    <n v="180100.00000000003"/>
    <n v="1400.0000000000002"/>
    <x v="2"/>
    <x v="9"/>
    <x v="38"/>
  </r>
  <r>
    <d v="2008-07-31T00:00:00"/>
    <n v="13799.999999999998"/>
    <n v="182200"/>
    <n v="1700.0000000000002"/>
    <x v="2"/>
    <x v="9"/>
    <x v="38"/>
  </r>
  <r>
    <d v="2008-08-31T00:00:00"/>
    <n v="14100"/>
    <n v="184100"/>
    <n v="1600"/>
    <x v="2"/>
    <x v="9"/>
    <x v="38"/>
  </r>
  <r>
    <d v="2008-09-30T00:00:00"/>
    <n v="12500"/>
    <n v="184700"/>
    <n v="1600"/>
    <x v="3"/>
    <x v="9"/>
    <x v="39"/>
  </r>
  <r>
    <d v="2008-10-31T00:00:00"/>
    <n v="12600"/>
    <n v="197846"/>
    <n v="1800"/>
    <x v="3"/>
    <x v="9"/>
    <x v="39"/>
  </r>
  <r>
    <d v="2008-11-30T00:00:00"/>
    <n v="10800"/>
    <n v="183116.99999999997"/>
    <n v="1652.0000000000002"/>
    <x v="3"/>
    <x v="9"/>
    <x v="39"/>
  </r>
  <r>
    <d v="2008-12-31T00:00:00"/>
    <n v="10333.000000000002"/>
    <n v="195400"/>
    <n v="1567"/>
    <x v="3"/>
    <x v="9"/>
    <x v="39"/>
  </r>
  <r>
    <d v="2009-01-31T00:00:00"/>
    <n v="13282"/>
    <n v="196327"/>
    <n v="1748"/>
    <x v="0"/>
    <x v="10"/>
    <x v="40"/>
  </r>
  <r>
    <d v="2009-02-28T00:00:00"/>
    <n v="13591"/>
    <n v="193836"/>
    <n v="1701"/>
    <x v="0"/>
    <x v="10"/>
    <x v="40"/>
  </r>
  <r>
    <d v="2009-03-31T00:00:00"/>
    <n v="11768"/>
    <n v="191863"/>
    <n v="1804"/>
    <x v="1"/>
    <x v="10"/>
    <x v="41"/>
  </r>
  <r>
    <d v="2009-04-30T00:00:00"/>
    <n v="12490.000000000002"/>
    <n v="219779.00000000003"/>
    <n v="1883"/>
    <x v="1"/>
    <x v="10"/>
    <x v="41"/>
  </r>
  <r>
    <d v="2009-05-31T00:00:00"/>
    <n v="12888"/>
    <n v="229552"/>
    <n v="1813"/>
    <x v="1"/>
    <x v="10"/>
    <x v="41"/>
  </r>
  <r>
    <d v="2009-06-30T00:00:00"/>
    <n v="11519"/>
    <n v="219243"/>
    <n v="1771"/>
    <x v="2"/>
    <x v="10"/>
    <x v="42"/>
  </r>
  <r>
    <d v="2009-07-31T00:00:00"/>
    <n v="14188"/>
    <n v="231200"/>
    <n v="2103"/>
    <x v="2"/>
    <x v="10"/>
    <x v="42"/>
  </r>
  <r>
    <d v="2009-08-31T00:00:00"/>
    <n v="15007"/>
    <n v="231666"/>
    <n v="2264"/>
    <x v="2"/>
    <x v="10"/>
    <x v="42"/>
  </r>
  <r>
    <d v="2009-09-30T00:00:00"/>
    <n v="12179"/>
    <n v="237853"/>
    <n v="1931"/>
    <x v="3"/>
    <x v="10"/>
    <x v="43"/>
  </r>
  <r>
    <d v="2009-10-31T00:00:00"/>
    <n v="13580.000000000002"/>
    <n v="251249"/>
    <n v="2170"/>
    <x v="3"/>
    <x v="10"/>
    <x v="43"/>
  </r>
  <r>
    <d v="2009-11-30T00:00:00"/>
    <n v="11065"/>
    <n v="228509"/>
    <n v="1958"/>
    <x v="3"/>
    <x v="10"/>
    <x v="43"/>
  </r>
  <r>
    <d v="2009-12-31T00:00:00"/>
    <n v="10893"/>
    <n v="218800"/>
    <n v="1874"/>
    <x v="3"/>
    <x v="10"/>
    <x v="43"/>
  </r>
  <r>
    <d v="2010-01-31T00:00:00"/>
    <n v="12724"/>
    <n v="238657"/>
    <n v="1940"/>
    <x v="0"/>
    <x v="11"/>
    <x v="44"/>
  </r>
  <r>
    <d v="2010-02-28T00:00:00"/>
    <n v="14220"/>
    <n v="265603"/>
    <n v="2025.0000000000002"/>
    <x v="0"/>
    <x v="11"/>
    <x v="44"/>
  </r>
  <r>
    <d v="2010-03-31T00:00:00"/>
    <n v="14090"/>
    <n v="248140"/>
    <n v="2172"/>
    <x v="1"/>
    <x v="11"/>
    <x v="45"/>
  </r>
  <r>
    <d v="2010-04-30T00:00:00"/>
    <n v="13269"/>
    <n v="245835"/>
    <n v="2157"/>
    <x v="1"/>
    <x v="11"/>
    <x v="45"/>
  </r>
  <r>
    <d v="2010-05-31T00:00:00"/>
    <n v="13784"/>
    <n v="248418"/>
    <n v="2153"/>
    <x v="1"/>
    <x v="11"/>
    <x v="45"/>
  </r>
  <r>
    <d v="2010-06-30T00:00:00"/>
    <n v="13364"/>
    <n v="242347"/>
    <n v="2185"/>
    <x v="2"/>
    <x v="11"/>
    <x v="46"/>
  </r>
  <r>
    <d v="2010-07-31T00:00:00"/>
    <n v="16001"/>
    <n v="248576.00000000003"/>
    <n v="2547"/>
    <x v="2"/>
    <x v="11"/>
    <x v="46"/>
  </r>
  <r>
    <d v="2010-08-31T00:00:00"/>
    <n v="16217.999999999998"/>
    <n v="253120"/>
    <n v="2630"/>
    <x v="2"/>
    <x v="11"/>
    <x v="46"/>
  </r>
  <r>
    <d v="2010-09-30T00:00:00"/>
    <n v="13818.999999999998"/>
    <n v="264464"/>
    <n v="2260"/>
    <x v="3"/>
    <x v="11"/>
    <x v="47"/>
  </r>
  <r>
    <d v="2010-10-31T00:00:00"/>
    <n v="15284"/>
    <n v="271496"/>
    <n v="2448"/>
    <x v="3"/>
    <x v="11"/>
    <x v="47"/>
  </r>
  <r>
    <d v="2010-11-30T00:00:00"/>
    <n v="12346"/>
    <n v="254398.00000000003"/>
    <n v="2078"/>
    <x v="3"/>
    <x v="11"/>
    <x v="47"/>
  </r>
  <r>
    <d v="2010-12-31T00:00:00"/>
    <n v="12189.000000000002"/>
    <n v="281500"/>
    <n v="2103"/>
    <x v="3"/>
    <x v="11"/>
    <x v="47"/>
  </r>
  <r>
    <d v="2011-01-31T00:00:00"/>
    <n v="15195"/>
    <n v="265132"/>
    <n v="2267"/>
    <x v="0"/>
    <x v="12"/>
    <x v="48"/>
  </r>
  <r>
    <d v="2011-02-28T00:00:00"/>
    <n v="15722"/>
    <n v="280305"/>
    <n v="2163"/>
    <x v="0"/>
    <x v="12"/>
    <x v="48"/>
  </r>
  <r>
    <d v="2011-03-31T00:00:00"/>
    <n v="14112"/>
    <n v="265958"/>
    <n v="2282"/>
    <x v="1"/>
    <x v="12"/>
    <x v="49"/>
  </r>
  <r>
    <d v="2011-04-30T00:00:00"/>
    <n v="15545"/>
    <n v="263317"/>
    <n v="2437"/>
    <x v="1"/>
    <x v="12"/>
    <x v="49"/>
  </r>
  <r>
    <d v="2011-05-31T00:00:00"/>
    <n v="15309"/>
    <n v="270939"/>
    <n v="2407"/>
    <x v="1"/>
    <x v="12"/>
    <x v="49"/>
  </r>
  <r>
    <d v="2011-06-30T00:00:00"/>
    <n v="15076"/>
    <n v="261766"/>
    <n v="2325"/>
    <x v="2"/>
    <x v="12"/>
    <x v="50"/>
  </r>
  <r>
    <d v="2011-07-31T00:00:00"/>
    <n v="18160"/>
    <n v="267121"/>
    <n v="2732"/>
    <x v="2"/>
    <x v="12"/>
    <x v="50"/>
  </r>
  <r>
    <d v="2011-08-31T00:00:00"/>
    <n v="17862"/>
    <n v="274082"/>
    <n v="2758"/>
    <x v="2"/>
    <x v="12"/>
    <x v="50"/>
  </r>
  <r>
    <d v="2011-09-30T00:00:00"/>
    <n v="16137.999999999998"/>
    <n v="278877"/>
    <n v="2501"/>
    <x v="3"/>
    <x v="12"/>
    <x v="51"/>
  </r>
  <r>
    <d v="2011-10-31T00:00:00"/>
    <n v="16256"/>
    <n v="292724"/>
    <n v="2638"/>
    <x v="3"/>
    <x v="12"/>
    <x v="51"/>
  </r>
  <r>
    <d v="2011-11-30T00:00:00"/>
    <n v="13413"/>
    <n v="278553"/>
    <n v="2371"/>
    <x v="3"/>
    <x v="12"/>
    <x v="51"/>
  </r>
  <r>
    <d v="2011-12-31T00:00:00"/>
    <n v="13146"/>
    <n v="279742"/>
    <n v="2304"/>
    <x v="3"/>
    <x v="12"/>
    <x v="51"/>
  </r>
  <r>
    <d v="2012-01-31T00:00:00"/>
    <n v="16692"/>
    <n v="299292"/>
    <n v="2567"/>
    <x v="0"/>
    <x v="13"/>
    <x v="52"/>
  </r>
  <r>
    <d v="2012-02-29T00:00:00"/>
    <n v="15572.999999999998"/>
    <n v="297240"/>
    <n v="2349"/>
    <x v="0"/>
    <x v="13"/>
    <x v="52"/>
  </r>
  <r>
    <d v="2012-03-31T00:00:00"/>
    <n v="14457"/>
    <n v="286066"/>
    <n v="2503"/>
    <x v="1"/>
    <x v="13"/>
    <x v="53"/>
  </r>
  <r>
    <d v="2012-04-30T00:00:00"/>
    <n v="16452"/>
    <n v="284406"/>
    <n v="2605"/>
    <x v="1"/>
    <x v="13"/>
    <x v="53"/>
  </r>
  <r>
    <d v="2012-05-31T00:00:00"/>
    <n v="14877"/>
    <n v="292458"/>
    <n v="2540"/>
    <x v="1"/>
    <x v="13"/>
    <x v="53"/>
  </r>
  <r>
    <d v="2012-06-30T00:00:00"/>
    <n v="16226"/>
    <n v="287514"/>
    <n v="2530"/>
    <x v="2"/>
    <x v="13"/>
    <x v="54"/>
  </r>
  <r>
    <d v="2012-07-31T00:00:00"/>
    <n v="17984"/>
    <n v="287508"/>
    <n v="2990.9999999999995"/>
    <x v="2"/>
    <x v="13"/>
    <x v="54"/>
  </r>
  <r>
    <d v="2012-08-31T00:00:00"/>
    <n v="18517"/>
    <n v="293898"/>
    <n v="3071"/>
    <x v="2"/>
    <x v="13"/>
    <x v="54"/>
  </r>
  <r>
    <d v="2012-09-30T00:00:00"/>
    <n v="16914"/>
    <n v="298971"/>
    <n v="2744"/>
    <x v="3"/>
    <x v="13"/>
    <x v="55"/>
  </r>
  <r>
    <d v="2012-10-31T00:00:00"/>
    <n v="15086"/>
    <n v="315286"/>
    <n v="2829"/>
    <x v="3"/>
    <x v="13"/>
    <x v="55"/>
  </r>
  <r>
    <d v="2012-11-30T00:00:00"/>
    <n v="14185.000000000002"/>
    <n v="299407"/>
    <n v="2584"/>
    <x v="3"/>
    <x v="13"/>
    <x v="55"/>
  </r>
  <r>
    <d v="2012-12-31T00:00:00"/>
    <n v="14815"/>
    <n v="300971"/>
    <n v="2562.9999999999995"/>
    <x v="3"/>
    <x v="13"/>
    <x v="55"/>
  </r>
  <r>
    <d v="2013-01-31T00:00:00"/>
    <n v="18757"/>
    <n v="309398"/>
    <n v="2567"/>
    <x v="0"/>
    <x v="14"/>
    <x v="56"/>
  </r>
  <r>
    <d v="2013-02-28T00:00:00"/>
    <n v="14044.000000000002"/>
    <n v="321130"/>
    <n v="2787"/>
    <x v="0"/>
    <x v="14"/>
    <x v="56"/>
  </r>
  <r>
    <d v="2013-03-31T00:00:00"/>
    <n v="16854"/>
    <n v="302412"/>
    <n v="2878"/>
    <x v="1"/>
    <x v="14"/>
    <x v="57"/>
  </r>
  <r>
    <d v="2013-04-30T00:00:00"/>
    <n v="17502"/>
    <n v="301245"/>
    <n v="2849"/>
    <x v="1"/>
    <x v="14"/>
    <x v="57"/>
  </r>
  <r>
    <d v="2013-05-31T00:00:00"/>
    <n v="16232"/>
    <n v="305909"/>
    <n v="2854.9999999999995"/>
    <x v="1"/>
    <x v="14"/>
    <x v="57"/>
  </r>
  <r>
    <d v="2013-06-30T00:00:00"/>
    <n v="18043"/>
    <n v="301530"/>
    <n v="2864.9999999999995"/>
    <x v="2"/>
    <x v="14"/>
    <x v="58"/>
  </r>
  <r>
    <d v="2013-07-31T00:00:00"/>
    <n v="19931"/>
    <n v="304765"/>
    <n v="3266"/>
    <x v="2"/>
    <x v="14"/>
    <x v="58"/>
  </r>
  <r>
    <d v="2013-08-31T00:00:00"/>
    <n v="20287"/>
    <n v="311055"/>
    <n v="3476"/>
    <x v="2"/>
    <x v="14"/>
    <x v="58"/>
  </r>
  <r>
    <d v="2013-09-30T00:00:00"/>
    <n v="19197"/>
    <n v="315035"/>
    <n v="3049"/>
    <x v="3"/>
    <x v="14"/>
    <x v="59"/>
  </r>
  <r>
    <d v="2013-10-31T00:00:00"/>
    <n v="16407"/>
    <n v="330585"/>
    <n v="3165"/>
    <x v="3"/>
    <x v="14"/>
    <x v="59"/>
  </r>
  <r>
    <d v="2013-11-30T00:00:00"/>
    <n v="15557"/>
    <n v="314156"/>
    <n v="2851"/>
    <x v="3"/>
    <x v="14"/>
    <x v="59"/>
  </r>
  <r>
    <d v="2013-12-31T00:00:00"/>
    <n v="17375"/>
    <n v="329636"/>
    <n v="2793"/>
    <x v="3"/>
    <x v="14"/>
    <x v="59"/>
  </r>
  <r>
    <d v="2014-01-31T00:00:00"/>
    <n v="19050"/>
    <n v="160515"/>
    <n v="3058"/>
    <x v="0"/>
    <x v="15"/>
    <x v="60"/>
  </r>
  <r>
    <d v="2014-02-28T00:00:00"/>
    <n v="15975"/>
    <n v="177476.99999999997"/>
    <n v="3109"/>
    <x v="0"/>
    <x v="15"/>
    <x v="60"/>
  </r>
  <r>
    <d v="2014-03-31T00:00:00"/>
    <n v="18054"/>
    <n v="153345"/>
    <n v="3025"/>
    <x v="1"/>
    <x v="15"/>
    <x v="61"/>
  </r>
  <r>
    <d v="2014-04-30T00:00:00"/>
    <n v="19843"/>
    <n v="152801"/>
    <n v="3142"/>
    <x v="1"/>
    <x v="15"/>
    <x v="61"/>
  </r>
  <r>
    <d v="2014-05-31T00:00:00"/>
    <n v="19037"/>
    <n v="156821"/>
    <n v="3134"/>
    <x v="1"/>
    <x v="15"/>
    <x v="61"/>
  </r>
  <r>
    <d v="2014-06-30T00:00:00"/>
    <n v="19456"/>
    <n v="153972"/>
    <n v="3061"/>
    <x v="2"/>
    <x v="15"/>
    <x v="62"/>
  </r>
  <r>
    <d v="2014-07-31T00:00:00"/>
    <n v="22386"/>
    <n v="163463"/>
    <n v="3580"/>
    <x v="2"/>
    <x v="15"/>
    <x v="62"/>
  </r>
  <r>
    <d v="2014-08-31T00:00:00"/>
    <n v="23515"/>
    <n v="164096"/>
    <n v="3730"/>
    <x v="2"/>
    <x v="15"/>
    <x v="62"/>
  </r>
  <r>
    <d v="2014-09-30T00:00:00"/>
    <n v="20985.999999999996"/>
    <n v="160898"/>
    <n v="3315"/>
    <x v="3"/>
    <x v="15"/>
    <x v="63"/>
  </r>
  <r>
    <d v="2014-10-31T00:00:00"/>
    <n v="17919"/>
    <n v="166484.99999999997"/>
    <n v="3488"/>
    <x v="3"/>
    <x v="15"/>
    <x v="63"/>
  </r>
  <r>
    <d v="2014-11-30T00:00:00"/>
    <n v="17056"/>
    <n v="145429"/>
    <n v="3240"/>
    <x v="3"/>
    <x v="15"/>
    <x v="63"/>
  </r>
  <r>
    <d v="2014-12-31T00:00:00"/>
    <n v="22427"/>
    <n v="150048"/>
    <n v="3192.9999999999995"/>
    <x v="3"/>
    <x v="15"/>
    <x v="63"/>
  </r>
  <r>
    <d v="2015-01-31T00:00:00"/>
    <n v="18760"/>
    <n v="150028"/>
    <n v="3246"/>
    <x v="0"/>
    <x v="16"/>
    <x v="64"/>
  </r>
  <r>
    <d v="2015-02-28T00:00:00"/>
    <n v="14996"/>
    <n v="176259"/>
    <n v="3493"/>
    <x v="0"/>
    <x v="16"/>
    <x v="64"/>
  </r>
  <r>
    <d v="2015-03-31T00:00:00"/>
    <n v="21554.000000000004"/>
    <n v="164761"/>
    <n v="3670"/>
    <x v="1"/>
    <x v="16"/>
    <x v="65"/>
  </r>
  <r>
    <d v="2015-04-30T00:00:00"/>
    <n v="21091.000000000004"/>
    <n v="152213"/>
    <n v="3579"/>
    <x v="1"/>
    <x v="16"/>
    <x v="65"/>
  </r>
  <r>
    <d v="2015-05-31T00:00:00"/>
    <n v="21522"/>
    <n v="154928"/>
    <m/>
    <x v="1"/>
    <x v="16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rowHeaderCaption="季度">
  <location ref="I14:L81" firstHeaderRow="0" firstDataRow="1" firstDataCol="1"/>
  <pivotFields count="7">
    <pivotField numFmtId="176" showAll="0"/>
    <pivotField dataField="1" numFmtId="178" showAll="0"/>
    <pivotField dataField="1" numFmtId="178" showAll="0"/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</pivotFields>
  <rowFields count="1">
    <field x="6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公路客运量（万人）" fld="2" baseField="0" baseItem="0"/>
    <dataField name="求和项:铁路客运量（万人）" fld="1" baseField="0" baseItem="0"/>
    <dataField name="求和项:民航客运量（万人）" fld="3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11">
    <queryTableFields count="3">
      <queryTableField id="1" name="Field1"/>
      <queryTableField id="9" dataBound="0" fillFormulas="1"/>
      <queryTableField id="10" dataBound="0" fillFormulas="1"/>
    </queryTableFields>
    <queryTableDeletedFields count="7">
      <deletedField name="Field3"/>
      <deletedField name="Field5"/>
      <deletedField name="Field6"/>
      <deletedField name="Field7"/>
      <deletedField name="Field2"/>
      <deletedField name="Field4"/>
      <deletedField name="Field8"/>
    </queryTableDeleted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"/>
  <sheetViews>
    <sheetView topLeftCell="E1" workbookViewId="0">
      <selection activeCell="G16" sqref="G16"/>
    </sheetView>
  </sheetViews>
  <sheetFormatPr defaultRowHeight="13.5" x14ac:dyDescent="0.15"/>
  <cols>
    <col min="1" max="1" width="18.5" customWidth="1"/>
    <col min="2" max="2" width="20.25" customWidth="1"/>
    <col min="3" max="3" width="22.125" customWidth="1"/>
    <col min="4" max="4" width="19.25" customWidth="1"/>
    <col min="5" max="5" width="18.5" customWidth="1"/>
    <col min="6" max="6" width="25.125" customWidth="1"/>
    <col min="7" max="7" width="34.625" customWidth="1"/>
    <col min="8" max="8" width="19.25" customWidth="1"/>
    <col min="9" max="9" width="23.125" customWidth="1"/>
    <col min="10" max="10" width="20.625" customWidth="1"/>
    <col min="11" max="11" width="21.625" customWidth="1"/>
  </cols>
  <sheetData>
    <row r="1" spans="1:11" x14ac:dyDescent="0.15">
      <c r="A1" t="s">
        <v>8</v>
      </c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10</v>
      </c>
      <c r="I1" t="s">
        <v>5</v>
      </c>
      <c r="J1" t="s">
        <v>6</v>
      </c>
      <c r="K1" t="s">
        <v>7</v>
      </c>
    </row>
    <row r="2" spans="1:11" x14ac:dyDescent="0.15">
      <c r="A2" s="1">
        <v>32874</v>
      </c>
    </row>
    <row r="3" spans="1:11" x14ac:dyDescent="0.15">
      <c r="A3" s="1">
        <v>32905</v>
      </c>
    </row>
    <row r="4" spans="1:11" x14ac:dyDescent="0.15">
      <c r="A4" s="1">
        <v>32933</v>
      </c>
    </row>
    <row r="5" spans="1:11" x14ac:dyDescent="0.15">
      <c r="A5" s="1">
        <v>32964</v>
      </c>
    </row>
    <row r="6" spans="1:11" x14ac:dyDescent="0.15">
      <c r="A6" s="1">
        <v>32994</v>
      </c>
    </row>
    <row r="7" spans="1:11" x14ac:dyDescent="0.15">
      <c r="A7" s="1">
        <v>33025</v>
      </c>
    </row>
    <row r="8" spans="1:11" x14ac:dyDescent="0.15">
      <c r="A8" s="1">
        <v>33055</v>
      </c>
    </row>
    <row r="9" spans="1:11" x14ac:dyDescent="0.15">
      <c r="A9" s="1">
        <v>33086</v>
      </c>
    </row>
    <row r="10" spans="1:11" x14ac:dyDescent="0.15">
      <c r="A10" s="1">
        <v>33117</v>
      </c>
    </row>
    <row r="11" spans="1:11" x14ac:dyDescent="0.15">
      <c r="A11" s="1">
        <v>33147</v>
      </c>
    </row>
    <row r="12" spans="1:11" x14ac:dyDescent="0.15">
      <c r="A12" s="1">
        <v>33178</v>
      </c>
    </row>
    <row r="13" spans="1:11" x14ac:dyDescent="0.15">
      <c r="A13" s="1">
        <v>33208</v>
      </c>
    </row>
    <row r="14" spans="1:11" x14ac:dyDescent="0.15">
      <c r="A14" s="1">
        <v>33239</v>
      </c>
    </row>
    <row r="15" spans="1:11" x14ac:dyDescent="0.15">
      <c r="A15" s="1">
        <v>33270</v>
      </c>
    </row>
    <row r="16" spans="1:11" x14ac:dyDescent="0.15">
      <c r="A16" s="1">
        <v>33298</v>
      </c>
    </row>
    <row r="17" spans="1:1" x14ac:dyDescent="0.15">
      <c r="A17" s="1">
        <v>33329</v>
      </c>
    </row>
    <row r="18" spans="1:1" x14ac:dyDescent="0.15">
      <c r="A18" s="1">
        <v>33359</v>
      </c>
    </row>
    <row r="19" spans="1:1" x14ac:dyDescent="0.15">
      <c r="A19" s="1">
        <v>33390</v>
      </c>
    </row>
    <row r="20" spans="1:1" x14ac:dyDescent="0.15">
      <c r="A20" s="1">
        <v>33420</v>
      </c>
    </row>
    <row r="21" spans="1:1" x14ac:dyDescent="0.15">
      <c r="A21" s="1">
        <v>33451</v>
      </c>
    </row>
    <row r="22" spans="1:1" x14ac:dyDescent="0.15">
      <c r="A22" s="1">
        <v>33482</v>
      </c>
    </row>
    <row r="23" spans="1:1" x14ac:dyDescent="0.15">
      <c r="A23" s="1">
        <v>33512</v>
      </c>
    </row>
    <row r="24" spans="1:1" x14ac:dyDescent="0.15">
      <c r="A24" s="1">
        <v>33543</v>
      </c>
    </row>
    <row r="25" spans="1:1" x14ac:dyDescent="0.15">
      <c r="A25" s="1">
        <v>33573</v>
      </c>
    </row>
    <row r="26" spans="1:1" x14ac:dyDescent="0.15">
      <c r="A26" s="1">
        <v>33604</v>
      </c>
    </row>
    <row r="27" spans="1:1" x14ac:dyDescent="0.15">
      <c r="A27" s="1">
        <v>33635</v>
      </c>
    </row>
    <row r="28" spans="1:1" x14ac:dyDescent="0.15">
      <c r="A28" s="1">
        <v>33664</v>
      </c>
    </row>
    <row r="29" spans="1:1" x14ac:dyDescent="0.15">
      <c r="A29" s="1">
        <v>33695</v>
      </c>
    </row>
    <row r="30" spans="1:1" x14ac:dyDescent="0.15">
      <c r="A30" s="1">
        <v>33725</v>
      </c>
    </row>
    <row r="31" spans="1:1" x14ac:dyDescent="0.15">
      <c r="A31" s="1">
        <v>33756</v>
      </c>
    </row>
    <row r="32" spans="1:1" x14ac:dyDescent="0.15">
      <c r="A32" s="1">
        <v>33786</v>
      </c>
    </row>
    <row r="33" spans="1:1" x14ac:dyDescent="0.15">
      <c r="A33" s="1">
        <v>33817</v>
      </c>
    </row>
    <row r="34" spans="1:1" x14ac:dyDescent="0.15">
      <c r="A34" s="1">
        <v>33848</v>
      </c>
    </row>
    <row r="35" spans="1:1" x14ac:dyDescent="0.15">
      <c r="A35" s="1">
        <v>33878</v>
      </c>
    </row>
    <row r="36" spans="1:1" x14ac:dyDescent="0.15">
      <c r="A36" s="1">
        <v>33909</v>
      </c>
    </row>
    <row r="37" spans="1:1" x14ac:dyDescent="0.15">
      <c r="A37" s="1">
        <v>33939</v>
      </c>
    </row>
    <row r="38" spans="1:1" x14ac:dyDescent="0.15">
      <c r="A38" s="1">
        <v>33970</v>
      </c>
    </row>
    <row r="39" spans="1:1" x14ac:dyDescent="0.15">
      <c r="A39" s="1">
        <v>34001</v>
      </c>
    </row>
    <row r="40" spans="1:1" x14ac:dyDescent="0.15">
      <c r="A40" s="1">
        <v>34029</v>
      </c>
    </row>
    <row r="41" spans="1:1" x14ac:dyDescent="0.15">
      <c r="A41" s="1">
        <v>34060</v>
      </c>
    </row>
    <row r="42" spans="1:1" x14ac:dyDescent="0.15">
      <c r="A42" s="1">
        <v>34090</v>
      </c>
    </row>
    <row r="43" spans="1:1" x14ac:dyDescent="0.15">
      <c r="A43" s="1">
        <v>34121</v>
      </c>
    </row>
    <row r="44" spans="1:1" x14ac:dyDescent="0.15">
      <c r="A44" s="1">
        <v>34151</v>
      </c>
    </row>
    <row r="45" spans="1:1" x14ac:dyDescent="0.15">
      <c r="A45" s="1">
        <v>34182</v>
      </c>
    </row>
    <row r="46" spans="1:1" x14ac:dyDescent="0.15">
      <c r="A46" s="1">
        <v>34213</v>
      </c>
    </row>
    <row r="47" spans="1:1" x14ac:dyDescent="0.15">
      <c r="A47" s="1">
        <v>34243</v>
      </c>
    </row>
    <row r="48" spans="1:1" x14ac:dyDescent="0.15">
      <c r="A48" s="1">
        <v>34274</v>
      </c>
    </row>
    <row r="49" spans="1:1" x14ac:dyDescent="0.15">
      <c r="A49" s="1">
        <v>34304</v>
      </c>
    </row>
    <row r="50" spans="1:1" x14ac:dyDescent="0.15">
      <c r="A50" s="1">
        <v>34335</v>
      </c>
    </row>
    <row r="51" spans="1:1" x14ac:dyDescent="0.15">
      <c r="A51" s="1">
        <v>34366</v>
      </c>
    </row>
    <row r="52" spans="1:1" x14ac:dyDescent="0.15">
      <c r="A52" s="1">
        <v>34394</v>
      </c>
    </row>
    <row r="53" spans="1:1" x14ac:dyDescent="0.15">
      <c r="A53" s="1">
        <v>34425</v>
      </c>
    </row>
    <row r="54" spans="1:1" x14ac:dyDescent="0.15">
      <c r="A54" s="1">
        <v>34455</v>
      </c>
    </row>
    <row r="55" spans="1:1" x14ac:dyDescent="0.15">
      <c r="A55" s="1">
        <v>34486</v>
      </c>
    </row>
    <row r="56" spans="1:1" x14ac:dyDescent="0.15">
      <c r="A56" s="1">
        <v>34516</v>
      </c>
    </row>
    <row r="57" spans="1:1" x14ac:dyDescent="0.15">
      <c r="A57" s="1">
        <v>34547</v>
      </c>
    </row>
    <row r="58" spans="1:1" x14ac:dyDescent="0.15">
      <c r="A58" s="1">
        <v>34578</v>
      </c>
    </row>
    <row r="59" spans="1:1" x14ac:dyDescent="0.15">
      <c r="A59" s="1">
        <v>34608</v>
      </c>
    </row>
    <row r="60" spans="1:1" x14ac:dyDescent="0.15">
      <c r="A60" s="1">
        <v>34639</v>
      </c>
    </row>
    <row r="61" spans="1:1" x14ac:dyDescent="0.15">
      <c r="A61" s="1">
        <v>34669</v>
      </c>
    </row>
    <row r="62" spans="1:1" x14ac:dyDescent="0.15">
      <c r="A62" s="1">
        <v>34700</v>
      </c>
    </row>
    <row r="63" spans="1:1" x14ac:dyDescent="0.15">
      <c r="A63" s="1">
        <v>34731</v>
      </c>
    </row>
    <row r="64" spans="1:1" x14ac:dyDescent="0.15">
      <c r="A64" s="1">
        <v>34759</v>
      </c>
    </row>
    <row r="65" spans="1:1" x14ac:dyDescent="0.15">
      <c r="A65" s="1">
        <v>34790</v>
      </c>
    </row>
    <row r="66" spans="1:1" x14ac:dyDescent="0.15">
      <c r="A66" s="1">
        <v>34820</v>
      </c>
    </row>
    <row r="67" spans="1:1" x14ac:dyDescent="0.15">
      <c r="A67" s="1">
        <v>34851</v>
      </c>
    </row>
    <row r="68" spans="1:1" x14ac:dyDescent="0.15">
      <c r="A68" s="1">
        <v>34881</v>
      </c>
    </row>
    <row r="69" spans="1:1" x14ac:dyDescent="0.15">
      <c r="A69" s="1">
        <v>34912</v>
      </c>
    </row>
    <row r="70" spans="1:1" x14ac:dyDescent="0.15">
      <c r="A70" s="1">
        <v>34943</v>
      </c>
    </row>
    <row r="71" spans="1:1" x14ac:dyDescent="0.15">
      <c r="A71" s="1">
        <v>34973</v>
      </c>
    </row>
    <row r="72" spans="1:1" x14ac:dyDescent="0.15">
      <c r="A72" s="1">
        <v>35004</v>
      </c>
    </row>
    <row r="73" spans="1:1" x14ac:dyDescent="0.15">
      <c r="A73" s="1">
        <v>35034</v>
      </c>
    </row>
    <row r="74" spans="1:1" x14ac:dyDescent="0.15">
      <c r="A74" s="1">
        <v>35065</v>
      </c>
    </row>
    <row r="75" spans="1:1" x14ac:dyDescent="0.15">
      <c r="A75" s="1">
        <v>35096</v>
      </c>
    </row>
    <row r="76" spans="1:1" x14ac:dyDescent="0.15">
      <c r="A76" s="1">
        <v>35125</v>
      </c>
    </row>
    <row r="77" spans="1:1" x14ac:dyDescent="0.15">
      <c r="A77" s="1">
        <v>35156</v>
      </c>
    </row>
    <row r="78" spans="1:1" x14ac:dyDescent="0.15">
      <c r="A78" s="1">
        <v>35186</v>
      </c>
    </row>
    <row r="79" spans="1:1" x14ac:dyDescent="0.15">
      <c r="A79" s="1">
        <v>35217</v>
      </c>
    </row>
    <row r="80" spans="1:1" x14ac:dyDescent="0.15">
      <c r="A80" s="1">
        <v>35247</v>
      </c>
    </row>
    <row r="81" spans="1:1" x14ac:dyDescent="0.15">
      <c r="A81" s="1">
        <v>35278</v>
      </c>
    </row>
    <row r="82" spans="1:1" x14ac:dyDescent="0.15">
      <c r="A82" s="1">
        <v>35309</v>
      </c>
    </row>
    <row r="83" spans="1:1" x14ac:dyDescent="0.15">
      <c r="A83" s="1">
        <v>35339</v>
      </c>
    </row>
    <row r="84" spans="1:1" x14ac:dyDescent="0.15">
      <c r="A84" s="1">
        <v>35370</v>
      </c>
    </row>
    <row r="85" spans="1:1" x14ac:dyDescent="0.15">
      <c r="A85" s="1">
        <v>35400</v>
      </c>
    </row>
    <row r="86" spans="1:1" x14ac:dyDescent="0.15">
      <c r="A86" s="1">
        <v>35431</v>
      </c>
    </row>
    <row r="87" spans="1:1" x14ac:dyDescent="0.15">
      <c r="A87" s="1">
        <v>35462</v>
      </c>
    </row>
    <row r="88" spans="1:1" x14ac:dyDescent="0.15">
      <c r="A88" s="1">
        <v>35490</v>
      </c>
    </row>
    <row r="89" spans="1:1" x14ac:dyDescent="0.15">
      <c r="A89" s="1">
        <v>35521</v>
      </c>
    </row>
    <row r="90" spans="1:1" x14ac:dyDescent="0.15">
      <c r="A90" s="1">
        <v>35551</v>
      </c>
    </row>
    <row r="91" spans="1:1" x14ac:dyDescent="0.15">
      <c r="A91" s="1">
        <v>35582</v>
      </c>
    </row>
    <row r="92" spans="1:1" x14ac:dyDescent="0.15">
      <c r="A92" s="1">
        <v>35612</v>
      </c>
    </row>
    <row r="93" spans="1:1" x14ac:dyDescent="0.15">
      <c r="A93" s="1">
        <v>35643</v>
      </c>
    </row>
    <row r="94" spans="1:1" x14ac:dyDescent="0.15">
      <c r="A94" s="1">
        <v>35674</v>
      </c>
    </row>
    <row r="95" spans="1:1" x14ac:dyDescent="0.15">
      <c r="A95" s="1">
        <v>35704</v>
      </c>
    </row>
    <row r="96" spans="1:1" x14ac:dyDescent="0.15">
      <c r="A96" s="1">
        <v>35735</v>
      </c>
    </row>
    <row r="97" spans="1:1" x14ac:dyDescent="0.15">
      <c r="A97" s="1">
        <v>35765</v>
      </c>
    </row>
    <row r="98" spans="1:1" x14ac:dyDescent="0.15">
      <c r="A98" s="1">
        <v>35796</v>
      </c>
    </row>
    <row r="99" spans="1:1" x14ac:dyDescent="0.15">
      <c r="A99" s="1">
        <v>35827</v>
      </c>
    </row>
    <row r="100" spans="1:1" x14ac:dyDescent="0.15">
      <c r="A100" s="1">
        <v>35855</v>
      </c>
    </row>
    <row r="101" spans="1:1" x14ac:dyDescent="0.15">
      <c r="A101" s="1">
        <v>35886</v>
      </c>
    </row>
    <row r="102" spans="1:1" x14ac:dyDescent="0.15">
      <c r="A102" s="1">
        <v>35916</v>
      </c>
    </row>
    <row r="103" spans="1:1" x14ac:dyDescent="0.15">
      <c r="A103" s="1">
        <v>35947</v>
      </c>
    </row>
    <row r="104" spans="1:1" x14ac:dyDescent="0.15">
      <c r="A104" s="1">
        <v>35977</v>
      </c>
    </row>
    <row r="105" spans="1:1" x14ac:dyDescent="0.15">
      <c r="A105" s="1">
        <v>36008</v>
      </c>
    </row>
    <row r="106" spans="1:1" x14ac:dyDescent="0.15">
      <c r="A106" s="1">
        <v>36039</v>
      </c>
    </row>
    <row r="107" spans="1:1" x14ac:dyDescent="0.15">
      <c r="A107" s="1">
        <v>36069</v>
      </c>
    </row>
    <row r="108" spans="1:1" x14ac:dyDescent="0.15">
      <c r="A108" s="1">
        <v>36100</v>
      </c>
    </row>
    <row r="109" spans="1:1" x14ac:dyDescent="0.15">
      <c r="A109" s="1">
        <v>36130</v>
      </c>
    </row>
    <row r="110" spans="1:1" x14ac:dyDescent="0.15">
      <c r="A110" s="1">
        <v>36161</v>
      </c>
    </row>
    <row r="111" spans="1:1" x14ac:dyDescent="0.15">
      <c r="A111" s="1">
        <v>36192</v>
      </c>
    </row>
    <row r="112" spans="1:1" x14ac:dyDescent="0.15">
      <c r="A112" s="1">
        <v>36220</v>
      </c>
    </row>
    <row r="113" spans="1:1" x14ac:dyDescent="0.15">
      <c r="A113" s="1">
        <v>36251</v>
      </c>
    </row>
    <row r="114" spans="1:1" x14ac:dyDescent="0.15">
      <c r="A114" s="1">
        <v>36281</v>
      </c>
    </row>
    <row r="115" spans="1:1" x14ac:dyDescent="0.15">
      <c r="A115" s="1">
        <v>36312</v>
      </c>
    </row>
    <row r="116" spans="1:1" x14ac:dyDescent="0.15">
      <c r="A116" s="1">
        <v>36342</v>
      </c>
    </row>
    <row r="117" spans="1:1" x14ac:dyDescent="0.15">
      <c r="A117" s="1">
        <v>36373</v>
      </c>
    </row>
    <row r="118" spans="1:1" x14ac:dyDescent="0.15">
      <c r="A118" s="1">
        <v>36404</v>
      </c>
    </row>
    <row r="119" spans="1:1" x14ac:dyDescent="0.15">
      <c r="A119" s="1">
        <v>36434</v>
      </c>
    </row>
    <row r="120" spans="1:1" x14ac:dyDescent="0.15">
      <c r="A120" s="1">
        <v>36465</v>
      </c>
    </row>
    <row r="121" spans="1:1" x14ac:dyDescent="0.15">
      <c r="A121" s="1">
        <v>36495</v>
      </c>
    </row>
    <row r="122" spans="1:1" x14ac:dyDescent="0.15">
      <c r="A122" s="1">
        <v>36526</v>
      </c>
    </row>
    <row r="123" spans="1:1" x14ac:dyDescent="0.15">
      <c r="A123" s="1">
        <v>36557</v>
      </c>
    </row>
    <row r="124" spans="1:1" x14ac:dyDescent="0.15">
      <c r="A124" s="1">
        <v>36586</v>
      </c>
    </row>
    <row r="125" spans="1:1" x14ac:dyDescent="0.15">
      <c r="A125" s="1">
        <v>36617</v>
      </c>
    </row>
    <row r="126" spans="1:1" x14ac:dyDescent="0.15">
      <c r="A126" s="1">
        <v>36647</v>
      </c>
    </row>
    <row r="127" spans="1:1" x14ac:dyDescent="0.15">
      <c r="A127" s="1">
        <v>36678</v>
      </c>
    </row>
    <row r="128" spans="1:1" x14ac:dyDescent="0.15">
      <c r="A128" s="1">
        <v>36708</v>
      </c>
    </row>
    <row r="129" spans="1:1" x14ac:dyDescent="0.15">
      <c r="A129" s="1">
        <v>36739</v>
      </c>
    </row>
    <row r="130" spans="1:1" x14ac:dyDescent="0.15">
      <c r="A130" s="1">
        <v>36770</v>
      </c>
    </row>
    <row r="131" spans="1:1" x14ac:dyDescent="0.15">
      <c r="A131" s="1">
        <v>36800</v>
      </c>
    </row>
    <row r="132" spans="1:1" x14ac:dyDescent="0.15">
      <c r="A132" s="1">
        <v>36831</v>
      </c>
    </row>
    <row r="133" spans="1:1" x14ac:dyDescent="0.15">
      <c r="A133" s="1">
        <v>36861</v>
      </c>
    </row>
    <row r="134" spans="1:1" x14ac:dyDescent="0.15">
      <c r="A134" s="1">
        <v>36892</v>
      </c>
    </row>
    <row r="135" spans="1:1" x14ac:dyDescent="0.15">
      <c r="A135" s="1">
        <v>36923</v>
      </c>
    </row>
    <row r="136" spans="1:1" x14ac:dyDescent="0.15">
      <c r="A136" s="1">
        <v>36951</v>
      </c>
    </row>
    <row r="137" spans="1:1" x14ac:dyDescent="0.15">
      <c r="A137" s="1">
        <v>36982</v>
      </c>
    </row>
    <row r="138" spans="1:1" x14ac:dyDescent="0.15">
      <c r="A138" s="1">
        <v>37012</v>
      </c>
    </row>
    <row r="139" spans="1:1" x14ac:dyDescent="0.15">
      <c r="A139" s="1">
        <v>37043</v>
      </c>
    </row>
    <row r="140" spans="1:1" x14ac:dyDescent="0.15">
      <c r="A140" s="1">
        <v>37073</v>
      </c>
    </row>
    <row r="141" spans="1:1" x14ac:dyDescent="0.15">
      <c r="A141" s="1">
        <v>37104</v>
      </c>
    </row>
    <row r="142" spans="1:1" x14ac:dyDescent="0.15">
      <c r="A142" s="1">
        <v>37135</v>
      </c>
    </row>
    <row r="143" spans="1:1" x14ac:dyDescent="0.15">
      <c r="A143" s="1">
        <v>37165</v>
      </c>
    </row>
    <row r="144" spans="1:1" x14ac:dyDescent="0.15">
      <c r="A144" s="1">
        <v>37196</v>
      </c>
    </row>
    <row r="145" spans="1:1" x14ac:dyDescent="0.15">
      <c r="A145" s="1">
        <v>37226</v>
      </c>
    </row>
    <row r="146" spans="1:1" x14ac:dyDescent="0.15">
      <c r="A146" s="1">
        <v>37257</v>
      </c>
    </row>
    <row r="147" spans="1:1" x14ac:dyDescent="0.15">
      <c r="A147" s="1">
        <v>37288</v>
      </c>
    </row>
    <row r="148" spans="1:1" x14ac:dyDescent="0.15">
      <c r="A148" s="1">
        <v>37316</v>
      </c>
    </row>
    <row r="149" spans="1:1" x14ac:dyDescent="0.15">
      <c r="A149" s="1">
        <v>37347</v>
      </c>
    </row>
    <row r="150" spans="1:1" x14ac:dyDescent="0.15">
      <c r="A150" s="1">
        <v>37377</v>
      </c>
    </row>
    <row r="151" spans="1:1" x14ac:dyDescent="0.15">
      <c r="A151" s="1">
        <v>37408</v>
      </c>
    </row>
    <row r="152" spans="1:1" x14ac:dyDescent="0.15">
      <c r="A152" s="1">
        <v>37438</v>
      </c>
    </row>
    <row r="153" spans="1:1" x14ac:dyDescent="0.15">
      <c r="A153" s="1">
        <v>37469</v>
      </c>
    </row>
    <row r="154" spans="1:1" x14ac:dyDescent="0.15">
      <c r="A154" s="1">
        <v>37500</v>
      </c>
    </row>
    <row r="155" spans="1:1" x14ac:dyDescent="0.15">
      <c r="A155" s="1">
        <v>37530</v>
      </c>
    </row>
    <row r="156" spans="1:1" x14ac:dyDescent="0.15">
      <c r="A156" s="1">
        <v>37561</v>
      </c>
    </row>
    <row r="157" spans="1:1" x14ac:dyDescent="0.15">
      <c r="A157" s="1">
        <v>37591</v>
      </c>
    </row>
    <row r="158" spans="1:1" x14ac:dyDescent="0.15">
      <c r="A158" s="1">
        <v>37622</v>
      </c>
    </row>
    <row r="159" spans="1:1" x14ac:dyDescent="0.15">
      <c r="A159" s="1">
        <v>37653</v>
      </c>
    </row>
    <row r="160" spans="1:1" x14ac:dyDescent="0.15">
      <c r="A160" s="1">
        <v>37681</v>
      </c>
    </row>
    <row r="161" spans="1:1" x14ac:dyDescent="0.15">
      <c r="A161" s="1">
        <v>37712</v>
      </c>
    </row>
    <row r="162" spans="1:1" x14ac:dyDescent="0.15">
      <c r="A162" s="1">
        <v>37742</v>
      </c>
    </row>
    <row r="163" spans="1:1" x14ac:dyDescent="0.15">
      <c r="A163" s="1">
        <v>37773</v>
      </c>
    </row>
    <row r="164" spans="1:1" x14ac:dyDescent="0.15">
      <c r="A164" s="1">
        <v>37803</v>
      </c>
    </row>
    <row r="165" spans="1:1" x14ac:dyDescent="0.15">
      <c r="A165" s="1">
        <v>37834</v>
      </c>
    </row>
    <row r="166" spans="1:1" x14ac:dyDescent="0.15">
      <c r="A166" s="1">
        <v>37865</v>
      </c>
    </row>
    <row r="167" spans="1:1" x14ac:dyDescent="0.15">
      <c r="A167" s="1">
        <v>37895</v>
      </c>
    </row>
    <row r="168" spans="1:1" x14ac:dyDescent="0.15">
      <c r="A168" s="1">
        <v>37926</v>
      </c>
    </row>
    <row r="169" spans="1:1" x14ac:dyDescent="0.15">
      <c r="A169" s="1">
        <v>37956</v>
      </c>
    </row>
    <row r="170" spans="1:1" x14ac:dyDescent="0.15">
      <c r="A170" s="1">
        <v>37987</v>
      </c>
    </row>
    <row r="171" spans="1:1" x14ac:dyDescent="0.15">
      <c r="A171" s="1">
        <v>38018</v>
      </c>
    </row>
    <row r="172" spans="1:1" x14ac:dyDescent="0.15">
      <c r="A172" s="1">
        <v>38047</v>
      </c>
    </row>
    <row r="173" spans="1:1" x14ac:dyDescent="0.15">
      <c r="A173" s="1">
        <v>38078</v>
      </c>
    </row>
    <row r="174" spans="1:1" x14ac:dyDescent="0.15">
      <c r="A174" s="1">
        <v>38108</v>
      </c>
    </row>
    <row r="175" spans="1:1" x14ac:dyDescent="0.15">
      <c r="A175" s="1">
        <v>38139</v>
      </c>
    </row>
    <row r="176" spans="1:1" x14ac:dyDescent="0.15">
      <c r="A176" s="1">
        <v>38169</v>
      </c>
    </row>
    <row r="177" spans="1:1" x14ac:dyDescent="0.15">
      <c r="A177" s="1">
        <v>38200</v>
      </c>
    </row>
    <row r="178" spans="1:1" x14ac:dyDescent="0.15">
      <c r="A178" s="1">
        <v>38231</v>
      </c>
    </row>
    <row r="179" spans="1:1" x14ac:dyDescent="0.15">
      <c r="A179" s="1">
        <v>38261</v>
      </c>
    </row>
    <row r="180" spans="1:1" x14ac:dyDescent="0.15">
      <c r="A180" s="1">
        <v>38292</v>
      </c>
    </row>
    <row r="181" spans="1:1" x14ac:dyDescent="0.15">
      <c r="A181" s="1">
        <v>38322</v>
      </c>
    </row>
    <row r="182" spans="1:1" x14ac:dyDescent="0.15">
      <c r="A182" s="1">
        <v>38353</v>
      </c>
    </row>
    <row r="183" spans="1:1" x14ac:dyDescent="0.15">
      <c r="A183" s="1">
        <v>38384</v>
      </c>
    </row>
    <row r="184" spans="1:1" x14ac:dyDescent="0.15">
      <c r="A184" s="1">
        <v>38412</v>
      </c>
    </row>
    <row r="185" spans="1:1" x14ac:dyDescent="0.15">
      <c r="A185" s="1">
        <v>38443</v>
      </c>
    </row>
    <row r="186" spans="1:1" x14ac:dyDescent="0.15">
      <c r="A186" s="1">
        <v>38473</v>
      </c>
    </row>
    <row r="187" spans="1:1" x14ac:dyDescent="0.15">
      <c r="A187" s="1">
        <v>38504</v>
      </c>
    </row>
    <row r="188" spans="1:1" x14ac:dyDescent="0.15">
      <c r="A188" s="1">
        <v>38534</v>
      </c>
    </row>
    <row r="189" spans="1:1" x14ac:dyDescent="0.15">
      <c r="A189" s="1">
        <v>38565</v>
      </c>
    </row>
    <row r="190" spans="1:1" x14ac:dyDescent="0.15">
      <c r="A190" s="1">
        <v>38596</v>
      </c>
    </row>
    <row r="191" spans="1:1" x14ac:dyDescent="0.15">
      <c r="A191" s="1">
        <v>38626</v>
      </c>
    </row>
    <row r="192" spans="1:1" x14ac:dyDescent="0.15">
      <c r="A192" s="1">
        <v>38657</v>
      </c>
    </row>
    <row r="193" spans="1:1" x14ac:dyDescent="0.15">
      <c r="A193" s="1">
        <v>38687</v>
      </c>
    </row>
    <row r="194" spans="1:1" x14ac:dyDescent="0.15">
      <c r="A194" s="1">
        <v>38718</v>
      </c>
    </row>
    <row r="195" spans="1:1" x14ac:dyDescent="0.15">
      <c r="A195" s="1">
        <v>38749</v>
      </c>
    </row>
    <row r="196" spans="1:1" x14ac:dyDescent="0.15">
      <c r="A196" s="1">
        <v>38777</v>
      </c>
    </row>
    <row r="197" spans="1:1" x14ac:dyDescent="0.15">
      <c r="A197" s="1">
        <v>38808</v>
      </c>
    </row>
    <row r="198" spans="1:1" x14ac:dyDescent="0.15">
      <c r="A198" s="1">
        <v>38838</v>
      </c>
    </row>
    <row r="199" spans="1:1" x14ac:dyDescent="0.15">
      <c r="A199" s="1">
        <v>38869</v>
      </c>
    </row>
    <row r="200" spans="1:1" x14ac:dyDescent="0.15">
      <c r="A200" s="1">
        <v>38899</v>
      </c>
    </row>
    <row r="201" spans="1:1" x14ac:dyDescent="0.15">
      <c r="A201" s="1">
        <v>38930</v>
      </c>
    </row>
    <row r="202" spans="1:1" x14ac:dyDescent="0.15">
      <c r="A202" s="1">
        <v>38961</v>
      </c>
    </row>
    <row r="203" spans="1:1" x14ac:dyDescent="0.15">
      <c r="A203" s="1">
        <v>38991</v>
      </c>
    </row>
    <row r="204" spans="1:1" x14ac:dyDescent="0.15">
      <c r="A204" s="1">
        <v>39022</v>
      </c>
    </row>
    <row r="205" spans="1:1" x14ac:dyDescent="0.15">
      <c r="A205" s="1">
        <v>39052</v>
      </c>
    </row>
    <row r="206" spans="1:1" x14ac:dyDescent="0.15">
      <c r="A206" s="1">
        <v>39083</v>
      </c>
    </row>
    <row r="207" spans="1:1" x14ac:dyDescent="0.15">
      <c r="A207" s="1">
        <v>39114</v>
      </c>
    </row>
    <row r="208" spans="1:1" x14ac:dyDescent="0.15">
      <c r="A208" s="1">
        <v>39142</v>
      </c>
    </row>
    <row r="209" spans="1:1" x14ac:dyDescent="0.15">
      <c r="A209" s="1">
        <v>39173</v>
      </c>
    </row>
    <row r="210" spans="1:1" x14ac:dyDescent="0.15">
      <c r="A210" s="1">
        <v>39203</v>
      </c>
    </row>
    <row r="211" spans="1:1" x14ac:dyDescent="0.15">
      <c r="A211" s="1">
        <v>39234</v>
      </c>
    </row>
    <row r="212" spans="1:1" x14ac:dyDescent="0.15">
      <c r="A212" s="1">
        <v>39264</v>
      </c>
    </row>
    <row r="213" spans="1:1" x14ac:dyDescent="0.15">
      <c r="A213" s="1">
        <v>39295</v>
      </c>
    </row>
    <row r="214" spans="1:1" x14ac:dyDescent="0.15">
      <c r="A214" s="1">
        <v>39326</v>
      </c>
    </row>
    <row r="215" spans="1:1" x14ac:dyDescent="0.15">
      <c r="A215" s="1">
        <v>39356</v>
      </c>
    </row>
    <row r="216" spans="1:1" x14ac:dyDescent="0.15">
      <c r="A216" s="1">
        <v>39387</v>
      </c>
    </row>
    <row r="217" spans="1:1" x14ac:dyDescent="0.15">
      <c r="A217" s="1">
        <v>39417</v>
      </c>
    </row>
    <row r="218" spans="1:1" x14ac:dyDescent="0.15">
      <c r="A218" s="1">
        <v>39448</v>
      </c>
    </row>
    <row r="219" spans="1:1" x14ac:dyDescent="0.15">
      <c r="A219" s="1">
        <v>39479</v>
      </c>
    </row>
    <row r="220" spans="1:1" x14ac:dyDescent="0.15">
      <c r="A220" s="1">
        <v>39508</v>
      </c>
    </row>
    <row r="221" spans="1:1" x14ac:dyDescent="0.15">
      <c r="A221" s="1">
        <v>39539</v>
      </c>
    </row>
    <row r="222" spans="1:1" x14ac:dyDescent="0.15">
      <c r="A222" s="1">
        <v>39569</v>
      </c>
    </row>
    <row r="223" spans="1:1" x14ac:dyDescent="0.15">
      <c r="A223" s="1">
        <v>39600</v>
      </c>
    </row>
    <row r="224" spans="1:1" x14ac:dyDescent="0.15">
      <c r="A224" s="1">
        <v>39630</v>
      </c>
    </row>
    <row r="225" spans="1:1" x14ac:dyDescent="0.15">
      <c r="A225" s="1">
        <v>39661</v>
      </c>
    </row>
    <row r="226" spans="1:1" x14ac:dyDescent="0.15">
      <c r="A226" s="1">
        <v>39692</v>
      </c>
    </row>
    <row r="227" spans="1:1" x14ac:dyDescent="0.15">
      <c r="A227" s="1">
        <v>39722</v>
      </c>
    </row>
    <row r="228" spans="1:1" x14ac:dyDescent="0.15">
      <c r="A228" s="1">
        <v>39753</v>
      </c>
    </row>
    <row r="229" spans="1:1" x14ac:dyDescent="0.15">
      <c r="A229" s="1">
        <v>39783</v>
      </c>
    </row>
    <row r="230" spans="1:1" x14ac:dyDescent="0.15">
      <c r="A230" s="1">
        <v>39814</v>
      </c>
    </row>
    <row r="231" spans="1:1" x14ac:dyDescent="0.15">
      <c r="A231" s="1">
        <v>39845</v>
      </c>
    </row>
    <row r="232" spans="1:1" x14ac:dyDescent="0.15">
      <c r="A232" s="1">
        <v>39873</v>
      </c>
    </row>
    <row r="233" spans="1:1" x14ac:dyDescent="0.15">
      <c r="A233" s="1">
        <v>39904</v>
      </c>
    </row>
    <row r="234" spans="1:1" x14ac:dyDescent="0.15">
      <c r="A234" s="1">
        <v>39934</v>
      </c>
    </row>
    <row r="235" spans="1:1" x14ac:dyDescent="0.15">
      <c r="A235" s="1">
        <v>39965</v>
      </c>
    </row>
    <row r="236" spans="1:1" x14ac:dyDescent="0.15">
      <c r="A236" s="1">
        <v>39995</v>
      </c>
    </row>
    <row r="237" spans="1:1" x14ac:dyDescent="0.15">
      <c r="A237" s="1">
        <v>40026</v>
      </c>
    </row>
    <row r="238" spans="1:1" x14ac:dyDescent="0.15">
      <c r="A238" s="1">
        <v>40057</v>
      </c>
    </row>
    <row r="239" spans="1:1" x14ac:dyDescent="0.15">
      <c r="A239" s="1">
        <v>40087</v>
      </c>
    </row>
    <row r="240" spans="1:1" x14ac:dyDescent="0.15">
      <c r="A240" s="1">
        <v>40118</v>
      </c>
    </row>
    <row r="241" spans="1:1" x14ac:dyDescent="0.15">
      <c r="A241" s="1">
        <v>40148</v>
      </c>
    </row>
    <row r="242" spans="1:1" x14ac:dyDescent="0.15">
      <c r="A242" s="1">
        <v>40179</v>
      </c>
    </row>
    <row r="243" spans="1:1" x14ac:dyDescent="0.15">
      <c r="A243" s="1">
        <v>40210</v>
      </c>
    </row>
    <row r="244" spans="1:1" x14ac:dyDescent="0.15">
      <c r="A244" s="1">
        <v>40238</v>
      </c>
    </row>
    <row r="245" spans="1:1" x14ac:dyDescent="0.15">
      <c r="A245" s="1">
        <v>40269</v>
      </c>
    </row>
    <row r="246" spans="1:1" x14ac:dyDescent="0.15">
      <c r="A246" s="1">
        <v>40299</v>
      </c>
    </row>
    <row r="247" spans="1:1" x14ac:dyDescent="0.15">
      <c r="A247" s="1">
        <v>40330</v>
      </c>
    </row>
    <row r="248" spans="1:1" x14ac:dyDescent="0.15">
      <c r="A248" s="1">
        <v>40360</v>
      </c>
    </row>
    <row r="249" spans="1:1" x14ac:dyDescent="0.15">
      <c r="A249" s="1">
        <v>40391</v>
      </c>
    </row>
    <row r="250" spans="1:1" x14ac:dyDescent="0.15">
      <c r="A250" s="1">
        <v>40422</v>
      </c>
    </row>
    <row r="251" spans="1:1" x14ac:dyDescent="0.15">
      <c r="A251" s="1">
        <v>40452</v>
      </c>
    </row>
    <row r="252" spans="1:1" x14ac:dyDescent="0.15">
      <c r="A252" s="1">
        <v>40483</v>
      </c>
    </row>
    <row r="253" spans="1:1" x14ac:dyDescent="0.15">
      <c r="A253" s="1">
        <v>40513</v>
      </c>
    </row>
    <row r="254" spans="1:1" x14ac:dyDescent="0.15">
      <c r="A254" s="1">
        <v>40544</v>
      </c>
    </row>
    <row r="255" spans="1:1" x14ac:dyDescent="0.15">
      <c r="A255" s="1">
        <v>40575</v>
      </c>
    </row>
    <row r="256" spans="1:1" x14ac:dyDescent="0.15">
      <c r="A256" s="1">
        <v>40603</v>
      </c>
    </row>
    <row r="257" spans="1:1" x14ac:dyDescent="0.15">
      <c r="A257" s="1">
        <v>40634</v>
      </c>
    </row>
    <row r="258" spans="1:1" x14ac:dyDescent="0.15">
      <c r="A258" s="1">
        <v>40664</v>
      </c>
    </row>
    <row r="259" spans="1:1" x14ac:dyDescent="0.15">
      <c r="A259" s="1">
        <v>40695</v>
      </c>
    </row>
    <row r="260" spans="1:1" x14ac:dyDescent="0.15">
      <c r="A260" s="1">
        <v>40725</v>
      </c>
    </row>
    <row r="261" spans="1:1" x14ac:dyDescent="0.15">
      <c r="A261" s="1">
        <v>40756</v>
      </c>
    </row>
    <row r="262" spans="1:1" x14ac:dyDescent="0.15">
      <c r="A262" s="1">
        <v>40787</v>
      </c>
    </row>
    <row r="263" spans="1:1" x14ac:dyDescent="0.15">
      <c r="A263" s="1">
        <v>40817</v>
      </c>
    </row>
    <row r="264" spans="1:1" x14ac:dyDescent="0.15">
      <c r="A264" s="1">
        <v>40848</v>
      </c>
    </row>
    <row r="265" spans="1:1" x14ac:dyDescent="0.15">
      <c r="A265" s="1">
        <v>40878</v>
      </c>
    </row>
    <row r="266" spans="1:1" x14ac:dyDescent="0.15">
      <c r="A266" s="1">
        <v>40909</v>
      </c>
    </row>
    <row r="267" spans="1:1" x14ac:dyDescent="0.15">
      <c r="A267" s="1">
        <v>40940</v>
      </c>
    </row>
    <row r="268" spans="1:1" x14ac:dyDescent="0.15">
      <c r="A268" s="1">
        <v>40969</v>
      </c>
    </row>
    <row r="269" spans="1:1" x14ac:dyDescent="0.15">
      <c r="A269" s="1">
        <v>41000</v>
      </c>
    </row>
    <row r="270" spans="1:1" x14ac:dyDescent="0.15">
      <c r="A270" s="1">
        <v>41030</v>
      </c>
    </row>
    <row r="271" spans="1:1" x14ac:dyDescent="0.15">
      <c r="A271" s="1">
        <v>41061</v>
      </c>
    </row>
    <row r="272" spans="1:1" x14ac:dyDescent="0.15">
      <c r="A272" s="1">
        <v>41091</v>
      </c>
    </row>
    <row r="273" spans="1:1" x14ac:dyDescent="0.15">
      <c r="A273" s="1">
        <v>41122</v>
      </c>
    </row>
    <row r="274" spans="1:1" x14ac:dyDescent="0.15">
      <c r="A274" s="1">
        <v>41153</v>
      </c>
    </row>
    <row r="275" spans="1:1" x14ac:dyDescent="0.15">
      <c r="A275" s="1">
        <v>41183</v>
      </c>
    </row>
    <row r="276" spans="1:1" x14ac:dyDescent="0.15">
      <c r="A276" s="1">
        <v>41214</v>
      </c>
    </row>
    <row r="277" spans="1:1" x14ac:dyDescent="0.15">
      <c r="A277" s="1">
        <v>41244</v>
      </c>
    </row>
    <row r="278" spans="1:1" x14ac:dyDescent="0.15">
      <c r="A278" s="1">
        <v>41275</v>
      </c>
    </row>
    <row r="279" spans="1:1" x14ac:dyDescent="0.15">
      <c r="A279" s="1">
        <v>41306</v>
      </c>
    </row>
    <row r="280" spans="1:1" x14ac:dyDescent="0.15">
      <c r="A280" s="1">
        <v>41334</v>
      </c>
    </row>
    <row r="281" spans="1:1" x14ac:dyDescent="0.15">
      <c r="A281" s="1">
        <v>41365</v>
      </c>
    </row>
    <row r="282" spans="1:1" x14ac:dyDescent="0.15">
      <c r="A282" s="1">
        <v>41395</v>
      </c>
    </row>
    <row r="283" spans="1:1" x14ac:dyDescent="0.15">
      <c r="A283" s="1">
        <v>41426</v>
      </c>
    </row>
    <row r="284" spans="1:1" x14ac:dyDescent="0.15">
      <c r="A284" s="1">
        <v>41456</v>
      </c>
    </row>
    <row r="285" spans="1:1" x14ac:dyDescent="0.15">
      <c r="A285" s="1">
        <v>41487</v>
      </c>
    </row>
    <row r="286" spans="1:1" x14ac:dyDescent="0.15">
      <c r="A286" s="1">
        <v>41518</v>
      </c>
    </row>
    <row r="287" spans="1:1" x14ac:dyDescent="0.15">
      <c r="A287" s="1">
        <v>41548</v>
      </c>
    </row>
    <row r="288" spans="1:1" x14ac:dyDescent="0.15">
      <c r="A288" s="1">
        <v>41579</v>
      </c>
    </row>
    <row r="289" spans="1:1" x14ac:dyDescent="0.15">
      <c r="A289" s="1">
        <v>41609</v>
      </c>
    </row>
    <row r="290" spans="1:1" x14ac:dyDescent="0.15">
      <c r="A290" s="1">
        <v>41640</v>
      </c>
    </row>
    <row r="291" spans="1:1" x14ac:dyDescent="0.15">
      <c r="A291" s="1">
        <v>41671</v>
      </c>
    </row>
    <row r="292" spans="1:1" x14ac:dyDescent="0.15">
      <c r="A292" s="1">
        <v>41699</v>
      </c>
    </row>
    <row r="293" spans="1:1" x14ac:dyDescent="0.15">
      <c r="A293" s="1">
        <v>41730</v>
      </c>
    </row>
    <row r="294" spans="1:1" x14ac:dyDescent="0.15">
      <c r="A294" s="1">
        <v>41760</v>
      </c>
    </row>
    <row r="295" spans="1:1" x14ac:dyDescent="0.15">
      <c r="A295" s="1">
        <v>41791</v>
      </c>
    </row>
    <row r="296" spans="1:1" x14ac:dyDescent="0.15">
      <c r="A296" s="1">
        <v>41821</v>
      </c>
    </row>
    <row r="297" spans="1:1" x14ac:dyDescent="0.15">
      <c r="A297" s="1">
        <v>41852</v>
      </c>
    </row>
    <row r="298" spans="1:1" x14ac:dyDescent="0.15">
      <c r="A298" s="1">
        <v>41883</v>
      </c>
    </row>
    <row r="299" spans="1:1" x14ac:dyDescent="0.15">
      <c r="A299" s="1">
        <v>41913</v>
      </c>
    </row>
    <row r="300" spans="1:1" x14ac:dyDescent="0.15">
      <c r="A300" s="1">
        <v>41944</v>
      </c>
    </row>
    <row r="301" spans="1:1" x14ac:dyDescent="0.15">
      <c r="A301" s="1">
        <v>41974</v>
      </c>
    </row>
    <row r="302" spans="1:1" x14ac:dyDescent="0.15">
      <c r="A302" s="1">
        <v>42005</v>
      </c>
    </row>
    <row r="303" spans="1:1" x14ac:dyDescent="0.15">
      <c r="A303" s="1">
        <v>42036</v>
      </c>
    </row>
    <row r="304" spans="1:1" x14ac:dyDescent="0.15">
      <c r="A304" s="1">
        <v>42064</v>
      </c>
    </row>
    <row r="305" spans="1:1" x14ac:dyDescent="0.15">
      <c r="A305" s="1">
        <v>42095</v>
      </c>
    </row>
    <row r="306" spans="1:1" x14ac:dyDescent="0.15">
      <c r="A306" s="1">
        <v>42125</v>
      </c>
    </row>
    <row r="307" spans="1:1" x14ac:dyDescent="0.15">
      <c r="A307" s="1">
        <v>42156</v>
      </c>
    </row>
    <row r="308" spans="1:1" x14ac:dyDescent="0.15">
      <c r="A308" s="1">
        <v>42186</v>
      </c>
    </row>
    <row r="309" spans="1:1" x14ac:dyDescent="0.15">
      <c r="A309" s="1">
        <v>42217</v>
      </c>
    </row>
    <row r="310" spans="1:1" x14ac:dyDescent="0.15">
      <c r="A310" s="1">
        <v>42248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8"/>
  <sheetViews>
    <sheetView tabSelected="1" topLeftCell="E49" workbookViewId="0">
      <selection activeCell="M30" sqref="M30"/>
    </sheetView>
  </sheetViews>
  <sheetFormatPr defaultRowHeight="13.5" x14ac:dyDescent="0.15"/>
  <cols>
    <col min="1" max="1" width="12.125" customWidth="1"/>
    <col min="2" max="2" width="16.75" customWidth="1"/>
    <col min="3" max="3" width="17" customWidth="1"/>
    <col min="4" max="4" width="17.125" customWidth="1"/>
    <col min="5" max="5" width="12.5" style="18" customWidth="1"/>
    <col min="6" max="6" width="9.25" style="18" customWidth="1"/>
    <col min="7" max="7" width="15.625" style="18" customWidth="1"/>
    <col min="8" max="8" width="27.375" customWidth="1"/>
    <col min="9" max="9" width="9.75" customWidth="1"/>
    <col min="10" max="10" width="18.625" customWidth="1"/>
    <col min="11" max="12" width="14.375" customWidth="1"/>
    <col min="13" max="13" width="21.625" customWidth="1"/>
    <col min="14" max="14" width="14" customWidth="1"/>
    <col min="15" max="15" width="14.5" customWidth="1"/>
    <col min="19" max="19" width="12.625" customWidth="1"/>
  </cols>
  <sheetData>
    <row r="1" spans="1:22" x14ac:dyDescent="0.15">
      <c r="A1" s="3" t="s">
        <v>14</v>
      </c>
      <c r="B1" s="4" t="s">
        <v>11</v>
      </c>
      <c r="C1" s="4" t="s">
        <v>12</v>
      </c>
      <c r="D1" s="4" t="s">
        <v>13</v>
      </c>
      <c r="E1" s="17" t="s">
        <v>27</v>
      </c>
      <c r="F1" s="17" t="s">
        <v>28</v>
      </c>
      <c r="G1" s="17" t="s">
        <v>33</v>
      </c>
      <c r="H1" s="4"/>
      <c r="I1" s="15" t="s">
        <v>25</v>
      </c>
      <c r="J1" s="15" t="s">
        <v>26</v>
      </c>
      <c r="K1" s="16" t="s">
        <v>24</v>
      </c>
      <c r="O1" s="4" t="s">
        <v>21</v>
      </c>
      <c r="T1" t="s">
        <v>22</v>
      </c>
    </row>
    <row r="2" spans="1:22" x14ac:dyDescent="0.15">
      <c r="A2" s="10">
        <v>36191</v>
      </c>
      <c r="B2" s="6">
        <v>7300</v>
      </c>
      <c r="C2" s="6">
        <v>110100</v>
      </c>
      <c r="D2">
        <v>400</v>
      </c>
      <c r="E2" s="18">
        <f>VLOOKUP(MONTH(A2),$I$2:$K$5,3)</f>
        <v>1</v>
      </c>
      <c r="F2" s="18">
        <f>YEAR(A2)</f>
        <v>1999</v>
      </c>
      <c r="G2" s="18" t="str">
        <f>F2&amp;"-"&amp;E2</f>
        <v>1999-1</v>
      </c>
      <c r="I2" s="16">
        <v>1</v>
      </c>
      <c r="J2" s="16">
        <v>3</v>
      </c>
      <c r="K2" s="16">
        <v>1</v>
      </c>
      <c r="N2" t="s">
        <v>20</v>
      </c>
      <c r="O2" t="s">
        <v>17</v>
      </c>
      <c r="P2" t="s">
        <v>18</v>
      </c>
      <c r="Q2" t="s">
        <v>19</v>
      </c>
      <c r="S2" t="s">
        <v>20</v>
      </c>
      <c r="T2" t="s">
        <v>17</v>
      </c>
      <c r="U2" t="s">
        <v>18</v>
      </c>
      <c r="V2" t="s">
        <v>19</v>
      </c>
    </row>
    <row r="3" spans="1:22" x14ac:dyDescent="0.15">
      <c r="A3" s="5">
        <v>36219</v>
      </c>
      <c r="B3" s="6">
        <v>8600</v>
      </c>
      <c r="C3" s="6">
        <v>114400</v>
      </c>
      <c r="D3">
        <v>500</v>
      </c>
      <c r="E3" s="18">
        <f t="shared" ref="E3:E66" si="0">VLOOKUP(MONTH(A3),$I$2:$K$5,3)</f>
        <v>1</v>
      </c>
      <c r="F3" s="18">
        <f t="shared" ref="F3:F66" si="1">YEAR(A3)</f>
        <v>1999</v>
      </c>
      <c r="G3" s="18" t="str">
        <f t="shared" ref="G3:G66" si="2">F3&amp;"-"&amp;E3</f>
        <v>1999-1</v>
      </c>
      <c r="I3" s="16">
        <f>J2</f>
        <v>3</v>
      </c>
      <c r="J3" s="16">
        <v>6</v>
      </c>
      <c r="K3" s="16">
        <v>2</v>
      </c>
      <c r="N3" s="14">
        <v>36192</v>
      </c>
      <c r="O3" s="13">
        <f>(B3-B2)/B2</f>
        <v>0.17808219178082191</v>
      </c>
      <c r="P3" s="13">
        <f>(C3-C2)/C2</f>
        <v>3.9055404178019983E-2</v>
      </c>
      <c r="Q3" s="13">
        <f>(D3-D2)/D2</f>
        <v>0.25</v>
      </c>
      <c r="S3" s="14">
        <v>36192</v>
      </c>
    </row>
    <row r="4" spans="1:22" x14ac:dyDescent="0.15">
      <c r="A4" s="5">
        <v>36250</v>
      </c>
      <c r="B4" s="6">
        <v>8500</v>
      </c>
      <c r="C4" s="6">
        <v>109900</v>
      </c>
      <c r="D4">
        <v>400</v>
      </c>
      <c r="E4" s="18">
        <f t="shared" si="0"/>
        <v>2</v>
      </c>
      <c r="F4" s="18">
        <f t="shared" si="1"/>
        <v>1999</v>
      </c>
      <c r="G4" s="18" t="str">
        <f t="shared" si="2"/>
        <v>1999-2</v>
      </c>
      <c r="I4" s="16">
        <f t="shared" ref="I4:I5" si="3">J3</f>
        <v>6</v>
      </c>
      <c r="J4" s="16">
        <v>9</v>
      </c>
      <c r="K4" s="16">
        <v>3</v>
      </c>
      <c r="N4" s="14">
        <v>36220</v>
      </c>
      <c r="O4" s="13">
        <f t="shared" ref="O4:O67" si="4">(B4-B3)/B3</f>
        <v>-1.1627906976744186E-2</v>
      </c>
      <c r="P4" s="13">
        <f t="shared" ref="P4:P67" si="5">(C4-C3)/C3</f>
        <v>-3.9335664335664336E-2</v>
      </c>
      <c r="Q4" s="13">
        <f t="shared" ref="Q4:Q67" si="6">(D4-D3)/D3</f>
        <v>-0.2</v>
      </c>
      <c r="S4" s="14">
        <v>36220</v>
      </c>
    </row>
    <row r="5" spans="1:22" x14ac:dyDescent="0.15">
      <c r="A5" s="5">
        <v>36280</v>
      </c>
      <c r="B5" s="6">
        <v>7800</v>
      </c>
      <c r="C5" s="6">
        <v>105900</v>
      </c>
      <c r="D5">
        <v>500</v>
      </c>
      <c r="E5" s="18">
        <f t="shared" si="0"/>
        <v>2</v>
      </c>
      <c r="F5" s="18">
        <f t="shared" si="1"/>
        <v>1999</v>
      </c>
      <c r="G5" s="18" t="str">
        <f t="shared" si="2"/>
        <v>1999-2</v>
      </c>
      <c r="I5" s="16">
        <f t="shared" si="3"/>
        <v>9</v>
      </c>
      <c r="J5" s="16">
        <v>12</v>
      </c>
      <c r="K5" s="16">
        <v>4</v>
      </c>
      <c r="N5" s="14">
        <v>36251</v>
      </c>
      <c r="O5" s="13">
        <f t="shared" si="4"/>
        <v>-8.2352941176470587E-2</v>
      </c>
      <c r="P5" s="13">
        <f t="shared" si="5"/>
        <v>-3.6396724294813464E-2</v>
      </c>
      <c r="Q5" s="13">
        <f t="shared" si="6"/>
        <v>0.25</v>
      </c>
      <c r="S5" s="14">
        <v>36251</v>
      </c>
    </row>
    <row r="6" spans="1:22" x14ac:dyDescent="0.15">
      <c r="A6" s="5">
        <v>36311</v>
      </c>
      <c r="B6" s="6">
        <v>8100.0000000000009</v>
      </c>
      <c r="C6" s="6">
        <v>105000</v>
      </c>
      <c r="D6">
        <v>500</v>
      </c>
      <c r="E6" s="18">
        <f t="shared" si="0"/>
        <v>2</v>
      </c>
      <c r="F6" s="18">
        <f t="shared" si="1"/>
        <v>1999</v>
      </c>
      <c r="G6" s="18" t="str">
        <f t="shared" si="2"/>
        <v>1999-2</v>
      </c>
      <c r="N6" s="14">
        <v>36281</v>
      </c>
      <c r="O6" s="13">
        <f t="shared" si="4"/>
        <v>3.8461538461538575E-2</v>
      </c>
      <c r="P6" s="13">
        <f t="shared" si="5"/>
        <v>-8.4985835694051E-3</v>
      </c>
      <c r="Q6" s="13">
        <f t="shared" si="6"/>
        <v>0</v>
      </c>
      <c r="S6" s="14">
        <v>36281</v>
      </c>
    </row>
    <row r="7" spans="1:22" x14ac:dyDescent="0.15">
      <c r="A7" s="5">
        <v>36341</v>
      </c>
      <c r="B7" s="6">
        <v>7300</v>
      </c>
      <c r="C7" s="6">
        <v>106000</v>
      </c>
      <c r="D7">
        <v>500</v>
      </c>
      <c r="E7" s="18">
        <f t="shared" si="0"/>
        <v>3</v>
      </c>
      <c r="F7" s="18">
        <f t="shared" si="1"/>
        <v>1999</v>
      </c>
      <c r="G7" s="18" t="str">
        <f t="shared" si="2"/>
        <v>1999-3</v>
      </c>
      <c r="N7" s="14">
        <v>36312</v>
      </c>
      <c r="O7" s="13">
        <f t="shared" si="4"/>
        <v>-9.8765432098765538E-2</v>
      </c>
      <c r="P7" s="13">
        <f t="shared" si="5"/>
        <v>9.5238095238095247E-3</v>
      </c>
      <c r="Q7" s="13">
        <f t="shared" si="6"/>
        <v>0</v>
      </c>
      <c r="S7" s="14">
        <v>36312</v>
      </c>
    </row>
    <row r="8" spans="1:22" x14ac:dyDescent="0.15">
      <c r="A8" s="5">
        <v>36372</v>
      </c>
      <c r="B8" s="6">
        <v>8800</v>
      </c>
      <c r="C8" s="6">
        <v>103900</v>
      </c>
      <c r="D8">
        <v>600</v>
      </c>
      <c r="E8" s="18">
        <f t="shared" si="0"/>
        <v>3</v>
      </c>
      <c r="F8" s="18">
        <f t="shared" si="1"/>
        <v>1999</v>
      </c>
      <c r="G8" s="18" t="str">
        <f t="shared" si="2"/>
        <v>1999-3</v>
      </c>
      <c r="N8" s="14">
        <v>36342</v>
      </c>
      <c r="O8" s="13">
        <f t="shared" si="4"/>
        <v>0.20547945205479451</v>
      </c>
      <c r="P8" s="13">
        <f t="shared" si="5"/>
        <v>-1.981132075471698E-2</v>
      </c>
      <c r="Q8" s="13">
        <f t="shared" si="6"/>
        <v>0.2</v>
      </c>
      <c r="S8" s="14">
        <v>36342</v>
      </c>
    </row>
    <row r="9" spans="1:22" x14ac:dyDescent="0.15">
      <c r="A9" s="5">
        <v>36403</v>
      </c>
      <c r="B9" s="6">
        <v>9100</v>
      </c>
      <c r="C9" s="6">
        <v>103600</v>
      </c>
      <c r="D9">
        <v>700.00000000000011</v>
      </c>
      <c r="E9" s="18">
        <f t="shared" si="0"/>
        <v>3</v>
      </c>
      <c r="F9" s="18">
        <f t="shared" si="1"/>
        <v>1999</v>
      </c>
      <c r="G9" s="18" t="str">
        <f t="shared" si="2"/>
        <v>1999-3</v>
      </c>
      <c r="N9" s="14">
        <v>36373</v>
      </c>
      <c r="O9" s="13">
        <f t="shared" si="4"/>
        <v>3.4090909090909088E-2</v>
      </c>
      <c r="P9" s="13">
        <f t="shared" si="5"/>
        <v>-2.8873917228103944E-3</v>
      </c>
      <c r="Q9" s="13">
        <f t="shared" si="6"/>
        <v>0.16666666666666685</v>
      </c>
      <c r="S9" s="14">
        <v>36373</v>
      </c>
    </row>
    <row r="10" spans="1:22" x14ac:dyDescent="0.15">
      <c r="A10" s="5">
        <v>36433</v>
      </c>
      <c r="B10" s="6">
        <v>7800</v>
      </c>
      <c r="C10" s="6">
        <v>104500</v>
      </c>
      <c r="D10">
        <v>500</v>
      </c>
      <c r="E10" s="18">
        <f t="shared" si="0"/>
        <v>4</v>
      </c>
      <c r="F10" s="18">
        <f t="shared" si="1"/>
        <v>1999</v>
      </c>
      <c r="G10" s="18" t="str">
        <f t="shared" si="2"/>
        <v>1999-4</v>
      </c>
      <c r="N10" s="14">
        <v>36404</v>
      </c>
      <c r="O10" s="13">
        <f t="shared" si="4"/>
        <v>-0.14285714285714285</v>
      </c>
      <c r="P10" s="13">
        <f t="shared" si="5"/>
        <v>8.6872586872586872E-3</v>
      </c>
      <c r="Q10" s="13">
        <f t="shared" si="6"/>
        <v>-0.28571428571428581</v>
      </c>
      <c r="S10" s="14">
        <v>36404</v>
      </c>
    </row>
    <row r="11" spans="1:22" x14ac:dyDescent="0.15">
      <c r="A11" s="5">
        <v>36464</v>
      </c>
      <c r="B11" s="6">
        <v>8300</v>
      </c>
      <c r="C11" s="6">
        <v>105600</v>
      </c>
      <c r="D11">
        <v>600</v>
      </c>
      <c r="E11" s="18">
        <f t="shared" si="0"/>
        <v>4</v>
      </c>
      <c r="F11" s="18">
        <f t="shared" si="1"/>
        <v>1999</v>
      </c>
      <c r="G11" s="18" t="str">
        <f t="shared" si="2"/>
        <v>1999-4</v>
      </c>
      <c r="N11" s="14">
        <v>36434</v>
      </c>
      <c r="O11" s="13">
        <f t="shared" si="4"/>
        <v>6.4102564102564097E-2</v>
      </c>
      <c r="P11" s="13">
        <f t="shared" si="5"/>
        <v>1.0526315789473684E-2</v>
      </c>
      <c r="Q11" s="13">
        <f t="shared" si="6"/>
        <v>0.2</v>
      </c>
      <c r="S11" s="14">
        <v>36434</v>
      </c>
    </row>
    <row r="12" spans="1:22" x14ac:dyDescent="0.15">
      <c r="A12" s="5">
        <v>36494</v>
      </c>
      <c r="B12" s="6">
        <v>7300</v>
      </c>
      <c r="C12" s="6">
        <v>107500</v>
      </c>
      <c r="D12">
        <v>500</v>
      </c>
      <c r="E12" s="18">
        <f t="shared" si="0"/>
        <v>4</v>
      </c>
      <c r="F12" s="18">
        <f t="shared" si="1"/>
        <v>1999</v>
      </c>
      <c r="G12" s="18" t="str">
        <f t="shared" si="2"/>
        <v>1999-4</v>
      </c>
      <c r="N12" s="14">
        <v>36465</v>
      </c>
      <c r="O12" s="13">
        <f t="shared" si="4"/>
        <v>-0.12048192771084337</v>
      </c>
      <c r="P12" s="13">
        <f t="shared" si="5"/>
        <v>1.7992424242424244E-2</v>
      </c>
      <c r="Q12" s="13">
        <f t="shared" si="6"/>
        <v>-0.16666666666666666</v>
      </c>
      <c r="S12" s="14">
        <v>36465</v>
      </c>
    </row>
    <row r="13" spans="1:22" x14ac:dyDescent="0.15">
      <c r="A13" s="5">
        <v>36525</v>
      </c>
      <c r="B13" s="6">
        <v>7200</v>
      </c>
      <c r="C13" s="6">
        <v>105800</v>
      </c>
      <c r="D13">
        <v>400</v>
      </c>
      <c r="E13" s="18">
        <f t="shared" si="0"/>
        <v>4</v>
      </c>
      <c r="F13" s="18">
        <f t="shared" si="1"/>
        <v>1999</v>
      </c>
      <c r="G13" s="18" t="str">
        <f t="shared" si="2"/>
        <v>1999-4</v>
      </c>
      <c r="N13" s="14">
        <v>36495</v>
      </c>
      <c r="O13" s="13">
        <f t="shared" si="4"/>
        <v>-1.3698630136986301E-2</v>
      </c>
      <c r="P13" s="13">
        <f t="shared" si="5"/>
        <v>-1.5813953488372091E-2</v>
      </c>
      <c r="Q13" s="13">
        <f t="shared" si="6"/>
        <v>-0.2</v>
      </c>
      <c r="S13" s="14">
        <v>36495</v>
      </c>
    </row>
    <row r="14" spans="1:22" x14ac:dyDescent="0.15">
      <c r="A14" s="5">
        <v>36556</v>
      </c>
      <c r="B14" s="6">
        <v>8400</v>
      </c>
      <c r="C14" s="6">
        <v>107400</v>
      </c>
      <c r="D14">
        <v>500</v>
      </c>
      <c r="E14" s="18">
        <f t="shared" si="0"/>
        <v>1</v>
      </c>
      <c r="F14" s="18">
        <f t="shared" si="1"/>
        <v>2000</v>
      </c>
      <c r="G14" s="18" t="str">
        <f t="shared" si="2"/>
        <v>2000-1</v>
      </c>
      <c r="I14" s="20" t="s">
        <v>23</v>
      </c>
      <c r="J14" t="s">
        <v>30</v>
      </c>
      <c r="K14" t="s">
        <v>31</v>
      </c>
      <c r="L14" t="s">
        <v>32</v>
      </c>
      <c r="N14" s="14">
        <v>36526</v>
      </c>
      <c r="O14" s="13">
        <f t="shared" si="4"/>
        <v>0.16666666666666666</v>
      </c>
      <c r="P14" s="13">
        <f t="shared" si="5"/>
        <v>1.5122873345935728E-2</v>
      </c>
      <c r="Q14" s="13">
        <f t="shared" si="6"/>
        <v>0.25</v>
      </c>
      <c r="S14" s="14">
        <v>36526</v>
      </c>
      <c r="T14">
        <f>(B14-B2)/B2</f>
        <v>0.15068493150684931</v>
      </c>
      <c r="U14">
        <f>(C14-C2)/C2</f>
        <v>-2.4523160762942781E-2</v>
      </c>
      <c r="V14">
        <f>(D14-D2)/D2</f>
        <v>0.25</v>
      </c>
    </row>
    <row r="15" spans="1:22" x14ac:dyDescent="0.15">
      <c r="A15" s="5">
        <v>36585</v>
      </c>
      <c r="B15" s="6">
        <v>9400</v>
      </c>
      <c r="C15" s="6">
        <v>112400</v>
      </c>
      <c r="D15">
        <v>500</v>
      </c>
      <c r="E15" s="18">
        <f t="shared" si="0"/>
        <v>1</v>
      </c>
      <c r="F15" s="18">
        <f t="shared" si="1"/>
        <v>2000</v>
      </c>
      <c r="G15" s="18" t="str">
        <f t="shared" si="2"/>
        <v>2000-1</v>
      </c>
      <c r="I15" s="21" t="s">
        <v>34</v>
      </c>
      <c r="J15" s="19">
        <v>224500</v>
      </c>
      <c r="K15" s="19">
        <v>15900</v>
      </c>
      <c r="L15" s="19">
        <v>900</v>
      </c>
      <c r="M15" s="19"/>
      <c r="N15" s="14">
        <v>36557</v>
      </c>
      <c r="O15" s="13">
        <f t="shared" si="4"/>
        <v>0.11904761904761904</v>
      </c>
      <c r="P15" s="13">
        <f t="shared" si="5"/>
        <v>4.6554934823091247E-2</v>
      </c>
      <c r="Q15" s="13">
        <f t="shared" si="6"/>
        <v>0</v>
      </c>
      <c r="S15" s="14">
        <v>36557</v>
      </c>
      <c r="T15">
        <f t="shared" ref="T15:T78" si="7">(B15-B3)/B3</f>
        <v>9.3023255813953487E-2</v>
      </c>
      <c r="U15">
        <f t="shared" ref="U15:U78" si="8">(C15-C3)/C3</f>
        <v>-1.7482517482517484E-2</v>
      </c>
      <c r="V15">
        <f t="shared" ref="V15:V78" si="9">(D15-D3)/D3</f>
        <v>0</v>
      </c>
    </row>
    <row r="16" spans="1:22" x14ac:dyDescent="0.15">
      <c r="A16" s="5">
        <v>36616</v>
      </c>
      <c r="B16" s="6">
        <v>8200</v>
      </c>
      <c r="C16" s="6">
        <v>106900</v>
      </c>
      <c r="D16">
        <v>500</v>
      </c>
      <c r="E16" s="18">
        <f t="shared" si="0"/>
        <v>2</v>
      </c>
      <c r="F16" s="18">
        <f t="shared" si="1"/>
        <v>2000</v>
      </c>
      <c r="G16" s="18" t="str">
        <f t="shared" si="2"/>
        <v>2000-2</v>
      </c>
      <c r="I16" s="21" t="s">
        <v>35</v>
      </c>
      <c r="J16" s="19">
        <v>320800</v>
      </c>
      <c r="K16" s="19">
        <v>24400</v>
      </c>
      <c r="L16" s="19">
        <v>1400</v>
      </c>
      <c r="M16" s="19"/>
      <c r="N16" s="14">
        <v>36586</v>
      </c>
      <c r="O16" s="13">
        <f t="shared" si="4"/>
        <v>-0.1276595744680851</v>
      </c>
      <c r="P16" s="13">
        <f t="shared" si="5"/>
        <v>-4.8932384341637013E-2</v>
      </c>
      <c r="Q16" s="13">
        <f t="shared" si="6"/>
        <v>0</v>
      </c>
      <c r="S16" s="14">
        <v>36586</v>
      </c>
      <c r="T16">
        <f t="shared" si="7"/>
        <v>-3.5294117647058823E-2</v>
      </c>
      <c r="U16">
        <f t="shared" si="8"/>
        <v>-2.7297543221110099E-2</v>
      </c>
      <c r="V16">
        <f t="shared" si="9"/>
        <v>0.25</v>
      </c>
    </row>
    <row r="17" spans="1:22" x14ac:dyDescent="0.15">
      <c r="A17" s="5">
        <v>36646</v>
      </c>
      <c r="B17" s="6">
        <v>8200</v>
      </c>
      <c r="C17" s="6">
        <v>106100</v>
      </c>
      <c r="D17">
        <v>600</v>
      </c>
      <c r="E17" s="18">
        <f t="shared" si="0"/>
        <v>2</v>
      </c>
      <c r="F17" s="18">
        <f t="shared" si="1"/>
        <v>2000</v>
      </c>
      <c r="G17" s="18" t="str">
        <f t="shared" si="2"/>
        <v>2000-2</v>
      </c>
      <c r="I17" s="21" t="s">
        <v>36</v>
      </c>
      <c r="J17" s="19">
        <v>313500</v>
      </c>
      <c r="K17" s="19">
        <v>25200</v>
      </c>
      <c r="L17" s="19">
        <v>1800</v>
      </c>
      <c r="M17" s="19"/>
      <c r="N17" s="14">
        <v>36617</v>
      </c>
      <c r="O17" s="13">
        <f t="shared" si="4"/>
        <v>0</v>
      </c>
      <c r="P17" s="13">
        <f t="shared" si="5"/>
        <v>-7.4836295603367634E-3</v>
      </c>
      <c r="Q17" s="13">
        <f t="shared" si="6"/>
        <v>0.2</v>
      </c>
      <c r="S17" s="14">
        <v>36617</v>
      </c>
      <c r="T17">
        <f t="shared" si="7"/>
        <v>5.128205128205128E-2</v>
      </c>
      <c r="U17">
        <f t="shared" si="8"/>
        <v>1.8885741265344666E-3</v>
      </c>
      <c r="V17">
        <f t="shared" si="9"/>
        <v>0.2</v>
      </c>
    </row>
    <row r="18" spans="1:22" x14ac:dyDescent="0.15">
      <c r="A18" s="5">
        <v>36677</v>
      </c>
      <c r="B18" s="6">
        <v>8900</v>
      </c>
      <c r="C18" s="6">
        <v>108400</v>
      </c>
      <c r="D18">
        <v>600</v>
      </c>
      <c r="E18" s="18">
        <f t="shared" si="0"/>
        <v>2</v>
      </c>
      <c r="F18" s="18">
        <f t="shared" si="1"/>
        <v>2000</v>
      </c>
      <c r="G18" s="18" t="str">
        <f t="shared" si="2"/>
        <v>2000-2</v>
      </c>
      <c r="I18" s="21" t="s">
        <v>37</v>
      </c>
      <c r="J18" s="19">
        <v>423400</v>
      </c>
      <c r="K18" s="19">
        <v>30600</v>
      </c>
      <c r="L18" s="19">
        <v>2000</v>
      </c>
      <c r="M18" s="19"/>
      <c r="N18" s="14">
        <v>36647</v>
      </c>
      <c r="O18" s="13">
        <f t="shared" si="4"/>
        <v>8.5365853658536592E-2</v>
      </c>
      <c r="P18" s="13">
        <f t="shared" si="5"/>
        <v>2.1677662582469368E-2</v>
      </c>
      <c r="Q18" s="13">
        <f t="shared" si="6"/>
        <v>0</v>
      </c>
      <c r="S18" s="14">
        <v>36647</v>
      </c>
      <c r="T18">
        <f t="shared" si="7"/>
        <v>9.8765432098765316E-2</v>
      </c>
      <c r="U18">
        <f t="shared" si="8"/>
        <v>3.2380952380952378E-2</v>
      </c>
      <c r="V18">
        <f t="shared" si="9"/>
        <v>0.2</v>
      </c>
    </row>
    <row r="19" spans="1:22" x14ac:dyDescent="0.15">
      <c r="A19" s="5">
        <v>36707</v>
      </c>
      <c r="B19" s="6">
        <v>7500</v>
      </c>
      <c r="C19" s="6">
        <v>104600.00000000001</v>
      </c>
      <c r="D19">
        <v>500</v>
      </c>
      <c r="E19" s="18">
        <f t="shared" si="0"/>
        <v>3</v>
      </c>
      <c r="F19" s="18">
        <f t="shared" si="1"/>
        <v>2000</v>
      </c>
      <c r="G19" s="18" t="str">
        <f t="shared" si="2"/>
        <v>2000-3</v>
      </c>
      <c r="I19" s="21" t="s">
        <v>38</v>
      </c>
      <c r="J19" s="19">
        <v>219800</v>
      </c>
      <c r="K19" s="19">
        <v>17800</v>
      </c>
      <c r="L19" s="19">
        <v>1000</v>
      </c>
      <c r="M19" s="19"/>
      <c r="N19" s="14">
        <v>36678</v>
      </c>
      <c r="O19" s="13">
        <f t="shared" si="4"/>
        <v>-0.15730337078651685</v>
      </c>
      <c r="P19" s="13">
        <f t="shared" si="5"/>
        <v>-3.50553505535054E-2</v>
      </c>
      <c r="Q19" s="13">
        <f t="shared" si="6"/>
        <v>-0.16666666666666666</v>
      </c>
      <c r="S19" s="14">
        <v>36678</v>
      </c>
      <c r="T19">
        <f t="shared" si="7"/>
        <v>2.7397260273972601E-2</v>
      </c>
      <c r="U19">
        <f t="shared" si="8"/>
        <v>-1.3207547169811184E-2</v>
      </c>
      <c r="V19">
        <f t="shared" si="9"/>
        <v>0</v>
      </c>
    </row>
    <row r="20" spans="1:22" x14ac:dyDescent="0.15">
      <c r="A20" s="5">
        <v>36738</v>
      </c>
      <c r="B20" s="6">
        <v>8900</v>
      </c>
      <c r="C20" s="6">
        <v>101700</v>
      </c>
      <c r="D20">
        <v>600</v>
      </c>
      <c r="E20" s="18">
        <f t="shared" si="0"/>
        <v>3</v>
      </c>
      <c r="F20" s="18">
        <f t="shared" si="1"/>
        <v>2000</v>
      </c>
      <c r="G20" s="18" t="str">
        <f t="shared" si="2"/>
        <v>2000-3</v>
      </c>
      <c r="I20" s="21" t="s">
        <v>39</v>
      </c>
      <c r="J20" s="19">
        <v>321400</v>
      </c>
      <c r="K20" s="19">
        <v>25300</v>
      </c>
      <c r="L20" s="19">
        <v>1700</v>
      </c>
      <c r="M20" s="19"/>
      <c r="N20" s="14">
        <v>36708</v>
      </c>
      <c r="O20" s="13">
        <f t="shared" si="4"/>
        <v>0.18666666666666668</v>
      </c>
      <c r="P20" s="13">
        <f t="shared" si="5"/>
        <v>-2.7724665391969543E-2</v>
      </c>
      <c r="Q20" s="13">
        <f t="shared" si="6"/>
        <v>0.2</v>
      </c>
      <c r="S20" s="14">
        <v>36708</v>
      </c>
      <c r="T20">
        <f t="shared" si="7"/>
        <v>1.1363636363636364E-2</v>
      </c>
      <c r="U20">
        <f t="shared" si="8"/>
        <v>-2.1174205967276226E-2</v>
      </c>
      <c r="V20">
        <f t="shared" si="9"/>
        <v>0</v>
      </c>
    </row>
    <row r="21" spans="1:22" x14ac:dyDescent="0.15">
      <c r="A21" s="5">
        <v>36769</v>
      </c>
      <c r="B21" s="6">
        <v>9300</v>
      </c>
      <c r="C21" s="6">
        <v>103400</v>
      </c>
      <c r="D21">
        <v>700.00000000000011</v>
      </c>
      <c r="E21" s="18">
        <f t="shared" si="0"/>
        <v>3</v>
      </c>
      <c r="F21" s="18">
        <f t="shared" si="1"/>
        <v>2000</v>
      </c>
      <c r="G21" s="18" t="str">
        <f t="shared" si="2"/>
        <v>2000-3</v>
      </c>
      <c r="I21" s="21" t="s">
        <v>40</v>
      </c>
      <c r="J21" s="19">
        <v>309700</v>
      </c>
      <c r="K21" s="19">
        <v>25700</v>
      </c>
      <c r="L21" s="19">
        <v>1800</v>
      </c>
      <c r="M21" s="19"/>
      <c r="N21" s="14">
        <v>36739</v>
      </c>
      <c r="O21" s="13">
        <f t="shared" si="4"/>
        <v>4.49438202247191E-2</v>
      </c>
      <c r="P21" s="13">
        <f t="shared" si="5"/>
        <v>1.6715830875122909E-2</v>
      </c>
      <c r="Q21" s="13">
        <f t="shared" si="6"/>
        <v>0.16666666666666685</v>
      </c>
      <c r="S21" s="14">
        <v>36739</v>
      </c>
      <c r="T21">
        <f t="shared" si="7"/>
        <v>2.197802197802198E-2</v>
      </c>
      <c r="U21">
        <f t="shared" si="8"/>
        <v>-1.9305019305019305E-3</v>
      </c>
      <c r="V21">
        <f t="shared" si="9"/>
        <v>0</v>
      </c>
    </row>
    <row r="22" spans="1:22" x14ac:dyDescent="0.15">
      <c r="A22" s="5">
        <v>36799</v>
      </c>
      <c r="B22" s="6">
        <v>7900</v>
      </c>
      <c r="C22" s="6">
        <v>107300</v>
      </c>
      <c r="D22">
        <v>600</v>
      </c>
      <c r="E22" s="18">
        <f t="shared" si="0"/>
        <v>4</v>
      </c>
      <c r="F22" s="18">
        <f t="shared" si="1"/>
        <v>2000</v>
      </c>
      <c r="G22" s="18" t="str">
        <f t="shared" si="2"/>
        <v>2000-4</v>
      </c>
      <c r="I22" s="21" t="s">
        <v>41</v>
      </c>
      <c r="J22" s="19">
        <v>433900</v>
      </c>
      <c r="K22" s="19">
        <v>30600</v>
      </c>
      <c r="L22" s="19">
        <v>2300</v>
      </c>
      <c r="M22" s="19"/>
      <c r="N22" s="14">
        <v>36770</v>
      </c>
      <c r="O22" s="13">
        <f t="shared" si="4"/>
        <v>-0.15053763440860216</v>
      </c>
      <c r="P22" s="13">
        <f t="shared" si="5"/>
        <v>3.7717601547388784E-2</v>
      </c>
      <c r="Q22" s="13">
        <f t="shared" si="6"/>
        <v>-0.14285714285714299</v>
      </c>
      <c r="S22" s="14">
        <v>36770</v>
      </c>
      <c r="T22">
        <f t="shared" si="7"/>
        <v>1.282051282051282E-2</v>
      </c>
      <c r="U22">
        <f t="shared" si="8"/>
        <v>2.6794258373205742E-2</v>
      </c>
      <c r="V22">
        <f t="shared" si="9"/>
        <v>0.2</v>
      </c>
    </row>
    <row r="23" spans="1:22" x14ac:dyDescent="0.15">
      <c r="A23" s="5">
        <v>36830</v>
      </c>
      <c r="B23" s="6">
        <v>8300</v>
      </c>
      <c r="C23" s="6">
        <v>113600</v>
      </c>
      <c r="D23">
        <v>700.00000000000011</v>
      </c>
      <c r="E23" s="18">
        <f t="shared" si="0"/>
        <v>4</v>
      </c>
      <c r="F23" s="18">
        <f t="shared" si="1"/>
        <v>2000</v>
      </c>
      <c r="G23" s="18" t="str">
        <f t="shared" si="2"/>
        <v>2000-4</v>
      </c>
      <c r="I23" s="21" t="s">
        <v>42</v>
      </c>
      <c r="J23" s="19">
        <v>240900</v>
      </c>
      <c r="K23" s="19">
        <v>17800</v>
      </c>
      <c r="L23" s="19">
        <v>1000</v>
      </c>
      <c r="M23" s="19"/>
      <c r="N23" s="14">
        <v>36800</v>
      </c>
      <c r="O23" s="13">
        <f t="shared" si="4"/>
        <v>5.0632911392405063E-2</v>
      </c>
      <c r="P23" s="13">
        <f t="shared" si="5"/>
        <v>5.8713886300093193E-2</v>
      </c>
      <c r="Q23" s="13">
        <f t="shared" si="6"/>
        <v>0.16666666666666685</v>
      </c>
      <c r="S23" s="14">
        <v>36800</v>
      </c>
      <c r="T23">
        <f t="shared" si="7"/>
        <v>0</v>
      </c>
      <c r="U23">
        <f t="shared" si="8"/>
        <v>7.575757575757576E-2</v>
      </c>
      <c r="V23">
        <f t="shared" si="9"/>
        <v>0.16666666666666685</v>
      </c>
    </row>
    <row r="24" spans="1:22" x14ac:dyDescent="0.15">
      <c r="A24" s="5">
        <v>36860</v>
      </c>
      <c r="B24" s="6">
        <v>7200</v>
      </c>
      <c r="C24" s="6">
        <v>106500</v>
      </c>
      <c r="D24">
        <v>500</v>
      </c>
      <c r="E24" s="18">
        <f t="shared" si="0"/>
        <v>4</v>
      </c>
      <c r="F24" s="18">
        <f t="shared" si="1"/>
        <v>2000</v>
      </c>
      <c r="G24" s="18" t="str">
        <f t="shared" si="2"/>
        <v>2000-4</v>
      </c>
      <c r="I24" s="21" t="s">
        <v>43</v>
      </c>
      <c r="J24" s="19">
        <v>352400</v>
      </c>
      <c r="K24" s="19">
        <v>24900</v>
      </c>
      <c r="L24" s="19">
        <v>1900</v>
      </c>
      <c r="M24" s="19"/>
      <c r="N24" s="14">
        <v>36831</v>
      </c>
      <c r="O24" s="13">
        <f t="shared" si="4"/>
        <v>-0.13253012048192772</v>
      </c>
      <c r="P24" s="13">
        <f t="shared" si="5"/>
        <v>-6.25E-2</v>
      </c>
      <c r="Q24" s="13">
        <f t="shared" si="6"/>
        <v>-0.28571428571428581</v>
      </c>
      <c r="S24" s="14">
        <v>36831</v>
      </c>
      <c r="T24">
        <f t="shared" si="7"/>
        <v>-1.3698630136986301E-2</v>
      </c>
      <c r="U24">
        <f t="shared" si="8"/>
        <v>-9.3023255813953487E-3</v>
      </c>
      <c r="V24">
        <f t="shared" si="9"/>
        <v>0</v>
      </c>
    </row>
    <row r="25" spans="1:22" x14ac:dyDescent="0.15">
      <c r="A25" s="5">
        <v>36891</v>
      </c>
      <c r="B25" s="6">
        <v>7200</v>
      </c>
      <c r="C25" s="6">
        <v>106500</v>
      </c>
      <c r="D25">
        <v>500</v>
      </c>
      <c r="E25" s="18">
        <f t="shared" si="0"/>
        <v>4</v>
      </c>
      <c r="F25" s="18">
        <f t="shared" si="1"/>
        <v>2000</v>
      </c>
      <c r="G25" s="18" t="str">
        <f t="shared" si="2"/>
        <v>2000-4</v>
      </c>
      <c r="I25" s="21" t="s">
        <v>44</v>
      </c>
      <c r="J25" s="19">
        <v>340000</v>
      </c>
      <c r="K25" s="19">
        <v>26100</v>
      </c>
      <c r="L25" s="19">
        <v>2100</v>
      </c>
      <c r="M25" s="19"/>
      <c r="N25" s="14">
        <v>36861</v>
      </c>
      <c r="O25" s="13">
        <f t="shared" si="4"/>
        <v>0</v>
      </c>
      <c r="P25" s="13">
        <f t="shared" si="5"/>
        <v>0</v>
      </c>
      <c r="Q25" s="13">
        <f t="shared" si="6"/>
        <v>0</v>
      </c>
      <c r="S25" s="14">
        <v>36861</v>
      </c>
      <c r="T25">
        <f t="shared" si="7"/>
        <v>0</v>
      </c>
      <c r="U25">
        <f t="shared" si="8"/>
        <v>6.6162570888468808E-3</v>
      </c>
      <c r="V25">
        <f t="shared" si="9"/>
        <v>0.25</v>
      </c>
    </row>
    <row r="26" spans="1:22" x14ac:dyDescent="0.15">
      <c r="A26" s="5">
        <v>36922</v>
      </c>
      <c r="B26" s="6">
        <v>9300</v>
      </c>
      <c r="C26" s="6">
        <v>121500</v>
      </c>
      <c r="D26">
        <v>600</v>
      </c>
      <c r="E26" s="18">
        <f t="shared" si="0"/>
        <v>1</v>
      </c>
      <c r="F26" s="18">
        <f t="shared" si="1"/>
        <v>2001</v>
      </c>
      <c r="G26" s="18" t="str">
        <f t="shared" si="2"/>
        <v>2001-1</v>
      </c>
      <c r="I26" s="21" t="s">
        <v>45</v>
      </c>
      <c r="J26" s="19">
        <v>500000</v>
      </c>
      <c r="K26" s="19">
        <v>31000</v>
      </c>
      <c r="L26" s="19">
        <v>2500</v>
      </c>
      <c r="M26" s="19"/>
      <c r="N26" s="14">
        <v>36892</v>
      </c>
      <c r="O26" s="13">
        <f t="shared" si="4"/>
        <v>0.29166666666666669</v>
      </c>
      <c r="P26" s="13">
        <f t="shared" si="5"/>
        <v>0.14084507042253522</v>
      </c>
      <c r="Q26" s="13">
        <f t="shared" si="6"/>
        <v>0.2</v>
      </c>
      <c r="S26" s="14">
        <v>36892</v>
      </c>
      <c r="T26">
        <f t="shared" si="7"/>
        <v>0.10714285714285714</v>
      </c>
      <c r="U26">
        <f t="shared" si="8"/>
        <v>0.13128491620111732</v>
      </c>
      <c r="V26">
        <f t="shared" si="9"/>
        <v>0.2</v>
      </c>
    </row>
    <row r="27" spans="1:22" x14ac:dyDescent="0.15">
      <c r="A27" s="5">
        <v>36950</v>
      </c>
      <c r="B27" s="6">
        <v>8500</v>
      </c>
      <c r="C27" s="6">
        <v>119400</v>
      </c>
      <c r="D27">
        <v>400</v>
      </c>
      <c r="E27" s="18">
        <f t="shared" si="0"/>
        <v>1</v>
      </c>
      <c r="F27" s="18">
        <f t="shared" si="1"/>
        <v>2001</v>
      </c>
      <c r="G27" s="18" t="str">
        <f t="shared" si="2"/>
        <v>2001-1</v>
      </c>
      <c r="I27" s="21" t="s">
        <v>46</v>
      </c>
      <c r="J27" s="19">
        <v>250300</v>
      </c>
      <c r="K27" s="19">
        <v>17100</v>
      </c>
      <c r="L27" s="19">
        <v>1300</v>
      </c>
      <c r="M27" s="19"/>
      <c r="N27" s="14">
        <v>36923</v>
      </c>
      <c r="O27" s="13">
        <f t="shared" si="4"/>
        <v>-8.6021505376344093E-2</v>
      </c>
      <c r="P27" s="13">
        <f t="shared" si="5"/>
        <v>-1.7283950617283949E-2</v>
      </c>
      <c r="Q27" s="13">
        <f t="shared" si="6"/>
        <v>-0.33333333333333331</v>
      </c>
      <c r="S27" s="14">
        <v>36923</v>
      </c>
      <c r="T27">
        <f t="shared" si="7"/>
        <v>-9.5744680851063829E-2</v>
      </c>
      <c r="U27">
        <f t="shared" si="8"/>
        <v>6.2277580071174378E-2</v>
      </c>
      <c r="V27">
        <f t="shared" si="9"/>
        <v>-0.2</v>
      </c>
    </row>
    <row r="28" spans="1:22" x14ac:dyDescent="0.15">
      <c r="A28" s="5">
        <v>36981</v>
      </c>
      <c r="B28" s="6">
        <v>8100.0000000000009</v>
      </c>
      <c r="C28" s="6">
        <v>116000</v>
      </c>
      <c r="D28">
        <v>500</v>
      </c>
      <c r="E28" s="18">
        <f t="shared" si="0"/>
        <v>2</v>
      </c>
      <c r="F28" s="18">
        <f t="shared" si="1"/>
        <v>2001</v>
      </c>
      <c r="G28" s="18" t="str">
        <f t="shared" si="2"/>
        <v>2001-2</v>
      </c>
      <c r="I28" s="21" t="s">
        <v>47</v>
      </c>
      <c r="J28" s="19">
        <v>370400</v>
      </c>
      <c r="K28" s="19">
        <v>25200</v>
      </c>
      <c r="L28" s="19">
        <v>2200</v>
      </c>
      <c r="M28" s="19"/>
      <c r="N28" s="14">
        <v>36951</v>
      </c>
      <c r="O28" s="13">
        <f t="shared" si="4"/>
        <v>-4.705882352941166E-2</v>
      </c>
      <c r="P28" s="13">
        <f t="shared" si="5"/>
        <v>-2.8475711892797319E-2</v>
      </c>
      <c r="Q28" s="13">
        <f t="shared" si="6"/>
        <v>0.25</v>
      </c>
      <c r="S28" s="14">
        <v>36951</v>
      </c>
      <c r="T28">
        <f t="shared" si="7"/>
        <v>-1.2195121951219402E-2</v>
      </c>
      <c r="U28">
        <f t="shared" si="8"/>
        <v>8.5126286248830688E-2</v>
      </c>
      <c r="V28">
        <f t="shared" si="9"/>
        <v>0</v>
      </c>
    </row>
    <row r="29" spans="1:22" x14ac:dyDescent="0.15">
      <c r="A29" s="5">
        <v>37011</v>
      </c>
      <c r="B29" s="6">
        <v>8100.0000000000009</v>
      </c>
      <c r="C29" s="6">
        <v>116300.00000000001</v>
      </c>
      <c r="D29">
        <v>700.00000000000011</v>
      </c>
      <c r="E29" s="18">
        <f t="shared" si="0"/>
        <v>2</v>
      </c>
      <c r="F29" s="18">
        <f t="shared" si="1"/>
        <v>2001</v>
      </c>
      <c r="G29" s="18" t="str">
        <f t="shared" si="2"/>
        <v>2001-2</v>
      </c>
      <c r="I29" s="21" t="s">
        <v>48</v>
      </c>
      <c r="J29" s="19">
        <v>365000</v>
      </c>
      <c r="K29" s="19">
        <v>26000</v>
      </c>
      <c r="L29" s="19">
        <v>2200</v>
      </c>
      <c r="M29" s="19"/>
      <c r="N29" s="14">
        <v>36982</v>
      </c>
      <c r="O29" s="13">
        <f t="shared" si="4"/>
        <v>0</v>
      </c>
      <c r="P29" s="13">
        <f t="shared" si="5"/>
        <v>2.5862068965518494E-3</v>
      </c>
      <c r="Q29" s="13">
        <f t="shared" si="6"/>
        <v>0.40000000000000024</v>
      </c>
      <c r="S29" s="14">
        <v>36982</v>
      </c>
      <c r="T29">
        <f t="shared" si="7"/>
        <v>-1.2195121951219402E-2</v>
      </c>
      <c r="U29">
        <f t="shared" si="8"/>
        <v>9.6135721017907766E-2</v>
      </c>
      <c r="V29">
        <f t="shared" si="9"/>
        <v>0.16666666666666685</v>
      </c>
    </row>
    <row r="30" spans="1:22" x14ac:dyDescent="0.15">
      <c r="A30" s="5">
        <v>37042</v>
      </c>
      <c r="B30" s="6">
        <v>8700</v>
      </c>
      <c r="C30" s="6">
        <v>120100</v>
      </c>
      <c r="D30">
        <v>700.00000000000011</v>
      </c>
      <c r="E30" s="18">
        <f t="shared" si="0"/>
        <v>2</v>
      </c>
      <c r="F30" s="18">
        <f t="shared" si="1"/>
        <v>2001</v>
      </c>
      <c r="G30" s="18" t="str">
        <f t="shared" si="2"/>
        <v>2001-2</v>
      </c>
      <c r="I30" s="21" t="s">
        <v>49</v>
      </c>
      <c r="J30" s="19">
        <v>500500</v>
      </c>
      <c r="K30" s="19">
        <v>31600</v>
      </c>
      <c r="L30" s="19">
        <v>2900</v>
      </c>
      <c r="M30" s="19"/>
      <c r="N30" s="14">
        <v>37012</v>
      </c>
      <c r="O30" s="13">
        <f t="shared" si="4"/>
        <v>7.4074074074073959E-2</v>
      </c>
      <c r="P30" s="13">
        <f t="shared" si="5"/>
        <v>3.2674118658641317E-2</v>
      </c>
      <c r="Q30" s="13">
        <f t="shared" si="6"/>
        <v>0</v>
      </c>
      <c r="S30" s="14">
        <v>37012</v>
      </c>
      <c r="T30">
        <f t="shared" si="7"/>
        <v>-2.247191011235955E-2</v>
      </c>
      <c r="U30">
        <f t="shared" si="8"/>
        <v>0.10793357933579335</v>
      </c>
      <c r="V30">
        <f t="shared" si="9"/>
        <v>0.16666666666666685</v>
      </c>
    </row>
    <row r="31" spans="1:22" x14ac:dyDescent="0.15">
      <c r="A31" s="5">
        <v>37072</v>
      </c>
      <c r="B31" s="6">
        <v>7500</v>
      </c>
      <c r="C31" s="6">
        <v>115100</v>
      </c>
      <c r="D31">
        <v>600</v>
      </c>
      <c r="E31" s="18">
        <f t="shared" si="0"/>
        <v>3</v>
      </c>
      <c r="F31" s="18">
        <f t="shared" si="1"/>
        <v>2001</v>
      </c>
      <c r="G31" s="18" t="str">
        <f t="shared" si="2"/>
        <v>2001-3</v>
      </c>
      <c r="I31" s="21" t="s">
        <v>50</v>
      </c>
      <c r="J31" s="19">
        <v>265900</v>
      </c>
      <c r="K31" s="19">
        <v>18600</v>
      </c>
      <c r="L31" s="19">
        <v>1400.0000000000002</v>
      </c>
      <c r="M31" s="19"/>
      <c r="N31" s="14">
        <v>37043</v>
      </c>
      <c r="O31" s="13">
        <f t="shared" si="4"/>
        <v>-0.13793103448275862</v>
      </c>
      <c r="P31" s="13">
        <f t="shared" si="5"/>
        <v>-4.1631973355537054E-2</v>
      </c>
      <c r="Q31" s="13">
        <f t="shared" si="6"/>
        <v>-0.14285714285714299</v>
      </c>
      <c r="S31" s="14">
        <v>37043</v>
      </c>
      <c r="T31">
        <f t="shared" si="7"/>
        <v>0</v>
      </c>
      <c r="U31">
        <f t="shared" si="8"/>
        <v>0.10038240917782011</v>
      </c>
      <c r="V31">
        <f t="shared" si="9"/>
        <v>0.2</v>
      </c>
    </row>
    <row r="32" spans="1:22" x14ac:dyDescent="0.15">
      <c r="A32" s="5">
        <v>37103</v>
      </c>
      <c r="B32" s="6">
        <v>9100</v>
      </c>
      <c r="C32" s="6">
        <v>113500</v>
      </c>
      <c r="D32">
        <v>700.00000000000011</v>
      </c>
      <c r="E32" s="18">
        <f t="shared" si="0"/>
        <v>3</v>
      </c>
      <c r="F32" s="18">
        <f t="shared" si="1"/>
        <v>2001</v>
      </c>
      <c r="G32" s="18" t="str">
        <f t="shared" si="2"/>
        <v>2001-3</v>
      </c>
      <c r="I32" s="21" t="s">
        <v>51</v>
      </c>
      <c r="J32" s="19">
        <v>316800</v>
      </c>
      <c r="K32" s="19">
        <v>18700</v>
      </c>
      <c r="L32" s="19">
        <v>1500</v>
      </c>
      <c r="M32" s="19"/>
      <c r="N32" s="14">
        <v>37073</v>
      </c>
      <c r="O32" s="13">
        <f t="shared" si="4"/>
        <v>0.21333333333333335</v>
      </c>
      <c r="P32" s="13">
        <f t="shared" si="5"/>
        <v>-1.3900955690703735E-2</v>
      </c>
      <c r="Q32" s="13">
        <f t="shared" si="6"/>
        <v>0.16666666666666685</v>
      </c>
      <c r="S32" s="14">
        <v>37073</v>
      </c>
      <c r="T32">
        <f t="shared" si="7"/>
        <v>2.247191011235955E-2</v>
      </c>
      <c r="U32">
        <f t="shared" si="8"/>
        <v>0.1160275319567355</v>
      </c>
      <c r="V32">
        <f t="shared" si="9"/>
        <v>0.16666666666666685</v>
      </c>
    </row>
    <row r="33" spans="1:22" x14ac:dyDescent="0.15">
      <c r="A33" s="5">
        <v>37134</v>
      </c>
      <c r="B33" s="6">
        <v>9500</v>
      </c>
      <c r="C33" s="6">
        <v>111400</v>
      </c>
      <c r="D33">
        <v>800</v>
      </c>
      <c r="E33" s="18">
        <f t="shared" si="0"/>
        <v>3</v>
      </c>
      <c r="F33" s="18">
        <f t="shared" si="1"/>
        <v>2001</v>
      </c>
      <c r="G33" s="18" t="str">
        <f t="shared" si="2"/>
        <v>2001-3</v>
      </c>
      <c r="I33" s="21" t="s">
        <v>52</v>
      </c>
      <c r="J33" s="19">
        <v>328300</v>
      </c>
      <c r="K33" s="19">
        <v>23100</v>
      </c>
      <c r="L33" s="19">
        <v>2100</v>
      </c>
      <c r="M33" s="19"/>
      <c r="N33" s="14">
        <v>37104</v>
      </c>
      <c r="O33" s="13">
        <f t="shared" si="4"/>
        <v>4.3956043956043959E-2</v>
      </c>
      <c r="P33" s="13">
        <f t="shared" si="5"/>
        <v>-1.8502202643171806E-2</v>
      </c>
      <c r="Q33" s="13">
        <f t="shared" si="6"/>
        <v>0.14285714285714268</v>
      </c>
      <c r="S33" s="14">
        <v>37104</v>
      </c>
      <c r="T33">
        <f t="shared" si="7"/>
        <v>2.1505376344086023E-2</v>
      </c>
      <c r="U33">
        <f t="shared" si="8"/>
        <v>7.7369439071566737E-2</v>
      </c>
      <c r="V33">
        <f t="shared" si="9"/>
        <v>0.14285714285714268</v>
      </c>
    </row>
    <row r="34" spans="1:22" x14ac:dyDescent="0.15">
      <c r="A34" s="5">
        <v>37164</v>
      </c>
      <c r="B34" s="6">
        <v>8100.0000000000009</v>
      </c>
      <c r="C34" s="6">
        <v>111400</v>
      </c>
      <c r="D34">
        <v>700.00000000000011</v>
      </c>
      <c r="E34" s="18">
        <f t="shared" si="0"/>
        <v>4</v>
      </c>
      <c r="F34" s="18">
        <f t="shared" si="1"/>
        <v>2001</v>
      </c>
      <c r="G34" s="18" t="str">
        <f t="shared" si="2"/>
        <v>2001-4</v>
      </c>
      <c r="I34" s="21" t="s">
        <v>53</v>
      </c>
      <c r="J34" s="19">
        <v>553900</v>
      </c>
      <c r="K34" s="19">
        <v>32600</v>
      </c>
      <c r="L34" s="19">
        <v>3700</v>
      </c>
      <c r="M34" s="19"/>
      <c r="N34" s="14">
        <v>37135</v>
      </c>
      <c r="O34" s="13">
        <f t="shared" si="4"/>
        <v>-0.14736842105263148</v>
      </c>
      <c r="P34" s="13">
        <f t="shared" si="5"/>
        <v>0</v>
      </c>
      <c r="Q34" s="13">
        <f t="shared" si="6"/>
        <v>-0.12499999999999986</v>
      </c>
      <c r="S34" s="14">
        <v>37135</v>
      </c>
      <c r="T34">
        <f t="shared" si="7"/>
        <v>2.5316455696202646E-2</v>
      </c>
      <c r="U34">
        <f t="shared" si="8"/>
        <v>3.8210624417520968E-2</v>
      </c>
      <c r="V34">
        <f t="shared" si="9"/>
        <v>0.16666666666666685</v>
      </c>
    </row>
    <row r="35" spans="1:22" x14ac:dyDescent="0.15">
      <c r="A35" s="5">
        <v>37195</v>
      </c>
      <c r="B35" s="6">
        <v>8500</v>
      </c>
      <c r="C35" s="6">
        <v>119700</v>
      </c>
      <c r="D35">
        <v>700.00000000000011</v>
      </c>
      <c r="E35" s="18">
        <f t="shared" si="0"/>
        <v>4</v>
      </c>
      <c r="F35" s="18">
        <f t="shared" si="1"/>
        <v>2001</v>
      </c>
      <c r="G35" s="18" t="str">
        <f t="shared" si="2"/>
        <v>2001-4</v>
      </c>
      <c r="I35" s="21" t="s">
        <v>54</v>
      </c>
      <c r="J35" s="19">
        <v>279800</v>
      </c>
      <c r="K35" s="19">
        <v>20000</v>
      </c>
      <c r="L35" s="19">
        <v>1800</v>
      </c>
      <c r="M35" s="19"/>
      <c r="N35" s="14">
        <v>37165</v>
      </c>
      <c r="O35" s="13">
        <f t="shared" si="4"/>
        <v>4.9382716049382595E-2</v>
      </c>
      <c r="P35" s="13">
        <f t="shared" si="5"/>
        <v>7.4506283662477552E-2</v>
      </c>
      <c r="Q35" s="13">
        <f t="shared" si="6"/>
        <v>0</v>
      </c>
      <c r="S35" s="14">
        <v>37165</v>
      </c>
      <c r="T35">
        <f t="shared" si="7"/>
        <v>2.4096385542168676E-2</v>
      </c>
      <c r="U35">
        <f t="shared" si="8"/>
        <v>5.3697183098591547E-2</v>
      </c>
      <c r="V35">
        <f t="shared" si="9"/>
        <v>0</v>
      </c>
    </row>
    <row r="36" spans="1:22" x14ac:dyDescent="0.15">
      <c r="A36" s="5">
        <v>37225</v>
      </c>
      <c r="B36" s="6">
        <v>7200</v>
      </c>
      <c r="C36" s="6">
        <v>116199.99999999999</v>
      </c>
      <c r="D36">
        <v>600</v>
      </c>
      <c r="E36" s="18">
        <f t="shared" si="0"/>
        <v>4</v>
      </c>
      <c r="F36" s="18">
        <f t="shared" si="1"/>
        <v>2001</v>
      </c>
      <c r="G36" s="18" t="str">
        <f t="shared" si="2"/>
        <v>2001-4</v>
      </c>
      <c r="I36" s="21" t="s">
        <v>55</v>
      </c>
      <c r="J36" s="19">
        <v>402500</v>
      </c>
      <c r="K36" s="19">
        <v>25700</v>
      </c>
      <c r="L36" s="19">
        <v>2900</v>
      </c>
      <c r="M36" s="19"/>
      <c r="N36" s="14">
        <v>37196</v>
      </c>
      <c r="O36" s="13">
        <f t="shared" si="4"/>
        <v>-0.15294117647058825</v>
      </c>
      <c r="P36" s="13">
        <f t="shared" si="5"/>
        <v>-2.9239766081871468E-2</v>
      </c>
      <c r="Q36" s="13">
        <f t="shared" si="6"/>
        <v>-0.14285714285714299</v>
      </c>
      <c r="S36" s="14">
        <v>37196</v>
      </c>
      <c r="T36">
        <f t="shared" si="7"/>
        <v>0</v>
      </c>
      <c r="U36">
        <f t="shared" si="8"/>
        <v>9.107981220657263E-2</v>
      </c>
      <c r="V36">
        <f t="shared" si="9"/>
        <v>0.2</v>
      </c>
    </row>
    <row r="37" spans="1:22" x14ac:dyDescent="0.15">
      <c r="A37" s="5">
        <v>37256</v>
      </c>
      <c r="B37" s="6">
        <v>7200</v>
      </c>
      <c r="C37" s="6">
        <v>152700</v>
      </c>
      <c r="D37">
        <v>500</v>
      </c>
      <c r="E37" s="18">
        <f t="shared" si="0"/>
        <v>4</v>
      </c>
      <c r="F37" s="18">
        <f t="shared" si="1"/>
        <v>2001</v>
      </c>
      <c r="G37" s="18" t="str">
        <f t="shared" si="2"/>
        <v>2001-4</v>
      </c>
      <c r="I37" s="21" t="s">
        <v>56</v>
      </c>
      <c r="J37" s="19">
        <v>393100</v>
      </c>
      <c r="K37" s="19">
        <v>28500</v>
      </c>
      <c r="L37" s="19">
        <v>3300</v>
      </c>
      <c r="M37" s="19"/>
      <c r="N37" s="14">
        <v>37226</v>
      </c>
      <c r="O37" s="13">
        <f t="shared" si="4"/>
        <v>0</v>
      </c>
      <c r="P37" s="13">
        <f t="shared" si="5"/>
        <v>0.31411359724612753</v>
      </c>
      <c r="Q37" s="13">
        <f t="shared" si="6"/>
        <v>-0.16666666666666666</v>
      </c>
      <c r="S37" s="14">
        <v>37226</v>
      </c>
      <c r="T37">
        <f t="shared" si="7"/>
        <v>0</v>
      </c>
      <c r="U37">
        <f t="shared" si="8"/>
        <v>0.43380281690140843</v>
      </c>
      <c r="V37">
        <f t="shared" si="9"/>
        <v>0</v>
      </c>
    </row>
    <row r="38" spans="1:22" x14ac:dyDescent="0.15">
      <c r="A38" s="5">
        <v>37287</v>
      </c>
      <c r="B38" s="6">
        <v>7800</v>
      </c>
      <c r="C38" s="6">
        <v>122000</v>
      </c>
      <c r="D38">
        <v>600</v>
      </c>
      <c r="E38" s="18">
        <f t="shared" si="0"/>
        <v>1</v>
      </c>
      <c r="F38" s="18">
        <f t="shared" si="1"/>
        <v>2002</v>
      </c>
      <c r="G38" s="18" t="str">
        <f t="shared" si="2"/>
        <v>2002-1</v>
      </c>
      <c r="I38" s="21" t="s">
        <v>57</v>
      </c>
      <c r="J38" s="19">
        <v>553600</v>
      </c>
      <c r="K38" s="19">
        <v>33000</v>
      </c>
      <c r="L38" s="19">
        <v>4100</v>
      </c>
      <c r="M38" s="19"/>
      <c r="N38" s="14">
        <v>37257</v>
      </c>
      <c r="O38" s="13">
        <f t="shared" si="4"/>
        <v>8.3333333333333329E-2</v>
      </c>
      <c r="P38" s="13">
        <f t="shared" si="5"/>
        <v>-0.20104780615586115</v>
      </c>
      <c r="Q38" s="13">
        <f t="shared" si="6"/>
        <v>0.2</v>
      </c>
      <c r="S38" s="14">
        <v>37257</v>
      </c>
      <c r="T38">
        <f t="shared" si="7"/>
        <v>-0.16129032258064516</v>
      </c>
      <c r="U38">
        <f t="shared" si="8"/>
        <v>4.11522633744856E-3</v>
      </c>
      <c r="V38">
        <f t="shared" si="9"/>
        <v>0</v>
      </c>
    </row>
    <row r="39" spans="1:22" x14ac:dyDescent="0.15">
      <c r="A39" s="5">
        <v>37315</v>
      </c>
      <c r="B39" s="6">
        <v>9300</v>
      </c>
      <c r="C39" s="6">
        <v>128300</v>
      </c>
      <c r="D39">
        <v>700.00000000000011</v>
      </c>
      <c r="E39" s="18">
        <f t="shared" si="0"/>
        <v>1</v>
      </c>
      <c r="F39" s="18">
        <f t="shared" si="1"/>
        <v>2002</v>
      </c>
      <c r="G39" s="18" t="str">
        <f t="shared" si="2"/>
        <v>2002-1</v>
      </c>
      <c r="I39" s="21" t="s">
        <v>58</v>
      </c>
      <c r="J39" s="19">
        <v>293100</v>
      </c>
      <c r="K39" s="19">
        <v>19900</v>
      </c>
      <c r="L39" s="19">
        <v>1900</v>
      </c>
      <c r="M39" s="19"/>
      <c r="N39" s="14">
        <v>37288</v>
      </c>
      <c r="O39" s="13">
        <f t="shared" si="4"/>
        <v>0.19230769230769232</v>
      </c>
      <c r="P39" s="13">
        <f t="shared" si="5"/>
        <v>5.1639344262295085E-2</v>
      </c>
      <c r="Q39" s="13">
        <f t="shared" si="6"/>
        <v>0.16666666666666685</v>
      </c>
      <c r="S39" s="14">
        <v>37288</v>
      </c>
      <c r="T39">
        <f t="shared" si="7"/>
        <v>9.4117647058823528E-2</v>
      </c>
      <c r="U39">
        <f t="shared" si="8"/>
        <v>7.4539363484087101E-2</v>
      </c>
      <c r="V39">
        <f t="shared" si="9"/>
        <v>0.75000000000000033</v>
      </c>
    </row>
    <row r="40" spans="1:22" x14ac:dyDescent="0.15">
      <c r="A40" s="5">
        <v>37346</v>
      </c>
      <c r="B40" s="6">
        <v>8700</v>
      </c>
      <c r="C40" s="6">
        <v>123100</v>
      </c>
      <c r="D40">
        <v>700.00000000000011</v>
      </c>
      <c r="E40" s="18">
        <f t="shared" si="0"/>
        <v>2</v>
      </c>
      <c r="F40" s="18">
        <f t="shared" si="1"/>
        <v>2002</v>
      </c>
      <c r="G40" s="18" t="str">
        <f t="shared" si="2"/>
        <v>2002-2</v>
      </c>
      <c r="I40" s="21" t="s">
        <v>59</v>
      </c>
      <c r="J40" s="19">
        <v>413500</v>
      </c>
      <c r="K40" s="19">
        <v>28100</v>
      </c>
      <c r="L40" s="19">
        <v>3200</v>
      </c>
      <c r="M40" s="19"/>
      <c r="N40" s="14">
        <v>37316</v>
      </c>
      <c r="O40" s="13">
        <f t="shared" si="4"/>
        <v>-6.4516129032258063E-2</v>
      </c>
      <c r="P40" s="13">
        <f t="shared" si="5"/>
        <v>-4.053000779423227E-2</v>
      </c>
      <c r="Q40" s="13">
        <f t="shared" si="6"/>
        <v>0</v>
      </c>
      <c r="S40" s="14">
        <v>37316</v>
      </c>
      <c r="T40">
        <f t="shared" si="7"/>
        <v>7.4074074074073959E-2</v>
      </c>
      <c r="U40">
        <f t="shared" si="8"/>
        <v>6.1206896551724135E-2</v>
      </c>
      <c r="V40">
        <f t="shared" si="9"/>
        <v>0.40000000000000024</v>
      </c>
    </row>
    <row r="41" spans="1:22" x14ac:dyDescent="0.15">
      <c r="A41" s="5">
        <v>37376</v>
      </c>
      <c r="B41" s="6">
        <v>8000</v>
      </c>
      <c r="C41" s="6">
        <v>120200</v>
      </c>
      <c r="D41">
        <v>800</v>
      </c>
      <c r="E41" s="18">
        <f t="shared" si="0"/>
        <v>2</v>
      </c>
      <c r="F41" s="18">
        <f t="shared" si="1"/>
        <v>2002</v>
      </c>
      <c r="G41" s="18" t="str">
        <f t="shared" si="2"/>
        <v>2002-2</v>
      </c>
      <c r="I41" s="21" t="s">
        <v>60</v>
      </c>
      <c r="J41" s="19">
        <v>412000</v>
      </c>
      <c r="K41" s="19">
        <v>30600</v>
      </c>
      <c r="L41" s="19">
        <v>3700</v>
      </c>
      <c r="M41" s="19"/>
      <c r="N41" s="14">
        <v>37347</v>
      </c>
      <c r="O41" s="13">
        <f t="shared" si="4"/>
        <v>-8.0459770114942528E-2</v>
      </c>
      <c r="P41" s="13">
        <f t="shared" si="5"/>
        <v>-2.3558082859463852E-2</v>
      </c>
      <c r="Q41" s="13">
        <f t="shared" si="6"/>
        <v>0.14285714285714268</v>
      </c>
      <c r="S41" s="14">
        <v>37347</v>
      </c>
      <c r="T41">
        <f t="shared" si="7"/>
        <v>-1.2345679012345789E-2</v>
      </c>
      <c r="U41">
        <f t="shared" si="8"/>
        <v>3.3533963886500304E-2</v>
      </c>
      <c r="V41">
        <f t="shared" si="9"/>
        <v>0.14285714285714268</v>
      </c>
    </row>
    <row r="42" spans="1:22" x14ac:dyDescent="0.15">
      <c r="A42" s="5">
        <v>37407</v>
      </c>
      <c r="B42" s="6">
        <v>8500</v>
      </c>
      <c r="C42" s="6">
        <v>127100.00000000001</v>
      </c>
      <c r="D42">
        <v>700.00000000000011</v>
      </c>
      <c r="E42" s="18">
        <f t="shared" si="0"/>
        <v>2</v>
      </c>
      <c r="F42" s="18">
        <f t="shared" si="1"/>
        <v>2002</v>
      </c>
      <c r="G42" s="18" t="str">
        <f t="shared" si="2"/>
        <v>2002-2</v>
      </c>
      <c r="I42" s="21" t="s">
        <v>61</v>
      </c>
      <c r="J42" s="19">
        <v>565000</v>
      </c>
      <c r="K42" s="19">
        <v>36500</v>
      </c>
      <c r="L42" s="19">
        <v>4800</v>
      </c>
      <c r="M42" s="19"/>
      <c r="N42" s="14">
        <v>37377</v>
      </c>
      <c r="O42" s="13">
        <f t="shared" si="4"/>
        <v>6.25E-2</v>
      </c>
      <c r="P42" s="13">
        <f t="shared" si="5"/>
        <v>5.7404326123128242E-2</v>
      </c>
      <c r="Q42" s="13">
        <f t="shared" si="6"/>
        <v>-0.12499999999999986</v>
      </c>
      <c r="S42" s="14">
        <v>37377</v>
      </c>
      <c r="T42">
        <f t="shared" si="7"/>
        <v>-2.2988505747126436E-2</v>
      </c>
      <c r="U42">
        <f t="shared" si="8"/>
        <v>5.8284762697751992E-2</v>
      </c>
      <c r="V42">
        <f t="shared" si="9"/>
        <v>0</v>
      </c>
    </row>
    <row r="43" spans="1:22" x14ac:dyDescent="0.15">
      <c r="A43" s="5">
        <v>37437</v>
      </c>
      <c r="B43" s="6">
        <v>7300</v>
      </c>
      <c r="C43" s="6">
        <v>120200</v>
      </c>
      <c r="D43">
        <v>600</v>
      </c>
      <c r="E43" s="18">
        <f t="shared" si="0"/>
        <v>3</v>
      </c>
      <c r="F43" s="18">
        <f t="shared" si="1"/>
        <v>2002</v>
      </c>
      <c r="G43" s="18" t="str">
        <f t="shared" si="2"/>
        <v>2002-3</v>
      </c>
      <c r="I43" s="21" t="s">
        <v>62</v>
      </c>
      <c r="J43" s="19">
        <v>314700</v>
      </c>
      <c r="K43" s="19">
        <v>22000</v>
      </c>
      <c r="L43" s="19">
        <v>2200</v>
      </c>
      <c r="M43" s="19"/>
      <c r="N43" s="14">
        <v>37408</v>
      </c>
      <c r="O43" s="13">
        <f t="shared" si="4"/>
        <v>-0.14117647058823529</v>
      </c>
      <c r="P43" s="13">
        <f t="shared" si="5"/>
        <v>-5.4287962234461161E-2</v>
      </c>
      <c r="Q43" s="13">
        <f t="shared" si="6"/>
        <v>-0.14285714285714299</v>
      </c>
      <c r="S43" s="14">
        <v>37408</v>
      </c>
      <c r="T43">
        <f t="shared" si="7"/>
        <v>-2.6666666666666668E-2</v>
      </c>
      <c r="U43">
        <f t="shared" si="8"/>
        <v>4.4309296264118156E-2</v>
      </c>
      <c r="V43">
        <f t="shared" si="9"/>
        <v>0</v>
      </c>
    </row>
    <row r="44" spans="1:22" x14ac:dyDescent="0.15">
      <c r="A44" s="5">
        <v>37468</v>
      </c>
      <c r="B44" s="6">
        <v>9100</v>
      </c>
      <c r="C44" s="6">
        <v>121400</v>
      </c>
      <c r="D44">
        <v>700.00000000000011</v>
      </c>
      <c r="E44" s="18">
        <f t="shared" si="0"/>
        <v>3</v>
      </c>
      <c r="F44" s="18">
        <f t="shared" si="1"/>
        <v>2002</v>
      </c>
      <c r="G44" s="18" t="str">
        <f t="shared" si="2"/>
        <v>2002-3</v>
      </c>
      <c r="I44" s="21" t="s">
        <v>63</v>
      </c>
      <c r="J44" s="19">
        <v>450400</v>
      </c>
      <c r="K44" s="19">
        <v>30500</v>
      </c>
      <c r="L44" s="19">
        <v>4000</v>
      </c>
      <c r="M44" s="19"/>
      <c r="N44" s="14">
        <v>37438</v>
      </c>
      <c r="O44" s="13">
        <f t="shared" si="4"/>
        <v>0.24657534246575341</v>
      </c>
      <c r="P44" s="13">
        <f t="shared" si="5"/>
        <v>9.9833610648918467E-3</v>
      </c>
      <c r="Q44" s="13">
        <f t="shared" si="6"/>
        <v>0.16666666666666685</v>
      </c>
      <c r="S44" s="14">
        <v>37438</v>
      </c>
      <c r="T44">
        <f t="shared" si="7"/>
        <v>0</v>
      </c>
      <c r="U44">
        <f t="shared" si="8"/>
        <v>6.9603524229074884E-2</v>
      </c>
      <c r="V44">
        <f t="shared" si="9"/>
        <v>0</v>
      </c>
    </row>
    <row r="45" spans="1:22" x14ac:dyDescent="0.15">
      <c r="A45" s="5">
        <v>37499</v>
      </c>
      <c r="B45" s="6">
        <v>9600</v>
      </c>
      <c r="C45" s="6">
        <v>123400</v>
      </c>
      <c r="D45">
        <v>900</v>
      </c>
      <c r="E45" s="18">
        <f t="shared" si="0"/>
        <v>3</v>
      </c>
      <c r="F45" s="18">
        <f t="shared" si="1"/>
        <v>2002</v>
      </c>
      <c r="G45" s="18" t="str">
        <f t="shared" si="2"/>
        <v>2002-3</v>
      </c>
      <c r="I45" s="21" t="s">
        <v>64</v>
      </c>
      <c r="J45" s="19">
        <v>446400</v>
      </c>
      <c r="K45" s="19">
        <v>33800</v>
      </c>
      <c r="L45" s="19">
        <v>4300</v>
      </c>
      <c r="M45" s="19"/>
      <c r="N45" s="14">
        <v>37469</v>
      </c>
      <c r="O45" s="13">
        <f t="shared" si="4"/>
        <v>5.4945054945054944E-2</v>
      </c>
      <c r="P45" s="13">
        <f t="shared" si="5"/>
        <v>1.6474464579901153E-2</v>
      </c>
      <c r="Q45" s="13">
        <f t="shared" si="6"/>
        <v>0.28571428571428553</v>
      </c>
      <c r="S45" s="14">
        <v>37469</v>
      </c>
      <c r="T45">
        <f t="shared" si="7"/>
        <v>1.0526315789473684E-2</v>
      </c>
      <c r="U45">
        <f t="shared" si="8"/>
        <v>0.10771992818671454</v>
      </c>
      <c r="V45">
        <f t="shared" si="9"/>
        <v>0.125</v>
      </c>
    </row>
    <row r="46" spans="1:22" x14ac:dyDescent="0.15">
      <c r="A46" s="5">
        <v>37529</v>
      </c>
      <c r="B46" s="6">
        <v>8300</v>
      </c>
      <c r="C46" s="6">
        <v>120700</v>
      </c>
      <c r="D46">
        <v>800</v>
      </c>
      <c r="E46" s="18">
        <f t="shared" si="0"/>
        <v>4</v>
      </c>
      <c r="F46" s="18">
        <f t="shared" si="1"/>
        <v>2002</v>
      </c>
      <c r="G46" s="18" t="str">
        <f t="shared" si="2"/>
        <v>2002-4</v>
      </c>
      <c r="I46" s="21" t="s">
        <v>65</v>
      </c>
      <c r="J46" s="19">
        <v>633100</v>
      </c>
      <c r="K46" s="19">
        <v>39700</v>
      </c>
      <c r="L46" s="19">
        <v>5400</v>
      </c>
      <c r="M46" s="19"/>
      <c r="N46" s="14">
        <v>37500</v>
      </c>
      <c r="O46" s="13">
        <f t="shared" si="4"/>
        <v>-0.13541666666666666</v>
      </c>
      <c r="P46" s="13">
        <f t="shared" si="5"/>
        <v>-2.1880064829821719E-2</v>
      </c>
      <c r="Q46" s="13">
        <f t="shared" si="6"/>
        <v>-0.1111111111111111</v>
      </c>
      <c r="S46" s="14">
        <v>37500</v>
      </c>
      <c r="T46">
        <f t="shared" si="7"/>
        <v>2.4691358024691242E-2</v>
      </c>
      <c r="U46">
        <f t="shared" si="8"/>
        <v>8.3482944344703769E-2</v>
      </c>
      <c r="V46">
        <f t="shared" si="9"/>
        <v>0.14285714285714268</v>
      </c>
    </row>
    <row r="47" spans="1:22" x14ac:dyDescent="0.15">
      <c r="A47" s="5">
        <v>37560</v>
      </c>
      <c r="B47" s="6">
        <v>8600</v>
      </c>
      <c r="C47" s="6">
        <v>126800</v>
      </c>
      <c r="D47">
        <v>800</v>
      </c>
      <c r="E47" s="18">
        <f t="shared" si="0"/>
        <v>4</v>
      </c>
      <c r="F47" s="18">
        <f t="shared" si="1"/>
        <v>2002</v>
      </c>
      <c r="G47" s="18" t="str">
        <f t="shared" si="2"/>
        <v>2002-4</v>
      </c>
      <c r="I47" s="21" t="s">
        <v>66</v>
      </c>
      <c r="J47" s="19">
        <v>345500</v>
      </c>
      <c r="K47" s="19">
        <v>21000</v>
      </c>
      <c r="L47" s="19">
        <v>2600</v>
      </c>
      <c r="M47" s="19"/>
      <c r="N47" s="14">
        <v>37530</v>
      </c>
      <c r="O47" s="13">
        <f t="shared" si="4"/>
        <v>3.614457831325301E-2</v>
      </c>
      <c r="P47" s="13">
        <f t="shared" si="5"/>
        <v>5.0538525269262634E-2</v>
      </c>
      <c r="Q47" s="13">
        <f t="shared" si="6"/>
        <v>0</v>
      </c>
      <c r="S47" s="14">
        <v>37530</v>
      </c>
      <c r="T47">
        <f t="shared" si="7"/>
        <v>1.1764705882352941E-2</v>
      </c>
      <c r="U47">
        <f t="shared" si="8"/>
        <v>5.9314954051796154E-2</v>
      </c>
      <c r="V47">
        <f t="shared" si="9"/>
        <v>0.14285714285714268</v>
      </c>
    </row>
    <row r="48" spans="1:22" x14ac:dyDescent="0.15">
      <c r="A48" s="5">
        <v>37590</v>
      </c>
      <c r="B48" s="6">
        <v>7300</v>
      </c>
      <c r="C48" s="6">
        <v>123900</v>
      </c>
      <c r="D48">
        <v>700.00000000000011</v>
      </c>
      <c r="E48" s="18">
        <f t="shared" si="0"/>
        <v>4</v>
      </c>
      <c r="F48" s="18">
        <f t="shared" si="1"/>
        <v>2002</v>
      </c>
      <c r="G48" s="18" t="str">
        <f t="shared" si="2"/>
        <v>2002-4</v>
      </c>
      <c r="I48" s="21" t="s">
        <v>67</v>
      </c>
      <c r="J48" s="19">
        <v>507999.99999999994</v>
      </c>
      <c r="K48" s="19">
        <v>33700</v>
      </c>
      <c r="L48" s="19">
        <v>4600</v>
      </c>
      <c r="M48" s="19"/>
      <c r="N48" s="14">
        <v>37561</v>
      </c>
      <c r="O48" s="13">
        <f t="shared" si="4"/>
        <v>-0.15116279069767441</v>
      </c>
      <c r="P48" s="13">
        <f t="shared" si="5"/>
        <v>-2.2870662460567823E-2</v>
      </c>
      <c r="Q48" s="13">
        <f t="shared" si="6"/>
        <v>-0.12499999999999986</v>
      </c>
      <c r="S48" s="14">
        <v>37561</v>
      </c>
      <c r="T48">
        <f t="shared" si="7"/>
        <v>1.3888888888888888E-2</v>
      </c>
      <c r="U48">
        <f t="shared" si="8"/>
        <v>6.6265060240963986E-2</v>
      </c>
      <c r="V48">
        <f t="shared" si="9"/>
        <v>0.16666666666666685</v>
      </c>
    </row>
    <row r="49" spans="1:22" x14ac:dyDescent="0.15">
      <c r="A49" s="5">
        <v>37621</v>
      </c>
      <c r="B49" s="6">
        <v>7400</v>
      </c>
      <c r="C49" s="6">
        <v>129100</v>
      </c>
      <c r="D49">
        <v>600</v>
      </c>
      <c r="E49" s="18">
        <f t="shared" si="0"/>
        <v>4</v>
      </c>
      <c r="F49" s="18">
        <f t="shared" si="1"/>
        <v>2002</v>
      </c>
      <c r="G49" s="18" t="str">
        <f t="shared" si="2"/>
        <v>2002-4</v>
      </c>
      <c r="I49" s="21" t="s">
        <v>68</v>
      </c>
      <c r="J49" s="19">
        <v>498200</v>
      </c>
      <c r="K49" s="19">
        <v>36800</v>
      </c>
      <c r="L49" s="19">
        <v>5000</v>
      </c>
      <c r="M49" s="19"/>
      <c r="N49" s="14">
        <v>37591</v>
      </c>
      <c r="O49" s="13">
        <f t="shared" si="4"/>
        <v>1.3698630136986301E-2</v>
      </c>
      <c r="P49" s="13">
        <f t="shared" si="5"/>
        <v>4.1969330104923326E-2</v>
      </c>
      <c r="Q49" s="13">
        <f t="shared" si="6"/>
        <v>-0.14285714285714299</v>
      </c>
      <c r="S49" s="14">
        <v>37591</v>
      </c>
      <c r="T49">
        <f t="shared" si="7"/>
        <v>2.7777777777777776E-2</v>
      </c>
      <c r="U49">
        <f t="shared" si="8"/>
        <v>-0.15455140798952194</v>
      </c>
      <c r="V49">
        <f t="shared" si="9"/>
        <v>0.2</v>
      </c>
    </row>
    <row r="50" spans="1:22" x14ac:dyDescent="0.15">
      <c r="A50" s="5">
        <v>37652</v>
      </c>
      <c r="B50" s="6">
        <v>9000</v>
      </c>
      <c r="C50" s="6">
        <v>130600</v>
      </c>
      <c r="D50">
        <v>700.00000000000011</v>
      </c>
      <c r="E50" s="18">
        <f t="shared" si="0"/>
        <v>1</v>
      </c>
      <c r="F50" s="18">
        <f t="shared" si="1"/>
        <v>2003</v>
      </c>
      <c r="G50" s="18" t="str">
        <f t="shared" si="2"/>
        <v>2003-1</v>
      </c>
      <c r="I50" s="21" t="s">
        <v>69</v>
      </c>
      <c r="J50" s="19">
        <v>706400</v>
      </c>
      <c r="K50" s="19">
        <v>44500</v>
      </c>
      <c r="L50" s="19">
        <v>6200</v>
      </c>
      <c r="M50" s="19"/>
      <c r="N50" s="14">
        <v>37622</v>
      </c>
      <c r="O50" s="13">
        <f t="shared" si="4"/>
        <v>0.21621621621621623</v>
      </c>
      <c r="P50" s="13">
        <f t="shared" si="5"/>
        <v>1.1618900077459334E-2</v>
      </c>
      <c r="Q50" s="13">
        <f t="shared" si="6"/>
        <v>0.16666666666666685</v>
      </c>
      <c r="S50" s="14">
        <v>37622</v>
      </c>
      <c r="T50">
        <f t="shared" si="7"/>
        <v>0.15384615384615385</v>
      </c>
      <c r="U50">
        <f t="shared" si="8"/>
        <v>7.0491803278688522E-2</v>
      </c>
      <c r="V50">
        <f t="shared" si="9"/>
        <v>0.16666666666666685</v>
      </c>
    </row>
    <row r="51" spans="1:22" x14ac:dyDescent="0.15">
      <c r="A51" s="5">
        <v>37680</v>
      </c>
      <c r="B51" s="6">
        <v>9600</v>
      </c>
      <c r="C51" s="6">
        <v>135300</v>
      </c>
      <c r="D51">
        <v>700.00000000000011</v>
      </c>
      <c r="E51" s="18">
        <f t="shared" si="0"/>
        <v>1</v>
      </c>
      <c r="F51" s="18">
        <f t="shared" si="1"/>
        <v>2003</v>
      </c>
      <c r="G51" s="18" t="str">
        <f t="shared" si="2"/>
        <v>2003-1</v>
      </c>
      <c r="I51" s="21" t="s">
        <v>70</v>
      </c>
      <c r="J51" s="19">
        <v>355200</v>
      </c>
      <c r="K51" s="19">
        <v>24800</v>
      </c>
      <c r="L51" s="19">
        <v>3000</v>
      </c>
      <c r="M51" s="19"/>
      <c r="N51" s="14">
        <v>37653</v>
      </c>
      <c r="O51" s="13">
        <f t="shared" si="4"/>
        <v>6.6666666666666666E-2</v>
      </c>
      <c r="P51" s="13">
        <f t="shared" si="5"/>
        <v>3.5987748851454823E-2</v>
      </c>
      <c r="Q51" s="13">
        <f t="shared" si="6"/>
        <v>0</v>
      </c>
      <c r="S51" s="14">
        <v>37653</v>
      </c>
      <c r="T51">
        <f t="shared" si="7"/>
        <v>3.2258064516129031E-2</v>
      </c>
      <c r="U51">
        <f t="shared" si="8"/>
        <v>5.4559625876851127E-2</v>
      </c>
      <c r="V51">
        <f t="shared" si="9"/>
        <v>0</v>
      </c>
    </row>
    <row r="52" spans="1:22" x14ac:dyDescent="0.15">
      <c r="A52" s="5">
        <v>37711</v>
      </c>
      <c r="B52" s="6">
        <v>8300</v>
      </c>
      <c r="C52" s="6">
        <v>127500</v>
      </c>
      <c r="D52">
        <v>700.00000000000011</v>
      </c>
      <c r="E52" s="18">
        <f t="shared" si="0"/>
        <v>2</v>
      </c>
      <c r="F52" s="18">
        <f t="shared" si="1"/>
        <v>2003</v>
      </c>
      <c r="G52" s="18" t="str">
        <f t="shared" si="2"/>
        <v>2003-2</v>
      </c>
      <c r="I52" s="21" t="s">
        <v>71</v>
      </c>
      <c r="J52" s="19">
        <v>544300</v>
      </c>
      <c r="K52" s="19">
        <v>35200</v>
      </c>
      <c r="L52" s="19">
        <v>4800</v>
      </c>
      <c r="M52" s="19"/>
      <c r="N52" s="14">
        <v>37681</v>
      </c>
      <c r="O52" s="13">
        <f t="shared" si="4"/>
        <v>-0.13541666666666666</v>
      </c>
      <c r="P52" s="13">
        <f t="shared" si="5"/>
        <v>-5.7649667405764965E-2</v>
      </c>
      <c r="Q52" s="13">
        <f t="shared" si="6"/>
        <v>0</v>
      </c>
      <c r="S52" s="14">
        <v>37681</v>
      </c>
      <c r="T52">
        <f t="shared" si="7"/>
        <v>-4.5977011494252873E-2</v>
      </c>
      <c r="U52">
        <f t="shared" si="8"/>
        <v>3.5743298131600328E-2</v>
      </c>
      <c r="V52">
        <f t="shared" si="9"/>
        <v>0</v>
      </c>
    </row>
    <row r="53" spans="1:22" x14ac:dyDescent="0.15">
      <c r="A53" s="5">
        <v>37741</v>
      </c>
      <c r="B53" s="6">
        <v>7100</v>
      </c>
      <c r="C53" s="6">
        <v>112800</v>
      </c>
      <c r="D53">
        <v>600</v>
      </c>
      <c r="E53" s="18">
        <f t="shared" si="0"/>
        <v>2</v>
      </c>
      <c r="F53" s="18">
        <f t="shared" si="1"/>
        <v>2003</v>
      </c>
      <c r="G53" s="18" t="str">
        <f t="shared" si="2"/>
        <v>2003-2</v>
      </c>
      <c r="I53" s="21" t="s">
        <v>72</v>
      </c>
      <c r="J53" s="19">
        <v>546400</v>
      </c>
      <c r="K53" s="19">
        <v>39400</v>
      </c>
      <c r="L53" s="19">
        <v>4700</v>
      </c>
      <c r="M53" s="19"/>
      <c r="N53" s="14">
        <v>37712</v>
      </c>
      <c r="O53" s="13">
        <f t="shared" si="4"/>
        <v>-0.14457831325301204</v>
      </c>
      <c r="P53" s="13">
        <f t="shared" si="5"/>
        <v>-0.11529411764705882</v>
      </c>
      <c r="Q53" s="13">
        <f t="shared" si="6"/>
        <v>-0.14285714285714299</v>
      </c>
      <c r="S53" s="14">
        <v>37712</v>
      </c>
      <c r="T53">
        <f t="shared" si="7"/>
        <v>-0.1125</v>
      </c>
      <c r="U53">
        <f t="shared" si="8"/>
        <v>-6.156405990016639E-2</v>
      </c>
      <c r="V53">
        <f t="shared" si="9"/>
        <v>-0.25</v>
      </c>
    </row>
    <row r="54" spans="1:22" x14ac:dyDescent="0.15">
      <c r="A54" s="5">
        <v>37772</v>
      </c>
      <c r="B54" s="6">
        <v>3300</v>
      </c>
      <c r="C54" s="6">
        <v>76500</v>
      </c>
      <c r="D54">
        <v>200</v>
      </c>
      <c r="E54" s="18">
        <f t="shared" si="0"/>
        <v>2</v>
      </c>
      <c r="F54" s="18">
        <f t="shared" si="1"/>
        <v>2003</v>
      </c>
      <c r="G54" s="18" t="str">
        <f t="shared" si="2"/>
        <v>2003-2</v>
      </c>
      <c r="I54" s="21" t="s">
        <v>73</v>
      </c>
      <c r="J54" s="19">
        <v>761063</v>
      </c>
      <c r="K54" s="19">
        <v>46233</v>
      </c>
      <c r="L54" s="19">
        <v>6619</v>
      </c>
      <c r="M54" s="19"/>
      <c r="N54" s="14">
        <v>37742</v>
      </c>
      <c r="O54" s="13">
        <f t="shared" si="4"/>
        <v>-0.53521126760563376</v>
      </c>
      <c r="P54" s="13">
        <f t="shared" si="5"/>
        <v>-0.32180851063829785</v>
      </c>
      <c r="Q54" s="13">
        <f t="shared" si="6"/>
        <v>-0.66666666666666663</v>
      </c>
      <c r="S54" s="14">
        <v>37742</v>
      </c>
      <c r="T54">
        <f t="shared" si="7"/>
        <v>-0.61176470588235299</v>
      </c>
      <c r="U54">
        <f t="shared" si="8"/>
        <v>-0.39811172305271447</v>
      </c>
      <c r="V54">
        <f t="shared" si="9"/>
        <v>-0.7142857142857143</v>
      </c>
    </row>
    <row r="55" spans="1:22" x14ac:dyDescent="0.15">
      <c r="A55" s="5">
        <v>37802</v>
      </c>
      <c r="B55" s="6">
        <v>5300</v>
      </c>
      <c r="C55" s="6">
        <v>94400</v>
      </c>
      <c r="D55">
        <v>300</v>
      </c>
      <c r="E55" s="18">
        <f t="shared" si="0"/>
        <v>3</v>
      </c>
      <c r="F55" s="18">
        <f t="shared" si="1"/>
        <v>2003</v>
      </c>
      <c r="G55" s="18" t="str">
        <f t="shared" si="2"/>
        <v>2003-3</v>
      </c>
      <c r="I55" s="21" t="s">
        <v>74</v>
      </c>
      <c r="J55" s="19">
        <v>390163</v>
      </c>
      <c r="K55" s="19">
        <v>26873</v>
      </c>
      <c r="L55" s="19">
        <v>3449</v>
      </c>
      <c r="M55" s="19"/>
      <c r="N55" s="14">
        <v>37773</v>
      </c>
      <c r="O55" s="13">
        <f t="shared" si="4"/>
        <v>0.60606060606060608</v>
      </c>
      <c r="P55" s="13">
        <f t="shared" si="5"/>
        <v>0.23398692810457516</v>
      </c>
      <c r="Q55" s="13">
        <f t="shared" si="6"/>
        <v>0.5</v>
      </c>
      <c r="S55" s="14">
        <v>37773</v>
      </c>
      <c r="T55">
        <f t="shared" si="7"/>
        <v>-0.27397260273972601</v>
      </c>
      <c r="U55">
        <f t="shared" si="8"/>
        <v>-0.21464226289517471</v>
      </c>
      <c r="V55">
        <f t="shared" si="9"/>
        <v>-0.5</v>
      </c>
    </row>
    <row r="56" spans="1:22" x14ac:dyDescent="0.15">
      <c r="A56" s="5">
        <v>37833</v>
      </c>
      <c r="B56" s="6">
        <v>8300</v>
      </c>
      <c r="C56" s="6">
        <v>113200</v>
      </c>
      <c r="D56">
        <v>800</v>
      </c>
      <c r="E56" s="18">
        <f t="shared" si="0"/>
        <v>3</v>
      </c>
      <c r="F56" s="18">
        <f t="shared" si="1"/>
        <v>2003</v>
      </c>
      <c r="G56" s="18" t="str">
        <f t="shared" si="2"/>
        <v>2003-3</v>
      </c>
      <c r="I56" s="21" t="s">
        <v>75</v>
      </c>
      <c r="J56" s="19">
        <v>641194</v>
      </c>
      <c r="K56" s="19">
        <v>37146</v>
      </c>
      <c r="L56" s="19">
        <v>5500</v>
      </c>
      <c r="M56" s="19"/>
      <c r="N56" s="14">
        <v>37803</v>
      </c>
      <c r="O56" s="13">
        <f t="shared" si="4"/>
        <v>0.56603773584905659</v>
      </c>
      <c r="P56" s="13">
        <f t="shared" si="5"/>
        <v>0.19915254237288135</v>
      </c>
      <c r="Q56" s="13">
        <f t="shared" si="6"/>
        <v>1.6666666666666667</v>
      </c>
      <c r="S56" s="14">
        <v>37803</v>
      </c>
      <c r="T56">
        <f t="shared" si="7"/>
        <v>-8.7912087912087919E-2</v>
      </c>
      <c r="U56">
        <f t="shared" si="8"/>
        <v>-6.7545304777594725E-2</v>
      </c>
      <c r="V56">
        <f t="shared" si="9"/>
        <v>0.14285714285714268</v>
      </c>
    </row>
    <row r="57" spans="1:22" x14ac:dyDescent="0.15">
      <c r="A57" s="5">
        <v>37864</v>
      </c>
      <c r="B57" s="6">
        <v>9500</v>
      </c>
      <c r="C57" s="6">
        <v>120700</v>
      </c>
      <c r="D57">
        <v>1000</v>
      </c>
      <c r="E57" s="18">
        <f t="shared" si="0"/>
        <v>3</v>
      </c>
      <c r="F57" s="18">
        <f t="shared" si="1"/>
        <v>2003</v>
      </c>
      <c r="G57" s="18" t="str">
        <f t="shared" si="2"/>
        <v>2003-3</v>
      </c>
      <c r="I57" s="21" t="s">
        <v>76</v>
      </c>
      <c r="J57" s="19">
        <v>682109</v>
      </c>
      <c r="K57" s="19">
        <v>40714</v>
      </c>
      <c r="L57" s="19">
        <v>6138</v>
      </c>
      <c r="M57" s="19"/>
      <c r="N57" s="14">
        <v>37834</v>
      </c>
      <c r="O57" s="13">
        <f t="shared" si="4"/>
        <v>0.14457831325301204</v>
      </c>
      <c r="P57" s="13">
        <f t="shared" si="5"/>
        <v>6.6254416961130741E-2</v>
      </c>
      <c r="Q57" s="13">
        <f t="shared" si="6"/>
        <v>0.25</v>
      </c>
      <c r="S57" s="14">
        <v>37834</v>
      </c>
      <c r="T57">
        <f t="shared" si="7"/>
        <v>-1.0416666666666666E-2</v>
      </c>
      <c r="U57">
        <f t="shared" si="8"/>
        <v>-2.1880064829821719E-2</v>
      </c>
      <c r="V57">
        <f t="shared" si="9"/>
        <v>0.1111111111111111</v>
      </c>
    </row>
    <row r="58" spans="1:22" x14ac:dyDescent="0.15">
      <c r="A58" s="5">
        <v>37894</v>
      </c>
      <c r="B58" s="6">
        <v>8400</v>
      </c>
      <c r="C58" s="6">
        <v>125000</v>
      </c>
      <c r="D58">
        <v>1000</v>
      </c>
      <c r="E58" s="18">
        <f t="shared" si="0"/>
        <v>4</v>
      </c>
      <c r="F58" s="18">
        <f t="shared" si="1"/>
        <v>2003</v>
      </c>
      <c r="G58" s="18" t="str">
        <f t="shared" si="2"/>
        <v>2003-4</v>
      </c>
      <c r="I58" s="21" t="s">
        <v>77</v>
      </c>
      <c r="J58" s="19">
        <v>936411</v>
      </c>
      <c r="K58" s="19">
        <v>47717</v>
      </c>
      <c r="L58" s="19">
        <v>7933</v>
      </c>
      <c r="M58" s="19"/>
      <c r="N58" s="14">
        <v>37865</v>
      </c>
      <c r="O58" s="13">
        <f t="shared" si="4"/>
        <v>-0.11578947368421053</v>
      </c>
      <c r="P58" s="13">
        <f t="shared" si="5"/>
        <v>3.5625517812758904E-2</v>
      </c>
      <c r="Q58" s="13">
        <f t="shared" si="6"/>
        <v>0</v>
      </c>
      <c r="S58" s="14">
        <v>37865</v>
      </c>
      <c r="T58">
        <f t="shared" si="7"/>
        <v>1.2048192771084338E-2</v>
      </c>
      <c r="U58">
        <f t="shared" si="8"/>
        <v>3.5625517812758904E-2</v>
      </c>
      <c r="V58">
        <f t="shared" si="9"/>
        <v>0.25</v>
      </c>
    </row>
    <row r="59" spans="1:22" x14ac:dyDescent="0.15">
      <c r="A59" s="5">
        <v>37925</v>
      </c>
      <c r="B59" s="6">
        <v>8800</v>
      </c>
      <c r="C59" s="6">
        <v>137400</v>
      </c>
      <c r="D59">
        <v>1000</v>
      </c>
      <c r="E59" s="18">
        <f t="shared" si="0"/>
        <v>4</v>
      </c>
      <c r="F59" s="18">
        <f t="shared" si="1"/>
        <v>2003</v>
      </c>
      <c r="G59" s="18" t="str">
        <f t="shared" si="2"/>
        <v>2003-4</v>
      </c>
      <c r="I59" s="21" t="s">
        <v>78</v>
      </c>
      <c r="J59" s="19">
        <v>504260</v>
      </c>
      <c r="K59" s="19">
        <v>26944</v>
      </c>
      <c r="L59" s="19">
        <v>3965</v>
      </c>
      <c r="M59" s="19"/>
      <c r="N59" s="14">
        <v>37895</v>
      </c>
      <c r="O59" s="13">
        <f t="shared" si="4"/>
        <v>4.7619047619047616E-2</v>
      </c>
      <c r="P59" s="13">
        <f t="shared" si="5"/>
        <v>9.9199999999999997E-2</v>
      </c>
      <c r="Q59" s="13">
        <f t="shared" si="6"/>
        <v>0</v>
      </c>
      <c r="S59" s="14">
        <v>37895</v>
      </c>
      <c r="T59">
        <f t="shared" si="7"/>
        <v>2.3255813953488372E-2</v>
      </c>
      <c r="U59">
        <f t="shared" si="8"/>
        <v>8.3596214511041003E-2</v>
      </c>
      <c r="V59">
        <f t="shared" si="9"/>
        <v>0.25</v>
      </c>
    </row>
    <row r="60" spans="1:22" x14ac:dyDescent="0.15">
      <c r="A60" s="5">
        <v>37955</v>
      </c>
      <c r="B60" s="6">
        <v>7800</v>
      </c>
      <c r="C60" s="6">
        <v>136400</v>
      </c>
      <c r="D60">
        <v>900</v>
      </c>
      <c r="E60" s="18">
        <f t="shared" si="0"/>
        <v>4</v>
      </c>
      <c r="F60" s="18">
        <f t="shared" si="1"/>
        <v>2003</v>
      </c>
      <c r="G60" s="18" t="str">
        <f t="shared" si="2"/>
        <v>2003-4</v>
      </c>
      <c r="I60" s="21" t="s">
        <v>79</v>
      </c>
      <c r="J60" s="19">
        <v>742393</v>
      </c>
      <c r="K60" s="19">
        <v>41143</v>
      </c>
      <c r="L60" s="19">
        <v>6482</v>
      </c>
      <c r="M60" s="19"/>
      <c r="N60" s="14">
        <v>37926</v>
      </c>
      <c r="O60" s="13">
        <f t="shared" si="4"/>
        <v>-0.11363636363636363</v>
      </c>
      <c r="P60" s="13">
        <f t="shared" si="5"/>
        <v>-7.2780203784570596E-3</v>
      </c>
      <c r="Q60" s="13">
        <f t="shared" si="6"/>
        <v>-0.1</v>
      </c>
      <c r="S60" s="14">
        <v>37926</v>
      </c>
      <c r="T60">
        <f t="shared" si="7"/>
        <v>6.8493150684931503E-2</v>
      </c>
      <c r="U60">
        <f t="shared" si="8"/>
        <v>0.10088781275221953</v>
      </c>
      <c r="V60">
        <f t="shared" si="9"/>
        <v>0.28571428571428553</v>
      </c>
    </row>
    <row r="61" spans="1:22" x14ac:dyDescent="0.15">
      <c r="A61" s="5">
        <v>37986</v>
      </c>
      <c r="B61" s="6">
        <v>7600</v>
      </c>
      <c r="C61" s="6">
        <v>155100</v>
      </c>
      <c r="D61">
        <v>800</v>
      </c>
      <c r="E61" s="18">
        <f t="shared" si="0"/>
        <v>4</v>
      </c>
      <c r="F61" s="18">
        <f t="shared" si="1"/>
        <v>2003</v>
      </c>
      <c r="G61" s="18" t="str">
        <f t="shared" si="2"/>
        <v>2003-4</v>
      </c>
      <c r="I61" s="21" t="s">
        <v>80</v>
      </c>
      <c r="J61" s="19">
        <v>744043</v>
      </c>
      <c r="K61" s="19">
        <v>45583</v>
      </c>
      <c r="L61" s="19">
        <v>7362</v>
      </c>
      <c r="M61" s="19"/>
      <c r="N61" s="14">
        <v>37956</v>
      </c>
      <c r="O61" s="13">
        <f t="shared" si="4"/>
        <v>-2.564102564102564E-2</v>
      </c>
      <c r="P61" s="13">
        <f t="shared" si="5"/>
        <v>0.13709677419354838</v>
      </c>
      <c r="Q61" s="13">
        <f t="shared" si="6"/>
        <v>-0.1111111111111111</v>
      </c>
      <c r="S61" s="14">
        <v>37956</v>
      </c>
      <c r="T61">
        <f t="shared" si="7"/>
        <v>2.7027027027027029E-2</v>
      </c>
      <c r="U61">
        <f t="shared" si="8"/>
        <v>0.20139426800929511</v>
      </c>
      <c r="V61">
        <f t="shared" si="9"/>
        <v>0.33333333333333331</v>
      </c>
    </row>
    <row r="62" spans="1:22" x14ac:dyDescent="0.15">
      <c r="A62" s="5">
        <v>38017</v>
      </c>
      <c r="B62" s="6">
        <v>10500</v>
      </c>
      <c r="C62" s="6">
        <v>142100</v>
      </c>
      <c r="D62">
        <v>1000</v>
      </c>
      <c r="E62" s="18">
        <f t="shared" si="0"/>
        <v>1</v>
      </c>
      <c r="F62" s="18">
        <f t="shared" si="1"/>
        <v>2004</v>
      </c>
      <c r="G62" s="18" t="str">
        <f t="shared" si="2"/>
        <v>2004-1</v>
      </c>
      <c r="I62" s="21" t="s">
        <v>81</v>
      </c>
      <c r="J62" s="19">
        <v>1071858</v>
      </c>
      <c r="K62" s="19">
        <v>53638</v>
      </c>
      <c r="L62" s="19">
        <v>8889</v>
      </c>
      <c r="M62" s="19"/>
      <c r="N62" s="14">
        <v>37987</v>
      </c>
      <c r="O62" s="13">
        <f t="shared" si="4"/>
        <v>0.38157894736842107</v>
      </c>
      <c r="P62" s="13">
        <f t="shared" si="5"/>
        <v>-8.3816892327530632E-2</v>
      </c>
      <c r="Q62" s="13">
        <f t="shared" si="6"/>
        <v>0.25</v>
      </c>
      <c r="S62" s="14">
        <v>37987</v>
      </c>
      <c r="T62">
        <f t="shared" si="7"/>
        <v>0.16666666666666666</v>
      </c>
      <c r="U62">
        <f t="shared" si="8"/>
        <v>8.8055130168453288E-2</v>
      </c>
      <c r="V62">
        <f t="shared" si="9"/>
        <v>0.42857142857142833</v>
      </c>
    </row>
    <row r="63" spans="1:22" x14ac:dyDescent="0.15">
      <c r="A63" s="5">
        <v>38046</v>
      </c>
      <c r="B63" s="6">
        <v>9500</v>
      </c>
      <c r="C63" s="6">
        <v>137700</v>
      </c>
      <c r="D63">
        <v>800</v>
      </c>
      <c r="E63" s="18">
        <f t="shared" si="0"/>
        <v>1</v>
      </c>
      <c r="F63" s="18">
        <f t="shared" si="1"/>
        <v>2004</v>
      </c>
      <c r="G63" s="18" t="str">
        <f t="shared" si="2"/>
        <v>2004-1</v>
      </c>
      <c r="I63" s="21" t="s">
        <v>82</v>
      </c>
      <c r="J63" s="19">
        <v>545437</v>
      </c>
      <c r="K63" s="19">
        <v>30917</v>
      </c>
      <c r="L63" s="19">
        <v>4430</v>
      </c>
      <c r="M63" s="19"/>
      <c r="N63" s="14">
        <v>38018</v>
      </c>
      <c r="O63" s="13">
        <f t="shared" si="4"/>
        <v>-9.5238095238095233E-2</v>
      </c>
      <c r="P63" s="13">
        <f t="shared" si="5"/>
        <v>-3.096410978184377E-2</v>
      </c>
      <c r="Q63" s="13">
        <f t="shared" si="6"/>
        <v>-0.2</v>
      </c>
      <c r="S63" s="14">
        <v>38018</v>
      </c>
      <c r="T63">
        <f t="shared" si="7"/>
        <v>-1.0416666666666666E-2</v>
      </c>
      <c r="U63">
        <f t="shared" si="8"/>
        <v>1.7738359201773836E-2</v>
      </c>
      <c r="V63">
        <f t="shared" si="9"/>
        <v>0.14285714285714268</v>
      </c>
    </row>
    <row r="64" spans="1:22" x14ac:dyDescent="0.15">
      <c r="A64" s="5">
        <v>38077</v>
      </c>
      <c r="B64" s="6">
        <v>8300</v>
      </c>
      <c r="C64" s="6">
        <v>133100</v>
      </c>
      <c r="D64">
        <v>900</v>
      </c>
      <c r="E64" s="18">
        <f t="shared" si="0"/>
        <v>2</v>
      </c>
      <c r="F64" s="18">
        <f t="shared" si="1"/>
        <v>2004</v>
      </c>
      <c r="G64" s="18" t="str">
        <f t="shared" si="2"/>
        <v>2004-2</v>
      </c>
      <c r="I64" s="21" t="s">
        <v>83</v>
      </c>
      <c r="J64" s="19">
        <v>800214</v>
      </c>
      <c r="K64" s="19">
        <v>44966</v>
      </c>
      <c r="L64" s="19">
        <v>7126</v>
      </c>
      <c r="M64" s="19"/>
      <c r="N64" s="14">
        <v>38047</v>
      </c>
      <c r="O64" s="13">
        <f t="shared" si="4"/>
        <v>-0.12631578947368421</v>
      </c>
      <c r="P64" s="13">
        <f t="shared" si="5"/>
        <v>-3.3405954974582423E-2</v>
      </c>
      <c r="Q64" s="13">
        <f t="shared" si="6"/>
        <v>0.125</v>
      </c>
      <c r="S64" s="14">
        <v>38047</v>
      </c>
      <c r="T64">
        <f t="shared" si="7"/>
        <v>0</v>
      </c>
      <c r="U64">
        <f t="shared" si="8"/>
        <v>4.3921568627450981E-2</v>
      </c>
      <c r="V64">
        <f t="shared" si="9"/>
        <v>0.28571428571428553</v>
      </c>
    </row>
    <row r="65" spans="1:22" x14ac:dyDescent="0.15">
      <c r="A65" s="5">
        <v>38107</v>
      </c>
      <c r="B65" s="6">
        <v>8300</v>
      </c>
      <c r="C65" s="6">
        <v>130399.99999999999</v>
      </c>
      <c r="D65">
        <v>1000</v>
      </c>
      <c r="E65" s="18">
        <f t="shared" si="0"/>
        <v>2</v>
      </c>
      <c r="F65" s="18">
        <f t="shared" si="1"/>
        <v>2004</v>
      </c>
      <c r="G65" s="18" t="str">
        <f t="shared" si="2"/>
        <v>2004-2</v>
      </c>
      <c r="I65" s="21" t="s">
        <v>84</v>
      </c>
      <c r="J65" s="19">
        <v>802969</v>
      </c>
      <c r="K65" s="19">
        <v>51098</v>
      </c>
      <c r="L65" s="19">
        <v>7815</v>
      </c>
      <c r="M65" s="19"/>
      <c r="N65" s="14">
        <v>38078</v>
      </c>
      <c r="O65" s="13">
        <f t="shared" si="4"/>
        <v>0</v>
      </c>
      <c r="P65" s="13">
        <f t="shared" si="5"/>
        <v>-2.0285499624342708E-2</v>
      </c>
      <c r="Q65" s="13">
        <f t="shared" si="6"/>
        <v>0.1111111111111111</v>
      </c>
      <c r="S65" s="14">
        <v>38078</v>
      </c>
      <c r="T65">
        <f t="shared" si="7"/>
        <v>0.16901408450704225</v>
      </c>
      <c r="U65">
        <f t="shared" si="8"/>
        <v>0.15602836879432611</v>
      </c>
      <c r="V65">
        <f t="shared" si="9"/>
        <v>0.66666666666666663</v>
      </c>
    </row>
    <row r="66" spans="1:22" x14ac:dyDescent="0.15">
      <c r="A66" s="5">
        <v>38138</v>
      </c>
      <c r="B66" s="6">
        <v>9100</v>
      </c>
      <c r="C66" s="6">
        <v>139000</v>
      </c>
      <c r="D66">
        <v>1000</v>
      </c>
      <c r="E66" s="18">
        <f t="shared" si="0"/>
        <v>2</v>
      </c>
      <c r="F66" s="18">
        <f t="shared" si="1"/>
        <v>2004</v>
      </c>
      <c r="G66" s="18" t="str">
        <f t="shared" si="2"/>
        <v>2004-2</v>
      </c>
      <c r="I66" s="21" t="s">
        <v>85</v>
      </c>
      <c r="J66" s="19">
        <v>1129896</v>
      </c>
      <c r="K66" s="19">
        <v>58953</v>
      </c>
      <c r="L66" s="19">
        <v>9814</v>
      </c>
      <c r="M66" s="19"/>
      <c r="N66" s="14">
        <v>38108</v>
      </c>
      <c r="O66" s="13">
        <f t="shared" si="4"/>
        <v>9.6385542168674704E-2</v>
      </c>
      <c r="P66" s="13">
        <f t="shared" si="5"/>
        <v>6.5950920245398892E-2</v>
      </c>
      <c r="Q66" s="13">
        <f t="shared" si="6"/>
        <v>0</v>
      </c>
      <c r="S66" s="14">
        <v>38108</v>
      </c>
      <c r="T66">
        <f t="shared" si="7"/>
        <v>1.7575757575757576</v>
      </c>
      <c r="U66">
        <f t="shared" si="8"/>
        <v>0.81699346405228757</v>
      </c>
      <c r="V66">
        <f t="shared" si="9"/>
        <v>4</v>
      </c>
    </row>
    <row r="67" spans="1:22" x14ac:dyDescent="0.15">
      <c r="A67" s="5">
        <v>38168</v>
      </c>
      <c r="B67" s="6">
        <v>8200</v>
      </c>
      <c r="C67" s="6">
        <v>130000</v>
      </c>
      <c r="D67">
        <v>900</v>
      </c>
      <c r="E67" s="18">
        <f t="shared" ref="E67:E130" si="10">VLOOKUP(MONTH(A67),$I$2:$K$5,3)</f>
        <v>3</v>
      </c>
      <c r="F67" s="18">
        <f t="shared" ref="F67:F130" si="11">YEAR(A67)</f>
        <v>2004</v>
      </c>
      <c r="G67" s="18" t="str">
        <f t="shared" ref="G67:G130" si="12">F67&amp;"-"&amp;E67</f>
        <v>2004-3</v>
      </c>
      <c r="I67" s="21" t="s">
        <v>86</v>
      </c>
      <c r="J67" s="19">
        <v>596532</v>
      </c>
      <c r="K67" s="19">
        <v>32265</v>
      </c>
      <c r="L67" s="19">
        <v>4916</v>
      </c>
      <c r="M67" s="19"/>
      <c r="N67" s="14">
        <v>38139</v>
      </c>
      <c r="O67" s="13">
        <f t="shared" si="4"/>
        <v>-9.8901098901098897E-2</v>
      </c>
      <c r="P67" s="13">
        <f t="shared" si="5"/>
        <v>-6.4748201438848921E-2</v>
      </c>
      <c r="Q67" s="13">
        <f t="shared" si="6"/>
        <v>-0.1</v>
      </c>
      <c r="S67" s="14">
        <v>38139</v>
      </c>
      <c r="T67">
        <f t="shared" si="7"/>
        <v>0.54716981132075471</v>
      </c>
      <c r="U67">
        <f t="shared" si="8"/>
        <v>0.3771186440677966</v>
      </c>
      <c r="V67">
        <f t="shared" si="9"/>
        <v>2</v>
      </c>
    </row>
    <row r="68" spans="1:22" x14ac:dyDescent="0.15">
      <c r="A68" s="5">
        <v>38199</v>
      </c>
      <c r="B68" s="6">
        <v>10000</v>
      </c>
      <c r="C68" s="6">
        <v>129400</v>
      </c>
      <c r="D68">
        <v>1200</v>
      </c>
      <c r="E68" s="18">
        <f t="shared" si="10"/>
        <v>3</v>
      </c>
      <c r="F68" s="18">
        <f t="shared" si="11"/>
        <v>2004</v>
      </c>
      <c r="G68" s="18" t="str">
        <f t="shared" si="12"/>
        <v>2004-3</v>
      </c>
      <c r="I68" s="21" t="s">
        <v>87</v>
      </c>
      <c r="J68" s="19">
        <v>862930</v>
      </c>
      <c r="K68" s="19">
        <v>45786</v>
      </c>
      <c r="L68" s="19">
        <v>7648</v>
      </c>
      <c r="M68" s="19"/>
      <c r="N68" s="14">
        <v>38169</v>
      </c>
      <c r="O68" s="13">
        <f t="shared" ref="O68:O131" si="13">(B68-B67)/B67</f>
        <v>0.21951219512195122</v>
      </c>
      <c r="P68" s="13">
        <f t="shared" ref="P68:P131" si="14">(C68-C67)/C67</f>
        <v>-4.6153846153846158E-3</v>
      </c>
      <c r="Q68" s="13">
        <f t="shared" ref="Q68:Q131" si="15">(D68-D67)/D67</f>
        <v>0.33333333333333331</v>
      </c>
      <c r="S68" s="14">
        <v>38169</v>
      </c>
      <c r="T68">
        <f t="shared" si="7"/>
        <v>0.20481927710843373</v>
      </c>
      <c r="U68">
        <f t="shared" si="8"/>
        <v>0.14310954063604239</v>
      </c>
      <c r="V68">
        <f t="shared" si="9"/>
        <v>0.5</v>
      </c>
    </row>
    <row r="69" spans="1:22" x14ac:dyDescent="0.15">
      <c r="A69" s="5">
        <v>38230</v>
      </c>
      <c r="B69" s="6">
        <v>10300</v>
      </c>
      <c r="C69" s="6">
        <v>133700</v>
      </c>
      <c r="D69">
        <v>1200</v>
      </c>
      <c r="E69" s="18">
        <f t="shared" si="10"/>
        <v>3</v>
      </c>
      <c r="F69" s="18">
        <f t="shared" si="11"/>
        <v>2004</v>
      </c>
      <c r="G69" s="18" t="str">
        <f t="shared" si="12"/>
        <v>2004-3</v>
      </c>
      <c r="I69" s="21" t="s">
        <v>88</v>
      </c>
      <c r="J69" s="19">
        <v>868920</v>
      </c>
      <c r="K69" s="19">
        <v>52727</v>
      </c>
      <c r="L69" s="19">
        <v>8592</v>
      </c>
      <c r="M69" s="19"/>
      <c r="N69" s="14">
        <v>38200</v>
      </c>
      <c r="O69" s="13">
        <f t="shared" si="13"/>
        <v>0.03</v>
      </c>
      <c r="P69" s="13">
        <f t="shared" si="14"/>
        <v>3.3230293663060281E-2</v>
      </c>
      <c r="Q69" s="13">
        <f t="shared" si="15"/>
        <v>0</v>
      </c>
      <c r="S69" s="14">
        <v>38200</v>
      </c>
      <c r="T69">
        <f t="shared" si="7"/>
        <v>8.4210526315789472E-2</v>
      </c>
      <c r="U69">
        <f t="shared" si="8"/>
        <v>0.10770505385252693</v>
      </c>
      <c r="V69">
        <f t="shared" si="9"/>
        <v>0.2</v>
      </c>
    </row>
    <row r="70" spans="1:22" x14ac:dyDescent="0.15">
      <c r="A70" s="5">
        <v>38260</v>
      </c>
      <c r="B70" s="6">
        <v>8500</v>
      </c>
      <c r="C70" s="6">
        <v>135200</v>
      </c>
      <c r="D70">
        <v>1100</v>
      </c>
      <c r="E70" s="18">
        <f t="shared" si="10"/>
        <v>4</v>
      </c>
      <c r="F70" s="18">
        <f t="shared" si="11"/>
        <v>2004</v>
      </c>
      <c r="G70" s="18" t="str">
        <f t="shared" si="12"/>
        <v>2004-4</v>
      </c>
      <c r="I70" s="21" t="s">
        <v>89</v>
      </c>
      <c r="J70" s="19">
        <v>1214635</v>
      </c>
      <c r="K70" s="19">
        <v>61000</v>
      </c>
      <c r="L70" s="19">
        <v>10720</v>
      </c>
      <c r="M70" s="19"/>
      <c r="N70" s="14">
        <v>38231</v>
      </c>
      <c r="O70" s="13">
        <f t="shared" si="13"/>
        <v>-0.17475728155339806</v>
      </c>
      <c r="P70" s="13">
        <f t="shared" si="14"/>
        <v>1.1219147344801795E-2</v>
      </c>
      <c r="Q70" s="13">
        <f t="shared" si="15"/>
        <v>-8.3333333333333329E-2</v>
      </c>
      <c r="S70" s="14">
        <v>38231</v>
      </c>
      <c r="T70">
        <f t="shared" si="7"/>
        <v>1.1904761904761904E-2</v>
      </c>
      <c r="U70">
        <f t="shared" si="8"/>
        <v>8.1600000000000006E-2</v>
      </c>
      <c r="V70">
        <f t="shared" si="9"/>
        <v>0.1</v>
      </c>
    </row>
    <row r="71" spans="1:22" x14ac:dyDescent="0.15">
      <c r="A71" s="5">
        <v>38291</v>
      </c>
      <c r="B71" s="6">
        <v>9000</v>
      </c>
      <c r="C71" s="6">
        <v>143400</v>
      </c>
      <c r="D71">
        <v>1100</v>
      </c>
      <c r="E71" s="18">
        <f t="shared" si="10"/>
        <v>4</v>
      </c>
      <c r="F71" s="18">
        <f t="shared" si="11"/>
        <v>2004</v>
      </c>
      <c r="G71" s="18" t="str">
        <f t="shared" si="12"/>
        <v>2004-4</v>
      </c>
      <c r="I71" s="21" t="s">
        <v>90</v>
      </c>
      <c r="J71" s="19">
        <v>630528</v>
      </c>
      <c r="K71" s="19">
        <v>32801</v>
      </c>
      <c r="L71" s="19">
        <v>5354</v>
      </c>
      <c r="M71" s="19"/>
      <c r="N71" s="14">
        <v>38261</v>
      </c>
      <c r="O71" s="13">
        <f t="shared" si="13"/>
        <v>5.8823529411764705E-2</v>
      </c>
      <c r="P71" s="13">
        <f t="shared" si="14"/>
        <v>6.0650887573964495E-2</v>
      </c>
      <c r="Q71" s="13">
        <f t="shared" si="15"/>
        <v>0</v>
      </c>
      <c r="S71" s="14">
        <v>38261</v>
      </c>
      <c r="T71">
        <f t="shared" si="7"/>
        <v>2.2727272727272728E-2</v>
      </c>
      <c r="U71">
        <f t="shared" si="8"/>
        <v>4.3668122270742356E-2</v>
      </c>
      <c r="V71">
        <f t="shared" si="9"/>
        <v>0.1</v>
      </c>
    </row>
    <row r="72" spans="1:22" x14ac:dyDescent="0.15">
      <c r="A72" s="5">
        <v>38321</v>
      </c>
      <c r="B72" s="6">
        <v>7700</v>
      </c>
      <c r="C72" s="6">
        <v>135700</v>
      </c>
      <c r="D72">
        <v>1000</v>
      </c>
      <c r="E72" s="18">
        <f t="shared" si="10"/>
        <v>4</v>
      </c>
      <c r="F72" s="18">
        <f t="shared" si="11"/>
        <v>2004</v>
      </c>
      <c r="G72" s="18" t="str">
        <f t="shared" si="12"/>
        <v>2004-4</v>
      </c>
      <c r="I72" s="21" t="s">
        <v>91</v>
      </c>
      <c r="J72" s="19">
        <v>909566</v>
      </c>
      <c r="K72" s="19">
        <v>50588</v>
      </c>
      <c r="L72" s="19">
        <v>8582</v>
      </c>
      <c r="M72" s="19"/>
      <c r="N72" s="14">
        <v>38292</v>
      </c>
      <c r="O72" s="13">
        <f t="shared" si="13"/>
        <v>-0.14444444444444443</v>
      </c>
      <c r="P72" s="13">
        <f t="shared" si="14"/>
        <v>-5.3695955369595538E-2</v>
      </c>
      <c r="Q72" s="13">
        <f t="shared" si="15"/>
        <v>-9.0909090909090912E-2</v>
      </c>
      <c r="S72" s="14">
        <v>38292</v>
      </c>
      <c r="T72">
        <f t="shared" si="7"/>
        <v>-1.282051282051282E-2</v>
      </c>
      <c r="U72">
        <f t="shared" si="8"/>
        <v>-5.131964809384164E-3</v>
      </c>
      <c r="V72">
        <f t="shared" si="9"/>
        <v>0.1111111111111111</v>
      </c>
    </row>
    <row r="73" spans="1:22" x14ac:dyDescent="0.15">
      <c r="A73" s="5">
        <v>38352</v>
      </c>
      <c r="B73" s="6">
        <v>7800</v>
      </c>
      <c r="C73" s="6">
        <v>139300</v>
      </c>
      <c r="D73">
        <v>900</v>
      </c>
      <c r="E73" s="18">
        <f t="shared" si="10"/>
        <v>4</v>
      </c>
      <c r="F73" s="18">
        <f t="shared" si="11"/>
        <v>2004</v>
      </c>
      <c r="G73" s="18" t="str">
        <f t="shared" si="12"/>
        <v>2004-4</v>
      </c>
      <c r="I73" s="21" t="s">
        <v>92</v>
      </c>
      <c r="J73" s="19">
        <v>917350</v>
      </c>
      <c r="K73" s="19">
        <v>58261</v>
      </c>
      <c r="L73" s="19">
        <v>9607</v>
      </c>
      <c r="M73" s="19"/>
      <c r="N73" s="14">
        <v>38322</v>
      </c>
      <c r="O73" s="13">
        <f t="shared" si="13"/>
        <v>1.2987012987012988E-2</v>
      </c>
      <c r="P73" s="13">
        <f t="shared" si="14"/>
        <v>2.6529108327192335E-2</v>
      </c>
      <c r="Q73" s="13">
        <f t="shared" si="15"/>
        <v>-0.1</v>
      </c>
      <c r="S73" s="14">
        <v>38322</v>
      </c>
      <c r="T73">
        <f t="shared" si="7"/>
        <v>2.6315789473684209E-2</v>
      </c>
      <c r="U73">
        <f t="shared" si="8"/>
        <v>-0.10186976144422953</v>
      </c>
      <c r="V73">
        <f t="shared" si="9"/>
        <v>0.125</v>
      </c>
    </row>
    <row r="74" spans="1:22" x14ac:dyDescent="0.15">
      <c r="A74" s="5">
        <v>38383</v>
      </c>
      <c r="B74" s="6">
        <v>9300</v>
      </c>
      <c r="C74" s="6">
        <v>142400</v>
      </c>
      <c r="D74">
        <v>900</v>
      </c>
      <c r="E74" s="18">
        <f t="shared" si="10"/>
        <v>1</v>
      </c>
      <c r="F74" s="18">
        <f t="shared" si="11"/>
        <v>2005</v>
      </c>
      <c r="G74" s="18" t="str">
        <f t="shared" si="12"/>
        <v>2005-1</v>
      </c>
      <c r="I74" s="21" t="s">
        <v>93</v>
      </c>
      <c r="J74" s="19">
        <v>1289412</v>
      </c>
      <c r="K74" s="19">
        <v>68536</v>
      </c>
      <c r="L74" s="19">
        <v>11858</v>
      </c>
      <c r="M74" s="19"/>
      <c r="N74" s="14">
        <v>38353</v>
      </c>
      <c r="O74" s="13">
        <f t="shared" si="13"/>
        <v>0.19230769230769232</v>
      </c>
      <c r="P74" s="13">
        <f t="shared" si="14"/>
        <v>2.2254127781765973E-2</v>
      </c>
      <c r="Q74" s="13">
        <f t="shared" si="15"/>
        <v>0</v>
      </c>
      <c r="S74" s="14">
        <v>38353</v>
      </c>
      <c r="T74">
        <f t="shared" si="7"/>
        <v>-0.11428571428571428</v>
      </c>
      <c r="U74">
        <f t="shared" si="8"/>
        <v>2.11118930330753E-3</v>
      </c>
      <c r="V74">
        <f t="shared" si="9"/>
        <v>-0.1</v>
      </c>
    </row>
    <row r="75" spans="1:22" x14ac:dyDescent="0.15">
      <c r="A75" s="5">
        <v>38411</v>
      </c>
      <c r="B75" s="6">
        <v>10600</v>
      </c>
      <c r="C75" s="6">
        <v>150700</v>
      </c>
      <c r="D75">
        <v>1000</v>
      </c>
      <c r="E75" s="18">
        <f t="shared" si="10"/>
        <v>1</v>
      </c>
      <c r="F75" s="18">
        <f t="shared" si="11"/>
        <v>2005</v>
      </c>
      <c r="G75" s="18" t="str">
        <f t="shared" si="12"/>
        <v>2005-1</v>
      </c>
      <c r="I75" s="21" t="s">
        <v>94</v>
      </c>
      <c r="J75" s="19">
        <v>337992</v>
      </c>
      <c r="K75" s="19">
        <v>35025</v>
      </c>
      <c r="L75" s="19">
        <v>6167</v>
      </c>
      <c r="M75" s="19"/>
      <c r="N75" s="14">
        <v>38384</v>
      </c>
      <c r="O75" s="13">
        <f t="shared" si="13"/>
        <v>0.13978494623655913</v>
      </c>
      <c r="P75" s="13">
        <f t="shared" si="14"/>
        <v>5.8286516853932581E-2</v>
      </c>
      <c r="Q75" s="13">
        <f t="shared" si="15"/>
        <v>0.1111111111111111</v>
      </c>
      <c r="S75" s="14">
        <v>38384</v>
      </c>
      <c r="T75">
        <f t="shared" si="7"/>
        <v>0.11578947368421053</v>
      </c>
      <c r="U75">
        <f t="shared" si="8"/>
        <v>9.4408133623819904E-2</v>
      </c>
      <c r="V75">
        <f t="shared" si="9"/>
        <v>0.25</v>
      </c>
    </row>
    <row r="76" spans="1:22" x14ac:dyDescent="0.15">
      <c r="A76" s="5">
        <v>38442</v>
      </c>
      <c r="B76" s="6">
        <v>9300</v>
      </c>
      <c r="C76" s="6">
        <v>137600</v>
      </c>
      <c r="D76">
        <v>1000</v>
      </c>
      <c r="E76" s="18">
        <f t="shared" si="10"/>
        <v>2</v>
      </c>
      <c r="F76" s="18">
        <f t="shared" si="11"/>
        <v>2005</v>
      </c>
      <c r="G76" s="18" t="str">
        <f t="shared" si="12"/>
        <v>2005-2</v>
      </c>
      <c r="I76" s="21" t="s">
        <v>95</v>
      </c>
      <c r="J76" s="19">
        <v>462967</v>
      </c>
      <c r="K76" s="19">
        <v>56934</v>
      </c>
      <c r="L76" s="19">
        <v>9301</v>
      </c>
      <c r="M76" s="19"/>
      <c r="N76" s="14">
        <v>38412</v>
      </c>
      <c r="O76" s="13">
        <f t="shared" si="13"/>
        <v>-0.12264150943396226</v>
      </c>
      <c r="P76" s="13">
        <f t="shared" si="14"/>
        <v>-8.6927670869276705E-2</v>
      </c>
      <c r="Q76" s="13">
        <f t="shared" si="15"/>
        <v>0</v>
      </c>
      <c r="S76" s="14">
        <v>38412</v>
      </c>
      <c r="T76">
        <f t="shared" si="7"/>
        <v>0.12048192771084337</v>
      </c>
      <c r="U76">
        <f t="shared" si="8"/>
        <v>3.3809166040571E-2</v>
      </c>
      <c r="V76">
        <f t="shared" si="9"/>
        <v>0.1111111111111111</v>
      </c>
    </row>
    <row r="77" spans="1:22" x14ac:dyDescent="0.15">
      <c r="A77" s="5">
        <v>38472</v>
      </c>
      <c r="B77" s="6">
        <v>9100</v>
      </c>
      <c r="C77" s="6">
        <v>132700</v>
      </c>
      <c r="D77">
        <v>1100</v>
      </c>
      <c r="E77" s="18">
        <f t="shared" si="10"/>
        <v>2</v>
      </c>
      <c r="F77" s="18">
        <f t="shared" si="11"/>
        <v>2005</v>
      </c>
      <c r="G77" s="18" t="str">
        <f t="shared" si="12"/>
        <v>2005-2</v>
      </c>
      <c r="I77" s="21" t="s">
        <v>96</v>
      </c>
      <c r="J77" s="19">
        <v>481531</v>
      </c>
      <c r="K77" s="19">
        <v>65357</v>
      </c>
      <c r="L77" s="19">
        <v>10371</v>
      </c>
      <c r="M77" s="19"/>
      <c r="N77" s="14">
        <v>38443</v>
      </c>
      <c r="O77" s="13">
        <f t="shared" si="13"/>
        <v>-2.1505376344086023E-2</v>
      </c>
      <c r="P77" s="13">
        <f t="shared" si="14"/>
        <v>-3.5610465116279071E-2</v>
      </c>
      <c r="Q77" s="13">
        <f t="shared" si="15"/>
        <v>0.1</v>
      </c>
      <c r="S77" s="14">
        <v>38443</v>
      </c>
      <c r="T77">
        <f t="shared" si="7"/>
        <v>9.6385542168674704E-2</v>
      </c>
      <c r="U77">
        <f t="shared" si="8"/>
        <v>1.7638036809816064E-2</v>
      </c>
      <c r="V77">
        <f t="shared" si="9"/>
        <v>0.1</v>
      </c>
    </row>
    <row r="78" spans="1:22" x14ac:dyDescent="0.15">
      <c r="A78" s="5">
        <v>38503</v>
      </c>
      <c r="B78" s="6">
        <v>9700</v>
      </c>
      <c r="C78" s="6">
        <v>143200</v>
      </c>
      <c r="D78">
        <v>1100</v>
      </c>
      <c r="E78" s="18">
        <f t="shared" si="10"/>
        <v>2</v>
      </c>
      <c r="F78" s="18">
        <f t="shared" si="11"/>
        <v>2005</v>
      </c>
      <c r="G78" s="18" t="str">
        <f t="shared" si="12"/>
        <v>2005-2</v>
      </c>
      <c r="I78" s="21" t="s">
        <v>97</v>
      </c>
      <c r="J78" s="19">
        <v>622860</v>
      </c>
      <c r="K78" s="19">
        <v>78388</v>
      </c>
      <c r="L78" s="19">
        <v>13236</v>
      </c>
      <c r="M78" s="19"/>
      <c r="N78" s="14">
        <v>38473</v>
      </c>
      <c r="O78" s="13">
        <f t="shared" si="13"/>
        <v>6.5934065934065936E-2</v>
      </c>
      <c r="P78" s="13">
        <f t="shared" si="14"/>
        <v>7.9125847776940469E-2</v>
      </c>
      <c r="Q78" s="13">
        <f t="shared" si="15"/>
        <v>0</v>
      </c>
      <c r="S78" s="14">
        <v>38473</v>
      </c>
      <c r="T78">
        <f t="shared" si="7"/>
        <v>6.5934065934065936E-2</v>
      </c>
      <c r="U78">
        <f t="shared" si="8"/>
        <v>3.0215827338129497E-2</v>
      </c>
      <c r="V78">
        <f t="shared" si="9"/>
        <v>0.1</v>
      </c>
    </row>
    <row r="79" spans="1:22" x14ac:dyDescent="0.15">
      <c r="A79" s="5">
        <v>38533</v>
      </c>
      <c r="B79" s="6">
        <v>8600</v>
      </c>
      <c r="C79" s="6">
        <v>137700</v>
      </c>
      <c r="D79">
        <v>1100</v>
      </c>
      <c r="E79" s="18">
        <f t="shared" si="10"/>
        <v>3</v>
      </c>
      <c r="F79" s="18">
        <f t="shared" si="11"/>
        <v>2005</v>
      </c>
      <c r="G79" s="18" t="str">
        <f t="shared" si="12"/>
        <v>2005-3</v>
      </c>
      <c r="I79" s="21" t="s">
        <v>98</v>
      </c>
      <c r="J79" s="19">
        <v>326287</v>
      </c>
      <c r="K79" s="19">
        <v>33756</v>
      </c>
      <c r="L79" s="19">
        <v>6739</v>
      </c>
      <c r="M79" s="19"/>
      <c r="N79" s="14">
        <v>38504</v>
      </c>
      <c r="O79" s="13">
        <f t="shared" si="13"/>
        <v>-0.1134020618556701</v>
      </c>
      <c r="P79" s="13">
        <f t="shared" si="14"/>
        <v>-3.840782122905028E-2</v>
      </c>
      <c r="Q79" s="13">
        <f t="shared" si="15"/>
        <v>0</v>
      </c>
      <c r="S79" s="14">
        <v>38504</v>
      </c>
      <c r="T79">
        <f t="shared" ref="T79:T142" si="16">(B79-B67)/B67</f>
        <v>4.878048780487805E-2</v>
      </c>
      <c r="U79">
        <f t="shared" ref="U79:U142" si="17">(C79-C67)/C67</f>
        <v>5.9230769230769233E-2</v>
      </c>
      <c r="V79">
        <f t="shared" ref="V79:V142" si="18">(D79-D67)/D67</f>
        <v>0.22222222222222221</v>
      </c>
    </row>
    <row r="80" spans="1:22" x14ac:dyDescent="0.15">
      <c r="A80" s="5">
        <v>38564</v>
      </c>
      <c r="B80" s="6">
        <v>10800</v>
      </c>
      <c r="C80" s="6">
        <v>136000</v>
      </c>
      <c r="D80">
        <v>1300</v>
      </c>
      <c r="E80" s="18">
        <f t="shared" si="10"/>
        <v>3</v>
      </c>
      <c r="F80" s="18">
        <f t="shared" si="11"/>
        <v>2005</v>
      </c>
      <c r="G80" s="18" t="str">
        <f t="shared" si="12"/>
        <v>2005-3</v>
      </c>
      <c r="I80" s="21" t="s">
        <v>99</v>
      </c>
      <c r="J80" s="19">
        <v>471902</v>
      </c>
      <c r="K80" s="19">
        <v>64167.000000000007</v>
      </c>
      <c r="L80" s="19">
        <v>7249</v>
      </c>
      <c r="M80" s="19"/>
      <c r="N80" s="14">
        <v>38534</v>
      </c>
      <c r="O80" s="13">
        <f t="shared" si="13"/>
        <v>0.2558139534883721</v>
      </c>
      <c r="P80" s="13">
        <f t="shared" si="14"/>
        <v>-1.2345679012345678E-2</v>
      </c>
      <c r="Q80" s="13">
        <f t="shared" si="15"/>
        <v>0.18181818181818182</v>
      </c>
      <c r="S80" s="14">
        <v>38534</v>
      </c>
      <c r="T80">
        <f t="shared" si="16"/>
        <v>0.08</v>
      </c>
      <c r="U80">
        <f t="shared" si="17"/>
        <v>5.1004636785162288E-2</v>
      </c>
      <c r="V80">
        <f t="shared" si="18"/>
        <v>8.3333333333333329E-2</v>
      </c>
    </row>
    <row r="81" spans="1:22" x14ac:dyDescent="0.15">
      <c r="A81" s="5">
        <v>38595</v>
      </c>
      <c r="B81" s="6">
        <v>11200.000000000002</v>
      </c>
      <c r="C81" s="6">
        <v>138300</v>
      </c>
      <c r="D81">
        <v>1300</v>
      </c>
      <c r="E81" s="18">
        <f t="shared" si="10"/>
        <v>3</v>
      </c>
      <c r="F81" s="18">
        <f t="shared" si="11"/>
        <v>2005</v>
      </c>
      <c r="G81" s="18" t="str">
        <f t="shared" si="12"/>
        <v>2005-3</v>
      </c>
      <c r="I81" s="21" t="s">
        <v>29</v>
      </c>
      <c r="J81" s="19">
        <v>35358022</v>
      </c>
      <c r="K81" s="19">
        <v>2359416</v>
      </c>
      <c r="L81" s="19">
        <v>316062</v>
      </c>
      <c r="M81" s="19"/>
      <c r="N81" s="14">
        <v>38565</v>
      </c>
      <c r="O81" s="13">
        <f t="shared" si="13"/>
        <v>3.7037037037037208E-2</v>
      </c>
      <c r="P81" s="13">
        <f t="shared" si="14"/>
        <v>1.6911764705882352E-2</v>
      </c>
      <c r="Q81" s="13">
        <f t="shared" si="15"/>
        <v>0</v>
      </c>
      <c r="S81" s="14">
        <v>38565</v>
      </c>
      <c r="T81">
        <f t="shared" si="16"/>
        <v>8.7378640776699212E-2</v>
      </c>
      <c r="U81">
        <f t="shared" si="17"/>
        <v>3.4405385190725501E-2</v>
      </c>
      <c r="V81">
        <f t="shared" si="18"/>
        <v>8.3333333333333329E-2</v>
      </c>
    </row>
    <row r="82" spans="1:22" x14ac:dyDescent="0.15">
      <c r="A82" s="5">
        <v>38625</v>
      </c>
      <c r="B82" s="6">
        <v>9400</v>
      </c>
      <c r="C82" s="6">
        <v>137900</v>
      </c>
      <c r="D82">
        <v>1200</v>
      </c>
      <c r="E82" s="18">
        <f t="shared" si="10"/>
        <v>4</v>
      </c>
      <c r="F82" s="18">
        <f t="shared" si="11"/>
        <v>2005</v>
      </c>
      <c r="G82" s="18" t="str">
        <f t="shared" si="12"/>
        <v>2005-4</v>
      </c>
      <c r="M82" s="19"/>
      <c r="N82" s="14">
        <v>38596</v>
      </c>
      <c r="O82" s="13">
        <f t="shared" si="13"/>
        <v>-0.16071428571428584</v>
      </c>
      <c r="P82" s="13">
        <f t="shared" si="14"/>
        <v>-2.8922631959508315E-3</v>
      </c>
      <c r="Q82" s="13">
        <f t="shared" si="15"/>
        <v>-7.6923076923076927E-2</v>
      </c>
      <c r="S82" s="14">
        <v>38596</v>
      </c>
      <c r="T82">
        <f t="shared" si="16"/>
        <v>0.10588235294117647</v>
      </c>
      <c r="U82">
        <f t="shared" si="17"/>
        <v>1.9970414201183433E-2</v>
      </c>
      <c r="V82">
        <f t="shared" si="18"/>
        <v>9.0909090909090912E-2</v>
      </c>
    </row>
    <row r="83" spans="1:22" x14ac:dyDescent="0.15">
      <c r="A83" s="5">
        <v>38656</v>
      </c>
      <c r="B83" s="6">
        <v>10000</v>
      </c>
      <c r="C83" s="6">
        <v>147200</v>
      </c>
      <c r="D83">
        <v>1300</v>
      </c>
      <c r="E83" s="18">
        <f t="shared" si="10"/>
        <v>4</v>
      </c>
      <c r="F83" s="18">
        <f t="shared" si="11"/>
        <v>2005</v>
      </c>
      <c r="G83" s="18" t="str">
        <f t="shared" si="12"/>
        <v>2005-4</v>
      </c>
      <c r="M83" s="19"/>
      <c r="N83" s="14">
        <v>38626</v>
      </c>
      <c r="O83" s="13">
        <f t="shared" si="13"/>
        <v>6.3829787234042548E-2</v>
      </c>
      <c r="P83" s="13">
        <f t="shared" si="14"/>
        <v>6.7440174039158807E-2</v>
      </c>
      <c r="Q83" s="13">
        <f t="shared" si="15"/>
        <v>8.3333333333333329E-2</v>
      </c>
      <c r="S83" s="14">
        <v>38626</v>
      </c>
      <c r="T83">
        <f t="shared" si="16"/>
        <v>0.1111111111111111</v>
      </c>
      <c r="U83">
        <f t="shared" si="17"/>
        <v>2.6499302649930265E-2</v>
      </c>
      <c r="V83">
        <f t="shared" si="18"/>
        <v>0.18181818181818182</v>
      </c>
    </row>
    <row r="84" spans="1:22" x14ac:dyDescent="0.15">
      <c r="A84" s="5">
        <v>38686</v>
      </c>
      <c r="B84" s="6">
        <v>8600</v>
      </c>
      <c r="C84" s="6">
        <v>139800</v>
      </c>
      <c r="D84">
        <v>1200</v>
      </c>
      <c r="E84" s="18">
        <f t="shared" si="10"/>
        <v>4</v>
      </c>
      <c r="F84" s="18">
        <f t="shared" si="11"/>
        <v>2005</v>
      </c>
      <c r="G84" s="18" t="str">
        <f t="shared" si="12"/>
        <v>2005-4</v>
      </c>
      <c r="M84" s="19"/>
      <c r="N84" s="14">
        <v>38657</v>
      </c>
      <c r="O84" s="13">
        <f t="shared" si="13"/>
        <v>-0.14000000000000001</v>
      </c>
      <c r="P84" s="13">
        <f t="shared" si="14"/>
        <v>-5.0271739130434784E-2</v>
      </c>
      <c r="Q84" s="13">
        <f t="shared" si="15"/>
        <v>-7.6923076923076927E-2</v>
      </c>
      <c r="S84" s="14">
        <v>38657</v>
      </c>
      <c r="T84">
        <f t="shared" si="16"/>
        <v>0.11688311688311688</v>
      </c>
      <c r="U84">
        <f t="shared" si="17"/>
        <v>3.021370670596905E-2</v>
      </c>
      <c r="V84">
        <f t="shared" si="18"/>
        <v>0.2</v>
      </c>
    </row>
    <row r="85" spans="1:22" x14ac:dyDescent="0.15">
      <c r="A85" s="5">
        <v>38717</v>
      </c>
      <c r="B85" s="6">
        <v>8500</v>
      </c>
      <c r="C85" s="6">
        <v>140100</v>
      </c>
      <c r="D85">
        <v>1100</v>
      </c>
      <c r="E85" s="18">
        <f t="shared" si="10"/>
        <v>4</v>
      </c>
      <c r="F85" s="18">
        <f t="shared" si="11"/>
        <v>2005</v>
      </c>
      <c r="G85" s="18" t="str">
        <f t="shared" si="12"/>
        <v>2005-4</v>
      </c>
      <c r="M85" s="19"/>
      <c r="N85" s="14">
        <v>38687</v>
      </c>
      <c r="O85" s="13">
        <f t="shared" si="13"/>
        <v>-1.1627906976744186E-2</v>
      </c>
      <c r="P85" s="13">
        <f t="shared" si="14"/>
        <v>2.1459227467811159E-3</v>
      </c>
      <c r="Q85" s="13">
        <f t="shared" si="15"/>
        <v>-8.3333333333333329E-2</v>
      </c>
      <c r="S85" s="14">
        <v>38687</v>
      </c>
      <c r="T85">
        <f t="shared" si="16"/>
        <v>8.9743589743589744E-2</v>
      </c>
      <c r="U85">
        <f t="shared" si="17"/>
        <v>5.7430007178750899E-3</v>
      </c>
      <c r="V85">
        <f t="shared" si="18"/>
        <v>0.22222222222222221</v>
      </c>
    </row>
    <row r="86" spans="1:22" x14ac:dyDescent="0.15">
      <c r="A86" s="5">
        <v>38748</v>
      </c>
      <c r="B86" s="6">
        <v>10700</v>
      </c>
      <c r="C86" s="6">
        <v>156800</v>
      </c>
      <c r="D86">
        <v>1100</v>
      </c>
      <c r="E86" s="18">
        <f t="shared" si="10"/>
        <v>1</v>
      </c>
      <c r="F86" s="18">
        <f t="shared" si="11"/>
        <v>2006</v>
      </c>
      <c r="G86" s="18" t="str">
        <f t="shared" si="12"/>
        <v>2006-1</v>
      </c>
      <c r="M86" s="19"/>
      <c r="N86" s="14">
        <v>38718</v>
      </c>
      <c r="O86" s="13">
        <f t="shared" si="13"/>
        <v>0.25882352941176473</v>
      </c>
      <c r="P86" s="13">
        <f t="shared" si="14"/>
        <v>0.1192005710206995</v>
      </c>
      <c r="Q86" s="13">
        <f t="shared" si="15"/>
        <v>0</v>
      </c>
      <c r="S86" s="14">
        <v>38718</v>
      </c>
      <c r="T86">
        <f t="shared" si="16"/>
        <v>0.15053763440860216</v>
      </c>
      <c r="U86">
        <f t="shared" si="17"/>
        <v>0.10112359550561797</v>
      </c>
      <c r="V86">
        <f t="shared" si="18"/>
        <v>0.22222222222222221</v>
      </c>
    </row>
    <row r="87" spans="1:22" x14ac:dyDescent="0.15">
      <c r="A87" s="5">
        <v>38776</v>
      </c>
      <c r="B87" s="6">
        <v>11299.999999999998</v>
      </c>
      <c r="C87" s="6">
        <v>157900</v>
      </c>
      <c r="D87">
        <v>1100</v>
      </c>
      <c r="E87" s="18">
        <f t="shared" si="10"/>
        <v>1</v>
      </c>
      <c r="F87" s="18">
        <f t="shared" si="11"/>
        <v>2006</v>
      </c>
      <c r="G87" s="18" t="str">
        <f t="shared" si="12"/>
        <v>2006-1</v>
      </c>
      <c r="M87" s="19"/>
      <c r="N87" s="14">
        <v>38749</v>
      </c>
      <c r="O87" s="13">
        <f t="shared" si="13"/>
        <v>5.607476635514002E-2</v>
      </c>
      <c r="P87" s="13">
        <f t="shared" si="14"/>
        <v>7.0153061224489796E-3</v>
      </c>
      <c r="Q87" s="13">
        <f t="shared" si="15"/>
        <v>0</v>
      </c>
      <c r="S87" s="14">
        <v>38749</v>
      </c>
      <c r="T87">
        <f t="shared" si="16"/>
        <v>6.6037735849056436E-2</v>
      </c>
      <c r="U87">
        <f t="shared" si="17"/>
        <v>4.7777040477770406E-2</v>
      </c>
      <c r="V87">
        <f t="shared" si="18"/>
        <v>0.1</v>
      </c>
    </row>
    <row r="88" spans="1:22" x14ac:dyDescent="0.15">
      <c r="A88" s="5">
        <v>38807</v>
      </c>
      <c r="B88" s="6">
        <v>9900</v>
      </c>
      <c r="C88" s="6">
        <v>148600</v>
      </c>
      <c r="D88">
        <v>1300</v>
      </c>
      <c r="E88" s="18">
        <f t="shared" si="10"/>
        <v>2</v>
      </c>
      <c r="F88" s="18">
        <f t="shared" si="11"/>
        <v>2006</v>
      </c>
      <c r="G88" s="18" t="str">
        <f t="shared" si="12"/>
        <v>2006-2</v>
      </c>
      <c r="M88" s="19"/>
      <c r="N88" s="14">
        <v>38777</v>
      </c>
      <c r="O88" s="13">
        <f t="shared" si="13"/>
        <v>-0.12389380530973437</v>
      </c>
      <c r="P88" s="13">
        <f t="shared" si="14"/>
        <v>-5.889803673210893E-2</v>
      </c>
      <c r="Q88" s="13">
        <f t="shared" si="15"/>
        <v>0.18181818181818182</v>
      </c>
      <c r="S88" s="14">
        <v>38777</v>
      </c>
      <c r="T88">
        <f t="shared" si="16"/>
        <v>6.4516129032258063E-2</v>
      </c>
      <c r="U88">
        <f t="shared" si="17"/>
        <v>7.9941860465116282E-2</v>
      </c>
      <c r="V88">
        <f t="shared" si="18"/>
        <v>0.3</v>
      </c>
    </row>
    <row r="89" spans="1:22" x14ac:dyDescent="0.15">
      <c r="A89" s="5">
        <v>38837</v>
      </c>
      <c r="B89" s="6">
        <v>9900</v>
      </c>
      <c r="C89" s="6">
        <v>145700</v>
      </c>
      <c r="D89">
        <v>1400.0000000000002</v>
      </c>
      <c r="E89" s="18">
        <f t="shared" si="10"/>
        <v>2</v>
      </c>
      <c r="F89" s="18">
        <f t="shared" si="11"/>
        <v>2006</v>
      </c>
      <c r="G89" s="18" t="str">
        <f t="shared" si="12"/>
        <v>2006-2</v>
      </c>
      <c r="M89" s="19"/>
      <c r="N89" s="14">
        <v>38808</v>
      </c>
      <c r="O89" s="13">
        <f t="shared" si="13"/>
        <v>0</v>
      </c>
      <c r="P89" s="13">
        <f t="shared" si="14"/>
        <v>-1.9515477792732168E-2</v>
      </c>
      <c r="Q89" s="13">
        <f t="shared" si="15"/>
        <v>7.6923076923077094E-2</v>
      </c>
      <c r="S89" s="14">
        <v>38808</v>
      </c>
      <c r="T89">
        <f t="shared" si="16"/>
        <v>8.7912087912087919E-2</v>
      </c>
      <c r="U89">
        <f t="shared" si="17"/>
        <v>9.7965335342878671E-2</v>
      </c>
      <c r="V89">
        <f t="shared" si="18"/>
        <v>0.27272727272727293</v>
      </c>
    </row>
    <row r="90" spans="1:22" x14ac:dyDescent="0.15">
      <c r="A90" s="5">
        <v>38868</v>
      </c>
      <c r="B90" s="6">
        <v>10700</v>
      </c>
      <c r="C90" s="6">
        <v>156100</v>
      </c>
      <c r="D90">
        <v>1300</v>
      </c>
      <c r="E90" s="18">
        <f t="shared" si="10"/>
        <v>2</v>
      </c>
      <c r="F90" s="18">
        <f t="shared" si="11"/>
        <v>2006</v>
      </c>
      <c r="G90" s="18" t="str">
        <f t="shared" si="12"/>
        <v>2006-2</v>
      </c>
      <c r="M90" s="19"/>
      <c r="N90" s="14">
        <v>38838</v>
      </c>
      <c r="O90" s="13">
        <f t="shared" si="13"/>
        <v>8.0808080808080815E-2</v>
      </c>
      <c r="P90" s="13">
        <f t="shared" si="14"/>
        <v>7.1379547014413181E-2</v>
      </c>
      <c r="Q90" s="13">
        <f t="shared" si="15"/>
        <v>-7.1428571428571577E-2</v>
      </c>
      <c r="S90" s="14">
        <v>38838</v>
      </c>
      <c r="T90">
        <f t="shared" si="16"/>
        <v>0.10309278350515463</v>
      </c>
      <c r="U90">
        <f t="shared" si="17"/>
        <v>9.0083798882681559E-2</v>
      </c>
      <c r="V90">
        <f t="shared" si="18"/>
        <v>0.18181818181818182</v>
      </c>
    </row>
    <row r="91" spans="1:22" x14ac:dyDescent="0.15">
      <c r="A91" s="5">
        <v>38898</v>
      </c>
      <c r="B91" s="6">
        <v>9600</v>
      </c>
      <c r="C91" s="6">
        <v>147100</v>
      </c>
      <c r="D91">
        <v>1200</v>
      </c>
      <c r="E91" s="18">
        <f t="shared" si="10"/>
        <v>3</v>
      </c>
      <c r="F91" s="18">
        <f t="shared" si="11"/>
        <v>2006</v>
      </c>
      <c r="G91" s="18" t="str">
        <f t="shared" si="12"/>
        <v>2006-3</v>
      </c>
      <c r="M91" s="19"/>
      <c r="N91" s="14">
        <v>38869</v>
      </c>
      <c r="O91" s="13">
        <f t="shared" si="13"/>
        <v>-0.10280373831775701</v>
      </c>
      <c r="P91" s="13">
        <f t="shared" si="14"/>
        <v>-5.7655349135169766E-2</v>
      </c>
      <c r="Q91" s="13">
        <f t="shared" si="15"/>
        <v>-7.6923076923076927E-2</v>
      </c>
      <c r="S91" s="14">
        <v>38869</v>
      </c>
      <c r="T91">
        <f t="shared" si="16"/>
        <v>0.11627906976744186</v>
      </c>
      <c r="U91">
        <f t="shared" si="17"/>
        <v>6.8264342774146697E-2</v>
      </c>
      <c r="V91">
        <f t="shared" si="18"/>
        <v>9.0909090909090912E-2</v>
      </c>
    </row>
    <row r="92" spans="1:22" x14ac:dyDescent="0.15">
      <c r="A92" s="5">
        <v>38929</v>
      </c>
      <c r="B92" s="6">
        <v>12000</v>
      </c>
      <c r="C92" s="6">
        <v>150000</v>
      </c>
      <c r="D92">
        <v>1500</v>
      </c>
      <c r="E92" s="18">
        <f t="shared" si="10"/>
        <v>3</v>
      </c>
      <c r="F92" s="18">
        <f t="shared" si="11"/>
        <v>2006</v>
      </c>
      <c r="G92" s="18" t="str">
        <f t="shared" si="12"/>
        <v>2006-3</v>
      </c>
      <c r="M92" s="19"/>
      <c r="N92" s="14">
        <v>38899</v>
      </c>
      <c r="O92" s="13">
        <f t="shared" si="13"/>
        <v>0.25</v>
      </c>
      <c r="P92" s="13">
        <f t="shared" si="14"/>
        <v>1.9714479945615229E-2</v>
      </c>
      <c r="Q92" s="13">
        <f t="shared" si="15"/>
        <v>0.25</v>
      </c>
      <c r="S92" s="14">
        <v>38899</v>
      </c>
      <c r="T92">
        <f t="shared" si="16"/>
        <v>0.1111111111111111</v>
      </c>
      <c r="U92">
        <f t="shared" si="17"/>
        <v>0.10294117647058823</v>
      </c>
      <c r="V92">
        <f t="shared" si="18"/>
        <v>0.15384615384615385</v>
      </c>
    </row>
    <row r="93" spans="1:22" x14ac:dyDescent="0.15">
      <c r="A93" s="5">
        <v>38960</v>
      </c>
      <c r="B93" s="6">
        <v>12200</v>
      </c>
      <c r="C93" s="6">
        <v>149300</v>
      </c>
      <c r="D93">
        <v>1600</v>
      </c>
      <c r="E93" s="18">
        <f t="shared" si="10"/>
        <v>3</v>
      </c>
      <c r="F93" s="18">
        <f t="shared" si="11"/>
        <v>2006</v>
      </c>
      <c r="G93" s="18" t="str">
        <f t="shared" si="12"/>
        <v>2006-3</v>
      </c>
      <c r="M93" s="19"/>
      <c r="N93" s="14">
        <v>38930</v>
      </c>
      <c r="O93" s="13">
        <f t="shared" si="13"/>
        <v>1.6666666666666666E-2</v>
      </c>
      <c r="P93" s="13">
        <f t="shared" si="14"/>
        <v>-4.6666666666666671E-3</v>
      </c>
      <c r="Q93" s="13">
        <f t="shared" si="15"/>
        <v>6.6666666666666666E-2</v>
      </c>
      <c r="S93" s="14">
        <v>38930</v>
      </c>
      <c r="T93">
        <f t="shared" si="16"/>
        <v>8.9285714285714107E-2</v>
      </c>
      <c r="U93">
        <f t="shared" si="17"/>
        <v>7.953723788864786E-2</v>
      </c>
      <c r="V93">
        <f t="shared" si="18"/>
        <v>0.23076923076923078</v>
      </c>
    </row>
    <row r="94" spans="1:22" x14ac:dyDescent="0.15">
      <c r="A94" s="5">
        <v>38990</v>
      </c>
      <c r="B94" s="6">
        <v>10200</v>
      </c>
      <c r="C94" s="6">
        <v>151300</v>
      </c>
      <c r="D94">
        <v>1400.0000000000002</v>
      </c>
      <c r="E94" s="18">
        <f t="shared" si="10"/>
        <v>4</v>
      </c>
      <c r="F94" s="18">
        <f t="shared" si="11"/>
        <v>2006</v>
      </c>
      <c r="G94" s="18" t="str">
        <f t="shared" si="12"/>
        <v>2006-4</v>
      </c>
      <c r="M94" s="19"/>
      <c r="N94" s="14">
        <v>38961</v>
      </c>
      <c r="O94" s="13">
        <f t="shared" si="13"/>
        <v>-0.16393442622950818</v>
      </c>
      <c r="P94" s="13">
        <f t="shared" si="14"/>
        <v>1.3395847287340924E-2</v>
      </c>
      <c r="Q94" s="13">
        <f t="shared" si="15"/>
        <v>-0.12499999999999986</v>
      </c>
      <c r="S94" s="14">
        <v>38961</v>
      </c>
      <c r="T94">
        <f t="shared" si="16"/>
        <v>8.5106382978723402E-2</v>
      </c>
      <c r="U94">
        <f t="shared" si="17"/>
        <v>9.7171863669325592E-2</v>
      </c>
      <c r="V94">
        <f t="shared" si="18"/>
        <v>0.16666666666666685</v>
      </c>
    </row>
    <row r="95" spans="1:22" x14ac:dyDescent="0.15">
      <c r="A95" s="5">
        <v>39021</v>
      </c>
      <c r="B95" s="6">
        <v>11000</v>
      </c>
      <c r="C95" s="6">
        <v>161500</v>
      </c>
      <c r="D95">
        <v>1500</v>
      </c>
      <c r="E95" s="18">
        <f t="shared" si="10"/>
        <v>4</v>
      </c>
      <c r="F95" s="18">
        <f t="shared" si="11"/>
        <v>2006</v>
      </c>
      <c r="G95" s="18" t="str">
        <f t="shared" si="12"/>
        <v>2006-4</v>
      </c>
      <c r="M95" s="19"/>
      <c r="N95" s="14">
        <v>38991</v>
      </c>
      <c r="O95" s="13">
        <f t="shared" si="13"/>
        <v>7.8431372549019607E-2</v>
      </c>
      <c r="P95" s="13">
        <f t="shared" si="14"/>
        <v>6.741573033707865E-2</v>
      </c>
      <c r="Q95" s="13">
        <f t="shared" si="15"/>
        <v>7.1428571428571258E-2</v>
      </c>
      <c r="S95" s="14">
        <v>38991</v>
      </c>
      <c r="T95">
        <f t="shared" si="16"/>
        <v>0.1</v>
      </c>
      <c r="U95">
        <f t="shared" si="17"/>
        <v>9.7146739130434784E-2</v>
      </c>
      <c r="V95">
        <f t="shared" si="18"/>
        <v>0.15384615384615385</v>
      </c>
    </row>
    <row r="96" spans="1:22" x14ac:dyDescent="0.15">
      <c r="A96" s="5">
        <v>39051</v>
      </c>
      <c r="B96" s="6">
        <v>9300</v>
      </c>
      <c r="C96" s="6">
        <v>151400</v>
      </c>
      <c r="D96">
        <v>1300</v>
      </c>
      <c r="E96" s="18">
        <f t="shared" si="10"/>
        <v>4</v>
      </c>
      <c r="F96" s="18">
        <f t="shared" si="11"/>
        <v>2006</v>
      </c>
      <c r="G96" s="18" t="str">
        <f t="shared" si="12"/>
        <v>2006-4</v>
      </c>
      <c r="M96" s="19"/>
      <c r="N96" s="14">
        <v>39022</v>
      </c>
      <c r="O96" s="13">
        <f t="shared" si="13"/>
        <v>-0.15454545454545454</v>
      </c>
      <c r="P96" s="13">
        <f t="shared" si="14"/>
        <v>-6.2538699690402474E-2</v>
      </c>
      <c r="Q96" s="13">
        <f t="shared" si="15"/>
        <v>-0.13333333333333333</v>
      </c>
      <c r="S96" s="14">
        <v>39022</v>
      </c>
      <c r="T96">
        <f t="shared" si="16"/>
        <v>8.1395348837209308E-2</v>
      </c>
      <c r="U96">
        <f t="shared" si="17"/>
        <v>8.2975679542203154E-2</v>
      </c>
      <c r="V96">
        <f t="shared" si="18"/>
        <v>8.3333333333333329E-2</v>
      </c>
    </row>
    <row r="97" spans="1:22" x14ac:dyDescent="0.15">
      <c r="A97" s="5">
        <v>39082</v>
      </c>
      <c r="B97" s="6">
        <v>9200</v>
      </c>
      <c r="C97" s="6">
        <v>168900</v>
      </c>
      <c r="D97">
        <v>1200</v>
      </c>
      <c r="E97" s="18">
        <f t="shared" si="10"/>
        <v>4</v>
      </c>
      <c r="F97" s="18">
        <f t="shared" si="11"/>
        <v>2006</v>
      </c>
      <c r="G97" s="18" t="str">
        <f t="shared" si="12"/>
        <v>2006-4</v>
      </c>
      <c r="M97" s="19"/>
      <c r="N97" s="14">
        <v>39052</v>
      </c>
      <c r="O97" s="13">
        <f t="shared" si="13"/>
        <v>-1.0752688172043012E-2</v>
      </c>
      <c r="P97" s="13">
        <f t="shared" si="14"/>
        <v>0.11558784676354029</v>
      </c>
      <c r="Q97" s="13">
        <f t="shared" si="15"/>
        <v>-7.6923076923076927E-2</v>
      </c>
      <c r="S97" s="14">
        <v>39052</v>
      </c>
      <c r="T97">
        <f t="shared" si="16"/>
        <v>8.2352941176470587E-2</v>
      </c>
      <c r="U97">
        <f t="shared" si="17"/>
        <v>0.20556745182012848</v>
      </c>
      <c r="V97">
        <f t="shared" si="18"/>
        <v>9.0909090909090912E-2</v>
      </c>
    </row>
    <row r="98" spans="1:22" x14ac:dyDescent="0.15">
      <c r="A98" s="5">
        <v>39113</v>
      </c>
      <c r="B98" s="6">
        <v>9900</v>
      </c>
      <c r="C98" s="6">
        <v>165400</v>
      </c>
      <c r="D98">
        <v>1200</v>
      </c>
      <c r="E98" s="18">
        <f t="shared" si="10"/>
        <v>1</v>
      </c>
      <c r="F98" s="18">
        <f t="shared" si="11"/>
        <v>2007</v>
      </c>
      <c r="G98" s="18" t="str">
        <f t="shared" si="12"/>
        <v>2007-1</v>
      </c>
      <c r="M98" s="19"/>
      <c r="N98" s="14">
        <v>39083</v>
      </c>
      <c r="O98" s="13">
        <f t="shared" si="13"/>
        <v>7.6086956521739135E-2</v>
      </c>
      <c r="P98" s="13">
        <f t="shared" si="14"/>
        <v>-2.0722320899940794E-2</v>
      </c>
      <c r="Q98" s="13">
        <f t="shared" si="15"/>
        <v>0</v>
      </c>
      <c r="S98" s="14">
        <v>39083</v>
      </c>
      <c r="T98">
        <f t="shared" si="16"/>
        <v>-7.476635514018691E-2</v>
      </c>
      <c r="U98">
        <f t="shared" si="17"/>
        <v>5.4846938775510203E-2</v>
      </c>
      <c r="V98">
        <f t="shared" si="18"/>
        <v>9.0909090909090912E-2</v>
      </c>
    </row>
    <row r="99" spans="1:22" x14ac:dyDescent="0.15">
      <c r="A99" s="5">
        <v>39141</v>
      </c>
      <c r="B99" s="6">
        <v>11100.000000000002</v>
      </c>
      <c r="C99" s="6">
        <v>180100.00000000003</v>
      </c>
      <c r="D99">
        <v>1400.0000000000002</v>
      </c>
      <c r="E99" s="18">
        <f t="shared" si="10"/>
        <v>1</v>
      </c>
      <c r="F99" s="18">
        <f t="shared" si="11"/>
        <v>2007</v>
      </c>
      <c r="G99" s="18" t="str">
        <f t="shared" si="12"/>
        <v>2007-1</v>
      </c>
      <c r="N99" s="14">
        <v>39114</v>
      </c>
      <c r="O99" s="13">
        <f t="shared" si="13"/>
        <v>0.1212121212121214</v>
      </c>
      <c r="P99" s="13">
        <f t="shared" si="14"/>
        <v>8.887545344619123E-2</v>
      </c>
      <c r="Q99" s="13">
        <f t="shared" si="15"/>
        <v>0.16666666666666685</v>
      </c>
      <c r="S99" s="14">
        <v>39114</v>
      </c>
      <c r="T99">
        <f t="shared" si="16"/>
        <v>-1.7699115044247468E-2</v>
      </c>
      <c r="U99">
        <f t="shared" si="17"/>
        <v>0.14059531348955054</v>
      </c>
      <c r="V99">
        <f t="shared" si="18"/>
        <v>0.27272727272727293</v>
      </c>
    </row>
    <row r="100" spans="1:22" x14ac:dyDescent="0.15">
      <c r="A100" s="5">
        <v>39172</v>
      </c>
      <c r="B100" s="6">
        <v>12000</v>
      </c>
      <c r="C100" s="6">
        <v>170799.99999999997</v>
      </c>
      <c r="D100">
        <v>1500</v>
      </c>
      <c r="E100" s="18">
        <f t="shared" si="10"/>
        <v>2</v>
      </c>
      <c r="F100" s="18">
        <f t="shared" si="11"/>
        <v>2007</v>
      </c>
      <c r="G100" s="18" t="str">
        <f t="shared" si="12"/>
        <v>2007-2</v>
      </c>
      <c r="N100" s="14">
        <v>39142</v>
      </c>
      <c r="O100" s="13">
        <f t="shared" si="13"/>
        <v>8.1081081081080905E-2</v>
      </c>
      <c r="P100" s="13">
        <f t="shared" si="14"/>
        <v>-5.1637978900611087E-2</v>
      </c>
      <c r="Q100" s="13">
        <f t="shared" si="15"/>
        <v>7.1428571428571258E-2</v>
      </c>
      <c r="S100" s="14">
        <v>39142</v>
      </c>
      <c r="T100">
        <f t="shared" si="16"/>
        <v>0.21212121212121213</v>
      </c>
      <c r="U100">
        <f t="shared" si="17"/>
        <v>0.14939434724091502</v>
      </c>
      <c r="V100">
        <f t="shared" si="18"/>
        <v>0.15384615384615385</v>
      </c>
    </row>
    <row r="101" spans="1:22" x14ac:dyDescent="0.15">
      <c r="A101" s="5">
        <v>39202</v>
      </c>
      <c r="B101" s="6">
        <v>10300</v>
      </c>
      <c r="C101" s="6">
        <v>162399.99999999997</v>
      </c>
      <c r="D101">
        <v>1600</v>
      </c>
      <c r="E101" s="18">
        <f t="shared" si="10"/>
        <v>2</v>
      </c>
      <c r="F101" s="18">
        <f t="shared" si="11"/>
        <v>2007</v>
      </c>
      <c r="G101" s="18" t="str">
        <f t="shared" si="12"/>
        <v>2007-2</v>
      </c>
      <c r="N101" s="14">
        <v>39173</v>
      </c>
      <c r="O101" s="13">
        <f t="shared" si="13"/>
        <v>-0.14166666666666666</v>
      </c>
      <c r="P101" s="13">
        <f t="shared" si="14"/>
        <v>-4.9180327868852465E-2</v>
      </c>
      <c r="Q101" s="13">
        <f t="shared" si="15"/>
        <v>6.6666666666666666E-2</v>
      </c>
      <c r="S101" s="14">
        <v>39173</v>
      </c>
      <c r="T101">
        <f t="shared" si="16"/>
        <v>4.0404040404040407E-2</v>
      </c>
      <c r="U101">
        <f t="shared" si="17"/>
        <v>0.11461908030199019</v>
      </c>
      <c r="V101">
        <f t="shared" si="18"/>
        <v>0.14285714285714268</v>
      </c>
    </row>
    <row r="102" spans="1:22" x14ac:dyDescent="0.15">
      <c r="A102" s="5">
        <v>39233</v>
      </c>
      <c r="B102" s="6">
        <v>11399.999999999998</v>
      </c>
      <c r="C102" s="6">
        <v>174800</v>
      </c>
      <c r="D102">
        <v>1500</v>
      </c>
      <c r="E102" s="18">
        <f t="shared" si="10"/>
        <v>2</v>
      </c>
      <c r="F102" s="18">
        <f t="shared" si="11"/>
        <v>2007</v>
      </c>
      <c r="G102" s="18" t="str">
        <f t="shared" si="12"/>
        <v>2007-2</v>
      </c>
      <c r="N102" s="14">
        <v>39203</v>
      </c>
      <c r="O102" s="13">
        <f t="shared" si="13"/>
        <v>0.1067961165048542</v>
      </c>
      <c r="P102" s="13">
        <f t="shared" si="14"/>
        <v>7.6354679802955863E-2</v>
      </c>
      <c r="Q102" s="13">
        <f t="shared" si="15"/>
        <v>-6.25E-2</v>
      </c>
      <c r="S102" s="14">
        <v>39203</v>
      </c>
      <c r="T102">
        <f t="shared" si="16"/>
        <v>6.5420560747663378E-2</v>
      </c>
      <c r="U102">
        <f t="shared" si="17"/>
        <v>0.11979500320307496</v>
      </c>
      <c r="V102">
        <f t="shared" si="18"/>
        <v>0.15384615384615385</v>
      </c>
    </row>
    <row r="103" spans="1:22" x14ac:dyDescent="0.15">
      <c r="A103" s="5">
        <v>39263</v>
      </c>
      <c r="B103" s="6">
        <v>10200</v>
      </c>
      <c r="C103" s="6">
        <v>166000</v>
      </c>
      <c r="D103">
        <v>1500</v>
      </c>
      <c r="E103" s="18">
        <f t="shared" si="10"/>
        <v>3</v>
      </c>
      <c r="F103" s="18">
        <f t="shared" si="11"/>
        <v>2007</v>
      </c>
      <c r="G103" s="18" t="str">
        <f t="shared" si="12"/>
        <v>2007-3</v>
      </c>
      <c r="N103" s="14">
        <v>39234</v>
      </c>
      <c r="O103" s="13">
        <f t="shared" si="13"/>
        <v>-0.1052631578947367</v>
      </c>
      <c r="P103" s="13">
        <f t="shared" si="14"/>
        <v>-5.0343249427917618E-2</v>
      </c>
      <c r="Q103" s="13">
        <f t="shared" si="15"/>
        <v>0</v>
      </c>
      <c r="S103" s="14">
        <v>39234</v>
      </c>
      <c r="T103">
        <f t="shared" si="16"/>
        <v>6.25E-2</v>
      </c>
      <c r="U103">
        <f t="shared" si="17"/>
        <v>0.12848402447314752</v>
      </c>
      <c r="V103">
        <f t="shared" si="18"/>
        <v>0.25</v>
      </c>
    </row>
    <row r="104" spans="1:22" x14ac:dyDescent="0.15">
      <c r="A104" s="5">
        <v>39294</v>
      </c>
      <c r="B104" s="6">
        <v>13100</v>
      </c>
      <c r="C104" s="6">
        <v>165799.99999999997</v>
      </c>
      <c r="D104">
        <v>1700.0000000000002</v>
      </c>
      <c r="E104" s="18">
        <f t="shared" si="10"/>
        <v>3</v>
      </c>
      <c r="F104" s="18">
        <f t="shared" si="11"/>
        <v>2007</v>
      </c>
      <c r="G104" s="18" t="str">
        <f t="shared" si="12"/>
        <v>2007-3</v>
      </c>
      <c r="N104" s="14">
        <v>39264</v>
      </c>
      <c r="O104" s="13">
        <f t="shared" si="13"/>
        <v>0.28431372549019607</v>
      </c>
      <c r="P104" s="13">
        <f t="shared" si="14"/>
        <v>-1.204819277108609E-3</v>
      </c>
      <c r="Q104" s="13">
        <f t="shared" si="15"/>
        <v>0.1333333333333335</v>
      </c>
      <c r="S104" s="14">
        <v>39264</v>
      </c>
      <c r="T104">
        <f t="shared" si="16"/>
        <v>9.166666666666666E-2</v>
      </c>
      <c r="U104">
        <f t="shared" si="17"/>
        <v>0.10533333333333314</v>
      </c>
      <c r="V104">
        <f t="shared" si="18"/>
        <v>0.1333333333333335</v>
      </c>
    </row>
    <row r="105" spans="1:22" x14ac:dyDescent="0.15">
      <c r="A105" s="5">
        <v>39325</v>
      </c>
      <c r="B105" s="6">
        <v>13500</v>
      </c>
      <c r="C105" s="6">
        <v>166400</v>
      </c>
      <c r="D105">
        <v>1800</v>
      </c>
      <c r="E105" s="18">
        <f t="shared" si="10"/>
        <v>3</v>
      </c>
      <c r="F105" s="18">
        <f t="shared" si="11"/>
        <v>2007</v>
      </c>
      <c r="G105" s="18" t="str">
        <f t="shared" si="12"/>
        <v>2007-3</v>
      </c>
      <c r="N105" s="14">
        <v>39295</v>
      </c>
      <c r="O105" s="13">
        <f t="shared" si="13"/>
        <v>3.0534351145038167E-2</v>
      </c>
      <c r="P105" s="13">
        <f t="shared" si="14"/>
        <v>3.6188178528349167E-3</v>
      </c>
      <c r="Q105" s="13">
        <f t="shared" si="15"/>
        <v>5.8823529411764566E-2</v>
      </c>
      <c r="S105" s="14">
        <v>39295</v>
      </c>
      <c r="T105">
        <f t="shared" si="16"/>
        <v>0.10655737704918032</v>
      </c>
      <c r="U105">
        <f t="shared" si="17"/>
        <v>0.11453449430676491</v>
      </c>
      <c r="V105">
        <f t="shared" si="18"/>
        <v>0.125</v>
      </c>
    </row>
    <row r="106" spans="1:22" x14ac:dyDescent="0.15">
      <c r="A106" s="5">
        <v>39355</v>
      </c>
      <c r="B106" s="6">
        <v>11399.999999999998</v>
      </c>
      <c r="C106" s="6">
        <v>165900</v>
      </c>
      <c r="D106">
        <v>1600</v>
      </c>
      <c r="E106" s="18">
        <f t="shared" si="10"/>
        <v>4</v>
      </c>
      <c r="F106" s="18">
        <f t="shared" si="11"/>
        <v>2007</v>
      </c>
      <c r="G106" s="18" t="str">
        <f t="shared" si="12"/>
        <v>2007-4</v>
      </c>
      <c r="N106" s="14">
        <v>39326</v>
      </c>
      <c r="O106" s="13">
        <f t="shared" si="13"/>
        <v>-0.1555555555555557</v>
      </c>
      <c r="P106" s="13">
        <f t="shared" si="14"/>
        <v>-3.0048076923076925E-3</v>
      </c>
      <c r="Q106" s="13">
        <f t="shared" si="15"/>
        <v>-0.1111111111111111</v>
      </c>
      <c r="S106" s="14">
        <v>39326</v>
      </c>
      <c r="T106">
        <f t="shared" si="16"/>
        <v>0.11764705882352923</v>
      </c>
      <c r="U106">
        <f t="shared" si="17"/>
        <v>9.6497025776602782E-2</v>
      </c>
      <c r="V106">
        <f t="shared" si="18"/>
        <v>0.14285714285714268</v>
      </c>
    </row>
    <row r="107" spans="1:22" x14ac:dyDescent="0.15">
      <c r="A107" s="5">
        <v>39386</v>
      </c>
      <c r="B107" s="6">
        <v>12100</v>
      </c>
      <c r="C107" s="6">
        <v>178000</v>
      </c>
      <c r="D107">
        <v>1700.0000000000002</v>
      </c>
      <c r="E107" s="18">
        <f t="shared" si="10"/>
        <v>4</v>
      </c>
      <c r="F107" s="18">
        <f t="shared" si="11"/>
        <v>2007</v>
      </c>
      <c r="G107" s="18" t="str">
        <f t="shared" si="12"/>
        <v>2007-4</v>
      </c>
      <c r="N107" s="14">
        <v>39356</v>
      </c>
      <c r="O107" s="13">
        <f t="shared" si="13"/>
        <v>6.1403508771929995E-2</v>
      </c>
      <c r="P107" s="13">
        <f t="shared" si="14"/>
        <v>7.2935503315250144E-2</v>
      </c>
      <c r="Q107" s="13">
        <f t="shared" si="15"/>
        <v>6.2500000000000139E-2</v>
      </c>
      <c r="S107" s="14">
        <v>39356</v>
      </c>
      <c r="T107">
        <f t="shared" si="16"/>
        <v>0.1</v>
      </c>
      <c r="U107">
        <f t="shared" si="17"/>
        <v>0.1021671826625387</v>
      </c>
      <c r="V107">
        <f t="shared" si="18"/>
        <v>0.1333333333333335</v>
      </c>
    </row>
    <row r="108" spans="1:22" x14ac:dyDescent="0.15">
      <c r="A108" s="5">
        <v>39416</v>
      </c>
      <c r="B108" s="6">
        <v>10300</v>
      </c>
      <c r="C108" s="6">
        <v>167600.00000000003</v>
      </c>
      <c r="D108">
        <v>1500</v>
      </c>
      <c r="E108" s="18">
        <f t="shared" si="10"/>
        <v>4</v>
      </c>
      <c r="F108" s="18">
        <f t="shared" si="11"/>
        <v>2007</v>
      </c>
      <c r="G108" s="18" t="str">
        <f t="shared" si="12"/>
        <v>2007-4</v>
      </c>
      <c r="N108" s="14">
        <v>39387</v>
      </c>
      <c r="O108" s="13">
        <f t="shared" si="13"/>
        <v>-0.1487603305785124</v>
      </c>
      <c r="P108" s="13">
        <f t="shared" si="14"/>
        <v>-5.8426966292134667E-2</v>
      </c>
      <c r="Q108" s="13">
        <f t="shared" si="15"/>
        <v>-0.11764705882352954</v>
      </c>
      <c r="S108" s="14">
        <v>39387</v>
      </c>
      <c r="T108">
        <f t="shared" si="16"/>
        <v>0.10752688172043011</v>
      </c>
      <c r="U108">
        <f t="shared" si="17"/>
        <v>0.1070013210039632</v>
      </c>
      <c r="V108">
        <f t="shared" si="18"/>
        <v>0.15384615384615385</v>
      </c>
    </row>
    <row r="109" spans="1:22" x14ac:dyDescent="0.15">
      <c r="A109" s="5">
        <v>39447</v>
      </c>
      <c r="B109" s="6">
        <v>10700</v>
      </c>
      <c r="C109" s="6">
        <v>194899.99999999997</v>
      </c>
      <c r="D109">
        <v>1400.0000000000002</v>
      </c>
      <c r="E109" s="18">
        <f t="shared" si="10"/>
        <v>4</v>
      </c>
      <c r="F109" s="18">
        <f t="shared" si="11"/>
        <v>2007</v>
      </c>
      <c r="G109" s="18" t="str">
        <f t="shared" si="12"/>
        <v>2007-4</v>
      </c>
      <c r="N109" s="14">
        <v>39417</v>
      </c>
      <c r="O109" s="13">
        <f t="shared" si="13"/>
        <v>3.8834951456310676E-2</v>
      </c>
      <c r="P109" s="13">
        <f t="shared" si="14"/>
        <v>0.1628878281622908</v>
      </c>
      <c r="Q109" s="13">
        <f t="shared" si="15"/>
        <v>-6.6666666666666513E-2</v>
      </c>
      <c r="S109" s="14">
        <v>39417</v>
      </c>
      <c r="T109">
        <f t="shared" si="16"/>
        <v>0.16304347826086957</v>
      </c>
      <c r="U109">
        <f t="shared" si="17"/>
        <v>0.15393724097098857</v>
      </c>
      <c r="V109">
        <f t="shared" si="18"/>
        <v>0.16666666666666685</v>
      </c>
    </row>
    <row r="110" spans="1:22" x14ac:dyDescent="0.15">
      <c r="A110" s="5">
        <v>39478</v>
      </c>
      <c r="B110" s="6">
        <v>11900</v>
      </c>
      <c r="C110" s="6">
        <v>171900</v>
      </c>
      <c r="D110">
        <v>1500</v>
      </c>
      <c r="E110" s="18">
        <f t="shared" si="10"/>
        <v>1</v>
      </c>
      <c r="F110" s="18">
        <f t="shared" si="11"/>
        <v>2008</v>
      </c>
      <c r="G110" s="18" t="str">
        <f t="shared" si="12"/>
        <v>2008-1</v>
      </c>
      <c r="N110" s="14">
        <v>39448</v>
      </c>
      <c r="O110" s="13">
        <f t="shared" si="13"/>
        <v>0.11214953271028037</v>
      </c>
      <c r="P110" s="13">
        <f t="shared" si="14"/>
        <v>-0.11800923550538725</v>
      </c>
      <c r="Q110" s="13">
        <f t="shared" si="15"/>
        <v>7.1428571428571258E-2</v>
      </c>
      <c r="S110" s="14">
        <v>39448</v>
      </c>
      <c r="T110">
        <f t="shared" si="16"/>
        <v>0.20202020202020202</v>
      </c>
      <c r="U110">
        <f t="shared" si="17"/>
        <v>3.9298669891172915E-2</v>
      </c>
      <c r="V110">
        <f t="shared" si="18"/>
        <v>0.25</v>
      </c>
    </row>
    <row r="111" spans="1:22" x14ac:dyDescent="0.15">
      <c r="A111" s="5">
        <v>39507</v>
      </c>
      <c r="B111" s="6">
        <v>12900</v>
      </c>
      <c r="C111" s="6">
        <v>183299.99999999997</v>
      </c>
      <c r="D111">
        <v>1500</v>
      </c>
      <c r="E111" s="18">
        <f t="shared" si="10"/>
        <v>1</v>
      </c>
      <c r="F111" s="18">
        <f t="shared" si="11"/>
        <v>2008</v>
      </c>
      <c r="G111" s="18" t="str">
        <f t="shared" si="12"/>
        <v>2008-1</v>
      </c>
      <c r="N111" s="14">
        <v>39479</v>
      </c>
      <c r="O111" s="13">
        <f t="shared" si="13"/>
        <v>8.4033613445378158E-2</v>
      </c>
      <c r="P111" s="13">
        <f t="shared" si="14"/>
        <v>6.6317626527050436E-2</v>
      </c>
      <c r="Q111" s="13">
        <f t="shared" si="15"/>
        <v>0</v>
      </c>
      <c r="S111" s="14">
        <v>39479</v>
      </c>
      <c r="T111">
        <f t="shared" si="16"/>
        <v>0.16216216216216198</v>
      </c>
      <c r="U111">
        <f t="shared" si="17"/>
        <v>1.7767906718489403E-2</v>
      </c>
      <c r="V111">
        <f t="shared" si="18"/>
        <v>7.1428571428571258E-2</v>
      </c>
    </row>
    <row r="112" spans="1:22" x14ac:dyDescent="0.15">
      <c r="A112" s="5">
        <v>39538</v>
      </c>
      <c r="B112" s="6">
        <v>11900</v>
      </c>
      <c r="C112" s="6">
        <v>181700.00000000003</v>
      </c>
      <c r="D112">
        <v>1600</v>
      </c>
      <c r="E112" s="18">
        <f t="shared" si="10"/>
        <v>2</v>
      </c>
      <c r="F112" s="18">
        <f t="shared" si="11"/>
        <v>2008</v>
      </c>
      <c r="G112" s="18" t="str">
        <f t="shared" si="12"/>
        <v>2008-2</v>
      </c>
      <c r="N112" s="14">
        <v>39508</v>
      </c>
      <c r="O112" s="13">
        <f t="shared" si="13"/>
        <v>-7.7519379844961239E-2</v>
      </c>
      <c r="P112" s="13">
        <f t="shared" si="14"/>
        <v>-8.7288597926892635E-3</v>
      </c>
      <c r="Q112" s="13">
        <f t="shared" si="15"/>
        <v>6.6666666666666666E-2</v>
      </c>
      <c r="S112" s="14">
        <v>39508</v>
      </c>
      <c r="T112">
        <f t="shared" si="16"/>
        <v>-8.3333333333333332E-3</v>
      </c>
      <c r="U112">
        <f t="shared" si="17"/>
        <v>6.3817330210773182E-2</v>
      </c>
      <c r="V112">
        <f t="shared" si="18"/>
        <v>6.6666666666666666E-2</v>
      </c>
    </row>
    <row r="113" spans="1:22" x14ac:dyDescent="0.15">
      <c r="A113" s="5">
        <v>39568</v>
      </c>
      <c r="B113" s="6">
        <v>11600</v>
      </c>
      <c r="C113" s="6">
        <v>177600.00000000003</v>
      </c>
      <c r="D113">
        <v>1700.0000000000002</v>
      </c>
      <c r="E113" s="18">
        <f t="shared" si="10"/>
        <v>2</v>
      </c>
      <c r="F113" s="18">
        <f t="shared" si="11"/>
        <v>2008</v>
      </c>
      <c r="G113" s="18" t="str">
        <f t="shared" si="12"/>
        <v>2008-2</v>
      </c>
      <c r="N113" s="14">
        <v>39539</v>
      </c>
      <c r="O113" s="13">
        <f t="shared" si="13"/>
        <v>-2.5210084033613446E-2</v>
      </c>
      <c r="P113" s="13">
        <f t="shared" si="14"/>
        <v>-2.2564667033571819E-2</v>
      </c>
      <c r="Q113" s="13">
        <f t="shared" si="15"/>
        <v>6.2500000000000139E-2</v>
      </c>
      <c r="S113" s="14">
        <v>39539</v>
      </c>
      <c r="T113">
        <f t="shared" si="16"/>
        <v>0.12621359223300971</v>
      </c>
      <c r="U113">
        <f t="shared" si="17"/>
        <v>9.3596059113300864E-2</v>
      </c>
      <c r="V113">
        <f t="shared" si="18"/>
        <v>6.2500000000000139E-2</v>
      </c>
    </row>
    <row r="114" spans="1:22" x14ac:dyDescent="0.15">
      <c r="A114" s="5">
        <v>39599</v>
      </c>
      <c r="B114" s="6">
        <v>11700</v>
      </c>
      <c r="C114" s="6">
        <v>185000</v>
      </c>
      <c r="D114">
        <v>1500</v>
      </c>
      <c r="E114" s="18">
        <f t="shared" si="10"/>
        <v>2</v>
      </c>
      <c r="F114" s="18">
        <f t="shared" si="11"/>
        <v>2008</v>
      </c>
      <c r="G114" s="18" t="str">
        <f t="shared" si="12"/>
        <v>2008-2</v>
      </c>
      <c r="N114" s="14">
        <v>39569</v>
      </c>
      <c r="O114" s="13">
        <f t="shared" si="13"/>
        <v>8.6206896551724137E-3</v>
      </c>
      <c r="P114" s="13">
        <f t="shared" si="14"/>
        <v>4.1666666666666498E-2</v>
      </c>
      <c r="Q114" s="13">
        <f t="shared" si="15"/>
        <v>-0.11764705882352954</v>
      </c>
      <c r="S114" s="14">
        <v>39569</v>
      </c>
      <c r="T114">
        <f t="shared" si="16"/>
        <v>2.6315789473684376E-2</v>
      </c>
      <c r="U114">
        <f t="shared" si="17"/>
        <v>5.8352402745995423E-2</v>
      </c>
      <c r="V114">
        <f t="shared" si="18"/>
        <v>0</v>
      </c>
    </row>
    <row r="115" spans="1:22" x14ac:dyDescent="0.15">
      <c r="A115" s="5">
        <v>39629</v>
      </c>
      <c r="B115" s="6">
        <v>11500</v>
      </c>
      <c r="C115" s="6">
        <v>180100.00000000003</v>
      </c>
      <c r="D115">
        <v>1400.0000000000002</v>
      </c>
      <c r="E115" s="18">
        <f t="shared" si="10"/>
        <v>3</v>
      </c>
      <c r="F115" s="18">
        <f t="shared" si="11"/>
        <v>2008</v>
      </c>
      <c r="G115" s="18" t="str">
        <f t="shared" si="12"/>
        <v>2008-3</v>
      </c>
      <c r="N115" s="14">
        <v>39600</v>
      </c>
      <c r="O115" s="13">
        <f t="shared" si="13"/>
        <v>-1.7094017094017096E-2</v>
      </c>
      <c r="P115" s="13">
        <f t="shared" si="14"/>
        <v>-2.648648648648633E-2</v>
      </c>
      <c r="Q115" s="13">
        <f t="shared" si="15"/>
        <v>-6.6666666666666513E-2</v>
      </c>
      <c r="S115" s="14">
        <v>39600</v>
      </c>
      <c r="T115">
        <f t="shared" si="16"/>
        <v>0.12745098039215685</v>
      </c>
      <c r="U115">
        <f t="shared" si="17"/>
        <v>8.4939759036144757E-2</v>
      </c>
      <c r="V115">
        <f t="shared" si="18"/>
        <v>-6.6666666666666513E-2</v>
      </c>
    </row>
    <row r="116" spans="1:22" x14ac:dyDescent="0.15">
      <c r="A116" s="5">
        <v>39660</v>
      </c>
      <c r="B116" s="6">
        <v>13799.999999999998</v>
      </c>
      <c r="C116" s="6">
        <v>182200</v>
      </c>
      <c r="D116">
        <v>1700.0000000000002</v>
      </c>
      <c r="E116" s="18">
        <f t="shared" si="10"/>
        <v>3</v>
      </c>
      <c r="F116" s="18">
        <f t="shared" si="11"/>
        <v>2008</v>
      </c>
      <c r="G116" s="18" t="str">
        <f t="shared" si="12"/>
        <v>2008-3</v>
      </c>
      <c r="N116" s="14">
        <v>39630</v>
      </c>
      <c r="O116" s="13">
        <f t="shared" si="13"/>
        <v>0.19999999999999984</v>
      </c>
      <c r="P116" s="13">
        <f t="shared" si="14"/>
        <v>1.1660188784008721E-2</v>
      </c>
      <c r="Q116" s="13">
        <f t="shared" si="15"/>
        <v>0.21428571428571425</v>
      </c>
      <c r="S116" s="14">
        <v>39630</v>
      </c>
      <c r="T116">
        <f t="shared" si="16"/>
        <v>5.3435114503816654E-2</v>
      </c>
      <c r="U116">
        <f t="shared" si="17"/>
        <v>9.8914354644149771E-2</v>
      </c>
      <c r="V116">
        <f t="shared" si="18"/>
        <v>0</v>
      </c>
    </row>
    <row r="117" spans="1:22" x14ac:dyDescent="0.15">
      <c r="A117" s="5">
        <v>39691</v>
      </c>
      <c r="B117" s="6">
        <v>14100</v>
      </c>
      <c r="C117" s="6">
        <v>184100</v>
      </c>
      <c r="D117">
        <v>1600</v>
      </c>
      <c r="E117" s="18">
        <f t="shared" si="10"/>
        <v>3</v>
      </c>
      <c r="F117" s="18">
        <f t="shared" si="11"/>
        <v>2008</v>
      </c>
      <c r="G117" s="18" t="str">
        <f t="shared" si="12"/>
        <v>2008-3</v>
      </c>
      <c r="N117" s="14">
        <v>39661</v>
      </c>
      <c r="O117" s="13">
        <f t="shared" si="13"/>
        <v>2.1739130434782743E-2</v>
      </c>
      <c r="P117" s="13">
        <f t="shared" si="14"/>
        <v>1.0428100987925357E-2</v>
      </c>
      <c r="Q117" s="13">
        <f t="shared" si="15"/>
        <v>-5.882352941176483E-2</v>
      </c>
      <c r="S117" s="14">
        <v>39661</v>
      </c>
      <c r="T117">
        <f t="shared" si="16"/>
        <v>4.4444444444444446E-2</v>
      </c>
      <c r="U117">
        <f t="shared" si="17"/>
        <v>0.1063701923076923</v>
      </c>
      <c r="V117">
        <f t="shared" si="18"/>
        <v>-0.1111111111111111</v>
      </c>
    </row>
    <row r="118" spans="1:22" x14ac:dyDescent="0.15">
      <c r="A118" s="5">
        <v>39721</v>
      </c>
      <c r="B118" s="6">
        <v>12500</v>
      </c>
      <c r="C118" s="6">
        <v>184700</v>
      </c>
      <c r="D118">
        <v>1600</v>
      </c>
      <c r="E118" s="18">
        <f t="shared" si="10"/>
        <v>4</v>
      </c>
      <c r="F118" s="18">
        <f t="shared" si="11"/>
        <v>2008</v>
      </c>
      <c r="G118" s="18" t="str">
        <f t="shared" si="12"/>
        <v>2008-4</v>
      </c>
      <c r="N118" s="14">
        <v>39692</v>
      </c>
      <c r="O118" s="13">
        <f t="shared" si="13"/>
        <v>-0.11347517730496454</v>
      </c>
      <c r="P118" s="13">
        <f t="shared" si="14"/>
        <v>3.2590983161325366E-3</v>
      </c>
      <c r="Q118" s="13">
        <f t="shared" si="15"/>
        <v>0</v>
      </c>
      <c r="S118" s="14">
        <v>39692</v>
      </c>
      <c r="T118">
        <f t="shared" si="16"/>
        <v>9.6491228070175614E-2</v>
      </c>
      <c r="U118">
        <f t="shared" si="17"/>
        <v>0.11332127787823991</v>
      </c>
      <c r="V118">
        <f t="shared" si="18"/>
        <v>0</v>
      </c>
    </row>
    <row r="119" spans="1:22" x14ac:dyDescent="0.15">
      <c r="A119" s="5">
        <v>39752</v>
      </c>
      <c r="B119" s="6">
        <v>12600</v>
      </c>
      <c r="C119" s="6">
        <v>197846</v>
      </c>
      <c r="D119">
        <v>1800</v>
      </c>
      <c r="E119" s="18">
        <f t="shared" si="10"/>
        <v>4</v>
      </c>
      <c r="F119" s="18">
        <f t="shared" si="11"/>
        <v>2008</v>
      </c>
      <c r="G119" s="18" t="str">
        <f t="shared" si="12"/>
        <v>2008-4</v>
      </c>
      <c r="N119" s="14">
        <v>39722</v>
      </c>
      <c r="O119" s="13">
        <f t="shared" si="13"/>
        <v>8.0000000000000002E-3</v>
      </c>
      <c r="P119" s="13">
        <f t="shared" si="14"/>
        <v>7.1174878180833789E-2</v>
      </c>
      <c r="Q119" s="13">
        <f t="shared" si="15"/>
        <v>0.125</v>
      </c>
      <c r="S119" s="14">
        <v>39722</v>
      </c>
      <c r="T119">
        <f t="shared" si="16"/>
        <v>4.1322314049586778E-2</v>
      </c>
      <c r="U119">
        <f t="shared" si="17"/>
        <v>0.11149438202247192</v>
      </c>
      <c r="V119">
        <f t="shared" si="18"/>
        <v>5.8823529411764566E-2</v>
      </c>
    </row>
    <row r="120" spans="1:22" x14ac:dyDescent="0.15">
      <c r="A120" s="5">
        <v>39782</v>
      </c>
      <c r="B120" s="6">
        <v>10800</v>
      </c>
      <c r="C120" s="6">
        <v>183116.99999999997</v>
      </c>
      <c r="D120">
        <v>1652.0000000000002</v>
      </c>
      <c r="E120" s="18">
        <f t="shared" si="10"/>
        <v>4</v>
      </c>
      <c r="F120" s="18">
        <f t="shared" si="11"/>
        <v>2008</v>
      </c>
      <c r="G120" s="18" t="str">
        <f t="shared" si="12"/>
        <v>2008-4</v>
      </c>
      <c r="N120" s="14">
        <v>39753</v>
      </c>
      <c r="O120" s="13">
        <f t="shared" si="13"/>
        <v>-0.14285714285714285</v>
      </c>
      <c r="P120" s="13">
        <f t="shared" si="14"/>
        <v>-7.4446791949294044E-2</v>
      </c>
      <c r="Q120" s="13">
        <f t="shared" si="15"/>
        <v>-8.2222222222222099E-2</v>
      </c>
      <c r="S120" s="14">
        <v>39753</v>
      </c>
      <c r="T120">
        <f t="shared" si="16"/>
        <v>4.8543689320388349E-2</v>
      </c>
      <c r="U120">
        <f t="shared" si="17"/>
        <v>9.2583532219570039E-2</v>
      </c>
      <c r="V120">
        <f t="shared" si="18"/>
        <v>0.10133333333333348</v>
      </c>
    </row>
    <row r="121" spans="1:22" x14ac:dyDescent="0.15">
      <c r="A121" s="5">
        <v>39813</v>
      </c>
      <c r="B121" s="6">
        <v>10333.000000000002</v>
      </c>
      <c r="C121" s="6">
        <v>195400</v>
      </c>
      <c r="D121">
        <v>1567</v>
      </c>
      <c r="E121" s="18">
        <f t="shared" si="10"/>
        <v>4</v>
      </c>
      <c r="F121" s="18">
        <f t="shared" si="11"/>
        <v>2008</v>
      </c>
      <c r="G121" s="18" t="str">
        <f t="shared" si="12"/>
        <v>2008-4</v>
      </c>
      <c r="N121" s="14">
        <v>39783</v>
      </c>
      <c r="O121" s="13">
        <f t="shared" si="13"/>
        <v>-4.3240740740740573E-2</v>
      </c>
      <c r="P121" s="13">
        <f t="shared" si="14"/>
        <v>6.7077333071206016E-2</v>
      </c>
      <c r="Q121" s="13">
        <f t="shared" si="15"/>
        <v>-5.1452784503632089E-2</v>
      </c>
      <c r="S121" s="14">
        <v>39783</v>
      </c>
      <c r="T121">
        <f t="shared" si="16"/>
        <v>-3.4299065420560576E-2</v>
      </c>
      <c r="U121">
        <f t="shared" si="17"/>
        <v>2.5654181631607448E-3</v>
      </c>
      <c r="V121">
        <f t="shared" si="18"/>
        <v>0.11928571428571411</v>
      </c>
    </row>
    <row r="122" spans="1:22" x14ac:dyDescent="0.15">
      <c r="A122" s="5">
        <v>39844</v>
      </c>
      <c r="B122" s="6">
        <v>13282</v>
      </c>
      <c r="C122" s="6">
        <v>196327</v>
      </c>
      <c r="D122">
        <v>1748</v>
      </c>
      <c r="E122" s="18">
        <f t="shared" si="10"/>
        <v>1</v>
      </c>
      <c r="F122" s="18">
        <f t="shared" si="11"/>
        <v>2009</v>
      </c>
      <c r="G122" s="18" t="str">
        <f t="shared" si="12"/>
        <v>2009-1</v>
      </c>
      <c r="N122" s="14">
        <v>39814</v>
      </c>
      <c r="O122" s="13">
        <f t="shared" si="13"/>
        <v>0.28539630310655162</v>
      </c>
      <c r="P122" s="13">
        <f t="shared" si="14"/>
        <v>4.7441146366427843E-3</v>
      </c>
      <c r="Q122" s="13">
        <f t="shared" si="15"/>
        <v>0.11550733886407147</v>
      </c>
      <c r="S122" s="14">
        <v>39814</v>
      </c>
      <c r="T122">
        <f t="shared" si="16"/>
        <v>0.1161344537815126</v>
      </c>
      <c r="U122">
        <f t="shared" si="17"/>
        <v>0.14210005817335661</v>
      </c>
      <c r="V122">
        <f t="shared" si="18"/>
        <v>0.16533333333333333</v>
      </c>
    </row>
    <row r="123" spans="1:22" x14ac:dyDescent="0.15">
      <c r="A123" s="5">
        <v>39872</v>
      </c>
      <c r="B123" s="6">
        <v>13591</v>
      </c>
      <c r="C123" s="6">
        <v>193836</v>
      </c>
      <c r="D123">
        <v>1701</v>
      </c>
      <c r="E123" s="18">
        <f t="shared" si="10"/>
        <v>1</v>
      </c>
      <c r="F123" s="18">
        <f t="shared" si="11"/>
        <v>2009</v>
      </c>
      <c r="G123" s="18" t="str">
        <f t="shared" si="12"/>
        <v>2009-1</v>
      </c>
      <c r="N123" s="14">
        <v>39845</v>
      </c>
      <c r="O123" s="13">
        <f t="shared" si="13"/>
        <v>2.3264568589067912E-2</v>
      </c>
      <c r="P123" s="13">
        <f t="shared" si="14"/>
        <v>-1.2688015402873776E-2</v>
      </c>
      <c r="Q123" s="13">
        <f t="shared" si="15"/>
        <v>-2.6887871853546911E-2</v>
      </c>
      <c r="S123" s="14">
        <v>39845</v>
      </c>
      <c r="T123">
        <f t="shared" si="16"/>
        <v>5.3565891472868214E-2</v>
      </c>
      <c r="U123">
        <f t="shared" si="17"/>
        <v>5.7479541734861049E-2</v>
      </c>
      <c r="V123">
        <f t="shared" si="18"/>
        <v>0.13400000000000001</v>
      </c>
    </row>
    <row r="124" spans="1:22" x14ac:dyDescent="0.15">
      <c r="A124" s="5">
        <v>39903</v>
      </c>
      <c r="B124" s="6">
        <v>11768</v>
      </c>
      <c r="C124" s="6">
        <v>191863</v>
      </c>
      <c r="D124">
        <v>1804</v>
      </c>
      <c r="E124" s="18">
        <f t="shared" si="10"/>
        <v>2</v>
      </c>
      <c r="F124" s="18">
        <f t="shared" si="11"/>
        <v>2009</v>
      </c>
      <c r="G124" s="18" t="str">
        <f t="shared" si="12"/>
        <v>2009-2</v>
      </c>
      <c r="N124" s="14">
        <v>39873</v>
      </c>
      <c r="O124" s="13">
        <f t="shared" si="13"/>
        <v>-0.13413288205430063</v>
      </c>
      <c r="P124" s="13">
        <f t="shared" si="14"/>
        <v>-1.0178707773581791E-2</v>
      </c>
      <c r="Q124" s="13">
        <f t="shared" si="15"/>
        <v>6.0552616108171663E-2</v>
      </c>
      <c r="S124" s="14">
        <v>39873</v>
      </c>
      <c r="T124">
        <f t="shared" si="16"/>
        <v>-1.1092436974789916E-2</v>
      </c>
      <c r="U124">
        <f t="shared" si="17"/>
        <v>5.5932856356631644E-2</v>
      </c>
      <c r="V124">
        <f t="shared" si="18"/>
        <v>0.1275</v>
      </c>
    </row>
    <row r="125" spans="1:22" x14ac:dyDescent="0.15">
      <c r="A125" s="5">
        <v>39933</v>
      </c>
      <c r="B125" s="6">
        <v>12490.000000000002</v>
      </c>
      <c r="C125" s="6">
        <v>219779.00000000003</v>
      </c>
      <c r="D125">
        <v>1883</v>
      </c>
      <c r="E125" s="18">
        <f t="shared" si="10"/>
        <v>2</v>
      </c>
      <c r="F125" s="18">
        <f t="shared" si="11"/>
        <v>2009</v>
      </c>
      <c r="G125" s="18" t="str">
        <f t="shared" si="12"/>
        <v>2009-2</v>
      </c>
      <c r="N125" s="14">
        <v>39904</v>
      </c>
      <c r="O125" s="13">
        <f t="shared" si="13"/>
        <v>6.1352821210061338E-2</v>
      </c>
      <c r="P125" s="13">
        <f t="shared" si="14"/>
        <v>0.14549965339851889</v>
      </c>
      <c r="Q125" s="13">
        <f t="shared" si="15"/>
        <v>4.3791574279379158E-2</v>
      </c>
      <c r="S125" s="14">
        <v>39904</v>
      </c>
      <c r="T125">
        <f t="shared" si="16"/>
        <v>7.6724137931034636E-2</v>
      </c>
      <c r="U125">
        <f t="shared" si="17"/>
        <v>0.23749436936936932</v>
      </c>
      <c r="V125">
        <f t="shared" si="18"/>
        <v>0.10764705882352926</v>
      </c>
    </row>
    <row r="126" spans="1:22" x14ac:dyDescent="0.15">
      <c r="A126" s="5">
        <v>39964</v>
      </c>
      <c r="B126" s="6">
        <v>12888</v>
      </c>
      <c r="C126" s="6">
        <v>229552</v>
      </c>
      <c r="D126">
        <v>1813</v>
      </c>
      <c r="E126" s="18">
        <f t="shared" si="10"/>
        <v>2</v>
      </c>
      <c r="F126" s="18">
        <f t="shared" si="11"/>
        <v>2009</v>
      </c>
      <c r="G126" s="18" t="str">
        <f t="shared" si="12"/>
        <v>2009-2</v>
      </c>
      <c r="N126" s="14">
        <v>39934</v>
      </c>
      <c r="O126" s="13">
        <f t="shared" si="13"/>
        <v>3.1865492393914979E-2</v>
      </c>
      <c r="P126" s="13">
        <f t="shared" si="14"/>
        <v>4.4467396794052066E-2</v>
      </c>
      <c r="Q126" s="13">
        <f t="shared" si="15"/>
        <v>-3.717472118959108E-2</v>
      </c>
      <c r="S126" s="14">
        <v>39934</v>
      </c>
      <c r="T126">
        <f t="shared" si="16"/>
        <v>0.10153846153846154</v>
      </c>
      <c r="U126">
        <f t="shared" si="17"/>
        <v>0.24082162162162163</v>
      </c>
      <c r="V126">
        <f t="shared" si="18"/>
        <v>0.20866666666666667</v>
      </c>
    </row>
    <row r="127" spans="1:22" x14ac:dyDescent="0.15">
      <c r="A127" s="5">
        <v>39994</v>
      </c>
      <c r="B127" s="6">
        <v>11519</v>
      </c>
      <c r="C127" s="6">
        <v>219243</v>
      </c>
      <c r="D127">
        <v>1771</v>
      </c>
      <c r="E127" s="18">
        <f t="shared" si="10"/>
        <v>3</v>
      </c>
      <c r="F127" s="18">
        <f t="shared" si="11"/>
        <v>2009</v>
      </c>
      <c r="G127" s="18" t="str">
        <f t="shared" si="12"/>
        <v>2009-3</v>
      </c>
      <c r="N127" s="14">
        <v>39965</v>
      </c>
      <c r="O127" s="13">
        <f t="shared" si="13"/>
        <v>-0.10622284295468654</v>
      </c>
      <c r="P127" s="13">
        <f t="shared" si="14"/>
        <v>-4.4909214469924026E-2</v>
      </c>
      <c r="Q127" s="13">
        <f t="shared" si="15"/>
        <v>-2.3166023166023165E-2</v>
      </c>
      <c r="S127" s="14">
        <v>39965</v>
      </c>
      <c r="T127">
        <f t="shared" si="16"/>
        <v>1.6521739130434783E-3</v>
      </c>
      <c r="U127">
        <f t="shared" si="17"/>
        <v>0.21734036646307586</v>
      </c>
      <c r="V127">
        <f t="shared" si="18"/>
        <v>0.26499999999999979</v>
      </c>
    </row>
    <row r="128" spans="1:22" x14ac:dyDescent="0.15">
      <c r="A128" s="5">
        <v>40025</v>
      </c>
      <c r="B128" s="6">
        <v>14188</v>
      </c>
      <c r="C128" s="6">
        <v>231200</v>
      </c>
      <c r="D128">
        <v>2103</v>
      </c>
      <c r="E128" s="18">
        <f t="shared" si="10"/>
        <v>3</v>
      </c>
      <c r="F128" s="18">
        <f t="shared" si="11"/>
        <v>2009</v>
      </c>
      <c r="G128" s="18" t="str">
        <f t="shared" si="12"/>
        <v>2009-3</v>
      </c>
      <c r="N128" s="14">
        <v>39995</v>
      </c>
      <c r="O128" s="13">
        <f t="shared" si="13"/>
        <v>0.23170414098446046</v>
      </c>
      <c r="P128" s="13">
        <f t="shared" si="14"/>
        <v>5.4537659127087294E-2</v>
      </c>
      <c r="Q128" s="13">
        <f t="shared" si="15"/>
        <v>0.18746470920383965</v>
      </c>
      <c r="S128" s="14">
        <v>39995</v>
      </c>
      <c r="T128">
        <f t="shared" si="16"/>
        <v>2.8115942028985642E-2</v>
      </c>
      <c r="U128">
        <f t="shared" si="17"/>
        <v>0.26893523600439079</v>
      </c>
      <c r="V128">
        <f t="shared" si="18"/>
        <v>0.2370588235294116</v>
      </c>
    </row>
    <row r="129" spans="1:22" x14ac:dyDescent="0.15">
      <c r="A129" s="5">
        <v>40056</v>
      </c>
      <c r="B129" s="6">
        <v>15007</v>
      </c>
      <c r="C129" s="6">
        <v>231666</v>
      </c>
      <c r="D129">
        <v>2264</v>
      </c>
      <c r="E129" s="18">
        <f t="shared" si="10"/>
        <v>3</v>
      </c>
      <c r="F129" s="18">
        <f t="shared" si="11"/>
        <v>2009</v>
      </c>
      <c r="G129" s="18" t="str">
        <f t="shared" si="12"/>
        <v>2009-3</v>
      </c>
      <c r="N129" s="14">
        <v>40026</v>
      </c>
      <c r="O129" s="13">
        <f t="shared" si="13"/>
        <v>5.7724837891175641E-2</v>
      </c>
      <c r="P129" s="13">
        <f t="shared" si="14"/>
        <v>2.0155709342560553E-3</v>
      </c>
      <c r="Q129" s="13">
        <f t="shared" si="15"/>
        <v>7.6557299096528766E-2</v>
      </c>
      <c r="S129" s="14">
        <v>40026</v>
      </c>
      <c r="T129">
        <f t="shared" si="16"/>
        <v>6.4326241134751772E-2</v>
      </c>
      <c r="U129">
        <f t="shared" si="17"/>
        <v>0.25837045084193372</v>
      </c>
      <c r="V129">
        <f t="shared" si="18"/>
        <v>0.41499999999999998</v>
      </c>
    </row>
    <row r="130" spans="1:22" x14ac:dyDescent="0.15">
      <c r="A130" s="5">
        <v>40086</v>
      </c>
      <c r="B130" s="6">
        <v>12179</v>
      </c>
      <c r="C130" s="6">
        <v>237853</v>
      </c>
      <c r="D130">
        <v>1931</v>
      </c>
      <c r="E130" s="18">
        <f t="shared" si="10"/>
        <v>4</v>
      </c>
      <c r="F130" s="18">
        <f t="shared" si="11"/>
        <v>2009</v>
      </c>
      <c r="G130" s="18" t="str">
        <f t="shared" si="12"/>
        <v>2009-4</v>
      </c>
      <c r="N130" s="14">
        <v>40057</v>
      </c>
      <c r="O130" s="13">
        <f t="shared" si="13"/>
        <v>-0.18844539215032985</v>
      </c>
      <c r="P130" s="13">
        <f t="shared" si="14"/>
        <v>2.6706551673529994E-2</v>
      </c>
      <c r="Q130" s="13">
        <f t="shared" si="15"/>
        <v>-0.14708480565371024</v>
      </c>
      <c r="S130" s="14">
        <v>40057</v>
      </c>
      <c r="T130">
        <f t="shared" si="16"/>
        <v>-2.5680000000000001E-2</v>
      </c>
      <c r="U130">
        <f t="shared" si="17"/>
        <v>0.28778018408229561</v>
      </c>
      <c r="V130">
        <f t="shared" si="18"/>
        <v>0.206875</v>
      </c>
    </row>
    <row r="131" spans="1:22" x14ac:dyDescent="0.15">
      <c r="A131" s="5">
        <v>40117</v>
      </c>
      <c r="B131" s="6">
        <v>13580.000000000002</v>
      </c>
      <c r="C131" s="6">
        <v>251249</v>
      </c>
      <c r="D131">
        <v>2170</v>
      </c>
      <c r="E131" s="18">
        <f t="shared" ref="E131:E194" si="19">VLOOKUP(MONTH(A131),$I$2:$K$5,3)</f>
        <v>4</v>
      </c>
      <c r="F131" s="18">
        <f t="shared" ref="F131:F194" si="20">YEAR(A131)</f>
        <v>2009</v>
      </c>
      <c r="G131" s="18" t="str">
        <f t="shared" ref="G131:G194" si="21">F131&amp;"-"&amp;E131</f>
        <v>2009-4</v>
      </c>
      <c r="N131" s="14">
        <v>40087</v>
      </c>
      <c r="O131" s="13">
        <f t="shared" si="13"/>
        <v>0.11503407504721257</v>
      </c>
      <c r="P131" s="13">
        <f t="shared" si="14"/>
        <v>5.6320500477185488E-2</v>
      </c>
      <c r="Q131" s="13">
        <f t="shared" si="15"/>
        <v>0.12377006732263077</v>
      </c>
      <c r="S131" s="14">
        <v>40087</v>
      </c>
      <c r="T131">
        <f t="shared" si="16"/>
        <v>7.7777777777777918E-2</v>
      </c>
      <c r="U131">
        <f t="shared" si="17"/>
        <v>0.26992206059258211</v>
      </c>
      <c r="V131">
        <f t="shared" si="18"/>
        <v>0.20555555555555555</v>
      </c>
    </row>
    <row r="132" spans="1:22" x14ac:dyDescent="0.15">
      <c r="A132" s="5">
        <v>40147</v>
      </c>
      <c r="B132" s="6">
        <v>11065</v>
      </c>
      <c r="C132" s="6">
        <v>228509</v>
      </c>
      <c r="D132">
        <v>1958</v>
      </c>
      <c r="E132" s="18">
        <f t="shared" si="19"/>
        <v>4</v>
      </c>
      <c r="F132" s="18">
        <f t="shared" si="20"/>
        <v>2009</v>
      </c>
      <c r="G132" s="18" t="str">
        <f t="shared" si="21"/>
        <v>2009-4</v>
      </c>
      <c r="N132" s="14">
        <v>40118</v>
      </c>
      <c r="O132" s="13">
        <f t="shared" ref="O132:O195" si="22">(B132-B131)/B131</f>
        <v>-0.18519882179676006</v>
      </c>
      <c r="P132" s="13">
        <f t="shared" ref="P132:P195" si="23">(C132-C131)/C131</f>
        <v>-9.0507822916708128E-2</v>
      </c>
      <c r="Q132" s="13">
        <f t="shared" ref="Q132:Q195" si="24">(D132-D131)/D131</f>
        <v>-9.7695852534562214E-2</v>
      </c>
      <c r="S132" s="14">
        <v>40118</v>
      </c>
      <c r="T132">
        <f t="shared" si="16"/>
        <v>2.4537037037037038E-2</v>
      </c>
      <c r="U132">
        <f t="shared" si="17"/>
        <v>0.24788523184630612</v>
      </c>
      <c r="V132">
        <f t="shared" si="18"/>
        <v>0.18523002421307488</v>
      </c>
    </row>
    <row r="133" spans="1:22" x14ac:dyDescent="0.15">
      <c r="A133" s="5">
        <v>40178</v>
      </c>
      <c r="B133" s="6">
        <v>10893</v>
      </c>
      <c r="C133" s="6">
        <v>218800</v>
      </c>
      <c r="D133">
        <v>1874</v>
      </c>
      <c r="E133" s="18">
        <f t="shared" si="19"/>
        <v>4</v>
      </c>
      <c r="F133" s="18">
        <f t="shared" si="20"/>
        <v>2009</v>
      </c>
      <c r="G133" s="18" t="str">
        <f t="shared" si="21"/>
        <v>2009-4</v>
      </c>
      <c r="N133" s="14">
        <v>40148</v>
      </c>
      <c r="O133" s="13">
        <f t="shared" si="22"/>
        <v>-1.5544509715318571E-2</v>
      </c>
      <c r="P133" s="13">
        <f t="shared" si="23"/>
        <v>-4.2488479666008779E-2</v>
      </c>
      <c r="Q133" s="13">
        <f t="shared" si="24"/>
        <v>-4.290091930541369E-2</v>
      </c>
      <c r="S133" s="14">
        <v>40148</v>
      </c>
      <c r="T133">
        <f t="shared" si="16"/>
        <v>5.4195296622471509E-2</v>
      </c>
      <c r="U133">
        <f t="shared" si="17"/>
        <v>0.11975435005117707</v>
      </c>
      <c r="V133">
        <f t="shared" si="18"/>
        <v>0.19591576260370133</v>
      </c>
    </row>
    <row r="134" spans="1:22" x14ac:dyDescent="0.15">
      <c r="A134" s="5">
        <v>40209</v>
      </c>
      <c r="B134" s="6">
        <v>12724</v>
      </c>
      <c r="C134" s="6">
        <v>238657</v>
      </c>
      <c r="D134">
        <v>1940</v>
      </c>
      <c r="E134" s="18">
        <f t="shared" si="19"/>
        <v>1</v>
      </c>
      <c r="F134" s="18">
        <f t="shared" si="20"/>
        <v>2010</v>
      </c>
      <c r="G134" s="18" t="str">
        <f t="shared" si="21"/>
        <v>2010-1</v>
      </c>
      <c r="N134" s="14">
        <v>40179</v>
      </c>
      <c r="O134" s="13">
        <f t="shared" si="22"/>
        <v>0.16808959882493343</v>
      </c>
      <c r="P134" s="13">
        <f t="shared" si="23"/>
        <v>9.0754113345521026E-2</v>
      </c>
      <c r="Q134" s="13">
        <f t="shared" si="24"/>
        <v>3.5218783351120594E-2</v>
      </c>
      <c r="S134" s="14">
        <v>40179</v>
      </c>
      <c r="T134">
        <f t="shared" si="16"/>
        <v>-4.201174521909351E-2</v>
      </c>
      <c r="U134">
        <f t="shared" si="17"/>
        <v>0.21560967161928823</v>
      </c>
      <c r="V134">
        <f t="shared" si="18"/>
        <v>0.10983981693363844</v>
      </c>
    </row>
    <row r="135" spans="1:22" x14ac:dyDescent="0.15">
      <c r="A135" s="5">
        <v>40237</v>
      </c>
      <c r="B135" s="6">
        <v>14220</v>
      </c>
      <c r="C135" s="6">
        <v>265603</v>
      </c>
      <c r="D135">
        <v>2025.0000000000002</v>
      </c>
      <c r="E135" s="18">
        <f t="shared" si="19"/>
        <v>1</v>
      </c>
      <c r="F135" s="18">
        <f t="shared" si="20"/>
        <v>2010</v>
      </c>
      <c r="G135" s="18" t="str">
        <f t="shared" si="21"/>
        <v>2010-1</v>
      </c>
      <c r="N135" s="14">
        <v>40210</v>
      </c>
      <c r="O135" s="13">
        <f t="shared" si="22"/>
        <v>0.11757309022320026</v>
      </c>
      <c r="P135" s="13">
        <f t="shared" si="23"/>
        <v>0.11290680767796461</v>
      </c>
      <c r="Q135" s="13">
        <f t="shared" si="24"/>
        <v>4.3814432989690837E-2</v>
      </c>
      <c r="S135" s="14">
        <v>40210</v>
      </c>
      <c r="T135">
        <f t="shared" si="16"/>
        <v>4.6280626885438894E-2</v>
      </c>
      <c r="U135">
        <f t="shared" si="17"/>
        <v>0.37024598113869456</v>
      </c>
      <c r="V135">
        <f t="shared" si="18"/>
        <v>0.1904761904761906</v>
      </c>
    </row>
    <row r="136" spans="1:22" x14ac:dyDescent="0.15">
      <c r="A136" s="5">
        <v>40268</v>
      </c>
      <c r="B136" s="6">
        <v>14090</v>
      </c>
      <c r="C136" s="6">
        <v>248140</v>
      </c>
      <c r="D136">
        <v>2172</v>
      </c>
      <c r="E136" s="18">
        <f t="shared" si="19"/>
        <v>2</v>
      </c>
      <c r="F136" s="18">
        <f t="shared" si="20"/>
        <v>2010</v>
      </c>
      <c r="G136" s="18" t="str">
        <f t="shared" si="21"/>
        <v>2010-2</v>
      </c>
      <c r="N136" s="14">
        <v>40238</v>
      </c>
      <c r="O136" s="13">
        <f t="shared" si="22"/>
        <v>-9.1420534458509142E-3</v>
      </c>
      <c r="P136" s="13">
        <f t="shared" si="23"/>
        <v>-6.5748504346712949E-2</v>
      </c>
      <c r="Q136" s="13">
        <f t="shared" si="24"/>
        <v>7.2592592592592473E-2</v>
      </c>
      <c r="S136" s="14">
        <v>40238</v>
      </c>
      <c r="T136">
        <f t="shared" si="16"/>
        <v>0.19731475186947656</v>
      </c>
      <c r="U136">
        <f t="shared" si="17"/>
        <v>0.29331867009272239</v>
      </c>
      <c r="V136">
        <f t="shared" si="18"/>
        <v>0.2039911308203991</v>
      </c>
    </row>
    <row r="137" spans="1:22" x14ac:dyDescent="0.15">
      <c r="A137" s="5">
        <v>40298</v>
      </c>
      <c r="B137" s="6">
        <v>13269</v>
      </c>
      <c r="C137" s="6">
        <v>245835</v>
      </c>
      <c r="D137">
        <v>2157</v>
      </c>
      <c r="E137" s="18">
        <f t="shared" si="19"/>
        <v>2</v>
      </c>
      <c r="F137" s="18">
        <f t="shared" si="20"/>
        <v>2010</v>
      </c>
      <c r="G137" s="18" t="str">
        <f t="shared" si="21"/>
        <v>2010-2</v>
      </c>
      <c r="N137" s="14">
        <v>40269</v>
      </c>
      <c r="O137" s="13">
        <f t="shared" si="22"/>
        <v>-5.8268275372604685E-2</v>
      </c>
      <c r="P137" s="13">
        <f t="shared" si="23"/>
        <v>-9.2891109857338606E-3</v>
      </c>
      <c r="Q137" s="13">
        <f t="shared" si="24"/>
        <v>-6.9060773480662981E-3</v>
      </c>
      <c r="S137" s="14">
        <v>40269</v>
      </c>
      <c r="T137">
        <f t="shared" si="16"/>
        <v>6.2369895916733233E-2</v>
      </c>
      <c r="U137">
        <f t="shared" si="17"/>
        <v>0.11855545798279166</v>
      </c>
      <c r="V137">
        <f t="shared" si="18"/>
        <v>0.14551248008497078</v>
      </c>
    </row>
    <row r="138" spans="1:22" x14ac:dyDescent="0.15">
      <c r="A138" s="5">
        <v>40329</v>
      </c>
      <c r="B138" s="6">
        <v>13784</v>
      </c>
      <c r="C138" s="6">
        <v>248418</v>
      </c>
      <c r="D138">
        <v>2153</v>
      </c>
      <c r="E138" s="18">
        <f t="shared" si="19"/>
        <v>2</v>
      </c>
      <c r="F138" s="18">
        <f t="shared" si="20"/>
        <v>2010</v>
      </c>
      <c r="G138" s="18" t="str">
        <f t="shared" si="21"/>
        <v>2010-2</v>
      </c>
      <c r="N138" s="14">
        <v>40299</v>
      </c>
      <c r="O138" s="13">
        <f t="shared" si="22"/>
        <v>3.8812269198884621E-2</v>
      </c>
      <c r="P138" s="13">
        <f t="shared" si="23"/>
        <v>1.0507047409848069E-2</v>
      </c>
      <c r="Q138" s="13">
        <f t="shared" si="24"/>
        <v>-1.8544274455261937E-3</v>
      </c>
      <c r="S138" s="14">
        <v>40299</v>
      </c>
      <c r="T138">
        <f t="shared" si="16"/>
        <v>6.9522036002482926E-2</v>
      </c>
      <c r="U138">
        <f t="shared" si="17"/>
        <v>8.2186171325015683E-2</v>
      </c>
      <c r="V138">
        <f t="shared" si="18"/>
        <v>0.18753447324875896</v>
      </c>
    </row>
    <row r="139" spans="1:22" x14ac:dyDescent="0.15">
      <c r="A139" s="5">
        <v>40359</v>
      </c>
      <c r="B139" s="6">
        <v>13364</v>
      </c>
      <c r="C139" s="6">
        <v>242347</v>
      </c>
      <c r="D139">
        <v>2185</v>
      </c>
      <c r="E139" s="18">
        <f t="shared" si="19"/>
        <v>3</v>
      </c>
      <c r="F139" s="18">
        <f t="shared" si="20"/>
        <v>2010</v>
      </c>
      <c r="G139" s="18" t="str">
        <f t="shared" si="21"/>
        <v>2010-3</v>
      </c>
      <c r="N139" s="14">
        <v>40330</v>
      </c>
      <c r="O139" s="13">
        <f t="shared" si="22"/>
        <v>-3.0470110272780036E-2</v>
      </c>
      <c r="P139" s="13">
        <f t="shared" si="23"/>
        <v>-2.4438647763044545E-2</v>
      </c>
      <c r="Q139" s="13">
        <f t="shared" si="24"/>
        <v>1.4862981885740827E-2</v>
      </c>
      <c r="S139" s="14">
        <v>40330</v>
      </c>
      <c r="T139">
        <f t="shared" si="16"/>
        <v>0.16017015365917181</v>
      </c>
      <c r="U139">
        <f t="shared" si="17"/>
        <v>0.10538078752799405</v>
      </c>
      <c r="V139">
        <f t="shared" si="18"/>
        <v>0.23376623376623376</v>
      </c>
    </row>
    <row r="140" spans="1:22" x14ac:dyDescent="0.15">
      <c r="A140" s="5">
        <v>40390</v>
      </c>
      <c r="B140" s="6">
        <v>16001</v>
      </c>
      <c r="C140" s="6">
        <v>248576.00000000003</v>
      </c>
      <c r="D140">
        <v>2547</v>
      </c>
      <c r="E140" s="18">
        <f t="shared" si="19"/>
        <v>3</v>
      </c>
      <c r="F140" s="18">
        <f t="shared" si="20"/>
        <v>2010</v>
      </c>
      <c r="G140" s="18" t="str">
        <f t="shared" si="21"/>
        <v>2010-3</v>
      </c>
      <c r="N140" s="14">
        <v>40360</v>
      </c>
      <c r="O140" s="13">
        <f t="shared" si="22"/>
        <v>0.19732116132894342</v>
      </c>
      <c r="P140" s="13">
        <f t="shared" si="23"/>
        <v>2.5702814559289074E-2</v>
      </c>
      <c r="Q140" s="13">
        <f t="shared" si="24"/>
        <v>0.165675057208238</v>
      </c>
      <c r="S140" s="14">
        <v>40360</v>
      </c>
      <c r="T140">
        <f t="shared" si="16"/>
        <v>0.12778404285311531</v>
      </c>
      <c r="U140">
        <f t="shared" si="17"/>
        <v>7.5155709342560675E-2</v>
      </c>
      <c r="V140">
        <f t="shared" si="18"/>
        <v>0.21112696148359486</v>
      </c>
    </row>
    <row r="141" spans="1:22" x14ac:dyDescent="0.15">
      <c r="A141" s="5">
        <v>40421</v>
      </c>
      <c r="B141" s="6">
        <v>16217.999999999998</v>
      </c>
      <c r="C141" s="6">
        <v>253120</v>
      </c>
      <c r="D141">
        <v>2630</v>
      </c>
      <c r="E141" s="18">
        <f t="shared" si="19"/>
        <v>3</v>
      </c>
      <c r="F141" s="18">
        <f t="shared" si="20"/>
        <v>2010</v>
      </c>
      <c r="G141" s="18" t="str">
        <f t="shared" si="21"/>
        <v>2010-3</v>
      </c>
      <c r="N141" s="14">
        <v>40391</v>
      </c>
      <c r="O141" s="13">
        <f t="shared" si="22"/>
        <v>1.3561652396725091E-2</v>
      </c>
      <c r="P141" s="13">
        <f t="shared" si="23"/>
        <v>1.8280123583933969E-2</v>
      </c>
      <c r="Q141" s="13">
        <f t="shared" si="24"/>
        <v>3.2587357675696899E-2</v>
      </c>
      <c r="S141" s="14">
        <v>40391</v>
      </c>
      <c r="T141">
        <f t="shared" si="16"/>
        <v>8.0695675351502516E-2</v>
      </c>
      <c r="U141">
        <f t="shared" si="17"/>
        <v>9.2607460740894224E-2</v>
      </c>
      <c r="V141">
        <f t="shared" si="18"/>
        <v>0.16166077738515902</v>
      </c>
    </row>
    <row r="142" spans="1:22" x14ac:dyDescent="0.15">
      <c r="A142" s="5">
        <v>40451</v>
      </c>
      <c r="B142" s="6">
        <v>13818.999999999998</v>
      </c>
      <c r="C142" s="6">
        <v>264464</v>
      </c>
      <c r="D142">
        <v>2260</v>
      </c>
      <c r="E142" s="18">
        <f t="shared" si="19"/>
        <v>4</v>
      </c>
      <c r="F142" s="18">
        <f t="shared" si="20"/>
        <v>2010</v>
      </c>
      <c r="G142" s="18" t="str">
        <f t="shared" si="21"/>
        <v>2010-4</v>
      </c>
      <c r="N142" s="14">
        <v>40422</v>
      </c>
      <c r="O142" s="13">
        <f t="shared" si="22"/>
        <v>-0.14792206190652363</v>
      </c>
      <c r="P142" s="13">
        <f t="shared" si="23"/>
        <v>4.481668773704172E-2</v>
      </c>
      <c r="Q142" s="13">
        <f t="shared" si="24"/>
        <v>-0.14068441064638784</v>
      </c>
      <c r="S142" s="14">
        <v>40422</v>
      </c>
      <c r="T142">
        <f t="shared" si="16"/>
        <v>0.1346580178996632</v>
      </c>
      <c r="U142">
        <f t="shared" si="17"/>
        <v>0.11188002673920447</v>
      </c>
      <c r="V142">
        <f t="shared" si="18"/>
        <v>0.17037804246504401</v>
      </c>
    </row>
    <row r="143" spans="1:22" x14ac:dyDescent="0.15">
      <c r="A143" s="5">
        <v>40482</v>
      </c>
      <c r="B143" s="6">
        <v>15284</v>
      </c>
      <c r="C143" s="6">
        <v>271496</v>
      </c>
      <c r="D143">
        <v>2448</v>
      </c>
      <c r="E143" s="18">
        <f t="shared" si="19"/>
        <v>4</v>
      </c>
      <c r="F143" s="18">
        <f t="shared" si="20"/>
        <v>2010</v>
      </c>
      <c r="G143" s="18" t="str">
        <f t="shared" si="21"/>
        <v>2010-4</v>
      </c>
      <c r="N143" s="14">
        <v>40452</v>
      </c>
      <c r="O143" s="13">
        <f t="shared" si="22"/>
        <v>0.10601345972935827</v>
      </c>
      <c r="P143" s="13">
        <f t="shared" si="23"/>
        <v>2.6589630346663441E-2</v>
      </c>
      <c r="Q143" s="13">
        <f t="shared" si="24"/>
        <v>8.3185840707964601E-2</v>
      </c>
      <c r="S143" s="14">
        <v>40452</v>
      </c>
      <c r="T143">
        <f t="shared" ref="T143:T198" si="25">(B143-B131)/B131</f>
        <v>0.12547864506627379</v>
      </c>
      <c r="U143">
        <f t="shared" ref="U143:U198" si="26">(C143-C131)/C131</f>
        <v>8.0585395364757673E-2</v>
      </c>
      <c r="V143">
        <f t="shared" ref="V143:V198" si="27">(D143-D131)/D131</f>
        <v>0.12811059907834102</v>
      </c>
    </row>
    <row r="144" spans="1:22" x14ac:dyDescent="0.15">
      <c r="A144" s="5">
        <v>40512</v>
      </c>
      <c r="B144" s="6">
        <v>12346</v>
      </c>
      <c r="C144" s="6">
        <v>254398.00000000003</v>
      </c>
      <c r="D144">
        <v>2078</v>
      </c>
      <c r="E144" s="18">
        <f t="shared" si="19"/>
        <v>4</v>
      </c>
      <c r="F144" s="18">
        <f t="shared" si="20"/>
        <v>2010</v>
      </c>
      <c r="G144" s="18" t="str">
        <f t="shared" si="21"/>
        <v>2010-4</v>
      </c>
      <c r="N144" s="14">
        <v>40483</v>
      </c>
      <c r="O144" s="13">
        <f t="shared" si="22"/>
        <v>-0.19222716566343889</v>
      </c>
      <c r="P144" s="13">
        <f t="shared" si="23"/>
        <v>-6.2976986769602394E-2</v>
      </c>
      <c r="Q144" s="13">
        <f t="shared" si="24"/>
        <v>-0.15114379084967319</v>
      </c>
      <c r="S144" s="14">
        <v>40483</v>
      </c>
      <c r="T144">
        <f t="shared" si="25"/>
        <v>0.1157704473565296</v>
      </c>
      <c r="U144">
        <f t="shared" si="26"/>
        <v>0.11329531878394299</v>
      </c>
      <c r="V144">
        <f t="shared" si="27"/>
        <v>6.1287027579162413E-2</v>
      </c>
    </row>
    <row r="145" spans="1:22" x14ac:dyDescent="0.15">
      <c r="A145" s="5">
        <v>40543</v>
      </c>
      <c r="B145" s="6">
        <v>12189.000000000002</v>
      </c>
      <c r="C145" s="6">
        <v>281500</v>
      </c>
      <c r="D145">
        <v>2103</v>
      </c>
      <c r="E145" s="18">
        <f t="shared" si="19"/>
        <v>4</v>
      </c>
      <c r="F145" s="18">
        <f t="shared" si="20"/>
        <v>2010</v>
      </c>
      <c r="G145" s="18" t="str">
        <f t="shared" si="21"/>
        <v>2010-4</v>
      </c>
      <c r="N145" s="14">
        <v>40513</v>
      </c>
      <c r="O145" s="13">
        <f t="shared" si="22"/>
        <v>-1.2716669366596321E-2</v>
      </c>
      <c r="P145" s="13">
        <f t="shared" si="23"/>
        <v>0.10653385639824199</v>
      </c>
      <c r="Q145" s="13">
        <f t="shared" si="24"/>
        <v>1.203079884504331E-2</v>
      </c>
      <c r="S145" s="14">
        <v>40513</v>
      </c>
      <c r="T145">
        <f t="shared" si="25"/>
        <v>0.11897548884604808</v>
      </c>
      <c r="U145">
        <f t="shared" si="26"/>
        <v>0.28656307129798902</v>
      </c>
      <c r="V145">
        <f t="shared" si="27"/>
        <v>0.12219850586979722</v>
      </c>
    </row>
    <row r="146" spans="1:22" x14ac:dyDescent="0.15">
      <c r="A146" s="5">
        <v>40574</v>
      </c>
      <c r="B146" s="6">
        <v>15195</v>
      </c>
      <c r="C146" s="6">
        <v>265132</v>
      </c>
      <c r="D146">
        <v>2267</v>
      </c>
      <c r="E146" s="18">
        <f t="shared" si="19"/>
        <v>1</v>
      </c>
      <c r="F146" s="18">
        <f t="shared" si="20"/>
        <v>2011</v>
      </c>
      <c r="G146" s="18" t="str">
        <f t="shared" si="21"/>
        <v>2011-1</v>
      </c>
      <c r="N146" s="14">
        <v>40544</v>
      </c>
      <c r="O146" s="13">
        <f t="shared" si="22"/>
        <v>0.24661580113216816</v>
      </c>
      <c r="P146" s="13">
        <f t="shared" si="23"/>
        <v>-5.8145648312611015E-2</v>
      </c>
      <c r="Q146" s="13">
        <f t="shared" si="24"/>
        <v>7.798383262006657E-2</v>
      </c>
      <c r="S146" s="14">
        <v>40544</v>
      </c>
      <c r="T146">
        <f t="shared" si="25"/>
        <v>0.19419993712668973</v>
      </c>
      <c r="U146">
        <f t="shared" si="26"/>
        <v>0.11093326405678443</v>
      </c>
      <c r="V146">
        <f t="shared" si="27"/>
        <v>0.16855670103092785</v>
      </c>
    </row>
    <row r="147" spans="1:22" x14ac:dyDescent="0.15">
      <c r="A147" s="5">
        <v>40602</v>
      </c>
      <c r="B147" s="6">
        <v>15722</v>
      </c>
      <c r="C147" s="6">
        <v>280305</v>
      </c>
      <c r="D147">
        <v>2163</v>
      </c>
      <c r="E147" s="18">
        <f t="shared" si="19"/>
        <v>1</v>
      </c>
      <c r="F147" s="18">
        <f t="shared" si="20"/>
        <v>2011</v>
      </c>
      <c r="G147" s="18" t="str">
        <f t="shared" si="21"/>
        <v>2011-1</v>
      </c>
      <c r="N147" s="14">
        <v>40575</v>
      </c>
      <c r="O147" s="13">
        <f t="shared" si="22"/>
        <v>3.4682461335965781E-2</v>
      </c>
      <c r="P147" s="13">
        <f t="shared" si="23"/>
        <v>5.7228097702276604E-2</v>
      </c>
      <c r="Q147" s="13">
        <f t="shared" si="24"/>
        <v>-4.5875606528451698E-2</v>
      </c>
      <c r="S147" s="14">
        <v>40575</v>
      </c>
      <c r="T147">
        <f t="shared" si="25"/>
        <v>0.10562587904360056</v>
      </c>
      <c r="U147">
        <f t="shared" si="26"/>
        <v>5.5353290437231507E-2</v>
      </c>
      <c r="V147">
        <f t="shared" si="27"/>
        <v>6.8148148148148027E-2</v>
      </c>
    </row>
    <row r="148" spans="1:22" x14ac:dyDescent="0.15">
      <c r="A148" s="5">
        <v>40633</v>
      </c>
      <c r="B148" s="6">
        <v>14112</v>
      </c>
      <c r="C148" s="6">
        <v>265958</v>
      </c>
      <c r="D148">
        <v>2282</v>
      </c>
      <c r="E148" s="18">
        <f t="shared" si="19"/>
        <v>2</v>
      </c>
      <c r="F148" s="18">
        <f t="shared" si="20"/>
        <v>2011</v>
      </c>
      <c r="G148" s="18" t="str">
        <f t="shared" si="21"/>
        <v>2011-2</v>
      </c>
      <c r="N148" s="14">
        <v>40603</v>
      </c>
      <c r="O148" s="13">
        <f t="shared" si="22"/>
        <v>-0.10240427426536064</v>
      </c>
      <c r="P148" s="13">
        <f t="shared" si="23"/>
        <v>-5.1183532223827613E-2</v>
      </c>
      <c r="Q148" s="13">
        <f t="shared" si="24"/>
        <v>5.5016181229773461E-2</v>
      </c>
      <c r="S148" s="14">
        <v>40603</v>
      </c>
      <c r="T148">
        <f t="shared" si="25"/>
        <v>1.5613910574875799E-3</v>
      </c>
      <c r="U148">
        <f t="shared" si="26"/>
        <v>7.1806238413798656E-2</v>
      </c>
      <c r="V148">
        <f t="shared" si="27"/>
        <v>5.0644567219152857E-2</v>
      </c>
    </row>
    <row r="149" spans="1:22" x14ac:dyDescent="0.15">
      <c r="A149" s="5">
        <v>40663</v>
      </c>
      <c r="B149" s="6">
        <v>15545</v>
      </c>
      <c r="C149" s="6">
        <v>263317</v>
      </c>
      <c r="D149">
        <v>2437</v>
      </c>
      <c r="E149" s="18">
        <f t="shared" si="19"/>
        <v>2</v>
      </c>
      <c r="F149" s="18">
        <f t="shared" si="20"/>
        <v>2011</v>
      </c>
      <c r="G149" s="18" t="str">
        <f t="shared" si="21"/>
        <v>2011-2</v>
      </c>
      <c r="N149" s="14">
        <v>40634</v>
      </c>
      <c r="O149" s="13">
        <f t="shared" si="22"/>
        <v>0.10154478458049887</v>
      </c>
      <c r="P149" s="13">
        <f t="shared" si="23"/>
        <v>-9.9301393453101617E-3</v>
      </c>
      <c r="Q149" s="13">
        <f t="shared" si="24"/>
        <v>6.7922874671340935E-2</v>
      </c>
      <c r="S149" s="14">
        <v>40634</v>
      </c>
      <c r="T149">
        <f t="shared" si="25"/>
        <v>0.1715276207702163</v>
      </c>
      <c r="U149">
        <f t="shared" si="26"/>
        <v>7.1112738218723937E-2</v>
      </c>
      <c r="V149">
        <f t="shared" si="27"/>
        <v>0.12980992118683357</v>
      </c>
    </row>
    <row r="150" spans="1:22" x14ac:dyDescent="0.15">
      <c r="A150" s="5">
        <v>40694</v>
      </c>
      <c r="B150" s="6">
        <v>15309</v>
      </c>
      <c r="C150" s="6">
        <v>270939</v>
      </c>
      <c r="D150">
        <v>2407</v>
      </c>
      <c r="E150" s="18">
        <f t="shared" si="19"/>
        <v>2</v>
      </c>
      <c r="F150" s="18">
        <f t="shared" si="20"/>
        <v>2011</v>
      </c>
      <c r="G150" s="18" t="str">
        <f t="shared" si="21"/>
        <v>2011-2</v>
      </c>
      <c r="N150" s="14">
        <v>40664</v>
      </c>
      <c r="O150" s="13">
        <f t="shared" si="22"/>
        <v>-1.5181730459954969E-2</v>
      </c>
      <c r="P150" s="13">
        <f t="shared" si="23"/>
        <v>2.8946099188430673E-2</v>
      </c>
      <c r="Q150" s="13">
        <f t="shared" si="24"/>
        <v>-1.2310217480508822E-2</v>
      </c>
      <c r="S150" s="14">
        <v>40664</v>
      </c>
      <c r="T150">
        <f t="shared" si="25"/>
        <v>0.11063551944283227</v>
      </c>
      <c r="U150">
        <f t="shared" si="26"/>
        <v>9.0657681810496826E-2</v>
      </c>
      <c r="V150">
        <f t="shared" si="27"/>
        <v>0.11797491871806781</v>
      </c>
    </row>
    <row r="151" spans="1:22" x14ac:dyDescent="0.15">
      <c r="A151" s="5">
        <v>40724</v>
      </c>
      <c r="B151" s="6">
        <v>15076</v>
      </c>
      <c r="C151" s="6">
        <v>261766</v>
      </c>
      <c r="D151">
        <v>2325</v>
      </c>
      <c r="E151" s="18">
        <f t="shared" si="19"/>
        <v>3</v>
      </c>
      <c r="F151" s="18">
        <f t="shared" si="20"/>
        <v>2011</v>
      </c>
      <c r="G151" s="18" t="str">
        <f t="shared" si="21"/>
        <v>2011-3</v>
      </c>
      <c r="N151" s="14">
        <v>40695</v>
      </c>
      <c r="O151" s="13">
        <f t="shared" si="22"/>
        <v>-1.5219805343262133E-2</v>
      </c>
      <c r="P151" s="13">
        <f t="shared" si="23"/>
        <v>-3.3856329284451481E-2</v>
      </c>
      <c r="Q151" s="13">
        <f t="shared" si="24"/>
        <v>-3.4067303697548817E-2</v>
      </c>
      <c r="S151" s="14">
        <v>40695</v>
      </c>
      <c r="T151">
        <f t="shared" si="25"/>
        <v>0.1281053576773421</v>
      </c>
      <c r="U151">
        <f t="shared" si="26"/>
        <v>8.0128906072697417E-2</v>
      </c>
      <c r="V151">
        <f t="shared" si="27"/>
        <v>6.4073226544622428E-2</v>
      </c>
    </row>
    <row r="152" spans="1:22" x14ac:dyDescent="0.15">
      <c r="A152" s="5">
        <v>40755</v>
      </c>
      <c r="B152" s="6">
        <v>18160</v>
      </c>
      <c r="C152" s="6">
        <v>267121</v>
      </c>
      <c r="D152">
        <v>2732</v>
      </c>
      <c r="E152" s="18">
        <f t="shared" si="19"/>
        <v>3</v>
      </c>
      <c r="F152" s="18">
        <f t="shared" si="20"/>
        <v>2011</v>
      </c>
      <c r="G152" s="18" t="str">
        <f t="shared" si="21"/>
        <v>2011-3</v>
      </c>
      <c r="N152" s="14">
        <v>40725</v>
      </c>
      <c r="O152" s="13">
        <f t="shared" si="22"/>
        <v>0.20456354470681878</v>
      </c>
      <c r="P152" s="13">
        <f t="shared" si="23"/>
        <v>2.0457202234056372E-2</v>
      </c>
      <c r="Q152" s="13">
        <f t="shared" si="24"/>
        <v>0.17505376344086021</v>
      </c>
      <c r="S152" s="14">
        <v>40725</v>
      </c>
      <c r="T152">
        <f t="shared" si="25"/>
        <v>0.13492906693331666</v>
      </c>
      <c r="U152">
        <f t="shared" si="26"/>
        <v>7.4604949794026654E-2</v>
      </c>
      <c r="V152">
        <f t="shared" si="27"/>
        <v>7.263447192775814E-2</v>
      </c>
    </row>
    <row r="153" spans="1:22" x14ac:dyDescent="0.15">
      <c r="A153" s="5">
        <v>40786</v>
      </c>
      <c r="B153" s="6">
        <v>17862</v>
      </c>
      <c r="C153" s="6">
        <v>274082</v>
      </c>
      <c r="D153">
        <v>2758</v>
      </c>
      <c r="E153" s="18">
        <f t="shared" si="19"/>
        <v>3</v>
      </c>
      <c r="F153" s="18">
        <f t="shared" si="20"/>
        <v>2011</v>
      </c>
      <c r="G153" s="18" t="str">
        <f t="shared" si="21"/>
        <v>2011-3</v>
      </c>
      <c r="N153" s="14">
        <v>40756</v>
      </c>
      <c r="O153" s="13">
        <f t="shared" si="22"/>
        <v>-1.6409691629955946E-2</v>
      </c>
      <c r="P153" s="13">
        <f t="shared" si="23"/>
        <v>2.6059351380086179E-2</v>
      </c>
      <c r="Q153" s="13">
        <f t="shared" si="24"/>
        <v>9.5168374816983897E-3</v>
      </c>
      <c r="S153" s="14">
        <v>40756</v>
      </c>
      <c r="T153">
        <f t="shared" si="25"/>
        <v>0.1013688494265632</v>
      </c>
      <c r="U153">
        <f t="shared" si="26"/>
        <v>8.281447534766119E-2</v>
      </c>
      <c r="V153">
        <f t="shared" si="27"/>
        <v>4.8669201520912544E-2</v>
      </c>
    </row>
    <row r="154" spans="1:22" x14ac:dyDescent="0.15">
      <c r="A154" s="5">
        <v>40816</v>
      </c>
      <c r="B154" s="6">
        <v>16137.999999999998</v>
      </c>
      <c r="C154" s="6">
        <v>278877</v>
      </c>
      <c r="D154">
        <v>2501</v>
      </c>
      <c r="E154" s="18">
        <f t="shared" si="19"/>
        <v>4</v>
      </c>
      <c r="F154" s="18">
        <f t="shared" si="20"/>
        <v>2011</v>
      </c>
      <c r="G154" s="18" t="str">
        <f t="shared" si="21"/>
        <v>2011-4</v>
      </c>
      <c r="N154" s="14">
        <v>40787</v>
      </c>
      <c r="O154" s="13">
        <f t="shared" si="22"/>
        <v>-9.6517747172769106E-2</v>
      </c>
      <c r="P154" s="13">
        <f t="shared" si="23"/>
        <v>1.7494764340598799E-2</v>
      </c>
      <c r="Q154" s="13">
        <f t="shared" si="24"/>
        <v>-9.3183466279912974E-2</v>
      </c>
      <c r="S154" s="14">
        <v>40787</v>
      </c>
      <c r="T154">
        <f t="shared" si="25"/>
        <v>0.16781243215862221</v>
      </c>
      <c r="U154">
        <f t="shared" si="26"/>
        <v>5.449891100490048E-2</v>
      </c>
      <c r="V154">
        <f t="shared" si="27"/>
        <v>0.10663716814159292</v>
      </c>
    </row>
    <row r="155" spans="1:22" x14ac:dyDescent="0.15">
      <c r="A155" s="5">
        <v>40847</v>
      </c>
      <c r="B155" s="6">
        <v>16256</v>
      </c>
      <c r="C155" s="6">
        <v>292724</v>
      </c>
      <c r="D155">
        <v>2638</v>
      </c>
      <c r="E155" s="18">
        <f t="shared" si="19"/>
        <v>4</v>
      </c>
      <c r="F155" s="18">
        <f t="shared" si="20"/>
        <v>2011</v>
      </c>
      <c r="G155" s="18" t="str">
        <f t="shared" si="21"/>
        <v>2011-4</v>
      </c>
      <c r="N155" s="14">
        <v>40817</v>
      </c>
      <c r="O155" s="13">
        <f t="shared" si="22"/>
        <v>7.3119345643823169E-3</v>
      </c>
      <c r="P155" s="13">
        <f t="shared" si="23"/>
        <v>4.9652714279054926E-2</v>
      </c>
      <c r="Q155" s="13">
        <f t="shared" si="24"/>
        <v>5.47780887644942E-2</v>
      </c>
      <c r="S155" s="14">
        <v>40817</v>
      </c>
      <c r="T155">
        <f t="shared" si="25"/>
        <v>6.3595917299136356E-2</v>
      </c>
      <c r="U155">
        <f t="shared" si="26"/>
        <v>7.8188997259628135E-2</v>
      </c>
      <c r="V155">
        <f t="shared" si="27"/>
        <v>7.7614379084967322E-2</v>
      </c>
    </row>
    <row r="156" spans="1:22" x14ac:dyDescent="0.15">
      <c r="A156" s="5">
        <v>40877</v>
      </c>
      <c r="B156" s="6">
        <v>13413</v>
      </c>
      <c r="C156" s="6">
        <v>278553</v>
      </c>
      <c r="D156">
        <v>2371</v>
      </c>
      <c r="E156" s="18">
        <f t="shared" si="19"/>
        <v>4</v>
      </c>
      <c r="F156" s="18">
        <f t="shared" si="20"/>
        <v>2011</v>
      </c>
      <c r="G156" s="18" t="str">
        <f t="shared" si="21"/>
        <v>2011-4</v>
      </c>
      <c r="N156" s="14">
        <v>40848</v>
      </c>
      <c r="O156" s="13">
        <f t="shared" si="22"/>
        <v>-0.17488927165354332</v>
      </c>
      <c r="P156" s="13">
        <f t="shared" si="23"/>
        <v>-4.8410789685847416E-2</v>
      </c>
      <c r="Q156" s="13">
        <f t="shared" si="24"/>
        <v>-0.10121304018195602</v>
      </c>
      <c r="S156" s="14">
        <v>40848</v>
      </c>
      <c r="T156">
        <f t="shared" si="25"/>
        <v>8.6424752956423129E-2</v>
      </c>
      <c r="U156">
        <f t="shared" si="26"/>
        <v>9.4949645830548851E-2</v>
      </c>
      <c r="V156">
        <f t="shared" si="27"/>
        <v>0.14100096246390761</v>
      </c>
    </row>
    <row r="157" spans="1:22" x14ac:dyDescent="0.15">
      <c r="A157" s="5">
        <v>40908</v>
      </c>
      <c r="B157" s="6">
        <v>13146</v>
      </c>
      <c r="C157" s="6">
        <v>279742</v>
      </c>
      <c r="D157">
        <v>2304</v>
      </c>
      <c r="E157" s="18">
        <f t="shared" si="19"/>
        <v>4</v>
      </c>
      <c r="F157" s="18">
        <f t="shared" si="20"/>
        <v>2011</v>
      </c>
      <c r="G157" s="18" t="str">
        <f t="shared" si="21"/>
        <v>2011-4</v>
      </c>
      <c r="N157" s="14">
        <v>40878</v>
      </c>
      <c r="O157" s="13">
        <f t="shared" si="22"/>
        <v>-1.9906061283829123E-2</v>
      </c>
      <c r="P157" s="13">
        <f t="shared" si="23"/>
        <v>4.2684875050708485E-3</v>
      </c>
      <c r="Q157" s="13">
        <f t="shared" si="24"/>
        <v>-2.8258118937157319E-2</v>
      </c>
      <c r="S157" s="14">
        <v>40878</v>
      </c>
      <c r="T157">
        <f t="shared" si="25"/>
        <v>7.8513413733694151E-2</v>
      </c>
      <c r="U157">
        <f t="shared" si="26"/>
        <v>-6.2451154529307284E-3</v>
      </c>
      <c r="V157">
        <f t="shared" si="27"/>
        <v>9.5577746077032816E-2</v>
      </c>
    </row>
    <row r="158" spans="1:22" x14ac:dyDescent="0.15">
      <c r="A158" s="5">
        <v>40939</v>
      </c>
      <c r="B158" s="6">
        <v>16692</v>
      </c>
      <c r="C158" s="6">
        <v>299292</v>
      </c>
      <c r="D158">
        <v>2567</v>
      </c>
      <c r="E158" s="18">
        <f t="shared" si="19"/>
        <v>1</v>
      </c>
      <c r="F158" s="18">
        <f t="shared" si="20"/>
        <v>2012</v>
      </c>
      <c r="G158" s="18" t="str">
        <f t="shared" si="21"/>
        <v>2012-1</v>
      </c>
      <c r="N158" s="14">
        <v>40909</v>
      </c>
      <c r="O158" s="13">
        <f t="shared" si="22"/>
        <v>0.26973984481971702</v>
      </c>
      <c r="P158" s="13">
        <f t="shared" si="23"/>
        <v>6.9885823365815641E-2</v>
      </c>
      <c r="Q158" s="13">
        <f t="shared" si="24"/>
        <v>0.11414930555555555</v>
      </c>
      <c r="S158" s="14">
        <v>40909</v>
      </c>
      <c r="T158">
        <f t="shared" si="25"/>
        <v>9.8519249753208291E-2</v>
      </c>
      <c r="U158">
        <f t="shared" si="26"/>
        <v>0.12884148273312915</v>
      </c>
      <c r="V158">
        <f t="shared" si="27"/>
        <v>0.13233348037053375</v>
      </c>
    </row>
    <row r="159" spans="1:22" x14ac:dyDescent="0.15">
      <c r="A159" s="5">
        <v>40968</v>
      </c>
      <c r="B159" s="6">
        <v>15572.999999999998</v>
      </c>
      <c r="C159" s="6">
        <v>297240</v>
      </c>
      <c r="D159">
        <v>2349</v>
      </c>
      <c r="E159" s="18">
        <f t="shared" si="19"/>
        <v>1</v>
      </c>
      <c r="F159" s="18">
        <f t="shared" si="20"/>
        <v>2012</v>
      </c>
      <c r="G159" s="18" t="str">
        <f t="shared" si="21"/>
        <v>2012-1</v>
      </c>
      <c r="N159" s="14">
        <v>40940</v>
      </c>
      <c r="O159" s="13">
        <f t="shared" si="22"/>
        <v>-6.7038102084831172E-2</v>
      </c>
      <c r="P159" s="13">
        <f t="shared" si="23"/>
        <v>-6.8561805861833925E-3</v>
      </c>
      <c r="Q159" s="13">
        <f t="shared" si="24"/>
        <v>-8.4924035839501366E-2</v>
      </c>
      <c r="S159" s="14">
        <v>40940</v>
      </c>
      <c r="T159">
        <f t="shared" si="25"/>
        <v>-9.4771657549931193E-3</v>
      </c>
      <c r="U159">
        <f t="shared" si="26"/>
        <v>6.0416332209557444E-2</v>
      </c>
      <c r="V159">
        <f t="shared" si="27"/>
        <v>8.5991678224687937E-2</v>
      </c>
    </row>
    <row r="160" spans="1:22" x14ac:dyDescent="0.15">
      <c r="A160" s="5">
        <v>40999</v>
      </c>
      <c r="B160" s="6">
        <v>14457</v>
      </c>
      <c r="C160" s="6">
        <v>286066</v>
      </c>
      <c r="D160">
        <v>2503</v>
      </c>
      <c r="E160" s="18">
        <f t="shared" si="19"/>
        <v>2</v>
      </c>
      <c r="F160" s="18">
        <f t="shared" si="20"/>
        <v>2012</v>
      </c>
      <c r="G160" s="18" t="str">
        <f t="shared" si="21"/>
        <v>2012-2</v>
      </c>
      <c r="N160" s="14">
        <v>40969</v>
      </c>
      <c r="O160" s="13">
        <f t="shared" si="22"/>
        <v>-7.1662492775958278E-2</v>
      </c>
      <c r="P160" s="13">
        <f t="shared" si="23"/>
        <v>-3.7592517830709188E-2</v>
      </c>
      <c r="Q160" s="13">
        <f t="shared" si="24"/>
        <v>6.5559812686249469E-2</v>
      </c>
      <c r="S160" s="14">
        <v>40969</v>
      </c>
      <c r="T160">
        <f t="shared" si="25"/>
        <v>2.4447278911564625E-2</v>
      </c>
      <c r="U160">
        <f t="shared" si="26"/>
        <v>7.5605922739680698E-2</v>
      </c>
      <c r="V160">
        <f t="shared" si="27"/>
        <v>9.6844872918492544E-2</v>
      </c>
    </row>
    <row r="161" spans="1:22" x14ac:dyDescent="0.15">
      <c r="A161" s="5">
        <v>41029</v>
      </c>
      <c r="B161" s="6">
        <v>16452</v>
      </c>
      <c r="C161" s="6">
        <v>284406</v>
      </c>
      <c r="D161">
        <v>2605</v>
      </c>
      <c r="E161" s="18">
        <f t="shared" si="19"/>
        <v>2</v>
      </c>
      <c r="F161" s="18">
        <f t="shared" si="20"/>
        <v>2012</v>
      </c>
      <c r="G161" s="18" t="str">
        <f t="shared" si="21"/>
        <v>2012-2</v>
      </c>
      <c r="N161" s="14">
        <v>41000</v>
      </c>
      <c r="O161" s="13">
        <f t="shared" si="22"/>
        <v>0.1379954347374974</v>
      </c>
      <c r="P161" s="13">
        <f t="shared" si="23"/>
        <v>-5.8028566834227068E-3</v>
      </c>
      <c r="Q161" s="13">
        <f t="shared" si="24"/>
        <v>4.0751098681582103E-2</v>
      </c>
      <c r="S161" s="14">
        <v>41000</v>
      </c>
      <c r="T161">
        <f t="shared" si="25"/>
        <v>5.8346735284657447E-2</v>
      </c>
      <c r="U161">
        <f t="shared" si="26"/>
        <v>8.0089777720390248E-2</v>
      </c>
      <c r="V161">
        <f t="shared" si="27"/>
        <v>6.8937217890849403E-2</v>
      </c>
    </row>
    <row r="162" spans="1:22" x14ac:dyDescent="0.15">
      <c r="A162" s="5">
        <v>41060</v>
      </c>
      <c r="B162" s="6">
        <v>14877</v>
      </c>
      <c r="C162" s="6">
        <v>292458</v>
      </c>
      <c r="D162">
        <v>2540</v>
      </c>
      <c r="E162" s="18">
        <f t="shared" si="19"/>
        <v>2</v>
      </c>
      <c r="F162" s="18">
        <f t="shared" si="20"/>
        <v>2012</v>
      </c>
      <c r="G162" s="18" t="str">
        <f t="shared" si="21"/>
        <v>2012-2</v>
      </c>
      <c r="N162" s="14">
        <v>41030</v>
      </c>
      <c r="O162" s="13">
        <f t="shared" si="22"/>
        <v>-9.5733041575492339E-2</v>
      </c>
      <c r="P162" s="13">
        <f t="shared" si="23"/>
        <v>2.8311638994957911E-2</v>
      </c>
      <c r="Q162" s="13">
        <f t="shared" si="24"/>
        <v>-2.4952015355086371E-2</v>
      </c>
      <c r="S162" s="14">
        <v>41030</v>
      </c>
      <c r="T162">
        <f t="shared" si="25"/>
        <v>-2.821869488536155E-2</v>
      </c>
      <c r="U162">
        <f t="shared" si="26"/>
        <v>7.9423781736848512E-2</v>
      </c>
      <c r="V162">
        <f t="shared" si="27"/>
        <v>5.5255504777731619E-2</v>
      </c>
    </row>
    <row r="163" spans="1:22" x14ac:dyDescent="0.15">
      <c r="A163" s="5">
        <v>41090</v>
      </c>
      <c r="B163" s="6">
        <v>16226</v>
      </c>
      <c r="C163" s="6">
        <v>287514</v>
      </c>
      <c r="D163">
        <v>2530</v>
      </c>
      <c r="E163" s="18">
        <f t="shared" si="19"/>
        <v>3</v>
      </c>
      <c r="F163" s="18">
        <f t="shared" si="20"/>
        <v>2012</v>
      </c>
      <c r="G163" s="18" t="str">
        <f t="shared" si="21"/>
        <v>2012-3</v>
      </c>
      <c r="N163" s="14">
        <v>41061</v>
      </c>
      <c r="O163" s="13">
        <f t="shared" si="22"/>
        <v>9.0676883780332063E-2</v>
      </c>
      <c r="P163" s="13">
        <f t="shared" si="23"/>
        <v>-1.6904991485956956E-2</v>
      </c>
      <c r="Q163" s="13">
        <f t="shared" si="24"/>
        <v>-3.937007874015748E-3</v>
      </c>
      <c r="S163" s="14">
        <v>41061</v>
      </c>
      <c r="T163">
        <f t="shared" si="25"/>
        <v>7.6280180419209337E-2</v>
      </c>
      <c r="U163">
        <f t="shared" si="26"/>
        <v>9.8362659780108955E-2</v>
      </c>
      <c r="V163">
        <f t="shared" si="27"/>
        <v>8.8172043010752682E-2</v>
      </c>
    </row>
    <row r="164" spans="1:22" x14ac:dyDescent="0.15">
      <c r="A164" s="5">
        <v>41121</v>
      </c>
      <c r="B164" s="6">
        <v>17984</v>
      </c>
      <c r="C164" s="6">
        <v>287508</v>
      </c>
      <c r="D164">
        <v>2990.9999999999995</v>
      </c>
      <c r="E164" s="18">
        <f t="shared" si="19"/>
        <v>3</v>
      </c>
      <c r="F164" s="18">
        <f t="shared" si="20"/>
        <v>2012</v>
      </c>
      <c r="G164" s="18" t="str">
        <f t="shared" si="21"/>
        <v>2012-3</v>
      </c>
      <c r="N164" s="14">
        <v>41091</v>
      </c>
      <c r="O164" s="13">
        <f t="shared" si="22"/>
        <v>0.10834463207198324</v>
      </c>
      <c r="P164" s="13">
        <f t="shared" si="23"/>
        <v>-2.086854900978735E-5</v>
      </c>
      <c r="Q164" s="13">
        <f t="shared" si="24"/>
        <v>0.18221343873517767</v>
      </c>
      <c r="S164" s="14">
        <v>41091</v>
      </c>
      <c r="T164">
        <f t="shared" si="25"/>
        <v>-9.6916299559471359E-3</v>
      </c>
      <c r="U164">
        <f t="shared" si="26"/>
        <v>7.6321217725300525E-2</v>
      </c>
      <c r="V164">
        <f t="shared" si="27"/>
        <v>9.480234260614917E-2</v>
      </c>
    </row>
    <row r="165" spans="1:22" x14ac:dyDescent="0.15">
      <c r="A165" s="5">
        <v>41152</v>
      </c>
      <c r="B165" s="6">
        <v>18517</v>
      </c>
      <c r="C165" s="6">
        <v>293898</v>
      </c>
      <c r="D165">
        <v>3071</v>
      </c>
      <c r="E165" s="18">
        <f t="shared" si="19"/>
        <v>3</v>
      </c>
      <c r="F165" s="18">
        <f t="shared" si="20"/>
        <v>2012</v>
      </c>
      <c r="G165" s="18" t="str">
        <f t="shared" si="21"/>
        <v>2012-3</v>
      </c>
      <c r="N165" s="14">
        <v>41122</v>
      </c>
      <c r="O165" s="13">
        <f t="shared" si="22"/>
        <v>2.9637455516014235E-2</v>
      </c>
      <c r="P165" s="13">
        <f t="shared" si="23"/>
        <v>2.2225468508702367E-2</v>
      </c>
      <c r="Q165" s="13">
        <f t="shared" si="24"/>
        <v>2.6746907388833323E-2</v>
      </c>
      <c r="S165" s="14">
        <v>41122</v>
      </c>
      <c r="T165">
        <f t="shared" si="25"/>
        <v>3.6670025752995182E-2</v>
      </c>
      <c r="U165">
        <f t="shared" si="26"/>
        <v>7.2299530797352615E-2</v>
      </c>
      <c r="V165">
        <f t="shared" si="27"/>
        <v>0.11348803480783176</v>
      </c>
    </row>
    <row r="166" spans="1:22" x14ac:dyDescent="0.15">
      <c r="A166" s="5">
        <v>41182</v>
      </c>
      <c r="B166" s="6">
        <v>16914</v>
      </c>
      <c r="C166" s="6">
        <v>298971</v>
      </c>
      <c r="D166">
        <v>2744</v>
      </c>
      <c r="E166" s="18">
        <f t="shared" si="19"/>
        <v>4</v>
      </c>
      <c r="F166" s="18">
        <f t="shared" si="20"/>
        <v>2012</v>
      </c>
      <c r="G166" s="18" t="str">
        <f t="shared" si="21"/>
        <v>2012-4</v>
      </c>
      <c r="N166" s="14">
        <v>41153</v>
      </c>
      <c r="O166" s="13">
        <f t="shared" si="22"/>
        <v>-8.6569098666090624E-2</v>
      </c>
      <c r="P166" s="13">
        <f t="shared" si="23"/>
        <v>1.7261090582446972E-2</v>
      </c>
      <c r="Q166" s="13">
        <f t="shared" si="24"/>
        <v>-0.10647997394985347</v>
      </c>
      <c r="S166" s="14">
        <v>41153</v>
      </c>
      <c r="T166">
        <f t="shared" si="25"/>
        <v>4.8085264592886472E-2</v>
      </c>
      <c r="U166">
        <f t="shared" si="26"/>
        <v>7.205327079680289E-2</v>
      </c>
      <c r="V166">
        <f t="shared" si="27"/>
        <v>9.7161135545781693E-2</v>
      </c>
    </row>
    <row r="167" spans="1:22" x14ac:dyDescent="0.15">
      <c r="A167" s="5">
        <v>41213</v>
      </c>
      <c r="B167" s="6">
        <v>15086</v>
      </c>
      <c r="C167" s="6">
        <v>315286</v>
      </c>
      <c r="D167">
        <v>2829</v>
      </c>
      <c r="E167" s="18">
        <f t="shared" si="19"/>
        <v>4</v>
      </c>
      <c r="F167" s="18">
        <f t="shared" si="20"/>
        <v>2012</v>
      </c>
      <c r="G167" s="18" t="str">
        <f t="shared" si="21"/>
        <v>2012-4</v>
      </c>
      <c r="N167" s="14">
        <v>41183</v>
      </c>
      <c r="O167" s="13">
        <f t="shared" si="22"/>
        <v>-0.10807614993496512</v>
      </c>
      <c r="P167" s="13">
        <f t="shared" si="23"/>
        <v>5.4570510183261922E-2</v>
      </c>
      <c r="Q167" s="13">
        <f t="shared" si="24"/>
        <v>3.0976676384839651E-2</v>
      </c>
      <c r="S167" s="14">
        <v>41183</v>
      </c>
      <c r="T167">
        <f t="shared" si="25"/>
        <v>-7.1973425196850391E-2</v>
      </c>
      <c r="U167">
        <f t="shared" si="26"/>
        <v>7.7076016998947811E-2</v>
      </c>
      <c r="V167">
        <f t="shared" si="27"/>
        <v>7.2403335860500379E-2</v>
      </c>
    </row>
    <row r="168" spans="1:22" x14ac:dyDescent="0.15">
      <c r="A168" s="5">
        <v>41243</v>
      </c>
      <c r="B168" s="6">
        <v>14185.000000000002</v>
      </c>
      <c r="C168" s="6">
        <v>299407</v>
      </c>
      <c r="D168">
        <v>2584</v>
      </c>
      <c r="E168" s="18">
        <f t="shared" si="19"/>
        <v>4</v>
      </c>
      <c r="F168" s="18">
        <f t="shared" si="20"/>
        <v>2012</v>
      </c>
      <c r="G168" s="18" t="str">
        <f t="shared" si="21"/>
        <v>2012-4</v>
      </c>
      <c r="N168" s="14">
        <v>41214</v>
      </c>
      <c r="O168" s="13">
        <f t="shared" si="22"/>
        <v>-5.9724247646824748E-2</v>
      </c>
      <c r="P168" s="13">
        <f t="shared" si="23"/>
        <v>-5.0363796679839888E-2</v>
      </c>
      <c r="Q168" s="13">
        <f t="shared" si="24"/>
        <v>-8.6603039943442914E-2</v>
      </c>
      <c r="S168" s="14">
        <v>41214</v>
      </c>
      <c r="T168">
        <f t="shared" si="25"/>
        <v>5.7556102288824414E-2</v>
      </c>
      <c r="U168">
        <f t="shared" si="26"/>
        <v>7.4865465458997027E-2</v>
      </c>
      <c r="V168">
        <f t="shared" si="27"/>
        <v>8.983551244200759E-2</v>
      </c>
    </row>
    <row r="169" spans="1:22" x14ac:dyDescent="0.15">
      <c r="A169" s="5">
        <v>41274</v>
      </c>
      <c r="B169" s="6">
        <v>14815</v>
      </c>
      <c r="C169" s="6">
        <v>300971</v>
      </c>
      <c r="D169">
        <v>2562.9999999999995</v>
      </c>
      <c r="E169" s="18">
        <f t="shared" si="19"/>
        <v>4</v>
      </c>
      <c r="F169" s="18">
        <f t="shared" si="20"/>
        <v>2012</v>
      </c>
      <c r="G169" s="18" t="str">
        <f t="shared" si="21"/>
        <v>2012-4</v>
      </c>
      <c r="N169" s="14">
        <v>41244</v>
      </c>
      <c r="O169" s="13">
        <f t="shared" si="22"/>
        <v>4.4413112442721052E-2</v>
      </c>
      <c r="P169" s="13">
        <f t="shared" si="23"/>
        <v>5.2236587654931246E-3</v>
      </c>
      <c r="Q169" s="13">
        <f t="shared" si="24"/>
        <v>-8.1269349845202992E-3</v>
      </c>
      <c r="S169" s="14">
        <v>41244</v>
      </c>
      <c r="T169">
        <f t="shared" si="25"/>
        <v>0.12695877072873879</v>
      </c>
      <c r="U169">
        <f t="shared" si="26"/>
        <v>7.5887782313703342E-2</v>
      </c>
      <c r="V169">
        <f t="shared" si="27"/>
        <v>0.11241319444444425</v>
      </c>
    </row>
    <row r="170" spans="1:22" x14ac:dyDescent="0.15">
      <c r="A170" s="5">
        <v>41305</v>
      </c>
      <c r="B170" s="6">
        <v>18757</v>
      </c>
      <c r="C170" s="6">
        <v>309398</v>
      </c>
      <c r="D170">
        <v>2567</v>
      </c>
      <c r="E170" s="18">
        <f t="shared" si="19"/>
        <v>1</v>
      </c>
      <c r="F170" s="18">
        <f t="shared" si="20"/>
        <v>2013</v>
      </c>
      <c r="G170" s="18" t="str">
        <f t="shared" si="21"/>
        <v>2013-1</v>
      </c>
      <c r="N170" s="14">
        <v>41275</v>
      </c>
      <c r="O170" s="13">
        <f t="shared" si="22"/>
        <v>0.26608167397907528</v>
      </c>
      <c r="P170" s="13">
        <f t="shared" si="23"/>
        <v>2.7999375355100657E-2</v>
      </c>
      <c r="Q170" s="13">
        <f t="shared" si="24"/>
        <v>1.5606710885682619E-3</v>
      </c>
      <c r="S170" s="14">
        <v>41275</v>
      </c>
      <c r="T170">
        <f t="shared" si="25"/>
        <v>0.12371195782410736</v>
      </c>
      <c r="U170">
        <f t="shared" si="26"/>
        <v>3.3766355265092286E-2</v>
      </c>
      <c r="V170">
        <f t="shared" si="27"/>
        <v>0</v>
      </c>
    </row>
    <row r="171" spans="1:22" x14ac:dyDescent="0.15">
      <c r="A171" s="5">
        <v>41333</v>
      </c>
      <c r="B171" s="6">
        <v>14044.000000000002</v>
      </c>
      <c r="C171" s="6">
        <v>321130</v>
      </c>
      <c r="D171">
        <v>2787</v>
      </c>
      <c r="E171" s="18">
        <f t="shared" si="19"/>
        <v>1</v>
      </c>
      <c r="F171" s="18">
        <f t="shared" si="20"/>
        <v>2013</v>
      </c>
      <c r="G171" s="18" t="str">
        <f t="shared" si="21"/>
        <v>2013-1</v>
      </c>
      <c r="N171" s="14">
        <v>41306</v>
      </c>
      <c r="O171" s="13">
        <f t="shared" si="22"/>
        <v>-0.25126619395425698</v>
      </c>
      <c r="P171" s="13">
        <f t="shared" si="23"/>
        <v>3.7918797148010004E-2</v>
      </c>
      <c r="Q171" s="13">
        <f t="shared" si="24"/>
        <v>8.5703155434359177E-2</v>
      </c>
      <c r="S171" s="14">
        <v>41306</v>
      </c>
      <c r="T171">
        <f t="shared" si="25"/>
        <v>-9.8182752199319115E-2</v>
      </c>
      <c r="U171">
        <f t="shared" si="26"/>
        <v>8.0372762750639218E-2</v>
      </c>
      <c r="V171">
        <f t="shared" si="27"/>
        <v>0.18646232439335889</v>
      </c>
    </row>
    <row r="172" spans="1:22" x14ac:dyDescent="0.15">
      <c r="A172" s="5">
        <v>41364</v>
      </c>
      <c r="B172" s="6">
        <v>16854</v>
      </c>
      <c r="C172" s="6">
        <v>302412</v>
      </c>
      <c r="D172">
        <v>2878</v>
      </c>
      <c r="E172" s="18">
        <f t="shared" si="19"/>
        <v>2</v>
      </c>
      <c r="F172" s="18">
        <f t="shared" si="20"/>
        <v>2013</v>
      </c>
      <c r="G172" s="18" t="str">
        <f t="shared" si="21"/>
        <v>2013-2</v>
      </c>
      <c r="N172" s="14">
        <v>41334</v>
      </c>
      <c r="O172" s="13">
        <f t="shared" si="22"/>
        <v>0.20008544574195369</v>
      </c>
      <c r="P172" s="13">
        <f t="shared" si="23"/>
        <v>-5.8287920779746517E-2</v>
      </c>
      <c r="Q172" s="13">
        <f t="shared" si="24"/>
        <v>3.2651596698959458E-2</v>
      </c>
      <c r="S172" s="14">
        <v>41334</v>
      </c>
      <c r="T172">
        <f t="shared" si="25"/>
        <v>0.16580203361693296</v>
      </c>
      <c r="U172">
        <f t="shared" si="26"/>
        <v>5.7140659847727447E-2</v>
      </c>
      <c r="V172">
        <f t="shared" si="27"/>
        <v>0.14982021574111068</v>
      </c>
    </row>
    <row r="173" spans="1:22" x14ac:dyDescent="0.15">
      <c r="A173" s="5">
        <v>41394</v>
      </c>
      <c r="B173" s="6">
        <v>17502</v>
      </c>
      <c r="C173" s="6">
        <v>301245</v>
      </c>
      <c r="D173">
        <v>2849</v>
      </c>
      <c r="E173" s="18">
        <f t="shared" si="19"/>
        <v>2</v>
      </c>
      <c r="F173" s="18">
        <f t="shared" si="20"/>
        <v>2013</v>
      </c>
      <c r="G173" s="18" t="str">
        <f t="shared" si="21"/>
        <v>2013-2</v>
      </c>
      <c r="N173" s="14">
        <v>41365</v>
      </c>
      <c r="O173" s="13">
        <f t="shared" si="22"/>
        <v>3.8447846208615168E-2</v>
      </c>
      <c r="P173" s="13">
        <f t="shared" si="23"/>
        <v>-3.8589738502440379E-3</v>
      </c>
      <c r="Q173" s="13">
        <f t="shared" si="24"/>
        <v>-1.0076441973592773E-2</v>
      </c>
      <c r="S173" s="14">
        <v>41365</v>
      </c>
      <c r="T173">
        <f t="shared" si="25"/>
        <v>6.3822027716994897E-2</v>
      </c>
      <c r="U173">
        <f t="shared" si="26"/>
        <v>5.9207611653762579E-2</v>
      </c>
      <c r="V173">
        <f t="shared" si="27"/>
        <v>9.3666026871401145E-2</v>
      </c>
    </row>
    <row r="174" spans="1:22" x14ac:dyDescent="0.15">
      <c r="A174" s="5">
        <v>41425</v>
      </c>
      <c r="B174" s="6">
        <v>16232</v>
      </c>
      <c r="C174" s="6">
        <v>305909</v>
      </c>
      <c r="D174">
        <v>2854.9999999999995</v>
      </c>
      <c r="E174" s="18">
        <f t="shared" si="19"/>
        <v>2</v>
      </c>
      <c r="F174" s="18">
        <f t="shared" si="20"/>
        <v>2013</v>
      </c>
      <c r="G174" s="18" t="str">
        <f t="shared" si="21"/>
        <v>2013-2</v>
      </c>
      <c r="N174" s="14">
        <v>41395</v>
      </c>
      <c r="O174" s="13">
        <f t="shared" si="22"/>
        <v>-7.256313564164095E-2</v>
      </c>
      <c r="P174" s="13">
        <f t="shared" si="23"/>
        <v>1.5482414645886238E-2</v>
      </c>
      <c r="Q174" s="13">
        <f t="shared" si="24"/>
        <v>2.1060021060019464E-3</v>
      </c>
      <c r="S174" s="14">
        <v>41395</v>
      </c>
      <c r="T174">
        <f t="shared" si="25"/>
        <v>9.1080190898702701E-2</v>
      </c>
      <c r="U174">
        <f t="shared" si="26"/>
        <v>4.5992928899192362E-2</v>
      </c>
      <c r="V174">
        <f t="shared" si="27"/>
        <v>0.12401574803149588</v>
      </c>
    </row>
    <row r="175" spans="1:22" x14ac:dyDescent="0.15">
      <c r="A175" s="5">
        <v>41455</v>
      </c>
      <c r="B175" s="6">
        <v>18043</v>
      </c>
      <c r="C175" s="6">
        <v>301530</v>
      </c>
      <c r="D175">
        <v>2864.9999999999995</v>
      </c>
      <c r="E175" s="18">
        <f t="shared" si="19"/>
        <v>3</v>
      </c>
      <c r="F175" s="18">
        <f t="shared" si="20"/>
        <v>2013</v>
      </c>
      <c r="G175" s="18" t="str">
        <f t="shared" si="21"/>
        <v>2013-3</v>
      </c>
      <c r="N175" s="14">
        <v>41426</v>
      </c>
      <c r="O175" s="13">
        <f t="shared" si="22"/>
        <v>0.11156973878758009</v>
      </c>
      <c r="P175" s="13">
        <f t="shared" si="23"/>
        <v>-1.4314714506601637E-2</v>
      </c>
      <c r="Q175" s="13">
        <f t="shared" si="24"/>
        <v>3.5026269702276712E-3</v>
      </c>
      <c r="S175" s="14">
        <v>41426</v>
      </c>
      <c r="T175">
        <f t="shared" si="25"/>
        <v>0.11198077160113398</v>
      </c>
      <c r="U175">
        <f t="shared" si="26"/>
        <v>4.8748930486863247E-2</v>
      </c>
      <c r="V175">
        <f t="shared" si="27"/>
        <v>0.13241106719367571</v>
      </c>
    </row>
    <row r="176" spans="1:22" x14ac:dyDescent="0.15">
      <c r="A176" s="5">
        <v>41486</v>
      </c>
      <c r="B176" s="6">
        <v>19931</v>
      </c>
      <c r="C176" s="6">
        <v>304765</v>
      </c>
      <c r="D176">
        <v>3266</v>
      </c>
      <c r="E176" s="18">
        <f t="shared" si="19"/>
        <v>3</v>
      </c>
      <c r="F176" s="18">
        <f t="shared" si="20"/>
        <v>2013</v>
      </c>
      <c r="G176" s="18" t="str">
        <f t="shared" si="21"/>
        <v>2013-3</v>
      </c>
      <c r="N176" s="14">
        <v>41456</v>
      </c>
      <c r="O176" s="13">
        <f t="shared" si="22"/>
        <v>0.10463891813999888</v>
      </c>
      <c r="P176" s="13">
        <f t="shared" si="23"/>
        <v>1.0728617384671509E-2</v>
      </c>
      <c r="Q176" s="13">
        <f t="shared" si="24"/>
        <v>0.13996509598603857</v>
      </c>
      <c r="S176" s="14">
        <v>41456</v>
      </c>
      <c r="T176">
        <f t="shared" si="25"/>
        <v>0.10826290035587188</v>
      </c>
      <c r="U176">
        <f t="shared" si="26"/>
        <v>6.0022677629839864E-2</v>
      </c>
      <c r="V176">
        <f t="shared" si="27"/>
        <v>9.1942494149114179E-2</v>
      </c>
    </row>
    <row r="177" spans="1:22" x14ac:dyDescent="0.15">
      <c r="A177" s="5">
        <v>41517</v>
      </c>
      <c r="B177" s="6">
        <v>20287</v>
      </c>
      <c r="C177" s="6">
        <v>311055</v>
      </c>
      <c r="D177">
        <v>3476</v>
      </c>
      <c r="E177" s="18">
        <f t="shared" si="19"/>
        <v>3</v>
      </c>
      <c r="F177" s="18">
        <f t="shared" si="20"/>
        <v>2013</v>
      </c>
      <c r="G177" s="18" t="str">
        <f t="shared" si="21"/>
        <v>2013-3</v>
      </c>
      <c r="N177" s="14">
        <v>41487</v>
      </c>
      <c r="O177" s="13">
        <f t="shared" si="22"/>
        <v>1.7861622597962971E-2</v>
      </c>
      <c r="P177" s="13">
        <f t="shared" si="23"/>
        <v>2.063885288665037E-2</v>
      </c>
      <c r="Q177" s="13">
        <f t="shared" si="24"/>
        <v>6.4298836497244341E-2</v>
      </c>
      <c r="S177" s="14">
        <v>41487</v>
      </c>
      <c r="T177">
        <f t="shared" si="25"/>
        <v>9.5587838202732631E-2</v>
      </c>
      <c r="U177">
        <f t="shared" si="26"/>
        <v>5.8377396239511666E-2</v>
      </c>
      <c r="V177">
        <f t="shared" si="27"/>
        <v>0.13187886681862585</v>
      </c>
    </row>
    <row r="178" spans="1:22" x14ac:dyDescent="0.15">
      <c r="A178" s="5">
        <v>41547</v>
      </c>
      <c r="B178" s="6">
        <v>19197</v>
      </c>
      <c r="C178" s="6">
        <v>315035</v>
      </c>
      <c r="D178">
        <v>3049</v>
      </c>
      <c r="E178" s="18">
        <f t="shared" si="19"/>
        <v>4</v>
      </c>
      <c r="F178" s="18">
        <f t="shared" si="20"/>
        <v>2013</v>
      </c>
      <c r="G178" s="18" t="str">
        <f t="shared" si="21"/>
        <v>2013-4</v>
      </c>
      <c r="N178" s="14">
        <v>41518</v>
      </c>
      <c r="O178" s="13">
        <f t="shared" si="22"/>
        <v>-5.3728989007738946E-2</v>
      </c>
      <c r="P178" s="13">
        <f t="shared" si="23"/>
        <v>1.2795164842230474E-2</v>
      </c>
      <c r="Q178" s="13">
        <f t="shared" si="24"/>
        <v>-0.12284234752589183</v>
      </c>
      <c r="S178" s="14">
        <v>41518</v>
      </c>
      <c r="T178">
        <f t="shared" si="25"/>
        <v>0.13497694217807732</v>
      </c>
      <c r="U178">
        <f t="shared" si="26"/>
        <v>5.3730963872750198E-2</v>
      </c>
      <c r="V178">
        <f t="shared" si="27"/>
        <v>0.11115160349854228</v>
      </c>
    </row>
    <row r="179" spans="1:22" x14ac:dyDescent="0.15">
      <c r="A179" s="5">
        <v>41578</v>
      </c>
      <c r="B179" s="6">
        <v>16407</v>
      </c>
      <c r="C179" s="6">
        <v>330585</v>
      </c>
      <c r="D179">
        <v>3165</v>
      </c>
      <c r="E179" s="18">
        <f t="shared" si="19"/>
        <v>4</v>
      </c>
      <c r="F179" s="18">
        <f t="shared" si="20"/>
        <v>2013</v>
      </c>
      <c r="G179" s="18" t="str">
        <f t="shared" si="21"/>
        <v>2013-4</v>
      </c>
      <c r="N179" s="14">
        <v>41548</v>
      </c>
      <c r="O179" s="13">
        <f t="shared" si="22"/>
        <v>-0.14533520862634786</v>
      </c>
      <c r="P179" s="13">
        <f t="shared" si="23"/>
        <v>4.9359594965638735E-2</v>
      </c>
      <c r="Q179" s="13">
        <f t="shared" si="24"/>
        <v>3.8045260741226633E-2</v>
      </c>
      <c r="S179" s="14">
        <v>41548</v>
      </c>
      <c r="T179">
        <f t="shared" si="25"/>
        <v>8.756462945777542E-2</v>
      </c>
      <c r="U179">
        <f t="shared" si="26"/>
        <v>4.8524197078208355E-2</v>
      </c>
      <c r="V179">
        <f t="shared" si="27"/>
        <v>0.11876988335100742</v>
      </c>
    </row>
    <row r="180" spans="1:22" x14ac:dyDescent="0.15">
      <c r="A180" s="5">
        <v>41608</v>
      </c>
      <c r="B180" s="6">
        <v>15557</v>
      </c>
      <c r="C180" s="6">
        <v>314156</v>
      </c>
      <c r="D180">
        <v>2851</v>
      </c>
      <c r="E180" s="18">
        <f t="shared" si="19"/>
        <v>4</v>
      </c>
      <c r="F180" s="18">
        <f t="shared" si="20"/>
        <v>2013</v>
      </c>
      <c r="G180" s="18" t="str">
        <f t="shared" si="21"/>
        <v>2013-4</v>
      </c>
      <c r="N180" s="14">
        <v>41579</v>
      </c>
      <c r="O180" s="13">
        <f t="shared" si="22"/>
        <v>-5.1807155482416045E-2</v>
      </c>
      <c r="P180" s="13">
        <f t="shared" si="23"/>
        <v>-4.969674970128711E-2</v>
      </c>
      <c r="Q180" s="13">
        <f t="shared" si="24"/>
        <v>-9.9210110584518174E-2</v>
      </c>
      <c r="S180" s="14">
        <v>41579</v>
      </c>
      <c r="T180">
        <f t="shared" si="25"/>
        <v>9.6721889319703769E-2</v>
      </c>
      <c r="U180">
        <f t="shared" si="26"/>
        <v>4.9260705327530754E-2</v>
      </c>
      <c r="V180">
        <f t="shared" si="27"/>
        <v>0.103328173374613</v>
      </c>
    </row>
    <row r="181" spans="1:22" x14ac:dyDescent="0.15">
      <c r="A181" s="5">
        <v>41639</v>
      </c>
      <c r="B181" s="6">
        <v>17375</v>
      </c>
      <c r="C181" s="6">
        <v>329636</v>
      </c>
      <c r="D181">
        <v>2793</v>
      </c>
      <c r="E181" s="18">
        <f t="shared" si="19"/>
        <v>4</v>
      </c>
      <c r="F181" s="18">
        <f t="shared" si="20"/>
        <v>2013</v>
      </c>
      <c r="G181" s="18" t="str">
        <f t="shared" si="21"/>
        <v>2013-4</v>
      </c>
      <c r="N181" s="14">
        <v>41609</v>
      </c>
      <c r="O181" s="13">
        <f t="shared" si="22"/>
        <v>0.11686057723211415</v>
      </c>
      <c r="P181" s="13">
        <f t="shared" si="23"/>
        <v>4.9274882542431148E-2</v>
      </c>
      <c r="Q181" s="13">
        <f t="shared" si="24"/>
        <v>-2.0343739038933707E-2</v>
      </c>
      <c r="S181" s="14">
        <v>41609</v>
      </c>
      <c r="T181">
        <f t="shared" si="25"/>
        <v>0.17279784002699966</v>
      </c>
      <c r="U181">
        <f t="shared" si="26"/>
        <v>9.5241734253466284E-2</v>
      </c>
      <c r="V181">
        <f t="shared" si="27"/>
        <v>8.9738587592665037E-2</v>
      </c>
    </row>
    <row r="182" spans="1:22" x14ac:dyDescent="0.15">
      <c r="A182" s="5">
        <v>41670</v>
      </c>
      <c r="B182" s="6">
        <v>19050</v>
      </c>
      <c r="C182" s="6">
        <v>160515</v>
      </c>
      <c r="D182">
        <v>3058</v>
      </c>
      <c r="E182" s="18">
        <f t="shared" si="19"/>
        <v>1</v>
      </c>
      <c r="F182" s="18">
        <f t="shared" si="20"/>
        <v>2014</v>
      </c>
      <c r="G182" s="18" t="str">
        <f t="shared" si="21"/>
        <v>2014-1</v>
      </c>
      <c r="N182" s="14">
        <v>41640</v>
      </c>
      <c r="O182" s="13">
        <f t="shared" si="22"/>
        <v>9.6402877697841727E-2</v>
      </c>
      <c r="P182" s="13">
        <f t="shared" si="23"/>
        <v>-0.51305379266827655</v>
      </c>
      <c r="Q182" s="13">
        <f t="shared" si="24"/>
        <v>9.4880057286072322E-2</v>
      </c>
      <c r="S182" s="14">
        <v>41640</v>
      </c>
      <c r="T182">
        <f t="shared" si="25"/>
        <v>1.5620834888308364E-2</v>
      </c>
      <c r="U182">
        <f t="shared" si="26"/>
        <v>-0.48120220557340382</v>
      </c>
      <c r="V182">
        <f t="shared" si="27"/>
        <v>0.19127386053759252</v>
      </c>
    </row>
    <row r="183" spans="1:22" x14ac:dyDescent="0.15">
      <c r="A183" s="5">
        <v>41698</v>
      </c>
      <c r="B183" s="6">
        <v>15975</v>
      </c>
      <c r="C183" s="6">
        <v>177476.99999999997</v>
      </c>
      <c r="D183">
        <v>3109</v>
      </c>
      <c r="E183" s="18">
        <f t="shared" si="19"/>
        <v>1</v>
      </c>
      <c r="F183" s="18">
        <f t="shared" si="20"/>
        <v>2014</v>
      </c>
      <c r="G183" s="18" t="str">
        <f t="shared" si="21"/>
        <v>2014-1</v>
      </c>
      <c r="N183" s="14">
        <v>41671</v>
      </c>
      <c r="O183" s="13">
        <f t="shared" si="22"/>
        <v>-0.16141732283464566</v>
      </c>
      <c r="P183" s="13">
        <f t="shared" si="23"/>
        <v>0.10567236706849809</v>
      </c>
      <c r="Q183" s="13">
        <f t="shared" si="24"/>
        <v>1.6677567037279267E-2</v>
      </c>
      <c r="S183" s="14">
        <v>41671</v>
      </c>
      <c r="T183">
        <f t="shared" si="25"/>
        <v>0.13749643976075177</v>
      </c>
      <c r="U183">
        <f t="shared" si="26"/>
        <v>-0.44733596985644453</v>
      </c>
      <c r="V183">
        <f t="shared" si="27"/>
        <v>0.11553641908862576</v>
      </c>
    </row>
    <row r="184" spans="1:22" x14ac:dyDescent="0.15">
      <c r="A184" s="5">
        <v>41729</v>
      </c>
      <c r="B184" s="6">
        <v>18054</v>
      </c>
      <c r="C184" s="6">
        <v>153345</v>
      </c>
      <c r="D184">
        <v>3025</v>
      </c>
      <c r="E184" s="18">
        <f t="shared" si="19"/>
        <v>2</v>
      </c>
      <c r="F184" s="18">
        <f t="shared" si="20"/>
        <v>2014</v>
      </c>
      <c r="G184" s="18" t="str">
        <f t="shared" si="21"/>
        <v>2014-2</v>
      </c>
      <c r="N184" s="14">
        <v>41699</v>
      </c>
      <c r="O184" s="13">
        <f t="shared" si="22"/>
        <v>0.13014084507042253</v>
      </c>
      <c r="P184" s="13">
        <f t="shared" si="23"/>
        <v>-0.13597254855558735</v>
      </c>
      <c r="Q184" s="13">
        <f t="shared" si="24"/>
        <v>-2.7018333869411385E-2</v>
      </c>
      <c r="S184" s="14">
        <v>41699</v>
      </c>
      <c r="T184">
        <f t="shared" si="25"/>
        <v>7.1199715201139199E-2</v>
      </c>
      <c r="U184">
        <f t="shared" si="26"/>
        <v>-0.49292686798142932</v>
      </c>
      <c r="V184">
        <f t="shared" si="27"/>
        <v>5.1077136900625437E-2</v>
      </c>
    </row>
    <row r="185" spans="1:22" x14ac:dyDescent="0.15">
      <c r="A185" s="5">
        <v>41759</v>
      </c>
      <c r="B185" s="6">
        <v>19843</v>
      </c>
      <c r="C185" s="6">
        <v>152801</v>
      </c>
      <c r="D185">
        <v>3142</v>
      </c>
      <c r="E185" s="18">
        <f t="shared" si="19"/>
        <v>2</v>
      </c>
      <c r="F185" s="18">
        <f t="shared" si="20"/>
        <v>2014</v>
      </c>
      <c r="G185" s="18" t="str">
        <f t="shared" si="21"/>
        <v>2014-2</v>
      </c>
      <c r="N185" s="14">
        <v>41730</v>
      </c>
      <c r="O185" s="13">
        <f t="shared" si="22"/>
        <v>9.9091614046748641E-2</v>
      </c>
      <c r="P185" s="13">
        <f t="shared" si="23"/>
        <v>-3.5475561642048974E-3</v>
      </c>
      <c r="Q185" s="13">
        <f t="shared" si="24"/>
        <v>3.8677685950413224E-2</v>
      </c>
      <c r="S185" s="14">
        <v>41730</v>
      </c>
      <c r="T185">
        <f t="shared" si="25"/>
        <v>0.13375614215518228</v>
      </c>
      <c r="U185">
        <f t="shared" si="26"/>
        <v>-0.49276834470281666</v>
      </c>
      <c r="V185">
        <f t="shared" si="27"/>
        <v>0.10284310284310284</v>
      </c>
    </row>
    <row r="186" spans="1:22" x14ac:dyDescent="0.15">
      <c r="A186" s="5">
        <v>41790</v>
      </c>
      <c r="B186" s="6">
        <v>19037</v>
      </c>
      <c r="C186" s="6">
        <v>156821</v>
      </c>
      <c r="D186">
        <v>3134</v>
      </c>
      <c r="E186" s="18">
        <f t="shared" si="19"/>
        <v>2</v>
      </c>
      <c r="F186" s="18">
        <f t="shared" si="20"/>
        <v>2014</v>
      </c>
      <c r="G186" s="18" t="str">
        <f t="shared" si="21"/>
        <v>2014-2</v>
      </c>
      <c r="N186" s="14">
        <v>41760</v>
      </c>
      <c r="O186" s="13">
        <f t="shared" si="22"/>
        <v>-4.0618858035579297E-2</v>
      </c>
      <c r="P186" s="13">
        <f t="shared" si="23"/>
        <v>2.6308728346018679E-2</v>
      </c>
      <c r="Q186" s="13">
        <f t="shared" si="24"/>
        <v>-2.546148949713558E-3</v>
      </c>
      <c r="S186" s="14">
        <v>41760</v>
      </c>
      <c r="T186">
        <f t="shared" si="25"/>
        <v>0.17280680137999013</v>
      </c>
      <c r="U186">
        <f t="shared" si="26"/>
        <v>-0.48736062031519178</v>
      </c>
      <c r="V186">
        <f t="shared" si="27"/>
        <v>9.7723292469352185E-2</v>
      </c>
    </row>
    <row r="187" spans="1:22" x14ac:dyDescent="0.15">
      <c r="A187" s="5">
        <v>41820</v>
      </c>
      <c r="B187" s="6">
        <v>19456</v>
      </c>
      <c r="C187" s="6">
        <v>153972</v>
      </c>
      <c r="D187">
        <v>3061</v>
      </c>
      <c r="E187" s="18">
        <f t="shared" si="19"/>
        <v>3</v>
      </c>
      <c r="F187" s="18">
        <f t="shared" si="20"/>
        <v>2014</v>
      </c>
      <c r="G187" s="18" t="str">
        <f t="shared" si="21"/>
        <v>2014-3</v>
      </c>
      <c r="N187" s="14">
        <v>41791</v>
      </c>
      <c r="O187" s="13">
        <f t="shared" si="22"/>
        <v>2.2009770447024218E-2</v>
      </c>
      <c r="P187" s="13">
        <f t="shared" si="23"/>
        <v>-1.8167209748694371E-2</v>
      </c>
      <c r="Q187" s="13">
        <f t="shared" si="24"/>
        <v>-2.3292916400765796E-2</v>
      </c>
      <c r="S187" s="14">
        <v>41791</v>
      </c>
      <c r="T187">
        <f t="shared" si="25"/>
        <v>7.8312919137615691E-2</v>
      </c>
      <c r="U187">
        <f t="shared" si="26"/>
        <v>-0.48936424236394388</v>
      </c>
      <c r="V187">
        <f t="shared" si="27"/>
        <v>6.8411867364747109E-2</v>
      </c>
    </row>
    <row r="188" spans="1:22" x14ac:dyDescent="0.15">
      <c r="A188" s="5">
        <v>41851</v>
      </c>
      <c r="B188" s="6">
        <v>22386</v>
      </c>
      <c r="C188" s="6">
        <v>163463</v>
      </c>
      <c r="D188">
        <v>3580</v>
      </c>
      <c r="E188" s="18">
        <f t="shared" si="19"/>
        <v>3</v>
      </c>
      <c r="F188" s="18">
        <f t="shared" si="20"/>
        <v>2014</v>
      </c>
      <c r="G188" s="18" t="str">
        <f t="shared" si="21"/>
        <v>2014-3</v>
      </c>
      <c r="N188" s="14">
        <v>41821</v>
      </c>
      <c r="O188" s="13">
        <f t="shared" si="22"/>
        <v>0.15059621710526316</v>
      </c>
      <c r="P188" s="13">
        <f t="shared" si="23"/>
        <v>6.1641077598524406E-2</v>
      </c>
      <c r="Q188" s="13">
        <f t="shared" si="24"/>
        <v>0.16955243384514865</v>
      </c>
      <c r="S188" s="14">
        <v>41821</v>
      </c>
      <c r="T188">
        <f t="shared" si="25"/>
        <v>0.1231749535898851</v>
      </c>
      <c r="U188">
        <f t="shared" si="26"/>
        <v>-0.46364247863107638</v>
      </c>
      <c r="V188">
        <f t="shared" si="27"/>
        <v>9.6142069810165334E-2</v>
      </c>
    </row>
    <row r="189" spans="1:22" x14ac:dyDescent="0.15">
      <c r="A189" s="5">
        <v>41882</v>
      </c>
      <c r="B189" s="6">
        <v>23515</v>
      </c>
      <c r="C189" s="6">
        <v>164096</v>
      </c>
      <c r="D189">
        <v>3730</v>
      </c>
      <c r="E189" s="18">
        <f t="shared" si="19"/>
        <v>3</v>
      </c>
      <c r="F189" s="18">
        <f t="shared" si="20"/>
        <v>2014</v>
      </c>
      <c r="G189" s="18" t="str">
        <f t="shared" si="21"/>
        <v>2014-3</v>
      </c>
      <c r="N189" s="14">
        <v>41852</v>
      </c>
      <c r="O189" s="13">
        <f t="shared" si="22"/>
        <v>5.0433306530867507E-2</v>
      </c>
      <c r="P189" s="13">
        <f t="shared" si="23"/>
        <v>3.872435964101968E-3</v>
      </c>
      <c r="Q189" s="13">
        <f t="shared" si="24"/>
        <v>4.189944134078212E-2</v>
      </c>
      <c r="S189" s="14">
        <v>41852</v>
      </c>
      <c r="T189">
        <f t="shared" si="25"/>
        <v>0.15911667570365259</v>
      </c>
      <c r="U189">
        <f t="shared" si="26"/>
        <v>-0.4724534246355146</v>
      </c>
      <c r="V189">
        <f t="shared" si="27"/>
        <v>7.3072497123130034E-2</v>
      </c>
    </row>
    <row r="190" spans="1:22" x14ac:dyDescent="0.15">
      <c r="A190" s="5">
        <v>41912</v>
      </c>
      <c r="B190" s="6">
        <v>20985.999999999996</v>
      </c>
      <c r="C190" s="6">
        <v>160898</v>
      </c>
      <c r="D190">
        <v>3315</v>
      </c>
      <c r="E190" s="18">
        <f t="shared" si="19"/>
        <v>4</v>
      </c>
      <c r="F190" s="18">
        <f t="shared" si="20"/>
        <v>2014</v>
      </c>
      <c r="G190" s="18" t="str">
        <f t="shared" si="21"/>
        <v>2014-4</v>
      </c>
      <c r="N190" s="14">
        <v>41883</v>
      </c>
      <c r="O190" s="13">
        <f t="shared" si="22"/>
        <v>-0.10754837337869461</v>
      </c>
      <c r="P190" s="13">
        <f t="shared" si="23"/>
        <v>-1.9488592043681748E-2</v>
      </c>
      <c r="Q190" s="13">
        <f t="shared" si="24"/>
        <v>-0.11126005361930295</v>
      </c>
      <c r="S190" s="14">
        <v>41883</v>
      </c>
      <c r="T190">
        <f t="shared" si="25"/>
        <v>9.3191644527790607E-2</v>
      </c>
      <c r="U190">
        <f t="shared" si="26"/>
        <v>-0.48926944625200375</v>
      </c>
      <c r="V190">
        <f t="shared" si="27"/>
        <v>8.7241718596261064E-2</v>
      </c>
    </row>
    <row r="191" spans="1:22" x14ac:dyDescent="0.15">
      <c r="A191" s="5">
        <v>41943</v>
      </c>
      <c r="B191" s="6">
        <v>17919</v>
      </c>
      <c r="C191" s="6">
        <v>166484.99999999997</v>
      </c>
      <c r="D191">
        <v>3488</v>
      </c>
      <c r="E191" s="18">
        <f t="shared" si="19"/>
        <v>4</v>
      </c>
      <c r="F191" s="18">
        <f t="shared" si="20"/>
        <v>2014</v>
      </c>
      <c r="G191" s="18" t="str">
        <f t="shared" si="21"/>
        <v>2014-4</v>
      </c>
      <c r="N191" s="14">
        <v>41913</v>
      </c>
      <c r="O191" s="13">
        <f t="shared" si="22"/>
        <v>-0.14614504908033912</v>
      </c>
      <c r="P191" s="13">
        <f t="shared" si="23"/>
        <v>3.4723862322713586E-2</v>
      </c>
      <c r="Q191" s="13">
        <f t="shared" si="24"/>
        <v>5.2187028657616895E-2</v>
      </c>
      <c r="S191" s="14">
        <v>41913</v>
      </c>
      <c r="T191">
        <f t="shared" si="25"/>
        <v>9.215578716401536E-2</v>
      </c>
      <c r="U191">
        <f t="shared" si="26"/>
        <v>-0.4963927582921186</v>
      </c>
      <c r="V191">
        <f t="shared" si="27"/>
        <v>0.10205371248025276</v>
      </c>
    </row>
    <row r="192" spans="1:22" x14ac:dyDescent="0.15">
      <c r="A192" s="5">
        <v>41973</v>
      </c>
      <c r="B192" s="6">
        <v>17056</v>
      </c>
      <c r="C192" s="6">
        <v>145429</v>
      </c>
      <c r="D192">
        <v>3240</v>
      </c>
      <c r="E192" s="18">
        <f t="shared" si="19"/>
        <v>4</v>
      </c>
      <c r="F192" s="18">
        <f t="shared" si="20"/>
        <v>2014</v>
      </c>
      <c r="G192" s="18" t="str">
        <f t="shared" si="21"/>
        <v>2014-4</v>
      </c>
      <c r="N192" s="14">
        <v>41944</v>
      </c>
      <c r="O192" s="13">
        <f t="shared" si="22"/>
        <v>-4.8161169708131037E-2</v>
      </c>
      <c r="P192" s="13">
        <f t="shared" si="23"/>
        <v>-0.12647385650358875</v>
      </c>
      <c r="Q192" s="13">
        <f t="shared" si="24"/>
        <v>-7.1100917431192664E-2</v>
      </c>
      <c r="S192" s="14">
        <v>41944</v>
      </c>
      <c r="T192">
        <f t="shared" si="25"/>
        <v>9.6355338432859802E-2</v>
      </c>
      <c r="U192">
        <f t="shared" si="26"/>
        <v>-0.53708030405276364</v>
      </c>
      <c r="V192">
        <f t="shared" si="27"/>
        <v>0.13644335320940021</v>
      </c>
    </row>
    <row r="193" spans="1:22" x14ac:dyDescent="0.15">
      <c r="A193" s="5">
        <v>42004</v>
      </c>
      <c r="B193" s="6">
        <v>22427</v>
      </c>
      <c r="C193" s="6">
        <v>150048</v>
      </c>
      <c r="D193">
        <v>3192.9999999999995</v>
      </c>
      <c r="E193" s="18">
        <f t="shared" si="19"/>
        <v>4</v>
      </c>
      <c r="F193" s="18">
        <f t="shared" si="20"/>
        <v>2014</v>
      </c>
      <c r="G193" s="18" t="str">
        <f t="shared" si="21"/>
        <v>2014-4</v>
      </c>
      <c r="N193" s="14">
        <v>41974</v>
      </c>
      <c r="O193" s="13">
        <f t="shared" si="22"/>
        <v>0.31490384615384615</v>
      </c>
      <c r="P193" s="13">
        <f t="shared" si="23"/>
        <v>3.1761203061287636E-2</v>
      </c>
      <c r="Q193" s="13">
        <f t="shared" si="24"/>
        <v>-1.4506172839506313E-2</v>
      </c>
      <c r="S193" s="14">
        <v>41974</v>
      </c>
      <c r="T193">
        <f t="shared" si="25"/>
        <v>0.29076258992805754</v>
      </c>
      <c r="U193">
        <f t="shared" si="26"/>
        <v>-0.54480699923552034</v>
      </c>
      <c r="V193">
        <f t="shared" si="27"/>
        <v>0.14321518080916562</v>
      </c>
    </row>
    <row r="194" spans="1:22" x14ac:dyDescent="0.15">
      <c r="A194" s="5">
        <v>42035</v>
      </c>
      <c r="B194" s="6">
        <v>18760</v>
      </c>
      <c r="C194" s="6">
        <v>150028</v>
      </c>
      <c r="D194">
        <v>3246</v>
      </c>
      <c r="E194" s="18">
        <f t="shared" si="19"/>
        <v>1</v>
      </c>
      <c r="F194" s="18">
        <f t="shared" si="20"/>
        <v>2015</v>
      </c>
      <c r="G194" s="18" t="str">
        <f t="shared" si="21"/>
        <v>2015-1</v>
      </c>
      <c r="N194" s="14">
        <v>42005</v>
      </c>
      <c r="O194" s="13">
        <f t="shared" si="22"/>
        <v>-0.16350827128015338</v>
      </c>
      <c r="P194" s="13">
        <f t="shared" si="23"/>
        <v>-1.3329068031563233E-4</v>
      </c>
      <c r="Q194" s="13">
        <f t="shared" si="24"/>
        <v>1.6598809896649063E-2</v>
      </c>
      <c r="S194" s="14">
        <v>42005</v>
      </c>
      <c r="T194">
        <f t="shared" si="25"/>
        <v>-1.5223097112860892E-2</v>
      </c>
      <c r="U194">
        <f t="shared" si="26"/>
        <v>-6.5333457932280473E-2</v>
      </c>
      <c r="V194">
        <f t="shared" si="27"/>
        <v>6.1478090255068674E-2</v>
      </c>
    </row>
    <row r="195" spans="1:22" x14ac:dyDescent="0.15">
      <c r="A195" s="5">
        <v>42063</v>
      </c>
      <c r="B195" s="6">
        <v>14996</v>
      </c>
      <c r="C195" s="6">
        <v>176259</v>
      </c>
      <c r="D195">
        <v>3493</v>
      </c>
      <c r="E195" s="18">
        <f t="shared" ref="E195:E198" si="28">VLOOKUP(MONTH(A195),$I$2:$K$5,3)</f>
        <v>1</v>
      </c>
      <c r="F195" s="18">
        <f t="shared" ref="F195:F198" si="29">YEAR(A195)</f>
        <v>2015</v>
      </c>
      <c r="G195" s="18" t="str">
        <f t="shared" ref="G195:G198" si="30">F195&amp;"-"&amp;E195</f>
        <v>2015-1</v>
      </c>
      <c r="N195" s="14">
        <v>42036</v>
      </c>
      <c r="O195" s="13">
        <f t="shared" si="22"/>
        <v>-0.20063965884861407</v>
      </c>
      <c r="P195" s="13">
        <f t="shared" si="23"/>
        <v>0.17484069640333805</v>
      </c>
      <c r="Q195" s="13">
        <f t="shared" si="24"/>
        <v>7.6093653727664815E-2</v>
      </c>
      <c r="S195" s="14">
        <v>42036</v>
      </c>
      <c r="T195">
        <f t="shared" si="25"/>
        <v>-6.1283255086071985E-2</v>
      </c>
      <c r="U195">
        <f t="shared" si="26"/>
        <v>-6.8628611031286936E-3</v>
      </c>
      <c r="V195">
        <f t="shared" si="27"/>
        <v>0.12351238340302348</v>
      </c>
    </row>
    <row r="196" spans="1:22" x14ac:dyDescent="0.15">
      <c r="A196" s="5">
        <v>42094</v>
      </c>
      <c r="B196" s="6">
        <v>21554.000000000004</v>
      </c>
      <c r="C196" s="6">
        <v>164761</v>
      </c>
      <c r="D196">
        <v>3670</v>
      </c>
      <c r="E196" s="18">
        <f t="shared" si="28"/>
        <v>2</v>
      </c>
      <c r="F196" s="18">
        <f t="shared" si="29"/>
        <v>2015</v>
      </c>
      <c r="G196" s="18" t="str">
        <f t="shared" si="30"/>
        <v>2015-2</v>
      </c>
      <c r="N196" s="14">
        <v>42064</v>
      </c>
      <c r="O196" s="13">
        <f t="shared" ref="O196:O198" si="31">(B196-B195)/B195</f>
        <v>0.43731661776473751</v>
      </c>
      <c r="P196" s="13">
        <f t="shared" ref="P196:P198" si="32">(C196-C195)/C195</f>
        <v>-6.523354835781435E-2</v>
      </c>
      <c r="Q196" s="13">
        <f t="shared" ref="Q196:Q198" si="33">(D196-D195)/D195</f>
        <v>5.0672774119667904E-2</v>
      </c>
      <c r="S196" s="14">
        <v>42064</v>
      </c>
      <c r="T196">
        <f t="shared" si="25"/>
        <v>0.19386285587681421</v>
      </c>
      <c r="U196">
        <f t="shared" si="26"/>
        <v>7.44465095047116E-2</v>
      </c>
      <c r="V196">
        <f t="shared" si="27"/>
        <v>0.21322314049586777</v>
      </c>
    </row>
    <row r="197" spans="1:22" x14ac:dyDescent="0.15">
      <c r="A197" s="5">
        <v>42124</v>
      </c>
      <c r="B197" s="6">
        <v>21091.000000000004</v>
      </c>
      <c r="C197" s="6">
        <v>152213</v>
      </c>
      <c r="D197">
        <v>3579</v>
      </c>
      <c r="E197" s="18">
        <f t="shared" si="28"/>
        <v>2</v>
      </c>
      <c r="F197" s="18">
        <f t="shared" si="29"/>
        <v>2015</v>
      </c>
      <c r="G197" s="18" t="str">
        <f t="shared" si="30"/>
        <v>2015-2</v>
      </c>
      <c r="N197" s="14">
        <v>42095</v>
      </c>
      <c r="O197" s="13">
        <f t="shared" si="31"/>
        <v>-2.1480931613621596E-2</v>
      </c>
      <c r="P197" s="13">
        <f t="shared" si="32"/>
        <v>-7.61587997159522E-2</v>
      </c>
      <c r="Q197" s="13">
        <f t="shared" si="33"/>
        <v>-2.4795640326975475E-2</v>
      </c>
      <c r="S197" s="14">
        <v>42095</v>
      </c>
      <c r="T197">
        <f t="shared" si="25"/>
        <v>6.2893715667993941E-2</v>
      </c>
      <c r="U197">
        <f t="shared" si="26"/>
        <v>-3.8481423550892993E-3</v>
      </c>
      <c r="V197">
        <f t="shared" si="27"/>
        <v>0.13908338637810311</v>
      </c>
    </row>
    <row r="198" spans="1:22" x14ac:dyDescent="0.15">
      <c r="A198" s="5">
        <v>42155</v>
      </c>
      <c r="B198" s="6">
        <v>21522</v>
      </c>
      <c r="C198" s="6">
        <v>154928</v>
      </c>
      <c r="E198" s="18">
        <f t="shared" si="28"/>
        <v>2</v>
      </c>
      <c r="F198" s="18">
        <f t="shared" si="29"/>
        <v>2015</v>
      </c>
      <c r="G198" s="18" t="str">
        <f t="shared" si="30"/>
        <v>2015-2</v>
      </c>
      <c r="N198" s="14">
        <v>42125</v>
      </c>
      <c r="O198" s="13">
        <f t="shared" si="31"/>
        <v>2.0435256744582821E-2</v>
      </c>
      <c r="P198" s="13">
        <f t="shared" si="32"/>
        <v>1.7836847049857767E-2</v>
      </c>
      <c r="Q198" s="13">
        <f t="shared" si="33"/>
        <v>-1</v>
      </c>
      <c r="S198" s="14">
        <v>42125</v>
      </c>
      <c r="T198">
        <f t="shared" si="25"/>
        <v>0.13053527341492882</v>
      </c>
      <c r="U198">
        <f t="shared" si="26"/>
        <v>-1.2071087418139153E-2</v>
      </c>
      <c r="V198">
        <f t="shared" si="27"/>
        <v>-1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61" workbookViewId="0">
      <selection activeCell="K11" sqref="K11"/>
    </sheetView>
  </sheetViews>
  <sheetFormatPr defaultRowHeight="13.5" x14ac:dyDescent="0.15"/>
  <cols>
    <col min="2" max="2" width="23.75" customWidth="1"/>
  </cols>
  <sheetData>
    <row r="1" spans="1:2" x14ac:dyDescent="0.15">
      <c r="A1" t="s">
        <v>14</v>
      </c>
      <c r="B1" t="s">
        <v>16</v>
      </c>
    </row>
    <row r="2" spans="1:2" x14ac:dyDescent="0.15">
      <c r="A2" s="12">
        <v>33238</v>
      </c>
      <c r="B2" s="8">
        <v>18667.8</v>
      </c>
    </row>
    <row r="3" spans="1:2" x14ac:dyDescent="0.15">
      <c r="A3" s="12">
        <v>33603</v>
      </c>
      <c r="B3" s="8">
        <v>21781.5</v>
      </c>
    </row>
    <row r="4" spans="1:2" x14ac:dyDescent="0.15">
      <c r="A4" s="7">
        <v>33694</v>
      </c>
      <c r="B4" s="8">
        <v>5013.3</v>
      </c>
    </row>
    <row r="5" spans="1:2" x14ac:dyDescent="0.15">
      <c r="A5" s="7">
        <v>33785</v>
      </c>
      <c r="B5" s="8">
        <v>11412.5</v>
      </c>
    </row>
    <row r="6" spans="1:2" x14ac:dyDescent="0.15">
      <c r="A6" s="7">
        <v>33877</v>
      </c>
      <c r="B6" s="8">
        <v>18537.3</v>
      </c>
    </row>
    <row r="7" spans="1:2" x14ac:dyDescent="0.15">
      <c r="A7" s="7">
        <v>33969</v>
      </c>
      <c r="B7" s="8">
        <v>27068.3</v>
      </c>
    </row>
    <row r="8" spans="1:2" x14ac:dyDescent="0.15">
      <c r="A8" s="7">
        <v>34059</v>
      </c>
      <c r="B8" s="8">
        <v>6551</v>
      </c>
    </row>
    <row r="9" spans="1:2" x14ac:dyDescent="0.15">
      <c r="A9" s="7">
        <v>34150</v>
      </c>
      <c r="B9" s="8">
        <v>14678.3</v>
      </c>
    </row>
    <row r="10" spans="1:2" x14ac:dyDescent="0.15">
      <c r="A10" s="7">
        <v>34242</v>
      </c>
      <c r="B10" s="8">
        <v>23864.5</v>
      </c>
    </row>
    <row r="11" spans="1:2" x14ac:dyDescent="0.15">
      <c r="A11" s="7">
        <v>34334</v>
      </c>
      <c r="B11" s="8">
        <v>35524.300000000003</v>
      </c>
    </row>
    <row r="12" spans="1:2" x14ac:dyDescent="0.15">
      <c r="A12" s="7">
        <v>34424</v>
      </c>
      <c r="B12" s="8">
        <v>9137.2000000000007</v>
      </c>
    </row>
    <row r="13" spans="1:2" x14ac:dyDescent="0.15">
      <c r="A13" s="7">
        <v>34515</v>
      </c>
      <c r="B13" s="8">
        <v>20304.5</v>
      </c>
    </row>
    <row r="14" spans="1:2" x14ac:dyDescent="0.15">
      <c r="A14" s="7">
        <v>34607</v>
      </c>
      <c r="B14" s="8">
        <v>32864.199999999997</v>
      </c>
    </row>
    <row r="15" spans="1:2" x14ac:dyDescent="0.15">
      <c r="A15" s="7">
        <v>34699</v>
      </c>
      <c r="B15" s="8">
        <v>48459.6</v>
      </c>
    </row>
    <row r="16" spans="1:2" x14ac:dyDescent="0.15">
      <c r="A16" s="7">
        <v>34789</v>
      </c>
      <c r="B16" s="8">
        <v>11930.4</v>
      </c>
    </row>
    <row r="17" spans="1:2" x14ac:dyDescent="0.15">
      <c r="A17" s="7">
        <v>34880</v>
      </c>
      <c r="B17" s="8">
        <v>26131.8</v>
      </c>
    </row>
    <row r="18" spans="1:2" x14ac:dyDescent="0.15">
      <c r="A18" s="7">
        <v>34972</v>
      </c>
      <c r="B18" s="8">
        <v>41778.300000000003</v>
      </c>
    </row>
    <row r="19" spans="1:2" x14ac:dyDescent="0.15">
      <c r="A19" s="7">
        <v>35064</v>
      </c>
      <c r="B19" s="8">
        <v>61129.8</v>
      </c>
    </row>
    <row r="20" spans="1:2" x14ac:dyDescent="0.15">
      <c r="A20" s="7">
        <v>35155</v>
      </c>
      <c r="B20" s="8">
        <v>14370.3</v>
      </c>
    </row>
    <row r="21" spans="1:2" x14ac:dyDescent="0.15">
      <c r="A21" s="7">
        <v>35246</v>
      </c>
      <c r="B21" s="8">
        <v>31093.200000000001</v>
      </c>
    </row>
    <row r="22" spans="1:2" x14ac:dyDescent="0.15">
      <c r="A22" s="7">
        <v>35338</v>
      </c>
      <c r="B22" s="8">
        <v>48888.800000000003</v>
      </c>
    </row>
    <row r="23" spans="1:2" x14ac:dyDescent="0.15">
      <c r="A23" s="7">
        <v>35430</v>
      </c>
      <c r="B23" s="8">
        <v>71572.3</v>
      </c>
    </row>
    <row r="24" spans="1:2" x14ac:dyDescent="0.15">
      <c r="A24" s="7">
        <v>35520</v>
      </c>
      <c r="B24" s="8">
        <v>16358.3</v>
      </c>
    </row>
    <row r="25" spans="1:2" x14ac:dyDescent="0.15">
      <c r="A25" s="7">
        <v>35611</v>
      </c>
      <c r="B25" s="8">
        <v>35222.9</v>
      </c>
    </row>
    <row r="26" spans="1:2" x14ac:dyDescent="0.15">
      <c r="A26" s="7">
        <v>35703</v>
      </c>
      <c r="B26" s="8">
        <v>54514</v>
      </c>
    </row>
    <row r="27" spans="1:2" x14ac:dyDescent="0.15">
      <c r="A27" s="7">
        <v>35795</v>
      </c>
      <c r="B27" s="8">
        <v>79429.5</v>
      </c>
    </row>
    <row r="28" spans="1:2" x14ac:dyDescent="0.15">
      <c r="A28" s="7">
        <v>35885</v>
      </c>
      <c r="B28" s="8">
        <v>17641.7</v>
      </c>
    </row>
    <row r="29" spans="1:2" x14ac:dyDescent="0.15">
      <c r="A29" s="7">
        <v>35976</v>
      </c>
      <c r="B29" s="8">
        <v>37508.800000000003</v>
      </c>
    </row>
    <row r="30" spans="1:2" x14ac:dyDescent="0.15">
      <c r="A30" s="7">
        <v>36068</v>
      </c>
      <c r="B30" s="8">
        <v>58034.1</v>
      </c>
    </row>
    <row r="31" spans="1:2" x14ac:dyDescent="0.15">
      <c r="A31" s="7">
        <v>36160</v>
      </c>
      <c r="B31" s="8">
        <v>84883.7</v>
      </c>
    </row>
    <row r="32" spans="1:2" x14ac:dyDescent="0.15">
      <c r="A32" s="7">
        <v>36250</v>
      </c>
      <c r="B32" s="8">
        <v>18913.599999999999</v>
      </c>
    </row>
    <row r="33" spans="1:2" x14ac:dyDescent="0.15">
      <c r="A33" s="7">
        <v>36341</v>
      </c>
      <c r="B33" s="8">
        <v>39838.699999999997</v>
      </c>
    </row>
    <row r="34" spans="1:2" x14ac:dyDescent="0.15">
      <c r="A34" s="7">
        <v>36433</v>
      </c>
      <c r="B34" s="8">
        <v>61835.8</v>
      </c>
    </row>
    <row r="35" spans="1:2" x14ac:dyDescent="0.15">
      <c r="A35" s="7">
        <v>36525</v>
      </c>
      <c r="B35" s="8">
        <v>90187.7</v>
      </c>
    </row>
    <row r="36" spans="1:2" x14ac:dyDescent="0.15">
      <c r="A36" s="7">
        <v>36616</v>
      </c>
      <c r="B36" s="8">
        <v>20797.099999999999</v>
      </c>
    </row>
    <row r="37" spans="1:2" x14ac:dyDescent="0.15">
      <c r="A37" s="7">
        <v>36707</v>
      </c>
      <c r="B37" s="8">
        <v>44094.3</v>
      </c>
    </row>
    <row r="38" spans="1:2" x14ac:dyDescent="0.15">
      <c r="A38" s="7">
        <v>36799</v>
      </c>
      <c r="B38" s="8">
        <v>68607.100000000006</v>
      </c>
    </row>
    <row r="39" spans="1:2" x14ac:dyDescent="0.15">
      <c r="A39" s="7">
        <v>36891</v>
      </c>
      <c r="B39" s="8">
        <v>99776.3</v>
      </c>
    </row>
    <row r="40" spans="1:2" x14ac:dyDescent="0.15">
      <c r="A40" s="7">
        <v>36981</v>
      </c>
      <c r="B40" s="8">
        <v>23487.7</v>
      </c>
    </row>
    <row r="41" spans="1:2" x14ac:dyDescent="0.15">
      <c r="A41" s="7">
        <v>37072</v>
      </c>
      <c r="B41" s="8">
        <v>49331</v>
      </c>
    </row>
    <row r="42" spans="1:2" x14ac:dyDescent="0.15">
      <c r="A42" s="7">
        <v>37164</v>
      </c>
      <c r="B42" s="8">
        <v>76389.7</v>
      </c>
    </row>
    <row r="43" spans="1:2" x14ac:dyDescent="0.15">
      <c r="A43" s="7">
        <v>37256</v>
      </c>
      <c r="B43" s="8">
        <v>110270.39999999999</v>
      </c>
    </row>
    <row r="44" spans="1:2" x14ac:dyDescent="0.15">
      <c r="A44" s="7">
        <v>37346</v>
      </c>
      <c r="B44" s="8">
        <v>25581.1</v>
      </c>
    </row>
    <row r="45" spans="1:2" x14ac:dyDescent="0.15">
      <c r="A45" s="7">
        <v>37437</v>
      </c>
      <c r="B45" s="8">
        <v>53756.4</v>
      </c>
    </row>
    <row r="46" spans="1:2" x14ac:dyDescent="0.15">
      <c r="A46" s="7">
        <v>37529</v>
      </c>
      <c r="B46" s="8">
        <v>83679.100000000006</v>
      </c>
    </row>
    <row r="47" spans="1:2" x14ac:dyDescent="0.15">
      <c r="A47" s="7">
        <v>37621</v>
      </c>
      <c r="B47" s="8">
        <v>121002</v>
      </c>
    </row>
    <row r="48" spans="1:2" x14ac:dyDescent="0.15">
      <c r="A48" s="7">
        <v>37711</v>
      </c>
      <c r="B48" s="8">
        <v>29061.8</v>
      </c>
    </row>
    <row r="49" spans="1:2" x14ac:dyDescent="0.15">
      <c r="A49" s="7">
        <v>37802</v>
      </c>
      <c r="B49" s="8">
        <v>60361.3</v>
      </c>
    </row>
    <row r="50" spans="1:2" x14ac:dyDescent="0.15">
      <c r="A50" s="7">
        <v>37894</v>
      </c>
      <c r="B50" s="8">
        <v>94025.3</v>
      </c>
    </row>
    <row r="51" spans="1:2" x14ac:dyDescent="0.15">
      <c r="A51" s="7">
        <v>37986</v>
      </c>
      <c r="B51" s="8">
        <v>136564.6</v>
      </c>
    </row>
    <row r="52" spans="1:2" x14ac:dyDescent="0.15">
      <c r="A52" s="7">
        <v>38077</v>
      </c>
      <c r="B52" s="8">
        <v>33700.300000000003</v>
      </c>
    </row>
    <row r="53" spans="1:2" x14ac:dyDescent="0.15">
      <c r="A53" s="7">
        <v>38168</v>
      </c>
      <c r="B53" s="8">
        <v>70940</v>
      </c>
    </row>
    <row r="54" spans="1:2" x14ac:dyDescent="0.15">
      <c r="A54" s="7">
        <v>38260</v>
      </c>
      <c r="B54" s="8">
        <v>110757.2</v>
      </c>
    </row>
    <row r="55" spans="1:2" x14ac:dyDescent="0.15">
      <c r="A55" s="7">
        <v>38352</v>
      </c>
      <c r="B55" s="8">
        <v>160714.4</v>
      </c>
    </row>
    <row r="56" spans="1:2" x14ac:dyDescent="0.15">
      <c r="A56" s="7">
        <v>38442</v>
      </c>
      <c r="B56" s="8">
        <v>39317.699999999997</v>
      </c>
    </row>
    <row r="57" spans="1:2" x14ac:dyDescent="0.15">
      <c r="A57" s="7">
        <v>38533</v>
      </c>
      <c r="B57" s="8">
        <v>82326.399999999994</v>
      </c>
    </row>
    <row r="58" spans="1:2" x14ac:dyDescent="0.15">
      <c r="A58" s="7">
        <v>38625</v>
      </c>
      <c r="B58" s="8">
        <v>127304.3</v>
      </c>
    </row>
    <row r="59" spans="1:2" x14ac:dyDescent="0.15">
      <c r="A59" s="7">
        <v>38717</v>
      </c>
      <c r="B59" s="8">
        <v>185895.8</v>
      </c>
    </row>
    <row r="60" spans="1:2" x14ac:dyDescent="0.15">
      <c r="A60" s="7">
        <v>38807</v>
      </c>
      <c r="B60" s="8">
        <v>45561.1</v>
      </c>
    </row>
    <row r="61" spans="1:2" x14ac:dyDescent="0.15">
      <c r="A61" s="7">
        <v>38898</v>
      </c>
      <c r="B61" s="8">
        <v>95995.7</v>
      </c>
    </row>
    <row r="62" spans="1:2" x14ac:dyDescent="0.15">
      <c r="A62" s="7">
        <v>38990</v>
      </c>
      <c r="B62" s="8">
        <v>148226.20000000001</v>
      </c>
    </row>
    <row r="63" spans="1:2" x14ac:dyDescent="0.15">
      <c r="A63" s="7">
        <v>39082</v>
      </c>
      <c r="B63" s="8">
        <v>217656.6</v>
      </c>
    </row>
    <row r="64" spans="1:2" x14ac:dyDescent="0.15">
      <c r="A64" s="7">
        <v>39172</v>
      </c>
      <c r="B64" s="8">
        <v>55179.1</v>
      </c>
    </row>
    <row r="65" spans="1:2" x14ac:dyDescent="0.15">
      <c r="A65" s="7">
        <v>39263</v>
      </c>
      <c r="B65" s="8">
        <v>117015.6</v>
      </c>
    </row>
    <row r="66" spans="1:2" x14ac:dyDescent="0.15">
      <c r="A66" s="7">
        <v>39355</v>
      </c>
      <c r="B66" s="8">
        <v>181761</v>
      </c>
    </row>
    <row r="67" spans="1:2" x14ac:dyDescent="0.15">
      <c r="A67" s="7">
        <v>39447</v>
      </c>
      <c r="B67" s="8">
        <v>268019.40000000002</v>
      </c>
    </row>
    <row r="68" spans="1:2" x14ac:dyDescent="0.15">
      <c r="A68" s="7">
        <v>39538</v>
      </c>
      <c r="B68" s="8">
        <v>66939.399999999994</v>
      </c>
    </row>
    <row r="69" spans="1:2" x14ac:dyDescent="0.15">
      <c r="A69" s="7">
        <v>39629</v>
      </c>
      <c r="B69" s="8">
        <v>141802.20000000001</v>
      </c>
    </row>
    <row r="70" spans="1:2" x14ac:dyDescent="0.15">
      <c r="A70" s="7">
        <v>39721</v>
      </c>
      <c r="B70" s="8">
        <v>219009.3</v>
      </c>
    </row>
    <row r="71" spans="1:2" x14ac:dyDescent="0.15">
      <c r="A71" s="7">
        <v>39813</v>
      </c>
      <c r="B71" s="8">
        <v>316751.7</v>
      </c>
    </row>
    <row r="72" spans="1:2" x14ac:dyDescent="0.15">
      <c r="A72" s="7">
        <v>39903</v>
      </c>
      <c r="B72" s="8">
        <v>70750.100000000006</v>
      </c>
    </row>
    <row r="73" spans="1:2" x14ac:dyDescent="0.15">
      <c r="A73" s="7">
        <v>39994</v>
      </c>
      <c r="B73" s="8">
        <v>150373</v>
      </c>
    </row>
    <row r="74" spans="1:2" x14ac:dyDescent="0.15">
      <c r="A74" s="7">
        <v>40086</v>
      </c>
      <c r="B74" s="8">
        <v>234836.7</v>
      </c>
    </row>
    <row r="75" spans="1:2" x14ac:dyDescent="0.15">
      <c r="A75" s="7">
        <v>40178</v>
      </c>
      <c r="B75" s="8">
        <v>345629.2</v>
      </c>
    </row>
    <row r="76" spans="1:2" x14ac:dyDescent="0.15">
      <c r="A76" s="7">
        <v>40268</v>
      </c>
      <c r="B76" s="8">
        <v>84228.7</v>
      </c>
    </row>
    <row r="77" spans="1:2" x14ac:dyDescent="0.15">
      <c r="A77" s="7">
        <v>40359</v>
      </c>
      <c r="B77" s="8">
        <v>178279.6</v>
      </c>
    </row>
    <row r="78" spans="1:2" x14ac:dyDescent="0.15">
      <c r="A78" s="7">
        <v>40451</v>
      </c>
      <c r="B78" s="8">
        <v>278042</v>
      </c>
    </row>
    <row r="79" spans="1:2" x14ac:dyDescent="0.15">
      <c r="A79" s="7">
        <v>40543</v>
      </c>
      <c r="B79" s="8">
        <v>408903</v>
      </c>
    </row>
    <row r="80" spans="1:2" x14ac:dyDescent="0.15">
      <c r="A80" s="7">
        <v>40633</v>
      </c>
      <c r="B80" s="8">
        <v>100037.7</v>
      </c>
    </row>
    <row r="81" spans="1:2" x14ac:dyDescent="0.15">
      <c r="A81" s="7">
        <v>40724</v>
      </c>
      <c r="B81" s="8">
        <v>211752.1</v>
      </c>
    </row>
    <row r="82" spans="1:2" x14ac:dyDescent="0.15">
      <c r="A82" s="7">
        <v>40816</v>
      </c>
      <c r="B82" s="8">
        <v>330469.2</v>
      </c>
    </row>
    <row r="83" spans="1:2" x14ac:dyDescent="0.15">
      <c r="A83" s="7">
        <v>40908</v>
      </c>
      <c r="B83" s="8">
        <v>484123.5</v>
      </c>
    </row>
    <row r="84" spans="1:2" x14ac:dyDescent="0.15">
      <c r="A84" s="7">
        <v>40999</v>
      </c>
      <c r="B84" s="8">
        <v>111792.3</v>
      </c>
    </row>
    <row r="85" spans="1:2" x14ac:dyDescent="0.15">
      <c r="A85" s="7">
        <v>41090</v>
      </c>
      <c r="B85" s="8">
        <v>234898.9</v>
      </c>
    </row>
    <row r="86" spans="1:2" x14ac:dyDescent="0.15">
      <c r="A86" s="7">
        <v>41182</v>
      </c>
      <c r="B86" s="8">
        <v>364441</v>
      </c>
    </row>
    <row r="87" spans="1:2" x14ac:dyDescent="0.15">
      <c r="A87" s="7">
        <v>41274</v>
      </c>
      <c r="B87" s="8">
        <v>534123</v>
      </c>
    </row>
    <row r="88" spans="1:2" x14ac:dyDescent="0.15">
      <c r="A88" s="7">
        <v>41364</v>
      </c>
      <c r="B88" s="8">
        <v>123170.8</v>
      </c>
    </row>
    <row r="89" spans="1:2" x14ac:dyDescent="0.15">
      <c r="A89" s="7">
        <v>41455</v>
      </c>
      <c r="B89" s="8">
        <v>256911.2</v>
      </c>
    </row>
    <row r="90" spans="1:2" x14ac:dyDescent="0.15">
      <c r="A90" s="7">
        <v>41547</v>
      </c>
      <c r="B90" s="8">
        <v>400987.3</v>
      </c>
    </row>
    <row r="91" spans="1:2" x14ac:dyDescent="0.15">
      <c r="A91" s="7">
        <v>41639</v>
      </c>
      <c r="B91" s="8">
        <v>588018.80000000005</v>
      </c>
    </row>
    <row r="92" spans="1:2" x14ac:dyDescent="0.15">
      <c r="A92" s="7">
        <v>41729</v>
      </c>
      <c r="B92" s="8">
        <v>132920.20000000001</v>
      </c>
    </row>
    <row r="93" spans="1:2" x14ac:dyDescent="0.15">
      <c r="A93" s="7">
        <v>41820</v>
      </c>
      <c r="B93" s="8">
        <v>278740.40000000002</v>
      </c>
    </row>
    <row r="94" spans="1:2" x14ac:dyDescent="0.15">
      <c r="A94" s="7">
        <v>41912</v>
      </c>
      <c r="B94" s="8">
        <v>435021.9</v>
      </c>
    </row>
    <row r="95" spans="1:2" x14ac:dyDescent="0.15">
      <c r="A95" s="7">
        <v>42004</v>
      </c>
      <c r="B95" s="8">
        <v>636462.69999999995</v>
      </c>
    </row>
    <row r="96" spans="1:2" x14ac:dyDescent="0.15">
      <c r="A96" s="7">
        <v>42094</v>
      </c>
      <c r="B96" s="8">
        <v>140667.20000000001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7" sqref="B7"/>
    </sheetView>
  </sheetViews>
  <sheetFormatPr defaultRowHeight="13.5" x14ac:dyDescent="0.15"/>
  <cols>
    <col min="2" max="2" width="16.625" customWidth="1"/>
    <col min="3" max="3" width="17.5" customWidth="1"/>
    <col min="4" max="4" width="15.375" customWidth="1"/>
    <col min="5" max="5" width="17.5" customWidth="1"/>
    <col min="6" max="6" width="20.625" customWidth="1"/>
    <col min="7" max="7" width="29.875" customWidth="1"/>
    <col min="8" max="8" width="16.625" customWidth="1"/>
    <col min="9" max="9" width="15.75" customWidth="1"/>
    <col min="10" max="10" width="16.25" customWidth="1"/>
    <col min="11" max="11" width="20.75" customWidth="1"/>
  </cols>
  <sheetData>
    <row r="1" spans="1:11" x14ac:dyDescent="0.15">
      <c r="A1" t="s">
        <v>14</v>
      </c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15</v>
      </c>
      <c r="I1" t="s">
        <v>5</v>
      </c>
      <c r="J1" t="s">
        <v>6</v>
      </c>
      <c r="K1" t="s">
        <v>7</v>
      </c>
    </row>
    <row r="2" spans="1:11" x14ac:dyDescent="0.15">
      <c r="A2" s="11">
        <v>33238</v>
      </c>
      <c r="B2" s="2">
        <v>114333</v>
      </c>
      <c r="C2" s="2">
        <v>18774.3</v>
      </c>
      <c r="D2" s="2">
        <v>6840.6</v>
      </c>
      <c r="E2" s="2">
        <v>859.4</v>
      </c>
      <c r="F2" s="2">
        <v>6012.7</v>
      </c>
      <c r="G2" s="2">
        <v>1510.2</v>
      </c>
      <c r="H2" s="2"/>
      <c r="I2" s="2">
        <v>95712</v>
      </c>
      <c r="J2" s="2">
        <v>648085</v>
      </c>
      <c r="K2" s="2">
        <v>1660</v>
      </c>
    </row>
    <row r="3" spans="1:11" x14ac:dyDescent="0.15">
      <c r="A3" s="9">
        <v>33603</v>
      </c>
      <c r="B3" s="2">
        <v>115823</v>
      </c>
      <c r="C3" s="2">
        <v>21895.5</v>
      </c>
      <c r="D3" s="2">
        <v>8066.5</v>
      </c>
      <c r="E3" s="2">
        <v>1015.1</v>
      </c>
      <c r="F3" s="2">
        <v>7472.2999999999993</v>
      </c>
      <c r="G3" s="2">
        <v>1700.6</v>
      </c>
      <c r="H3" s="2"/>
      <c r="I3" s="2">
        <v>95080</v>
      </c>
      <c r="J3" s="2">
        <v>682681</v>
      </c>
      <c r="K3" s="2">
        <v>2178</v>
      </c>
    </row>
    <row r="4" spans="1:11" x14ac:dyDescent="0.15">
      <c r="A4" s="9">
        <v>33969</v>
      </c>
      <c r="B4" s="2">
        <v>117171</v>
      </c>
      <c r="C4" s="2">
        <v>27068.3</v>
      </c>
      <c r="D4" s="2">
        <v>10258.4</v>
      </c>
      <c r="E4" s="2">
        <v>1415</v>
      </c>
      <c r="F4" s="2">
        <v>9529.1</v>
      </c>
      <c r="G4" s="2">
        <v>2026.6</v>
      </c>
      <c r="H4" s="2"/>
      <c r="I4" s="2">
        <v>99693</v>
      </c>
      <c r="J4" s="2">
        <v>731774</v>
      </c>
      <c r="K4" s="2">
        <v>2886</v>
      </c>
    </row>
    <row r="5" spans="1:11" x14ac:dyDescent="0.15">
      <c r="A5" s="9">
        <v>34334</v>
      </c>
      <c r="B5" s="2">
        <v>118517</v>
      </c>
      <c r="C5" s="2">
        <v>35524.300000000003</v>
      </c>
      <c r="D5" s="2">
        <v>14151.9</v>
      </c>
      <c r="E5" s="2">
        <v>2266.5</v>
      </c>
      <c r="F5" s="2">
        <v>12143.100000000002</v>
      </c>
      <c r="G5" s="2">
        <v>2577.4</v>
      </c>
      <c r="H5" s="2"/>
      <c r="I5" s="2">
        <v>105458</v>
      </c>
      <c r="J5" s="2">
        <v>860719</v>
      </c>
      <c r="K5" s="2">
        <v>3383</v>
      </c>
    </row>
    <row r="6" spans="1:11" x14ac:dyDescent="0.15">
      <c r="A6" s="9">
        <v>34699</v>
      </c>
      <c r="B6" s="2">
        <v>119850</v>
      </c>
      <c r="C6" s="2">
        <v>48459.6</v>
      </c>
      <c r="D6" s="2">
        <v>19431.2</v>
      </c>
      <c r="E6" s="2">
        <v>2964.7</v>
      </c>
      <c r="F6" s="2">
        <v>16492.099999999999</v>
      </c>
      <c r="G6" s="2">
        <v>3496.2</v>
      </c>
      <c r="H6" s="2">
        <v>52400</v>
      </c>
      <c r="I6" s="2">
        <v>108738</v>
      </c>
      <c r="J6" s="2">
        <v>953940</v>
      </c>
      <c r="K6" s="2">
        <v>4039</v>
      </c>
    </row>
    <row r="7" spans="1:11" x14ac:dyDescent="0.15">
      <c r="A7" s="9">
        <v>35064</v>
      </c>
      <c r="B7" s="2">
        <v>121121</v>
      </c>
      <c r="C7" s="2">
        <v>61129.8</v>
      </c>
      <c r="D7" s="2">
        <v>24887.200000000001</v>
      </c>
      <c r="E7" s="2">
        <v>3728.8</v>
      </c>
      <c r="F7" s="2">
        <v>20379</v>
      </c>
      <c r="G7" s="2">
        <v>4283</v>
      </c>
      <c r="H7" s="2">
        <v>62900</v>
      </c>
      <c r="I7" s="2">
        <v>102745</v>
      </c>
      <c r="J7" s="2">
        <v>1040810</v>
      </c>
      <c r="K7" s="2">
        <v>5117</v>
      </c>
    </row>
    <row r="8" spans="1:11" x14ac:dyDescent="0.15">
      <c r="A8" s="9">
        <v>35430</v>
      </c>
      <c r="B8" s="2">
        <v>122389</v>
      </c>
      <c r="C8" s="2">
        <v>71572.3</v>
      </c>
      <c r="D8" s="2">
        <v>29372.7</v>
      </c>
      <c r="E8" s="2">
        <v>4387.3999999999996</v>
      </c>
      <c r="F8" s="2">
        <v>23798.199999999997</v>
      </c>
      <c r="G8" s="2">
        <v>4838.8999999999996</v>
      </c>
      <c r="H8" s="2">
        <v>63949.999999999993</v>
      </c>
      <c r="I8" s="2">
        <v>94797</v>
      </c>
      <c r="J8" s="2">
        <v>1122110</v>
      </c>
      <c r="K8" s="2">
        <v>5555</v>
      </c>
    </row>
    <row r="9" spans="1:11" x14ac:dyDescent="0.15">
      <c r="A9" s="9">
        <v>35795</v>
      </c>
      <c r="B9" s="2">
        <v>123626</v>
      </c>
      <c r="C9" s="2">
        <v>79429.5</v>
      </c>
      <c r="D9" s="2">
        <v>32837.699999999997</v>
      </c>
      <c r="E9" s="2">
        <v>4621.6000000000004</v>
      </c>
      <c r="F9" s="2">
        <v>27530.1</v>
      </c>
      <c r="G9" s="2">
        <v>5160.3</v>
      </c>
      <c r="H9" s="2">
        <v>64400.000000000007</v>
      </c>
      <c r="I9" s="2">
        <v>93308</v>
      </c>
      <c r="J9" s="2">
        <v>1204583</v>
      </c>
      <c r="K9" s="2">
        <v>5630</v>
      </c>
    </row>
    <row r="10" spans="1:11" x14ac:dyDescent="0.15">
      <c r="A10" s="9">
        <v>36160</v>
      </c>
      <c r="B10" s="2">
        <v>124761</v>
      </c>
      <c r="C10" s="2">
        <v>84883.7</v>
      </c>
      <c r="D10" s="2">
        <v>33931.9</v>
      </c>
      <c r="E10" s="2">
        <v>4985.8</v>
      </c>
      <c r="F10" s="2">
        <v>31150.400000000001</v>
      </c>
      <c r="G10" s="2">
        <v>5425.1</v>
      </c>
      <c r="H10" s="2">
        <v>69500</v>
      </c>
      <c r="I10" s="2">
        <v>95085</v>
      </c>
      <c r="J10" s="2">
        <v>1257332</v>
      </c>
      <c r="K10" s="2">
        <v>5755</v>
      </c>
    </row>
    <row r="11" spans="1:11" x14ac:dyDescent="0.15">
      <c r="A11" s="9">
        <v>36525</v>
      </c>
      <c r="B11" s="2">
        <v>125786</v>
      </c>
      <c r="C11" s="2">
        <v>90187.7</v>
      </c>
      <c r="D11" s="2">
        <v>35770.300000000003</v>
      </c>
      <c r="E11" s="2">
        <v>5172.1000000000004</v>
      </c>
      <c r="F11" s="2">
        <v>34477.5</v>
      </c>
      <c r="G11" s="2">
        <v>5854</v>
      </c>
      <c r="H11" s="2">
        <v>71900</v>
      </c>
      <c r="I11" s="2">
        <v>100164</v>
      </c>
      <c r="J11" s="2">
        <v>1269004</v>
      </c>
      <c r="K11" s="2">
        <v>6094</v>
      </c>
    </row>
    <row r="12" spans="1:11" x14ac:dyDescent="0.15">
      <c r="A12" s="9">
        <v>36891</v>
      </c>
      <c r="B12" s="2">
        <v>126743</v>
      </c>
      <c r="C12" s="2">
        <v>99776.3</v>
      </c>
      <c r="D12" s="2">
        <v>39931.800000000003</v>
      </c>
      <c r="E12" s="2">
        <v>5522.3</v>
      </c>
      <c r="F12" s="2">
        <v>39379.800000000003</v>
      </c>
      <c r="G12" s="2">
        <v>6280</v>
      </c>
      <c r="H12" s="2">
        <v>74400</v>
      </c>
      <c r="I12" s="2">
        <v>105073</v>
      </c>
      <c r="J12" s="2">
        <v>1347392</v>
      </c>
      <c r="K12" s="2">
        <v>6722</v>
      </c>
    </row>
    <row r="13" spans="1:11" x14ac:dyDescent="0.15">
      <c r="A13" s="9">
        <v>37256</v>
      </c>
      <c r="B13" s="2">
        <v>127627</v>
      </c>
      <c r="C13" s="2">
        <v>110270.39999999999</v>
      </c>
      <c r="D13" s="2">
        <v>43469.8</v>
      </c>
      <c r="E13" s="2">
        <v>5931.7</v>
      </c>
      <c r="F13" s="2">
        <v>45090.2</v>
      </c>
      <c r="G13" s="2">
        <v>6859.6</v>
      </c>
      <c r="H13" s="2">
        <v>78400</v>
      </c>
      <c r="I13" s="2">
        <v>105155</v>
      </c>
      <c r="J13" s="2">
        <v>1402798</v>
      </c>
      <c r="K13" s="2">
        <v>7524</v>
      </c>
    </row>
    <row r="14" spans="1:11" x14ac:dyDescent="0.15">
      <c r="A14" s="9">
        <v>37621</v>
      </c>
      <c r="B14" s="2">
        <v>128453</v>
      </c>
      <c r="C14" s="2">
        <v>121002</v>
      </c>
      <c r="D14" s="2">
        <v>47310.7</v>
      </c>
      <c r="E14" s="2">
        <v>6465.5</v>
      </c>
      <c r="F14" s="2">
        <v>50691.9</v>
      </c>
      <c r="G14" s="2">
        <v>7702.8</v>
      </c>
      <c r="H14" s="2">
        <v>87800</v>
      </c>
      <c r="I14" s="2">
        <v>105606</v>
      </c>
      <c r="J14" s="2">
        <v>1475257</v>
      </c>
      <c r="K14" s="2">
        <v>8594</v>
      </c>
    </row>
    <row r="15" spans="1:11" x14ac:dyDescent="0.15">
      <c r="A15" s="9">
        <v>37986</v>
      </c>
      <c r="B15" s="2">
        <v>129227</v>
      </c>
      <c r="C15" s="2">
        <v>136564.6</v>
      </c>
      <c r="D15" s="2">
        <v>54805.8</v>
      </c>
      <c r="E15" s="2">
        <v>7490.8</v>
      </c>
      <c r="F15" s="2">
        <v>56889.599999999999</v>
      </c>
      <c r="G15" s="2">
        <v>8472.2000000000007</v>
      </c>
      <c r="H15" s="2">
        <v>87000</v>
      </c>
      <c r="I15" s="2">
        <v>97260</v>
      </c>
      <c r="J15" s="2">
        <v>1464335</v>
      </c>
      <c r="K15" s="2">
        <v>8759</v>
      </c>
    </row>
    <row r="16" spans="1:11" x14ac:dyDescent="0.15">
      <c r="A16" s="9">
        <v>38352</v>
      </c>
      <c r="B16" s="2">
        <v>129988</v>
      </c>
      <c r="C16" s="2">
        <v>160714.4</v>
      </c>
      <c r="D16" s="2">
        <v>65044.2</v>
      </c>
      <c r="E16" s="2">
        <v>8694.2999999999993</v>
      </c>
      <c r="F16" s="2">
        <v>65567.799999999988</v>
      </c>
      <c r="G16" s="2">
        <v>9421.6</v>
      </c>
      <c r="H16" s="2">
        <v>110200</v>
      </c>
      <c r="I16" s="2">
        <v>111764</v>
      </c>
      <c r="J16" s="2">
        <v>1624526</v>
      </c>
      <c r="K16" s="2">
        <v>12123</v>
      </c>
    </row>
    <row r="17" spans="1:11" x14ac:dyDescent="0.15">
      <c r="A17" s="9">
        <v>38717</v>
      </c>
      <c r="B17" s="2">
        <v>130756</v>
      </c>
      <c r="C17" s="2">
        <v>185895.8</v>
      </c>
      <c r="D17" s="2">
        <v>77034.399999999994</v>
      </c>
      <c r="E17" s="2">
        <v>10367.299999999999</v>
      </c>
      <c r="F17" s="2">
        <v>76081.100000000006</v>
      </c>
      <c r="G17" s="2">
        <v>10493</v>
      </c>
      <c r="H17" s="2">
        <v>121199.99999999999</v>
      </c>
      <c r="I17" s="2">
        <v>115583</v>
      </c>
      <c r="J17" s="2">
        <v>1697381</v>
      </c>
      <c r="K17" s="2">
        <v>13827</v>
      </c>
    </row>
    <row r="18" spans="1:11" x14ac:dyDescent="0.15">
      <c r="A18" s="9">
        <v>39082</v>
      </c>
      <c r="B18" s="2">
        <v>131448</v>
      </c>
      <c r="C18" s="2">
        <v>217656.6</v>
      </c>
      <c r="D18" s="2">
        <v>91078.8</v>
      </c>
      <c r="E18" s="2">
        <v>12408.6</v>
      </c>
      <c r="F18" s="2">
        <v>90137</v>
      </c>
      <c r="G18" s="2">
        <v>11759.5</v>
      </c>
      <c r="H18" s="2">
        <v>139400</v>
      </c>
      <c r="I18" s="2">
        <v>125655.79580000001</v>
      </c>
      <c r="J18" s="2">
        <v>1860487</v>
      </c>
      <c r="K18" s="2">
        <v>15967.844800000001</v>
      </c>
    </row>
    <row r="19" spans="1:11" x14ac:dyDescent="0.15">
      <c r="A19" s="9">
        <v>39447</v>
      </c>
      <c r="B19" s="2">
        <v>132129</v>
      </c>
      <c r="C19" s="2">
        <v>268019.40000000002</v>
      </c>
      <c r="D19" s="2">
        <v>110253.9</v>
      </c>
      <c r="E19" s="2">
        <v>15296.5</v>
      </c>
      <c r="F19" s="2">
        <v>113850.29999999999</v>
      </c>
      <c r="G19" s="2">
        <v>13785.8</v>
      </c>
      <c r="H19" s="2">
        <v>161000</v>
      </c>
      <c r="I19" s="2">
        <v>135670</v>
      </c>
      <c r="J19" s="2">
        <v>2050680</v>
      </c>
      <c r="K19" s="2">
        <v>18576.211200000002</v>
      </c>
    </row>
    <row r="20" spans="1:11" x14ac:dyDescent="0.15">
      <c r="A20" s="9">
        <v>39813</v>
      </c>
      <c r="B20" s="2">
        <v>132802</v>
      </c>
      <c r="C20" s="2">
        <v>316751.7</v>
      </c>
      <c r="D20" s="2">
        <v>129929.1</v>
      </c>
      <c r="E20" s="2">
        <v>18743.2</v>
      </c>
      <c r="F20" s="2">
        <v>134386.79999999999</v>
      </c>
      <c r="G20" s="2">
        <v>15780.8</v>
      </c>
      <c r="H20" s="2">
        <v>171200</v>
      </c>
      <c r="I20" s="2">
        <v>146192.84789999999</v>
      </c>
      <c r="J20" s="2">
        <v>2682114</v>
      </c>
      <c r="K20" s="2">
        <v>19251.116000000002</v>
      </c>
    </row>
    <row r="21" spans="1:11" x14ac:dyDescent="0.15">
      <c r="A21" s="9">
        <v>40178</v>
      </c>
      <c r="B21" s="2">
        <v>133450</v>
      </c>
      <c r="C21" s="2">
        <v>345629.2</v>
      </c>
      <c r="D21" s="2">
        <v>135849</v>
      </c>
      <c r="E21" s="2">
        <v>22601.1</v>
      </c>
      <c r="F21" s="2">
        <v>151963.79999999999</v>
      </c>
      <c r="G21" s="2">
        <v>17174.7</v>
      </c>
      <c r="H21" s="2">
        <v>190200</v>
      </c>
      <c r="I21" s="2">
        <v>152451.19260000001</v>
      </c>
      <c r="J21" s="2">
        <v>2779081</v>
      </c>
      <c r="K21" s="2">
        <v>23051.6387</v>
      </c>
    </row>
    <row r="22" spans="1:11" x14ac:dyDescent="0.15">
      <c r="A22" s="9">
        <v>40543</v>
      </c>
      <c r="B22" s="2">
        <v>134091</v>
      </c>
      <c r="C22" s="2">
        <v>408903</v>
      </c>
      <c r="D22" s="2">
        <v>162376.4</v>
      </c>
      <c r="E22" s="2">
        <v>27177.599999999999</v>
      </c>
      <c r="F22" s="2">
        <v>178827.1</v>
      </c>
      <c r="G22" s="2">
        <v>19109.400000000001</v>
      </c>
      <c r="H22" s="2">
        <v>210300</v>
      </c>
      <c r="I22" s="2">
        <v>167609.02299999999</v>
      </c>
      <c r="J22" s="2">
        <v>3052738</v>
      </c>
      <c r="K22" s="2">
        <v>26769.143700000001</v>
      </c>
    </row>
    <row r="23" spans="1:11" x14ac:dyDescent="0.15">
      <c r="A23" s="9">
        <v>40908</v>
      </c>
      <c r="B23" s="2">
        <v>134735</v>
      </c>
      <c r="C23" s="2">
        <v>484123.5</v>
      </c>
      <c r="D23" s="2">
        <v>191570.8</v>
      </c>
      <c r="E23" s="2">
        <v>32840</v>
      </c>
      <c r="F23" s="2">
        <v>212239.8</v>
      </c>
      <c r="G23" s="2">
        <v>21809.8</v>
      </c>
      <c r="H23" s="2">
        <v>264100</v>
      </c>
      <c r="I23" s="2">
        <v>186226.07279999999</v>
      </c>
      <c r="J23" s="2">
        <v>3286220</v>
      </c>
      <c r="K23" s="2">
        <v>29316.658200000002</v>
      </c>
    </row>
    <row r="24" spans="1:11" x14ac:dyDescent="0.15">
      <c r="A24" s="9">
        <v>41274</v>
      </c>
      <c r="B24" s="2">
        <v>135404</v>
      </c>
      <c r="C24" s="2">
        <v>534123</v>
      </c>
      <c r="D24" s="2">
        <v>204539.5</v>
      </c>
      <c r="E24" s="2">
        <v>36804.800000000003</v>
      </c>
      <c r="F24" s="2">
        <v>240419.8</v>
      </c>
      <c r="G24" s="2">
        <v>24564.720000000001</v>
      </c>
      <c r="H24" s="2">
        <v>295700</v>
      </c>
      <c r="I24" s="2">
        <v>189336.8511</v>
      </c>
      <c r="J24" s="2">
        <v>3557010</v>
      </c>
      <c r="K24" s="2">
        <v>31936.050500000001</v>
      </c>
    </row>
    <row r="25" spans="1:11" x14ac:dyDescent="0.15">
      <c r="A25" s="9">
        <v>41639</v>
      </c>
      <c r="B25" s="2">
        <v>136072</v>
      </c>
      <c r="C25" s="2">
        <v>588018.80000000005</v>
      </c>
      <c r="D25" s="2">
        <v>217263.9</v>
      </c>
      <c r="E25" s="2">
        <v>40807.300000000003</v>
      </c>
      <c r="F25" s="2">
        <v>272981.60000000003</v>
      </c>
      <c r="G25" s="2">
        <v>26955.1</v>
      </c>
      <c r="H25" s="2">
        <v>326200</v>
      </c>
      <c r="I25" s="2">
        <v>210596.91649999999</v>
      </c>
      <c r="J25" s="2">
        <v>1853463</v>
      </c>
      <c r="K25" s="2">
        <v>35396.630100000002</v>
      </c>
    </row>
    <row r="26" spans="1:11" x14ac:dyDescent="0.15">
      <c r="A26" s="9">
        <v>42004</v>
      </c>
      <c r="B26" s="2">
        <v>136782</v>
      </c>
      <c r="C26" s="2">
        <v>636462.69999999995</v>
      </c>
      <c r="D26" s="2">
        <v>227991</v>
      </c>
      <c r="E26" s="2">
        <v>44724.800000000003</v>
      </c>
      <c r="F26" s="2">
        <v>303595.90000000002</v>
      </c>
      <c r="G26" s="2">
        <v>28844</v>
      </c>
      <c r="H26" s="2">
        <v>361100</v>
      </c>
      <c r="I26" s="2">
        <v>235704.4</v>
      </c>
      <c r="J26" s="2">
        <v>1908198</v>
      </c>
      <c r="K26" s="2">
        <v>39165.800000000003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月度数据</vt:lpstr>
      <vt:lpstr>季度数据</vt:lpstr>
      <vt:lpstr>年度数据</vt:lpstr>
      <vt:lpstr>月度数据!ExternalData_1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2015-06-19T15:08:16Z</dcterms:modified>
</cp:coreProperties>
</file>