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/>
  </bookViews>
  <sheets>
    <sheet name="季度值及增长率" sheetId="6" r:id="rId1"/>
    <sheet name="X-12" sheetId="9" r:id="rId2"/>
    <sheet name="滞后合成-累计 " sheetId="10" r:id="rId3"/>
    <sheet name="一致合成-累计" sheetId="5" r:id="rId4"/>
    <sheet name="先行合成-累计" sheetId="4" r:id="rId5"/>
    <sheet name="转置" sheetId="8" r:id="rId6"/>
  </sheets>
  <calcPr calcId="152511"/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4" i="5"/>
  <c r="R4" i="9" l="1"/>
  <c r="E39" i="5"/>
  <c r="E71" i="5"/>
  <c r="E103" i="5"/>
  <c r="E135" i="5"/>
  <c r="G158" i="10"/>
  <c r="F158" i="10"/>
  <c r="E158" i="10"/>
  <c r="G157" i="10"/>
  <c r="F157" i="10"/>
  <c r="E157" i="10"/>
  <c r="G156" i="10"/>
  <c r="F156" i="10"/>
  <c r="E156" i="10"/>
  <c r="G155" i="10"/>
  <c r="F155" i="10"/>
  <c r="E155" i="10"/>
  <c r="G154" i="10"/>
  <c r="F154" i="10"/>
  <c r="E154" i="10"/>
  <c r="G153" i="10"/>
  <c r="F153" i="10"/>
  <c r="E153" i="10"/>
  <c r="G152" i="10"/>
  <c r="F152" i="10"/>
  <c r="E152" i="10"/>
  <c r="G151" i="10"/>
  <c r="F151" i="10"/>
  <c r="E151" i="10"/>
  <c r="G150" i="10"/>
  <c r="F150" i="10"/>
  <c r="E150" i="10"/>
  <c r="G149" i="10"/>
  <c r="F149" i="10"/>
  <c r="E149" i="10"/>
  <c r="G148" i="10"/>
  <c r="F148" i="10"/>
  <c r="E148" i="10"/>
  <c r="G147" i="10"/>
  <c r="F147" i="10"/>
  <c r="E147" i="10"/>
  <c r="G146" i="10"/>
  <c r="F146" i="10"/>
  <c r="E146" i="10"/>
  <c r="G145" i="10"/>
  <c r="F145" i="10"/>
  <c r="E145" i="10"/>
  <c r="G144" i="10"/>
  <c r="F144" i="10"/>
  <c r="E144" i="10"/>
  <c r="G143" i="10"/>
  <c r="F143" i="10"/>
  <c r="E143" i="10"/>
  <c r="G142" i="10"/>
  <c r="F142" i="10"/>
  <c r="E142" i="10"/>
  <c r="G141" i="10"/>
  <c r="F141" i="10"/>
  <c r="E141" i="10"/>
  <c r="G140" i="10"/>
  <c r="F140" i="10"/>
  <c r="E140" i="10"/>
  <c r="G139" i="10"/>
  <c r="F139" i="10"/>
  <c r="E139" i="10"/>
  <c r="G138" i="10"/>
  <c r="F138" i="10"/>
  <c r="E138" i="10"/>
  <c r="G137" i="10"/>
  <c r="F137" i="10"/>
  <c r="E137" i="10"/>
  <c r="G136" i="10"/>
  <c r="F136" i="10"/>
  <c r="E136" i="10"/>
  <c r="G135" i="10"/>
  <c r="F135" i="10"/>
  <c r="E135" i="10"/>
  <c r="G134" i="10"/>
  <c r="F134" i="10"/>
  <c r="E134" i="10"/>
  <c r="G133" i="10"/>
  <c r="F133" i="10"/>
  <c r="E133" i="10"/>
  <c r="G132" i="10"/>
  <c r="F132" i="10"/>
  <c r="E132" i="10"/>
  <c r="G131" i="10"/>
  <c r="F131" i="10"/>
  <c r="E131" i="10"/>
  <c r="G130" i="10"/>
  <c r="F130" i="10"/>
  <c r="E130" i="10"/>
  <c r="G129" i="10"/>
  <c r="F129" i="10"/>
  <c r="E129" i="10"/>
  <c r="G128" i="10"/>
  <c r="F128" i="10"/>
  <c r="E128" i="10"/>
  <c r="G127" i="10"/>
  <c r="F127" i="10"/>
  <c r="E127" i="10"/>
  <c r="G126" i="10"/>
  <c r="F126" i="10"/>
  <c r="E126" i="10"/>
  <c r="G125" i="10"/>
  <c r="F125" i="10"/>
  <c r="E125" i="10"/>
  <c r="G124" i="10"/>
  <c r="F124" i="10"/>
  <c r="E124" i="10"/>
  <c r="G123" i="10"/>
  <c r="F123" i="10"/>
  <c r="E123" i="10"/>
  <c r="G122" i="10"/>
  <c r="F122" i="10"/>
  <c r="E122" i="10"/>
  <c r="G121" i="10"/>
  <c r="F121" i="10"/>
  <c r="E121" i="10"/>
  <c r="G120" i="10"/>
  <c r="F120" i="10"/>
  <c r="E120" i="10"/>
  <c r="G119" i="10"/>
  <c r="F119" i="10"/>
  <c r="E119" i="10"/>
  <c r="G118" i="10"/>
  <c r="F118" i="10"/>
  <c r="E118" i="10"/>
  <c r="G117" i="10"/>
  <c r="F117" i="10"/>
  <c r="E117" i="10"/>
  <c r="G116" i="10"/>
  <c r="F116" i="10"/>
  <c r="E116" i="10"/>
  <c r="G115" i="10"/>
  <c r="F115" i="10"/>
  <c r="E115" i="10"/>
  <c r="G114" i="10"/>
  <c r="F114" i="10"/>
  <c r="E114" i="10"/>
  <c r="G113" i="10"/>
  <c r="F113" i="10"/>
  <c r="E113" i="10"/>
  <c r="G112" i="10"/>
  <c r="F112" i="10"/>
  <c r="E112" i="10"/>
  <c r="G111" i="10"/>
  <c r="F111" i="10"/>
  <c r="E111" i="10"/>
  <c r="G110" i="10"/>
  <c r="F110" i="10"/>
  <c r="E110" i="10"/>
  <c r="G109" i="10"/>
  <c r="F109" i="10"/>
  <c r="E109" i="10"/>
  <c r="G108" i="10"/>
  <c r="F108" i="10"/>
  <c r="E108" i="10"/>
  <c r="G107" i="10"/>
  <c r="F107" i="10"/>
  <c r="E107" i="10"/>
  <c r="G106" i="10"/>
  <c r="F106" i="10"/>
  <c r="E106" i="10"/>
  <c r="G105" i="10"/>
  <c r="F105" i="10"/>
  <c r="E105" i="10"/>
  <c r="G104" i="10"/>
  <c r="F104" i="10"/>
  <c r="E104" i="10"/>
  <c r="G103" i="10"/>
  <c r="F103" i="10"/>
  <c r="E103" i="10"/>
  <c r="G102" i="10"/>
  <c r="F102" i="10"/>
  <c r="E102" i="10"/>
  <c r="G101" i="10"/>
  <c r="F101" i="10"/>
  <c r="E101" i="10"/>
  <c r="G100" i="10"/>
  <c r="F100" i="10"/>
  <c r="E100" i="10"/>
  <c r="G99" i="10"/>
  <c r="F99" i="10"/>
  <c r="E99" i="10"/>
  <c r="G98" i="10"/>
  <c r="F98" i="10"/>
  <c r="E98" i="10"/>
  <c r="G97" i="10"/>
  <c r="F97" i="10"/>
  <c r="E97" i="10"/>
  <c r="G96" i="10"/>
  <c r="F96" i="10"/>
  <c r="E96" i="10"/>
  <c r="G95" i="10"/>
  <c r="F95" i="10"/>
  <c r="E95" i="10"/>
  <c r="G94" i="10"/>
  <c r="F94" i="10"/>
  <c r="E94" i="10"/>
  <c r="G93" i="10"/>
  <c r="F93" i="10"/>
  <c r="E93" i="10"/>
  <c r="G92" i="10"/>
  <c r="F92" i="10"/>
  <c r="E92" i="10"/>
  <c r="G91" i="10"/>
  <c r="F91" i="10"/>
  <c r="E91" i="10"/>
  <c r="G90" i="10"/>
  <c r="F90" i="10"/>
  <c r="E90" i="10"/>
  <c r="G89" i="10"/>
  <c r="F89" i="10"/>
  <c r="E89" i="10"/>
  <c r="G88" i="10"/>
  <c r="F88" i="10"/>
  <c r="E88" i="10"/>
  <c r="G87" i="10"/>
  <c r="F87" i="10"/>
  <c r="E87" i="10"/>
  <c r="G86" i="10"/>
  <c r="F86" i="10"/>
  <c r="E86" i="10"/>
  <c r="G85" i="10"/>
  <c r="F85" i="10"/>
  <c r="E85" i="10"/>
  <c r="G84" i="10"/>
  <c r="F84" i="10"/>
  <c r="E84" i="10"/>
  <c r="G83" i="10"/>
  <c r="F83" i="10"/>
  <c r="E83" i="10"/>
  <c r="G82" i="10"/>
  <c r="F82" i="10"/>
  <c r="E82" i="10"/>
  <c r="G81" i="10"/>
  <c r="F81" i="10"/>
  <c r="E81" i="10"/>
  <c r="G80" i="10"/>
  <c r="F80" i="10"/>
  <c r="E80" i="10"/>
  <c r="G79" i="10"/>
  <c r="F79" i="10"/>
  <c r="E79" i="10"/>
  <c r="G78" i="10"/>
  <c r="F78" i="10"/>
  <c r="E78" i="10"/>
  <c r="G77" i="10"/>
  <c r="F77" i="10"/>
  <c r="E77" i="10"/>
  <c r="G76" i="10"/>
  <c r="F76" i="10"/>
  <c r="E76" i="10"/>
  <c r="G75" i="10"/>
  <c r="F75" i="10"/>
  <c r="E75" i="10"/>
  <c r="G74" i="10"/>
  <c r="F74" i="10"/>
  <c r="E74" i="10"/>
  <c r="G73" i="10"/>
  <c r="F73" i="10"/>
  <c r="E73" i="10"/>
  <c r="G72" i="10"/>
  <c r="F72" i="10"/>
  <c r="E72" i="10"/>
  <c r="G71" i="10"/>
  <c r="F71" i="10"/>
  <c r="E71" i="10"/>
  <c r="G70" i="10"/>
  <c r="F70" i="10"/>
  <c r="E70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G65" i="10"/>
  <c r="F65" i="10"/>
  <c r="E65" i="10"/>
  <c r="G64" i="10"/>
  <c r="F64" i="10"/>
  <c r="E64" i="10"/>
  <c r="G63" i="10"/>
  <c r="F63" i="10"/>
  <c r="E63" i="10"/>
  <c r="G62" i="10"/>
  <c r="F62" i="10"/>
  <c r="E62" i="10"/>
  <c r="G61" i="10"/>
  <c r="F61" i="10"/>
  <c r="E61" i="10"/>
  <c r="G60" i="10"/>
  <c r="F60" i="10"/>
  <c r="E60" i="10"/>
  <c r="G59" i="10"/>
  <c r="F59" i="10"/>
  <c r="E59" i="10"/>
  <c r="G58" i="10"/>
  <c r="F58" i="10"/>
  <c r="E58" i="10"/>
  <c r="G57" i="10"/>
  <c r="F57" i="10"/>
  <c r="E57" i="10"/>
  <c r="G56" i="10"/>
  <c r="F56" i="10"/>
  <c r="E56" i="10"/>
  <c r="G55" i="10"/>
  <c r="F55" i="10"/>
  <c r="E55" i="10"/>
  <c r="G54" i="10"/>
  <c r="F54" i="10"/>
  <c r="E54" i="10"/>
  <c r="G53" i="10"/>
  <c r="F53" i="10"/>
  <c r="E53" i="10"/>
  <c r="G52" i="10"/>
  <c r="F52" i="10"/>
  <c r="E52" i="10"/>
  <c r="G51" i="10"/>
  <c r="F51" i="10"/>
  <c r="E51" i="10"/>
  <c r="G50" i="10"/>
  <c r="F50" i="10"/>
  <c r="E50" i="10"/>
  <c r="G49" i="10"/>
  <c r="F49" i="10"/>
  <c r="E49" i="10"/>
  <c r="G48" i="10"/>
  <c r="F48" i="10"/>
  <c r="E48" i="10"/>
  <c r="G47" i="10"/>
  <c r="F47" i="10"/>
  <c r="E47" i="10"/>
  <c r="G46" i="10"/>
  <c r="F46" i="10"/>
  <c r="E46" i="10"/>
  <c r="G45" i="10"/>
  <c r="F45" i="10"/>
  <c r="E45" i="10"/>
  <c r="G44" i="10"/>
  <c r="F44" i="10"/>
  <c r="E44" i="10"/>
  <c r="G43" i="10"/>
  <c r="F43" i="10"/>
  <c r="E43" i="10"/>
  <c r="G42" i="10"/>
  <c r="F42" i="10"/>
  <c r="E42" i="10"/>
  <c r="G41" i="10"/>
  <c r="F41" i="10"/>
  <c r="E41" i="10"/>
  <c r="G40" i="10"/>
  <c r="F40" i="10"/>
  <c r="E40" i="10"/>
  <c r="G39" i="10"/>
  <c r="F39" i="10"/>
  <c r="E39" i="10"/>
  <c r="G38" i="10"/>
  <c r="F38" i="10"/>
  <c r="E38" i="10"/>
  <c r="G37" i="10"/>
  <c r="F37" i="10"/>
  <c r="E37" i="10"/>
  <c r="G36" i="10"/>
  <c r="F36" i="10"/>
  <c r="E36" i="10"/>
  <c r="G35" i="10"/>
  <c r="F35" i="10"/>
  <c r="E35" i="10"/>
  <c r="G34" i="10"/>
  <c r="F34" i="10"/>
  <c r="E34" i="10"/>
  <c r="G33" i="10"/>
  <c r="F33" i="10"/>
  <c r="E33" i="10"/>
  <c r="G32" i="10"/>
  <c r="F32" i="10"/>
  <c r="E32" i="10"/>
  <c r="G31" i="10"/>
  <c r="F31" i="10"/>
  <c r="E31" i="10"/>
  <c r="G30" i="10"/>
  <c r="F30" i="10"/>
  <c r="E30" i="10"/>
  <c r="G29" i="10"/>
  <c r="F29" i="10"/>
  <c r="E29" i="10"/>
  <c r="G28" i="10"/>
  <c r="F28" i="10"/>
  <c r="E28" i="10"/>
  <c r="G27" i="10"/>
  <c r="F27" i="10"/>
  <c r="E27" i="10"/>
  <c r="G26" i="10"/>
  <c r="F26" i="10"/>
  <c r="E26" i="10"/>
  <c r="G25" i="10"/>
  <c r="F25" i="10"/>
  <c r="E25" i="10"/>
  <c r="G24" i="10"/>
  <c r="F24" i="10"/>
  <c r="E24" i="10"/>
  <c r="G23" i="10"/>
  <c r="F23" i="10"/>
  <c r="E23" i="10"/>
  <c r="G22" i="10"/>
  <c r="F22" i="10"/>
  <c r="E22" i="10"/>
  <c r="G21" i="10"/>
  <c r="F21" i="10"/>
  <c r="E21" i="10"/>
  <c r="G20" i="10"/>
  <c r="F20" i="10"/>
  <c r="E20" i="10"/>
  <c r="G19" i="10"/>
  <c r="F19" i="10"/>
  <c r="E19" i="10"/>
  <c r="G18" i="10"/>
  <c r="F18" i="10"/>
  <c r="E18" i="10"/>
  <c r="G17" i="10"/>
  <c r="F17" i="10"/>
  <c r="E17" i="10"/>
  <c r="G16" i="10"/>
  <c r="F16" i="10"/>
  <c r="E16" i="10"/>
  <c r="G15" i="10"/>
  <c r="F15" i="10"/>
  <c r="E15" i="10"/>
  <c r="G14" i="10"/>
  <c r="F14" i="10"/>
  <c r="E14" i="10"/>
  <c r="G13" i="10"/>
  <c r="F13" i="10"/>
  <c r="E13" i="10"/>
  <c r="G12" i="10"/>
  <c r="F12" i="10"/>
  <c r="E12" i="10"/>
  <c r="G11" i="10"/>
  <c r="F11" i="10"/>
  <c r="E11" i="10"/>
  <c r="G10" i="10"/>
  <c r="F10" i="10"/>
  <c r="E10" i="10"/>
  <c r="G9" i="10"/>
  <c r="F9" i="10"/>
  <c r="E9" i="10"/>
  <c r="G8" i="10"/>
  <c r="F8" i="10"/>
  <c r="E8" i="10"/>
  <c r="G7" i="10"/>
  <c r="F7" i="10"/>
  <c r="E7" i="10"/>
  <c r="G6" i="10"/>
  <c r="F6" i="10"/>
  <c r="E6" i="10"/>
  <c r="G5" i="10"/>
  <c r="F5" i="10"/>
  <c r="F159" i="10" s="1" a="1"/>
  <c r="E5" i="10"/>
  <c r="F38" i="5"/>
  <c r="F39" i="5"/>
  <c r="G39" i="5"/>
  <c r="F40" i="5"/>
  <c r="F41" i="5"/>
  <c r="F42" i="5"/>
  <c r="F43" i="5"/>
  <c r="F44" i="5"/>
  <c r="F45" i="5"/>
  <c r="F46" i="5"/>
  <c r="F47" i="5"/>
  <c r="G47" i="5"/>
  <c r="F48" i="5"/>
  <c r="F49" i="5"/>
  <c r="F50" i="5"/>
  <c r="F51" i="5"/>
  <c r="F52" i="5"/>
  <c r="F53" i="5"/>
  <c r="F54" i="5"/>
  <c r="F55" i="5"/>
  <c r="G55" i="5"/>
  <c r="F56" i="5"/>
  <c r="F57" i="5"/>
  <c r="F58" i="5"/>
  <c r="F59" i="5"/>
  <c r="F60" i="5"/>
  <c r="F61" i="5"/>
  <c r="F62" i="5"/>
  <c r="F63" i="5"/>
  <c r="G63" i="5"/>
  <c r="F64" i="5"/>
  <c r="F65" i="5"/>
  <c r="F66" i="5"/>
  <c r="F67" i="5"/>
  <c r="F68" i="5"/>
  <c r="F69" i="5"/>
  <c r="F70" i="5"/>
  <c r="F71" i="5"/>
  <c r="G71" i="5"/>
  <c r="F72" i="5"/>
  <c r="F73" i="5"/>
  <c r="F74" i="5"/>
  <c r="F75" i="5"/>
  <c r="F76" i="5"/>
  <c r="F77" i="5"/>
  <c r="F78" i="5"/>
  <c r="F79" i="5"/>
  <c r="G79" i="5"/>
  <c r="F80" i="5"/>
  <c r="F81" i="5"/>
  <c r="F82" i="5"/>
  <c r="F83" i="5"/>
  <c r="F84" i="5"/>
  <c r="F85" i="5"/>
  <c r="F86" i="5"/>
  <c r="F87" i="5"/>
  <c r="G87" i="5"/>
  <c r="F88" i="5"/>
  <c r="F89" i="5"/>
  <c r="F90" i="5"/>
  <c r="F91" i="5"/>
  <c r="F92" i="5"/>
  <c r="F93" i="5"/>
  <c r="F94" i="5"/>
  <c r="F95" i="5"/>
  <c r="G95" i="5"/>
  <c r="F96" i="5"/>
  <c r="F97" i="5"/>
  <c r="F98" i="5"/>
  <c r="F99" i="5"/>
  <c r="F100" i="5"/>
  <c r="F101" i="5"/>
  <c r="F102" i="5"/>
  <c r="F103" i="5"/>
  <c r="G103" i="5"/>
  <c r="F104" i="5"/>
  <c r="F105" i="5"/>
  <c r="F106" i="5"/>
  <c r="F107" i="5"/>
  <c r="F108" i="5"/>
  <c r="F109" i="5"/>
  <c r="F110" i="5"/>
  <c r="F111" i="5"/>
  <c r="G111" i="5"/>
  <c r="F112" i="5"/>
  <c r="F113" i="5"/>
  <c r="F114" i="5"/>
  <c r="F115" i="5"/>
  <c r="F116" i="5"/>
  <c r="F117" i="5"/>
  <c r="F118" i="5"/>
  <c r="F119" i="5"/>
  <c r="G119" i="5"/>
  <c r="F120" i="5"/>
  <c r="F121" i="5"/>
  <c r="F122" i="5"/>
  <c r="F123" i="5"/>
  <c r="F124" i="5"/>
  <c r="F125" i="5"/>
  <c r="F126" i="5"/>
  <c r="F127" i="5"/>
  <c r="G127" i="5"/>
  <c r="F128" i="5"/>
  <c r="F129" i="5"/>
  <c r="F130" i="5"/>
  <c r="F131" i="5"/>
  <c r="F132" i="5"/>
  <c r="F133" i="5"/>
  <c r="F134" i="5"/>
  <c r="F135" i="5"/>
  <c r="G135" i="5"/>
  <c r="F136" i="5"/>
  <c r="F137" i="5"/>
  <c r="F138" i="5"/>
  <c r="F139" i="5"/>
  <c r="F140" i="5"/>
  <c r="F141" i="5"/>
  <c r="F142" i="5"/>
  <c r="F143" i="5"/>
  <c r="G143" i="5"/>
  <c r="F144" i="5"/>
  <c r="F145" i="5"/>
  <c r="F146" i="5"/>
  <c r="F147" i="5"/>
  <c r="F148" i="5"/>
  <c r="F149" i="5"/>
  <c r="F150" i="5"/>
  <c r="F151" i="5"/>
  <c r="G151" i="5"/>
  <c r="F152" i="5"/>
  <c r="F153" i="5"/>
  <c r="F154" i="5"/>
  <c r="F155" i="5"/>
  <c r="F156" i="5"/>
  <c r="F157" i="5"/>
  <c r="F158" i="5"/>
  <c r="Q4" i="4"/>
  <c r="B5" i="4"/>
  <c r="C5" i="4"/>
  <c r="D5" i="4"/>
  <c r="E5" i="4"/>
  <c r="B6" i="4"/>
  <c r="F6" i="4" s="1"/>
  <c r="C6" i="4"/>
  <c r="G6" i="4" s="1"/>
  <c r="D6" i="4"/>
  <c r="H6" i="4" s="1"/>
  <c r="E6" i="4"/>
  <c r="I6" i="4" s="1"/>
  <c r="B7" i="4"/>
  <c r="F7" i="4" s="1"/>
  <c r="C7" i="4"/>
  <c r="D7" i="4"/>
  <c r="H7" i="4" s="1"/>
  <c r="E7" i="4"/>
  <c r="I7" i="4" s="1"/>
  <c r="B8" i="4"/>
  <c r="F8" i="4" s="1"/>
  <c r="C8" i="4"/>
  <c r="G8" i="4" s="1"/>
  <c r="D8" i="4"/>
  <c r="H8" i="4" s="1"/>
  <c r="E8" i="4"/>
  <c r="B9" i="4"/>
  <c r="F9" i="4" s="1"/>
  <c r="C9" i="4"/>
  <c r="D9" i="4"/>
  <c r="H9" i="4" s="1"/>
  <c r="E9" i="4"/>
  <c r="I9" i="4" s="1"/>
  <c r="B10" i="4"/>
  <c r="F10" i="4" s="1"/>
  <c r="C10" i="4"/>
  <c r="G10" i="4" s="1"/>
  <c r="D10" i="4"/>
  <c r="H10" i="4" s="1"/>
  <c r="E10" i="4"/>
  <c r="I10" i="4" s="1"/>
  <c r="B11" i="4"/>
  <c r="F11" i="4" s="1"/>
  <c r="C11" i="4"/>
  <c r="G11" i="4" s="1"/>
  <c r="D11" i="4"/>
  <c r="H11" i="4" s="1"/>
  <c r="E11" i="4"/>
  <c r="I11" i="4" s="1"/>
  <c r="B12" i="4"/>
  <c r="F12" i="4" s="1"/>
  <c r="C12" i="4"/>
  <c r="G12" i="4" s="1"/>
  <c r="D12" i="4"/>
  <c r="E12" i="4"/>
  <c r="B13" i="4"/>
  <c r="F13" i="4" s="1"/>
  <c r="C13" i="4"/>
  <c r="G13" i="4" s="1"/>
  <c r="D13" i="4"/>
  <c r="H13" i="4" s="1"/>
  <c r="E13" i="4"/>
  <c r="I13" i="4" s="1"/>
  <c r="B14" i="4"/>
  <c r="F14" i="4" s="1"/>
  <c r="C14" i="4"/>
  <c r="G14" i="4" s="1"/>
  <c r="D14" i="4"/>
  <c r="H14" i="4" s="1"/>
  <c r="E14" i="4"/>
  <c r="I14" i="4" s="1"/>
  <c r="B15" i="4"/>
  <c r="F15" i="4" s="1"/>
  <c r="C15" i="4"/>
  <c r="G15" i="4" s="1"/>
  <c r="D15" i="4"/>
  <c r="H15" i="4" s="1"/>
  <c r="E15" i="4"/>
  <c r="I15" i="4" s="1"/>
  <c r="B16" i="4"/>
  <c r="F16" i="4" s="1"/>
  <c r="C16" i="4"/>
  <c r="G16" i="4" s="1"/>
  <c r="D16" i="4"/>
  <c r="H16" i="4" s="1"/>
  <c r="E16" i="4"/>
  <c r="B17" i="4"/>
  <c r="F17" i="4" s="1"/>
  <c r="C17" i="4"/>
  <c r="G17" i="4" s="1"/>
  <c r="D17" i="4"/>
  <c r="H17" i="4" s="1"/>
  <c r="E17" i="4"/>
  <c r="I17" i="4" s="1"/>
  <c r="B18" i="4"/>
  <c r="F18" i="4" s="1"/>
  <c r="C18" i="4"/>
  <c r="G18" i="4" s="1"/>
  <c r="D18" i="4"/>
  <c r="H18" i="4" s="1"/>
  <c r="E18" i="4"/>
  <c r="I18" i="4" s="1"/>
  <c r="B19" i="4"/>
  <c r="F19" i="4" s="1"/>
  <c r="C19" i="4"/>
  <c r="G19" i="4" s="1"/>
  <c r="D19" i="4"/>
  <c r="H19" i="4" s="1"/>
  <c r="E19" i="4"/>
  <c r="I19" i="4" s="1"/>
  <c r="B20" i="4"/>
  <c r="F20" i="4" s="1"/>
  <c r="C20" i="4"/>
  <c r="G20" i="4" s="1"/>
  <c r="D20" i="4"/>
  <c r="E20" i="4"/>
  <c r="B21" i="4"/>
  <c r="F21" i="4" s="1"/>
  <c r="C21" i="4"/>
  <c r="G21" i="4" s="1"/>
  <c r="D21" i="4"/>
  <c r="H21" i="4" s="1"/>
  <c r="E21" i="4"/>
  <c r="I21" i="4" s="1"/>
  <c r="B22" i="4"/>
  <c r="C22" i="4"/>
  <c r="G22" i="4" s="1"/>
  <c r="D22" i="4"/>
  <c r="H22" i="4" s="1"/>
  <c r="E22" i="4"/>
  <c r="I22" i="4" s="1"/>
  <c r="B23" i="4"/>
  <c r="F23" i="4" s="1"/>
  <c r="C23" i="4"/>
  <c r="G23" i="4" s="1"/>
  <c r="D23" i="4"/>
  <c r="H23" i="4" s="1"/>
  <c r="E23" i="4"/>
  <c r="I23" i="4" s="1"/>
  <c r="B24" i="4"/>
  <c r="F24" i="4" s="1"/>
  <c r="C24" i="4"/>
  <c r="G24" i="4" s="1"/>
  <c r="D24" i="4"/>
  <c r="H24" i="4" s="1"/>
  <c r="E24" i="4"/>
  <c r="B25" i="4"/>
  <c r="F25" i="4" s="1"/>
  <c r="C25" i="4"/>
  <c r="G25" i="4" s="1"/>
  <c r="D25" i="4"/>
  <c r="H25" i="4" s="1"/>
  <c r="E25" i="4"/>
  <c r="I25" i="4" s="1"/>
  <c r="B26" i="4"/>
  <c r="F26" i="4" s="1"/>
  <c r="C26" i="4"/>
  <c r="G26" i="4" s="1"/>
  <c r="D26" i="4"/>
  <c r="H26" i="4" s="1"/>
  <c r="E26" i="4"/>
  <c r="I26" i="4" s="1"/>
  <c r="B27" i="4"/>
  <c r="F27" i="4" s="1"/>
  <c r="C27" i="4"/>
  <c r="G27" i="4" s="1"/>
  <c r="D27" i="4"/>
  <c r="H27" i="4" s="1"/>
  <c r="E27" i="4"/>
  <c r="I27" i="4" s="1"/>
  <c r="B28" i="4"/>
  <c r="F28" i="4" s="1"/>
  <c r="C28" i="4"/>
  <c r="G28" i="4" s="1"/>
  <c r="D28" i="4"/>
  <c r="H28" i="4" s="1"/>
  <c r="E28" i="4"/>
  <c r="B29" i="4"/>
  <c r="F29" i="4" s="1"/>
  <c r="C29" i="4"/>
  <c r="G29" i="4" s="1"/>
  <c r="D29" i="4"/>
  <c r="H29" i="4" s="1"/>
  <c r="E29" i="4"/>
  <c r="I29" i="4" s="1"/>
  <c r="B30" i="4"/>
  <c r="F30" i="4" s="1"/>
  <c r="C30" i="4"/>
  <c r="G30" i="4" s="1"/>
  <c r="D30" i="4"/>
  <c r="H30" i="4" s="1"/>
  <c r="E30" i="4"/>
  <c r="I30" i="4" s="1"/>
  <c r="B31" i="4"/>
  <c r="F31" i="4" s="1"/>
  <c r="C31" i="4"/>
  <c r="G31" i="4" s="1"/>
  <c r="D31" i="4"/>
  <c r="H31" i="4" s="1"/>
  <c r="E31" i="4"/>
  <c r="I31" i="4" s="1"/>
  <c r="B32" i="4"/>
  <c r="F32" i="4" s="1"/>
  <c r="C32" i="4"/>
  <c r="G32" i="4" s="1"/>
  <c r="D32" i="4"/>
  <c r="H32" i="4" s="1"/>
  <c r="E32" i="4"/>
  <c r="B33" i="4"/>
  <c r="F33" i="4" s="1"/>
  <c r="C33" i="4"/>
  <c r="G33" i="4" s="1"/>
  <c r="D33" i="4"/>
  <c r="H33" i="4" s="1"/>
  <c r="E33" i="4"/>
  <c r="I33" i="4" s="1"/>
  <c r="B34" i="4"/>
  <c r="F34" i="4" s="1"/>
  <c r="C34" i="4"/>
  <c r="G34" i="4" s="1"/>
  <c r="D34" i="4"/>
  <c r="H34" i="4" s="1"/>
  <c r="E34" i="4"/>
  <c r="I34" i="4" s="1"/>
  <c r="B35" i="4"/>
  <c r="F35" i="4" s="1"/>
  <c r="C35" i="4"/>
  <c r="G35" i="4" s="1"/>
  <c r="D35" i="4"/>
  <c r="H35" i="4" s="1"/>
  <c r="E35" i="4"/>
  <c r="I35" i="4" s="1"/>
  <c r="B36" i="4"/>
  <c r="F36" i="4" s="1"/>
  <c r="C36" i="4"/>
  <c r="G36" i="4" s="1"/>
  <c r="D36" i="4"/>
  <c r="E36" i="4"/>
  <c r="B37" i="4"/>
  <c r="F37" i="4" s="1"/>
  <c r="C37" i="4"/>
  <c r="G37" i="4" s="1"/>
  <c r="D37" i="4"/>
  <c r="H37" i="4" s="1"/>
  <c r="E37" i="4"/>
  <c r="I37" i="4" s="1"/>
  <c r="B38" i="4"/>
  <c r="F38" i="4" s="1"/>
  <c r="C38" i="4"/>
  <c r="G38" i="4" s="1"/>
  <c r="D38" i="4"/>
  <c r="H38" i="4" s="1"/>
  <c r="E38" i="4"/>
  <c r="I38" i="4" s="1"/>
  <c r="B39" i="4"/>
  <c r="F39" i="4" s="1"/>
  <c r="C39" i="4"/>
  <c r="G39" i="4" s="1"/>
  <c r="D39" i="4"/>
  <c r="H39" i="4" s="1"/>
  <c r="E39" i="4"/>
  <c r="I39" i="4" s="1"/>
  <c r="B40" i="4"/>
  <c r="F40" i="4" s="1"/>
  <c r="C40" i="4"/>
  <c r="G40" i="4" s="1"/>
  <c r="D40" i="4"/>
  <c r="H40" i="4" s="1"/>
  <c r="E40" i="4"/>
  <c r="B41" i="4"/>
  <c r="F41" i="4" s="1"/>
  <c r="C41" i="4"/>
  <c r="G41" i="4" s="1"/>
  <c r="D41" i="4"/>
  <c r="H41" i="4" s="1"/>
  <c r="E41" i="4"/>
  <c r="I41" i="4" s="1"/>
  <c r="B42" i="4"/>
  <c r="F42" i="4" s="1"/>
  <c r="C42" i="4"/>
  <c r="G42" i="4" s="1"/>
  <c r="D42" i="4"/>
  <c r="H42" i="4" s="1"/>
  <c r="E42" i="4"/>
  <c r="I42" i="4" s="1"/>
  <c r="B43" i="4"/>
  <c r="F43" i="4" s="1"/>
  <c r="C43" i="4"/>
  <c r="G43" i="4" s="1"/>
  <c r="D43" i="4"/>
  <c r="H43" i="4" s="1"/>
  <c r="E43" i="4"/>
  <c r="I43" i="4" s="1"/>
  <c r="B44" i="4"/>
  <c r="F44" i="4" s="1"/>
  <c r="C44" i="4"/>
  <c r="G44" i="4" s="1"/>
  <c r="D44" i="4"/>
  <c r="H44" i="4" s="1"/>
  <c r="E44" i="4"/>
  <c r="B45" i="4"/>
  <c r="F45" i="4" s="1"/>
  <c r="C45" i="4"/>
  <c r="G45" i="4" s="1"/>
  <c r="D45" i="4"/>
  <c r="H45" i="4" s="1"/>
  <c r="E45" i="4"/>
  <c r="I45" i="4" s="1"/>
  <c r="B46" i="4"/>
  <c r="F46" i="4" s="1"/>
  <c r="C46" i="4"/>
  <c r="G46" i="4" s="1"/>
  <c r="D46" i="4"/>
  <c r="H46" i="4" s="1"/>
  <c r="E46" i="4"/>
  <c r="I46" i="4" s="1"/>
  <c r="B47" i="4"/>
  <c r="F47" i="4" s="1"/>
  <c r="C47" i="4"/>
  <c r="G47" i="4" s="1"/>
  <c r="D47" i="4"/>
  <c r="H47" i="4" s="1"/>
  <c r="E47" i="4"/>
  <c r="I47" i="4" s="1"/>
  <c r="B48" i="4"/>
  <c r="F48" i="4" s="1"/>
  <c r="C48" i="4"/>
  <c r="G48" i="4" s="1"/>
  <c r="D48" i="4"/>
  <c r="H48" i="4" s="1"/>
  <c r="E48" i="4"/>
  <c r="B49" i="4"/>
  <c r="F49" i="4" s="1"/>
  <c r="C49" i="4"/>
  <c r="G49" i="4" s="1"/>
  <c r="D49" i="4"/>
  <c r="H49" i="4" s="1"/>
  <c r="E49" i="4"/>
  <c r="I49" i="4" s="1"/>
  <c r="B50" i="4"/>
  <c r="F50" i="4" s="1"/>
  <c r="C50" i="4"/>
  <c r="G50" i="4" s="1"/>
  <c r="D50" i="4"/>
  <c r="H50" i="4" s="1"/>
  <c r="E50" i="4"/>
  <c r="I50" i="4" s="1"/>
  <c r="B51" i="4"/>
  <c r="F51" i="4" s="1"/>
  <c r="C51" i="4"/>
  <c r="G51" i="4" s="1"/>
  <c r="D51" i="4"/>
  <c r="H51" i="4" s="1"/>
  <c r="E51" i="4"/>
  <c r="I51" i="4" s="1"/>
  <c r="B52" i="4"/>
  <c r="F52" i="4" s="1"/>
  <c r="C52" i="4"/>
  <c r="G52" i="4" s="1"/>
  <c r="D52" i="4"/>
  <c r="H52" i="4" s="1"/>
  <c r="E52" i="4"/>
  <c r="B53" i="4"/>
  <c r="F53" i="4" s="1"/>
  <c r="C53" i="4"/>
  <c r="G53" i="4" s="1"/>
  <c r="D53" i="4"/>
  <c r="H53" i="4" s="1"/>
  <c r="E53" i="4"/>
  <c r="B54" i="4"/>
  <c r="F54" i="4" s="1"/>
  <c r="C54" i="4"/>
  <c r="G54" i="4" s="1"/>
  <c r="D54" i="4"/>
  <c r="H54" i="4" s="1"/>
  <c r="E54" i="4"/>
  <c r="I54" i="4" s="1"/>
  <c r="B55" i="4"/>
  <c r="F55" i="4" s="1"/>
  <c r="C55" i="4"/>
  <c r="G55" i="4" s="1"/>
  <c r="D55" i="4"/>
  <c r="H55" i="4" s="1"/>
  <c r="E55" i="4"/>
  <c r="I55" i="4" s="1"/>
  <c r="B56" i="4"/>
  <c r="F56" i="4" s="1"/>
  <c r="C56" i="4"/>
  <c r="G56" i="4" s="1"/>
  <c r="D56" i="4"/>
  <c r="H56" i="4" s="1"/>
  <c r="E56" i="4"/>
  <c r="B57" i="4"/>
  <c r="F57" i="4" s="1"/>
  <c r="C57" i="4"/>
  <c r="G57" i="4" s="1"/>
  <c r="D57" i="4"/>
  <c r="H57" i="4" s="1"/>
  <c r="E57" i="4"/>
  <c r="I57" i="4" s="1"/>
  <c r="B58" i="4"/>
  <c r="F58" i="4" s="1"/>
  <c r="C58" i="4"/>
  <c r="G58" i="4" s="1"/>
  <c r="D58" i="4"/>
  <c r="H58" i="4" s="1"/>
  <c r="E58" i="4"/>
  <c r="I58" i="4" s="1"/>
  <c r="B59" i="4"/>
  <c r="F59" i="4" s="1"/>
  <c r="C59" i="4"/>
  <c r="G59" i="4" s="1"/>
  <c r="D59" i="4"/>
  <c r="H59" i="4" s="1"/>
  <c r="E59" i="4"/>
  <c r="I59" i="4" s="1"/>
  <c r="B60" i="4"/>
  <c r="F60" i="4" s="1"/>
  <c r="C60" i="4"/>
  <c r="G60" i="4" s="1"/>
  <c r="D60" i="4"/>
  <c r="H60" i="4" s="1"/>
  <c r="E60" i="4"/>
  <c r="B61" i="4"/>
  <c r="F61" i="4" s="1"/>
  <c r="C61" i="4"/>
  <c r="G61" i="4" s="1"/>
  <c r="D61" i="4"/>
  <c r="H61" i="4" s="1"/>
  <c r="E61" i="4"/>
  <c r="I61" i="4" s="1"/>
  <c r="B62" i="4"/>
  <c r="F62" i="4" s="1"/>
  <c r="C62" i="4"/>
  <c r="G62" i="4" s="1"/>
  <c r="D62" i="4"/>
  <c r="H62" i="4" s="1"/>
  <c r="E62" i="4"/>
  <c r="I62" i="4" s="1"/>
  <c r="B63" i="4"/>
  <c r="F63" i="4" s="1"/>
  <c r="C63" i="4"/>
  <c r="G63" i="4" s="1"/>
  <c r="D63" i="4"/>
  <c r="H63" i="4" s="1"/>
  <c r="E63" i="4"/>
  <c r="I63" i="4" s="1"/>
  <c r="B64" i="4"/>
  <c r="F64" i="4" s="1"/>
  <c r="C64" i="4"/>
  <c r="G64" i="4" s="1"/>
  <c r="D64" i="4"/>
  <c r="H64" i="4" s="1"/>
  <c r="E64" i="4"/>
  <c r="B65" i="4"/>
  <c r="F65" i="4" s="1"/>
  <c r="C65" i="4"/>
  <c r="G65" i="4" s="1"/>
  <c r="D65" i="4"/>
  <c r="H65" i="4" s="1"/>
  <c r="E65" i="4"/>
  <c r="I65" i="4" s="1"/>
  <c r="B66" i="4"/>
  <c r="F66" i="4" s="1"/>
  <c r="C66" i="4"/>
  <c r="G66" i="4" s="1"/>
  <c r="D66" i="4"/>
  <c r="H66" i="4" s="1"/>
  <c r="E66" i="4"/>
  <c r="I66" i="4" s="1"/>
  <c r="B67" i="4"/>
  <c r="F67" i="4" s="1"/>
  <c r="C67" i="4"/>
  <c r="G67" i="4" s="1"/>
  <c r="D67" i="4"/>
  <c r="H67" i="4" s="1"/>
  <c r="E67" i="4"/>
  <c r="I67" i="4" s="1"/>
  <c r="B68" i="4"/>
  <c r="F68" i="4" s="1"/>
  <c r="C68" i="4"/>
  <c r="G68" i="4" s="1"/>
  <c r="D68" i="4"/>
  <c r="H68" i="4" s="1"/>
  <c r="E68" i="4"/>
  <c r="B69" i="4"/>
  <c r="F69" i="4" s="1"/>
  <c r="C69" i="4"/>
  <c r="G69" i="4" s="1"/>
  <c r="D69" i="4"/>
  <c r="H69" i="4" s="1"/>
  <c r="E69" i="4"/>
  <c r="I69" i="4" s="1"/>
  <c r="B70" i="4"/>
  <c r="F70" i="4" s="1"/>
  <c r="C70" i="4"/>
  <c r="G70" i="4" s="1"/>
  <c r="D70" i="4"/>
  <c r="H70" i="4" s="1"/>
  <c r="E70" i="4"/>
  <c r="I70" i="4" s="1"/>
  <c r="B71" i="4"/>
  <c r="F71" i="4" s="1"/>
  <c r="C71" i="4"/>
  <c r="G71" i="4" s="1"/>
  <c r="D71" i="4"/>
  <c r="H71" i="4" s="1"/>
  <c r="E71" i="4"/>
  <c r="I71" i="4" s="1"/>
  <c r="B72" i="4"/>
  <c r="F72" i="4" s="1"/>
  <c r="C72" i="4"/>
  <c r="G72" i="4" s="1"/>
  <c r="D72" i="4"/>
  <c r="H72" i="4" s="1"/>
  <c r="E72" i="4"/>
  <c r="B73" i="4"/>
  <c r="F73" i="4" s="1"/>
  <c r="C73" i="4"/>
  <c r="G73" i="4" s="1"/>
  <c r="D73" i="4"/>
  <c r="H73" i="4" s="1"/>
  <c r="E73" i="4"/>
  <c r="I73" i="4" s="1"/>
  <c r="B74" i="4"/>
  <c r="F74" i="4" s="1"/>
  <c r="C74" i="4"/>
  <c r="G74" i="4" s="1"/>
  <c r="D74" i="4"/>
  <c r="H74" i="4" s="1"/>
  <c r="E74" i="4"/>
  <c r="I74" i="4" s="1"/>
  <c r="B75" i="4"/>
  <c r="F75" i="4" s="1"/>
  <c r="C75" i="4"/>
  <c r="G75" i="4" s="1"/>
  <c r="D75" i="4"/>
  <c r="H75" i="4" s="1"/>
  <c r="E75" i="4"/>
  <c r="I75" i="4" s="1"/>
  <c r="B76" i="4"/>
  <c r="F76" i="4" s="1"/>
  <c r="C76" i="4"/>
  <c r="G76" i="4" s="1"/>
  <c r="D76" i="4"/>
  <c r="H76" i="4" s="1"/>
  <c r="E76" i="4"/>
  <c r="B77" i="4"/>
  <c r="F77" i="4" s="1"/>
  <c r="C77" i="4"/>
  <c r="G77" i="4" s="1"/>
  <c r="D77" i="4"/>
  <c r="H77" i="4" s="1"/>
  <c r="E77" i="4"/>
  <c r="I77" i="4" s="1"/>
  <c r="B78" i="4"/>
  <c r="F78" i="4" s="1"/>
  <c r="C78" i="4"/>
  <c r="G78" i="4" s="1"/>
  <c r="D78" i="4"/>
  <c r="H78" i="4" s="1"/>
  <c r="E78" i="4"/>
  <c r="I78" i="4" s="1"/>
  <c r="B79" i="4"/>
  <c r="F79" i="4" s="1"/>
  <c r="C79" i="4"/>
  <c r="G79" i="4" s="1"/>
  <c r="D79" i="4"/>
  <c r="H79" i="4" s="1"/>
  <c r="E79" i="4"/>
  <c r="I79" i="4" s="1"/>
  <c r="B80" i="4"/>
  <c r="F80" i="4" s="1"/>
  <c r="C80" i="4"/>
  <c r="G80" i="4" s="1"/>
  <c r="D80" i="4"/>
  <c r="H80" i="4" s="1"/>
  <c r="E80" i="4"/>
  <c r="B81" i="4"/>
  <c r="F81" i="4" s="1"/>
  <c r="C81" i="4"/>
  <c r="G81" i="4" s="1"/>
  <c r="D81" i="4"/>
  <c r="H81" i="4" s="1"/>
  <c r="E81" i="4"/>
  <c r="I81" i="4" s="1"/>
  <c r="B82" i="4"/>
  <c r="F82" i="4" s="1"/>
  <c r="C82" i="4"/>
  <c r="G82" i="4" s="1"/>
  <c r="D82" i="4"/>
  <c r="H82" i="4" s="1"/>
  <c r="E82" i="4"/>
  <c r="I82" i="4" s="1"/>
  <c r="B83" i="4"/>
  <c r="F83" i="4" s="1"/>
  <c r="C83" i="4"/>
  <c r="G83" i="4" s="1"/>
  <c r="D83" i="4"/>
  <c r="H83" i="4" s="1"/>
  <c r="E83" i="4"/>
  <c r="I83" i="4" s="1"/>
  <c r="B84" i="4"/>
  <c r="F84" i="4" s="1"/>
  <c r="C84" i="4"/>
  <c r="G84" i="4" s="1"/>
  <c r="D84" i="4"/>
  <c r="H84" i="4" s="1"/>
  <c r="E84" i="4"/>
  <c r="B85" i="4"/>
  <c r="F85" i="4" s="1"/>
  <c r="C85" i="4"/>
  <c r="G85" i="4" s="1"/>
  <c r="D85" i="4"/>
  <c r="H85" i="4" s="1"/>
  <c r="E85" i="4"/>
  <c r="I85" i="4" s="1"/>
  <c r="B86" i="4"/>
  <c r="F86" i="4" s="1"/>
  <c r="C86" i="4"/>
  <c r="G86" i="4" s="1"/>
  <c r="D86" i="4"/>
  <c r="H86" i="4" s="1"/>
  <c r="E86" i="4"/>
  <c r="I86" i="4" s="1"/>
  <c r="B87" i="4"/>
  <c r="F87" i="4" s="1"/>
  <c r="C87" i="4"/>
  <c r="G87" i="4" s="1"/>
  <c r="D87" i="4"/>
  <c r="H87" i="4" s="1"/>
  <c r="E87" i="4"/>
  <c r="I87" i="4" s="1"/>
  <c r="B88" i="4"/>
  <c r="F88" i="4" s="1"/>
  <c r="C88" i="4"/>
  <c r="G88" i="4" s="1"/>
  <c r="D88" i="4"/>
  <c r="H88" i="4" s="1"/>
  <c r="E88" i="4"/>
  <c r="B89" i="4"/>
  <c r="F89" i="4" s="1"/>
  <c r="C89" i="4"/>
  <c r="G89" i="4" s="1"/>
  <c r="D89" i="4"/>
  <c r="H89" i="4" s="1"/>
  <c r="E89" i="4"/>
  <c r="I89" i="4" s="1"/>
  <c r="B90" i="4"/>
  <c r="F90" i="4" s="1"/>
  <c r="C90" i="4"/>
  <c r="G90" i="4" s="1"/>
  <c r="D90" i="4"/>
  <c r="H90" i="4" s="1"/>
  <c r="E90" i="4"/>
  <c r="I90" i="4" s="1"/>
  <c r="B91" i="4"/>
  <c r="F91" i="4" s="1"/>
  <c r="C91" i="4"/>
  <c r="G91" i="4" s="1"/>
  <c r="D91" i="4"/>
  <c r="H91" i="4" s="1"/>
  <c r="E91" i="4"/>
  <c r="I91" i="4" s="1"/>
  <c r="B92" i="4"/>
  <c r="F92" i="4" s="1"/>
  <c r="C92" i="4"/>
  <c r="G92" i="4" s="1"/>
  <c r="D92" i="4"/>
  <c r="H92" i="4" s="1"/>
  <c r="E92" i="4"/>
  <c r="B93" i="4"/>
  <c r="F93" i="4" s="1"/>
  <c r="C93" i="4"/>
  <c r="G93" i="4" s="1"/>
  <c r="D93" i="4"/>
  <c r="H93" i="4" s="1"/>
  <c r="E93" i="4"/>
  <c r="I93" i="4" s="1"/>
  <c r="B94" i="4"/>
  <c r="F94" i="4" s="1"/>
  <c r="C94" i="4"/>
  <c r="G94" i="4" s="1"/>
  <c r="D94" i="4"/>
  <c r="H94" i="4" s="1"/>
  <c r="E94" i="4"/>
  <c r="I94" i="4" s="1"/>
  <c r="B95" i="4"/>
  <c r="F95" i="4" s="1"/>
  <c r="C95" i="4"/>
  <c r="G95" i="4" s="1"/>
  <c r="D95" i="4"/>
  <c r="H95" i="4" s="1"/>
  <c r="E95" i="4"/>
  <c r="I95" i="4" s="1"/>
  <c r="B96" i="4"/>
  <c r="F96" i="4" s="1"/>
  <c r="C96" i="4"/>
  <c r="G96" i="4" s="1"/>
  <c r="D96" i="4"/>
  <c r="H96" i="4" s="1"/>
  <c r="E96" i="4"/>
  <c r="B97" i="4"/>
  <c r="F97" i="4" s="1"/>
  <c r="C97" i="4"/>
  <c r="G97" i="4" s="1"/>
  <c r="D97" i="4"/>
  <c r="H97" i="4" s="1"/>
  <c r="E97" i="4"/>
  <c r="I97" i="4" s="1"/>
  <c r="B98" i="4"/>
  <c r="F98" i="4" s="1"/>
  <c r="C98" i="4"/>
  <c r="G98" i="4" s="1"/>
  <c r="D98" i="4"/>
  <c r="H98" i="4" s="1"/>
  <c r="E98" i="4"/>
  <c r="I98" i="4" s="1"/>
  <c r="B99" i="4"/>
  <c r="F99" i="4" s="1"/>
  <c r="C99" i="4"/>
  <c r="G99" i="4" s="1"/>
  <c r="D99" i="4"/>
  <c r="H99" i="4" s="1"/>
  <c r="E99" i="4"/>
  <c r="I99" i="4" s="1"/>
  <c r="B100" i="4"/>
  <c r="F100" i="4" s="1"/>
  <c r="C100" i="4"/>
  <c r="G100" i="4" s="1"/>
  <c r="D100" i="4"/>
  <c r="E100" i="4"/>
  <c r="B101" i="4"/>
  <c r="F101" i="4" s="1"/>
  <c r="C101" i="4"/>
  <c r="G101" i="4" s="1"/>
  <c r="D101" i="4"/>
  <c r="H101" i="4" s="1"/>
  <c r="E101" i="4"/>
  <c r="I101" i="4" s="1"/>
  <c r="B102" i="4"/>
  <c r="F102" i="4" s="1"/>
  <c r="C102" i="4"/>
  <c r="G102" i="4" s="1"/>
  <c r="D102" i="4"/>
  <c r="H102" i="4" s="1"/>
  <c r="E102" i="4"/>
  <c r="I102" i="4" s="1"/>
  <c r="B103" i="4"/>
  <c r="F103" i="4" s="1"/>
  <c r="C103" i="4"/>
  <c r="G103" i="4" s="1"/>
  <c r="D103" i="4"/>
  <c r="H103" i="4" s="1"/>
  <c r="E103" i="4"/>
  <c r="I103" i="4" s="1"/>
  <c r="B104" i="4"/>
  <c r="F104" i="4" s="1"/>
  <c r="C104" i="4"/>
  <c r="G104" i="4" s="1"/>
  <c r="D104" i="4"/>
  <c r="H104" i="4" s="1"/>
  <c r="E104" i="4"/>
  <c r="B105" i="4"/>
  <c r="F105" i="4" s="1"/>
  <c r="C105" i="4"/>
  <c r="G105" i="4" s="1"/>
  <c r="D105" i="4"/>
  <c r="H105" i="4" s="1"/>
  <c r="E105" i="4"/>
  <c r="I105" i="4" s="1"/>
  <c r="B106" i="4"/>
  <c r="F106" i="4" s="1"/>
  <c r="C106" i="4"/>
  <c r="G106" i="4" s="1"/>
  <c r="D106" i="4"/>
  <c r="H106" i="4" s="1"/>
  <c r="E106" i="4"/>
  <c r="I106" i="4" s="1"/>
  <c r="B107" i="4"/>
  <c r="F107" i="4" s="1"/>
  <c r="C107" i="4"/>
  <c r="G107" i="4" s="1"/>
  <c r="D107" i="4"/>
  <c r="H107" i="4" s="1"/>
  <c r="E107" i="4"/>
  <c r="I107" i="4" s="1"/>
  <c r="B108" i="4"/>
  <c r="F108" i="4" s="1"/>
  <c r="C108" i="4"/>
  <c r="G108" i="4" s="1"/>
  <c r="D108" i="4"/>
  <c r="H108" i="4" s="1"/>
  <c r="E108" i="4"/>
  <c r="B109" i="4"/>
  <c r="F109" i="4" s="1"/>
  <c r="C109" i="4"/>
  <c r="D109" i="4"/>
  <c r="H109" i="4" s="1"/>
  <c r="E109" i="4"/>
  <c r="I109" i="4" s="1"/>
  <c r="B110" i="4"/>
  <c r="F110" i="4" s="1"/>
  <c r="C110" i="4"/>
  <c r="G110" i="4" s="1"/>
  <c r="D110" i="4"/>
  <c r="H110" i="4" s="1"/>
  <c r="E110" i="4"/>
  <c r="I110" i="4" s="1"/>
  <c r="B111" i="4"/>
  <c r="F111" i="4" s="1"/>
  <c r="C111" i="4"/>
  <c r="G111" i="4" s="1"/>
  <c r="D111" i="4"/>
  <c r="H111" i="4" s="1"/>
  <c r="E111" i="4"/>
  <c r="B112" i="4"/>
  <c r="F112" i="4" s="1"/>
  <c r="C112" i="4"/>
  <c r="G112" i="4" s="1"/>
  <c r="D112" i="4"/>
  <c r="H112" i="4" s="1"/>
  <c r="E112" i="4"/>
  <c r="B113" i="4"/>
  <c r="F113" i="4" s="1"/>
  <c r="C113" i="4"/>
  <c r="G113" i="4" s="1"/>
  <c r="D113" i="4"/>
  <c r="H113" i="4" s="1"/>
  <c r="E113" i="4"/>
  <c r="I113" i="4" s="1"/>
  <c r="B114" i="4"/>
  <c r="F114" i="4" s="1"/>
  <c r="C114" i="4"/>
  <c r="G114" i="4" s="1"/>
  <c r="D114" i="4"/>
  <c r="H114" i="4" s="1"/>
  <c r="E114" i="4"/>
  <c r="I114" i="4" s="1"/>
  <c r="B115" i="4"/>
  <c r="F115" i="4" s="1"/>
  <c r="C115" i="4"/>
  <c r="G115" i="4" s="1"/>
  <c r="D115" i="4"/>
  <c r="H115" i="4" s="1"/>
  <c r="E115" i="4"/>
  <c r="I115" i="4" s="1"/>
  <c r="B116" i="4"/>
  <c r="F116" i="4" s="1"/>
  <c r="C116" i="4"/>
  <c r="G116" i="4" s="1"/>
  <c r="D116" i="4"/>
  <c r="H116" i="4" s="1"/>
  <c r="E116" i="4"/>
  <c r="B117" i="4"/>
  <c r="C117" i="4"/>
  <c r="G117" i="4" s="1"/>
  <c r="D117" i="4"/>
  <c r="H117" i="4" s="1"/>
  <c r="E117" i="4"/>
  <c r="I117" i="4" s="1"/>
  <c r="B118" i="4"/>
  <c r="F118" i="4" s="1"/>
  <c r="C118" i="4"/>
  <c r="G118" i="4" s="1"/>
  <c r="D118" i="4"/>
  <c r="H118" i="4" s="1"/>
  <c r="E118" i="4"/>
  <c r="I118" i="4" s="1"/>
  <c r="B119" i="4"/>
  <c r="F119" i="4" s="1"/>
  <c r="C119" i="4"/>
  <c r="G119" i="4" s="1"/>
  <c r="D119" i="4"/>
  <c r="H119" i="4" s="1"/>
  <c r="E119" i="4"/>
  <c r="I119" i="4" s="1"/>
  <c r="B120" i="4"/>
  <c r="F120" i="4" s="1"/>
  <c r="C120" i="4"/>
  <c r="G120" i="4" s="1"/>
  <c r="D120" i="4"/>
  <c r="H120" i="4" s="1"/>
  <c r="E120" i="4"/>
  <c r="B121" i="4"/>
  <c r="F121" i="4" s="1"/>
  <c r="C121" i="4"/>
  <c r="G121" i="4" s="1"/>
  <c r="D121" i="4"/>
  <c r="H121" i="4" s="1"/>
  <c r="E121" i="4"/>
  <c r="I121" i="4" s="1"/>
  <c r="B122" i="4"/>
  <c r="F122" i="4" s="1"/>
  <c r="C122" i="4"/>
  <c r="G122" i="4" s="1"/>
  <c r="D122" i="4"/>
  <c r="H122" i="4" s="1"/>
  <c r="E122" i="4"/>
  <c r="I122" i="4" s="1"/>
  <c r="B123" i="4"/>
  <c r="F123" i="4" s="1"/>
  <c r="C123" i="4"/>
  <c r="G123" i="4" s="1"/>
  <c r="D123" i="4"/>
  <c r="H123" i="4" s="1"/>
  <c r="E123" i="4"/>
  <c r="I123" i="4" s="1"/>
  <c r="B124" i="4"/>
  <c r="F124" i="4" s="1"/>
  <c r="C124" i="4"/>
  <c r="G124" i="4" s="1"/>
  <c r="D124" i="4"/>
  <c r="H124" i="4" s="1"/>
  <c r="E124" i="4"/>
  <c r="B125" i="4"/>
  <c r="F125" i="4" s="1"/>
  <c r="C125" i="4"/>
  <c r="G125" i="4" s="1"/>
  <c r="D125" i="4"/>
  <c r="H125" i="4" s="1"/>
  <c r="E125" i="4"/>
  <c r="I125" i="4" s="1"/>
  <c r="B126" i="4"/>
  <c r="F126" i="4" s="1"/>
  <c r="C126" i="4"/>
  <c r="G126" i="4" s="1"/>
  <c r="D126" i="4"/>
  <c r="H126" i="4" s="1"/>
  <c r="E126" i="4"/>
  <c r="I126" i="4" s="1"/>
  <c r="B127" i="4"/>
  <c r="F127" i="4" s="1"/>
  <c r="C127" i="4"/>
  <c r="G127" i="4" s="1"/>
  <c r="D127" i="4"/>
  <c r="H127" i="4" s="1"/>
  <c r="E127" i="4"/>
  <c r="I127" i="4" s="1"/>
  <c r="B128" i="4"/>
  <c r="F128" i="4" s="1"/>
  <c r="C128" i="4"/>
  <c r="G128" i="4" s="1"/>
  <c r="D128" i="4"/>
  <c r="H128" i="4" s="1"/>
  <c r="E128" i="4"/>
  <c r="B129" i="4"/>
  <c r="F129" i="4" s="1"/>
  <c r="C129" i="4"/>
  <c r="G129" i="4" s="1"/>
  <c r="D129" i="4"/>
  <c r="H129" i="4" s="1"/>
  <c r="E129" i="4"/>
  <c r="I129" i="4" s="1"/>
  <c r="B130" i="4"/>
  <c r="F130" i="4" s="1"/>
  <c r="C130" i="4"/>
  <c r="G130" i="4" s="1"/>
  <c r="D130" i="4"/>
  <c r="H130" i="4" s="1"/>
  <c r="E130" i="4"/>
  <c r="I130" i="4" s="1"/>
  <c r="B131" i="4"/>
  <c r="F131" i="4" s="1"/>
  <c r="C131" i="4"/>
  <c r="G131" i="4" s="1"/>
  <c r="D131" i="4"/>
  <c r="H131" i="4" s="1"/>
  <c r="E131" i="4"/>
  <c r="I131" i="4" s="1"/>
  <c r="B132" i="4"/>
  <c r="F132" i="4" s="1"/>
  <c r="C132" i="4"/>
  <c r="G132" i="4" s="1"/>
  <c r="D132" i="4"/>
  <c r="H132" i="4" s="1"/>
  <c r="E132" i="4"/>
  <c r="B133" i="4"/>
  <c r="F133" i="4" s="1"/>
  <c r="C133" i="4"/>
  <c r="G133" i="4" s="1"/>
  <c r="D133" i="4"/>
  <c r="H133" i="4" s="1"/>
  <c r="E133" i="4"/>
  <c r="I133" i="4" s="1"/>
  <c r="B134" i="4"/>
  <c r="F134" i="4" s="1"/>
  <c r="C134" i="4"/>
  <c r="G134" i="4" s="1"/>
  <c r="D134" i="4"/>
  <c r="H134" i="4" s="1"/>
  <c r="E134" i="4"/>
  <c r="I134" i="4" s="1"/>
  <c r="B135" i="4"/>
  <c r="F135" i="4" s="1"/>
  <c r="C135" i="4"/>
  <c r="G135" i="4" s="1"/>
  <c r="D135" i="4"/>
  <c r="H135" i="4" s="1"/>
  <c r="E135" i="4"/>
  <c r="I135" i="4" s="1"/>
  <c r="B136" i="4"/>
  <c r="F136" i="4" s="1"/>
  <c r="C136" i="4"/>
  <c r="G136" i="4" s="1"/>
  <c r="D136" i="4"/>
  <c r="H136" i="4" s="1"/>
  <c r="E136" i="4"/>
  <c r="B137" i="4"/>
  <c r="F137" i="4" s="1"/>
  <c r="C137" i="4"/>
  <c r="G137" i="4" s="1"/>
  <c r="D137" i="4"/>
  <c r="H137" i="4" s="1"/>
  <c r="E137" i="4"/>
  <c r="I137" i="4" s="1"/>
  <c r="B138" i="4"/>
  <c r="F138" i="4" s="1"/>
  <c r="C138" i="4"/>
  <c r="G138" i="4" s="1"/>
  <c r="D138" i="4"/>
  <c r="H138" i="4" s="1"/>
  <c r="E138" i="4"/>
  <c r="I138" i="4" s="1"/>
  <c r="B139" i="4"/>
  <c r="F139" i="4" s="1"/>
  <c r="C139" i="4"/>
  <c r="G139" i="4" s="1"/>
  <c r="D139" i="4"/>
  <c r="H139" i="4" s="1"/>
  <c r="E139" i="4"/>
  <c r="I139" i="4" s="1"/>
  <c r="B140" i="4"/>
  <c r="F140" i="4" s="1"/>
  <c r="C140" i="4"/>
  <c r="G140" i="4" s="1"/>
  <c r="D140" i="4"/>
  <c r="H140" i="4" s="1"/>
  <c r="E140" i="4"/>
  <c r="B141" i="4"/>
  <c r="F141" i="4" s="1"/>
  <c r="C141" i="4"/>
  <c r="G141" i="4" s="1"/>
  <c r="D141" i="4"/>
  <c r="H141" i="4" s="1"/>
  <c r="E141" i="4"/>
  <c r="I141" i="4" s="1"/>
  <c r="B142" i="4"/>
  <c r="F142" i="4" s="1"/>
  <c r="C142" i="4"/>
  <c r="G142" i="4" s="1"/>
  <c r="D142" i="4"/>
  <c r="H142" i="4" s="1"/>
  <c r="E142" i="4"/>
  <c r="I142" i="4" s="1"/>
  <c r="B143" i="4"/>
  <c r="F143" i="4" s="1"/>
  <c r="C143" i="4"/>
  <c r="G143" i="4" s="1"/>
  <c r="D143" i="4"/>
  <c r="H143" i="4" s="1"/>
  <c r="E143" i="4"/>
  <c r="I143" i="4" s="1"/>
  <c r="B144" i="4"/>
  <c r="F144" i="4" s="1"/>
  <c r="C144" i="4"/>
  <c r="G144" i="4" s="1"/>
  <c r="D144" i="4"/>
  <c r="H144" i="4" s="1"/>
  <c r="E144" i="4"/>
  <c r="B145" i="4"/>
  <c r="F145" i="4" s="1"/>
  <c r="C145" i="4"/>
  <c r="G145" i="4" s="1"/>
  <c r="D145" i="4"/>
  <c r="H145" i="4" s="1"/>
  <c r="E145" i="4"/>
  <c r="I145" i="4" s="1"/>
  <c r="B146" i="4"/>
  <c r="F146" i="4" s="1"/>
  <c r="C146" i="4"/>
  <c r="G146" i="4" s="1"/>
  <c r="D146" i="4"/>
  <c r="H146" i="4" s="1"/>
  <c r="E146" i="4"/>
  <c r="I146" i="4" s="1"/>
  <c r="B147" i="4"/>
  <c r="F147" i="4" s="1"/>
  <c r="C147" i="4"/>
  <c r="G147" i="4" s="1"/>
  <c r="D147" i="4"/>
  <c r="H147" i="4" s="1"/>
  <c r="E147" i="4"/>
  <c r="I147" i="4" s="1"/>
  <c r="B148" i="4"/>
  <c r="F148" i="4" s="1"/>
  <c r="C148" i="4"/>
  <c r="G148" i="4" s="1"/>
  <c r="D148" i="4"/>
  <c r="H148" i="4" s="1"/>
  <c r="E148" i="4"/>
  <c r="B149" i="4"/>
  <c r="F149" i="4" s="1"/>
  <c r="C149" i="4"/>
  <c r="G149" i="4" s="1"/>
  <c r="D149" i="4"/>
  <c r="H149" i="4" s="1"/>
  <c r="E149" i="4"/>
  <c r="I149" i="4" s="1"/>
  <c r="B150" i="4"/>
  <c r="F150" i="4" s="1"/>
  <c r="C150" i="4"/>
  <c r="G150" i="4" s="1"/>
  <c r="D150" i="4"/>
  <c r="H150" i="4" s="1"/>
  <c r="E150" i="4"/>
  <c r="I150" i="4" s="1"/>
  <c r="B151" i="4"/>
  <c r="F151" i="4" s="1"/>
  <c r="C151" i="4"/>
  <c r="G151" i="4" s="1"/>
  <c r="D151" i="4"/>
  <c r="H151" i="4" s="1"/>
  <c r="E151" i="4"/>
  <c r="I151" i="4" s="1"/>
  <c r="B152" i="4"/>
  <c r="F152" i="4" s="1"/>
  <c r="C152" i="4"/>
  <c r="G152" i="4" s="1"/>
  <c r="D152" i="4"/>
  <c r="H152" i="4" s="1"/>
  <c r="E152" i="4"/>
  <c r="B153" i="4"/>
  <c r="F153" i="4" s="1"/>
  <c r="C153" i="4"/>
  <c r="G153" i="4" s="1"/>
  <c r="D153" i="4"/>
  <c r="H153" i="4" s="1"/>
  <c r="E153" i="4"/>
  <c r="I153" i="4" s="1"/>
  <c r="B154" i="4"/>
  <c r="F154" i="4" s="1"/>
  <c r="C154" i="4"/>
  <c r="G154" i="4" s="1"/>
  <c r="D154" i="4"/>
  <c r="H154" i="4" s="1"/>
  <c r="E154" i="4"/>
  <c r="I154" i="4" s="1"/>
  <c r="B155" i="4"/>
  <c r="F155" i="4" s="1"/>
  <c r="C155" i="4"/>
  <c r="G155" i="4" s="1"/>
  <c r="D155" i="4"/>
  <c r="H155" i="4" s="1"/>
  <c r="E155" i="4"/>
  <c r="I155" i="4" s="1"/>
  <c r="B156" i="4"/>
  <c r="F156" i="4" s="1"/>
  <c r="C156" i="4"/>
  <c r="G156" i="4" s="1"/>
  <c r="D156" i="4"/>
  <c r="H156" i="4" s="1"/>
  <c r="E156" i="4"/>
  <c r="B157" i="4"/>
  <c r="F157" i="4" s="1"/>
  <c r="C157" i="4"/>
  <c r="G157" i="4" s="1"/>
  <c r="D157" i="4"/>
  <c r="H157" i="4" s="1"/>
  <c r="E157" i="4"/>
  <c r="I157" i="4" s="1"/>
  <c r="B158" i="4"/>
  <c r="F158" i="4" s="1"/>
  <c r="C158" i="4"/>
  <c r="G158" i="4" s="1"/>
  <c r="D158" i="4"/>
  <c r="H158" i="4" s="1"/>
  <c r="E158" i="4"/>
  <c r="I158" i="4" s="1"/>
  <c r="C4" i="4"/>
  <c r="D4" i="4"/>
  <c r="E4" i="4"/>
  <c r="B4" i="4"/>
  <c r="I8" i="4"/>
  <c r="H12" i="4"/>
  <c r="I12" i="4"/>
  <c r="I16" i="4"/>
  <c r="H20" i="4"/>
  <c r="I20" i="4"/>
  <c r="I24" i="4"/>
  <c r="I28" i="4"/>
  <c r="I32" i="4"/>
  <c r="H36" i="4"/>
  <c r="I36" i="4"/>
  <c r="I40" i="4"/>
  <c r="I44" i="4"/>
  <c r="I48" i="4"/>
  <c r="I52" i="4"/>
  <c r="I56" i="4"/>
  <c r="I60" i="4"/>
  <c r="I64" i="4"/>
  <c r="I68" i="4"/>
  <c r="I72" i="4"/>
  <c r="I76" i="4"/>
  <c r="I80" i="4"/>
  <c r="I84" i="4"/>
  <c r="I88" i="4"/>
  <c r="I92" i="4"/>
  <c r="I96" i="4"/>
  <c r="H100" i="4"/>
  <c r="I100" i="4"/>
  <c r="I104" i="4"/>
  <c r="I108" i="4"/>
  <c r="I112" i="4"/>
  <c r="I116" i="4"/>
  <c r="I120" i="4"/>
  <c r="I124" i="4"/>
  <c r="I128" i="4"/>
  <c r="I132" i="4"/>
  <c r="I136" i="4"/>
  <c r="I140" i="4"/>
  <c r="I144" i="4"/>
  <c r="I148" i="4"/>
  <c r="I152" i="4"/>
  <c r="I156" i="4"/>
  <c r="U158" i="9"/>
  <c r="B158" i="5" s="1"/>
  <c r="T158" i="9"/>
  <c r="S158" i="9"/>
  <c r="R158" i="9"/>
  <c r="Q158" i="9"/>
  <c r="D158" i="5" s="1"/>
  <c r="U157" i="9"/>
  <c r="B157" i="5" s="1"/>
  <c r="E157" i="5" s="1"/>
  <c r="T157" i="9"/>
  <c r="S157" i="9"/>
  <c r="R157" i="9"/>
  <c r="Q157" i="9"/>
  <c r="D157" i="5" s="1"/>
  <c r="G157" i="5" s="1"/>
  <c r="U156" i="9"/>
  <c r="B156" i="5" s="1"/>
  <c r="E156" i="5" s="1"/>
  <c r="T156" i="9"/>
  <c r="S156" i="9"/>
  <c r="R156" i="9"/>
  <c r="Q156" i="9"/>
  <c r="D156" i="5" s="1"/>
  <c r="G156" i="5" s="1"/>
  <c r="U155" i="9"/>
  <c r="B155" i="5" s="1"/>
  <c r="T155" i="9"/>
  <c r="S155" i="9"/>
  <c r="R155" i="9"/>
  <c r="Q155" i="9"/>
  <c r="D155" i="5" s="1"/>
  <c r="G155" i="5" s="1"/>
  <c r="U154" i="9"/>
  <c r="B154" i="5" s="1"/>
  <c r="T154" i="9"/>
  <c r="S154" i="9"/>
  <c r="R154" i="9"/>
  <c r="Q154" i="9"/>
  <c r="D154" i="5" s="1"/>
  <c r="U153" i="9"/>
  <c r="B153" i="5" s="1"/>
  <c r="E153" i="5" s="1"/>
  <c r="T153" i="9"/>
  <c r="S153" i="9"/>
  <c r="R153" i="9"/>
  <c r="Q153" i="9"/>
  <c r="D153" i="5" s="1"/>
  <c r="G153" i="5" s="1"/>
  <c r="U152" i="9"/>
  <c r="B152" i="5" s="1"/>
  <c r="E152" i="5" s="1"/>
  <c r="T152" i="9"/>
  <c r="S152" i="9"/>
  <c r="R152" i="9"/>
  <c r="Q152" i="9"/>
  <c r="D152" i="5" s="1"/>
  <c r="G152" i="5" s="1"/>
  <c r="U151" i="9"/>
  <c r="B151" i="5" s="1"/>
  <c r="E151" i="5" s="1"/>
  <c r="T151" i="9"/>
  <c r="S151" i="9"/>
  <c r="R151" i="9"/>
  <c r="Q151" i="9"/>
  <c r="D151" i="5" s="1"/>
  <c r="U150" i="9"/>
  <c r="B150" i="5" s="1"/>
  <c r="T150" i="9"/>
  <c r="S150" i="9"/>
  <c r="R150" i="9"/>
  <c r="Q150" i="9"/>
  <c r="D150" i="5" s="1"/>
  <c r="U149" i="9"/>
  <c r="B149" i="5" s="1"/>
  <c r="E149" i="5" s="1"/>
  <c r="T149" i="9"/>
  <c r="S149" i="9"/>
  <c r="R149" i="9"/>
  <c r="Q149" i="9"/>
  <c r="D149" i="5" s="1"/>
  <c r="G149" i="5" s="1"/>
  <c r="U148" i="9"/>
  <c r="B148" i="5" s="1"/>
  <c r="E148" i="5" s="1"/>
  <c r="T148" i="9"/>
  <c r="S148" i="9"/>
  <c r="R148" i="9"/>
  <c r="Q148" i="9"/>
  <c r="D148" i="5" s="1"/>
  <c r="G148" i="5" s="1"/>
  <c r="U147" i="9"/>
  <c r="B147" i="5" s="1"/>
  <c r="T147" i="9"/>
  <c r="S147" i="9"/>
  <c r="R147" i="9"/>
  <c r="Q147" i="9"/>
  <c r="D147" i="5" s="1"/>
  <c r="G147" i="5" s="1"/>
  <c r="U146" i="9"/>
  <c r="B146" i="5" s="1"/>
  <c r="T146" i="9"/>
  <c r="S146" i="9"/>
  <c r="R146" i="9"/>
  <c r="Q146" i="9"/>
  <c r="D146" i="5" s="1"/>
  <c r="U145" i="9"/>
  <c r="B145" i="5" s="1"/>
  <c r="E145" i="5" s="1"/>
  <c r="T145" i="9"/>
  <c r="S145" i="9"/>
  <c r="R145" i="9"/>
  <c r="Q145" i="9"/>
  <c r="D145" i="5" s="1"/>
  <c r="G145" i="5" s="1"/>
  <c r="U144" i="9"/>
  <c r="B144" i="5" s="1"/>
  <c r="E144" i="5" s="1"/>
  <c r="T144" i="9"/>
  <c r="S144" i="9"/>
  <c r="R144" i="9"/>
  <c r="Q144" i="9"/>
  <c r="D144" i="5" s="1"/>
  <c r="G144" i="5" s="1"/>
  <c r="U143" i="9"/>
  <c r="B143" i="5" s="1"/>
  <c r="E143" i="5" s="1"/>
  <c r="T143" i="9"/>
  <c r="S143" i="9"/>
  <c r="R143" i="9"/>
  <c r="Q143" i="9"/>
  <c r="D143" i="5" s="1"/>
  <c r="U142" i="9"/>
  <c r="B142" i="5" s="1"/>
  <c r="T142" i="9"/>
  <c r="S142" i="9"/>
  <c r="R142" i="9"/>
  <c r="Q142" i="9"/>
  <c r="D142" i="5" s="1"/>
  <c r="U141" i="9"/>
  <c r="B141" i="5" s="1"/>
  <c r="E141" i="5" s="1"/>
  <c r="T141" i="9"/>
  <c r="S141" i="9"/>
  <c r="R141" i="9"/>
  <c r="Q141" i="9"/>
  <c r="D141" i="5" s="1"/>
  <c r="G141" i="5" s="1"/>
  <c r="U140" i="9"/>
  <c r="B140" i="5" s="1"/>
  <c r="E140" i="5" s="1"/>
  <c r="T140" i="9"/>
  <c r="S140" i="9"/>
  <c r="R140" i="9"/>
  <c r="Q140" i="9"/>
  <c r="D140" i="5" s="1"/>
  <c r="G140" i="5" s="1"/>
  <c r="U139" i="9"/>
  <c r="B139" i="5" s="1"/>
  <c r="T139" i="9"/>
  <c r="S139" i="9"/>
  <c r="R139" i="9"/>
  <c r="Q139" i="9"/>
  <c r="D139" i="5" s="1"/>
  <c r="G139" i="5" s="1"/>
  <c r="U138" i="9"/>
  <c r="B138" i="5" s="1"/>
  <c r="T138" i="9"/>
  <c r="S138" i="9"/>
  <c r="R138" i="9"/>
  <c r="Q138" i="9"/>
  <c r="D138" i="5" s="1"/>
  <c r="U137" i="9"/>
  <c r="B137" i="5" s="1"/>
  <c r="E137" i="5" s="1"/>
  <c r="T137" i="9"/>
  <c r="S137" i="9"/>
  <c r="R137" i="9"/>
  <c r="Q137" i="9"/>
  <c r="D137" i="5" s="1"/>
  <c r="G137" i="5" s="1"/>
  <c r="U136" i="9"/>
  <c r="B136" i="5" s="1"/>
  <c r="E136" i="5" s="1"/>
  <c r="T136" i="9"/>
  <c r="S136" i="9"/>
  <c r="R136" i="9"/>
  <c r="Q136" i="9"/>
  <c r="D136" i="5" s="1"/>
  <c r="G136" i="5" s="1"/>
  <c r="U135" i="9"/>
  <c r="B135" i="5" s="1"/>
  <c r="T135" i="9"/>
  <c r="S135" i="9"/>
  <c r="R135" i="9"/>
  <c r="Q135" i="9"/>
  <c r="D135" i="5" s="1"/>
  <c r="U134" i="9"/>
  <c r="B134" i="5" s="1"/>
  <c r="T134" i="9"/>
  <c r="S134" i="9"/>
  <c r="R134" i="9"/>
  <c r="Q134" i="9"/>
  <c r="D134" i="5" s="1"/>
  <c r="U133" i="9"/>
  <c r="B133" i="5" s="1"/>
  <c r="E133" i="5" s="1"/>
  <c r="T133" i="9"/>
  <c r="S133" i="9"/>
  <c r="R133" i="9"/>
  <c r="Q133" i="9"/>
  <c r="D133" i="5" s="1"/>
  <c r="G133" i="5" s="1"/>
  <c r="U132" i="9"/>
  <c r="B132" i="5" s="1"/>
  <c r="E132" i="5" s="1"/>
  <c r="T132" i="9"/>
  <c r="S132" i="9"/>
  <c r="R132" i="9"/>
  <c r="Q132" i="9"/>
  <c r="D132" i="5" s="1"/>
  <c r="G132" i="5" s="1"/>
  <c r="U131" i="9"/>
  <c r="B131" i="5" s="1"/>
  <c r="T131" i="9"/>
  <c r="S131" i="9"/>
  <c r="R131" i="9"/>
  <c r="Q131" i="9"/>
  <c r="D131" i="5" s="1"/>
  <c r="G131" i="5" s="1"/>
  <c r="U130" i="9"/>
  <c r="B130" i="5" s="1"/>
  <c r="T130" i="9"/>
  <c r="S130" i="9"/>
  <c r="R130" i="9"/>
  <c r="Q130" i="9"/>
  <c r="D130" i="5" s="1"/>
  <c r="U129" i="9"/>
  <c r="B129" i="5" s="1"/>
  <c r="E129" i="5" s="1"/>
  <c r="T129" i="9"/>
  <c r="S129" i="9"/>
  <c r="R129" i="9"/>
  <c r="Q129" i="9"/>
  <c r="D129" i="5" s="1"/>
  <c r="G129" i="5" s="1"/>
  <c r="U128" i="9"/>
  <c r="B128" i="5" s="1"/>
  <c r="E128" i="5" s="1"/>
  <c r="T128" i="9"/>
  <c r="S128" i="9"/>
  <c r="R128" i="9"/>
  <c r="Q128" i="9"/>
  <c r="D128" i="5" s="1"/>
  <c r="G128" i="5" s="1"/>
  <c r="U127" i="9"/>
  <c r="B127" i="5" s="1"/>
  <c r="E127" i="5" s="1"/>
  <c r="T127" i="9"/>
  <c r="S127" i="9"/>
  <c r="R127" i="9"/>
  <c r="Q127" i="9"/>
  <c r="D127" i="5" s="1"/>
  <c r="U126" i="9"/>
  <c r="B126" i="5" s="1"/>
  <c r="T126" i="9"/>
  <c r="S126" i="9"/>
  <c r="R126" i="9"/>
  <c r="Q126" i="9"/>
  <c r="D126" i="5" s="1"/>
  <c r="U125" i="9"/>
  <c r="B125" i="5" s="1"/>
  <c r="E125" i="5" s="1"/>
  <c r="T125" i="9"/>
  <c r="S125" i="9"/>
  <c r="R125" i="9"/>
  <c r="Q125" i="9"/>
  <c r="D125" i="5" s="1"/>
  <c r="G125" i="5" s="1"/>
  <c r="U124" i="9"/>
  <c r="B124" i="5" s="1"/>
  <c r="E124" i="5" s="1"/>
  <c r="T124" i="9"/>
  <c r="S124" i="9"/>
  <c r="R124" i="9"/>
  <c r="Q124" i="9"/>
  <c r="D124" i="5" s="1"/>
  <c r="G124" i="5" s="1"/>
  <c r="U123" i="9"/>
  <c r="B123" i="5" s="1"/>
  <c r="T123" i="9"/>
  <c r="S123" i="9"/>
  <c r="R123" i="9"/>
  <c r="Q123" i="9"/>
  <c r="D123" i="5" s="1"/>
  <c r="G123" i="5" s="1"/>
  <c r="U122" i="9"/>
  <c r="B122" i="5" s="1"/>
  <c r="T122" i="9"/>
  <c r="S122" i="9"/>
  <c r="R122" i="9"/>
  <c r="Q122" i="9"/>
  <c r="D122" i="5" s="1"/>
  <c r="U121" i="9"/>
  <c r="B121" i="5" s="1"/>
  <c r="E121" i="5" s="1"/>
  <c r="T121" i="9"/>
  <c r="S121" i="9"/>
  <c r="R121" i="9"/>
  <c r="Q121" i="9"/>
  <c r="D121" i="5" s="1"/>
  <c r="G121" i="5" s="1"/>
  <c r="U120" i="9"/>
  <c r="B120" i="5" s="1"/>
  <c r="E120" i="5" s="1"/>
  <c r="T120" i="9"/>
  <c r="S120" i="9"/>
  <c r="R120" i="9"/>
  <c r="Q120" i="9"/>
  <c r="D120" i="5" s="1"/>
  <c r="G120" i="5" s="1"/>
  <c r="U119" i="9"/>
  <c r="B119" i="5" s="1"/>
  <c r="E119" i="5" s="1"/>
  <c r="T119" i="9"/>
  <c r="S119" i="9"/>
  <c r="R119" i="9"/>
  <c r="Q119" i="9"/>
  <c r="D119" i="5" s="1"/>
  <c r="U118" i="9"/>
  <c r="B118" i="5" s="1"/>
  <c r="T118" i="9"/>
  <c r="S118" i="9"/>
  <c r="R118" i="9"/>
  <c r="Q118" i="9"/>
  <c r="D118" i="5" s="1"/>
  <c r="U117" i="9"/>
  <c r="B117" i="5" s="1"/>
  <c r="E117" i="5" s="1"/>
  <c r="T117" i="9"/>
  <c r="S117" i="9"/>
  <c r="R117" i="9"/>
  <c r="Q117" i="9"/>
  <c r="D117" i="5" s="1"/>
  <c r="G117" i="5" s="1"/>
  <c r="U116" i="9"/>
  <c r="B116" i="5" s="1"/>
  <c r="E116" i="5" s="1"/>
  <c r="T116" i="9"/>
  <c r="S116" i="9"/>
  <c r="R116" i="9"/>
  <c r="Q116" i="9"/>
  <c r="D116" i="5" s="1"/>
  <c r="G116" i="5" s="1"/>
  <c r="U115" i="9"/>
  <c r="B115" i="5" s="1"/>
  <c r="T115" i="9"/>
  <c r="S115" i="9"/>
  <c r="R115" i="9"/>
  <c r="Q115" i="9"/>
  <c r="D115" i="5" s="1"/>
  <c r="G115" i="5" s="1"/>
  <c r="U114" i="9"/>
  <c r="B114" i="5" s="1"/>
  <c r="T114" i="9"/>
  <c r="S114" i="9"/>
  <c r="R114" i="9"/>
  <c r="Q114" i="9"/>
  <c r="D114" i="5" s="1"/>
  <c r="U113" i="9"/>
  <c r="B113" i="5" s="1"/>
  <c r="E113" i="5" s="1"/>
  <c r="T113" i="9"/>
  <c r="S113" i="9"/>
  <c r="R113" i="9"/>
  <c r="Q113" i="9"/>
  <c r="D113" i="5" s="1"/>
  <c r="G113" i="5" s="1"/>
  <c r="U112" i="9"/>
  <c r="B112" i="5" s="1"/>
  <c r="E112" i="5" s="1"/>
  <c r="T112" i="9"/>
  <c r="S112" i="9"/>
  <c r="R112" i="9"/>
  <c r="Q112" i="9"/>
  <c r="D112" i="5" s="1"/>
  <c r="G112" i="5" s="1"/>
  <c r="U111" i="9"/>
  <c r="B111" i="5" s="1"/>
  <c r="E111" i="5" s="1"/>
  <c r="T111" i="9"/>
  <c r="S111" i="9"/>
  <c r="R111" i="9"/>
  <c r="Q111" i="9"/>
  <c r="D111" i="5" s="1"/>
  <c r="U110" i="9"/>
  <c r="B110" i="5" s="1"/>
  <c r="T110" i="9"/>
  <c r="S110" i="9"/>
  <c r="R110" i="9"/>
  <c r="Q110" i="9"/>
  <c r="D110" i="5" s="1"/>
  <c r="U109" i="9"/>
  <c r="B109" i="5" s="1"/>
  <c r="E109" i="5" s="1"/>
  <c r="T109" i="9"/>
  <c r="S109" i="9"/>
  <c r="R109" i="9"/>
  <c r="Q109" i="9"/>
  <c r="D109" i="5" s="1"/>
  <c r="G109" i="5" s="1"/>
  <c r="U108" i="9"/>
  <c r="B108" i="5" s="1"/>
  <c r="E108" i="5" s="1"/>
  <c r="T108" i="9"/>
  <c r="S108" i="9"/>
  <c r="R108" i="9"/>
  <c r="Q108" i="9"/>
  <c r="D108" i="5" s="1"/>
  <c r="G108" i="5" s="1"/>
  <c r="U107" i="9"/>
  <c r="B107" i="5" s="1"/>
  <c r="T107" i="9"/>
  <c r="S107" i="9"/>
  <c r="R107" i="9"/>
  <c r="Q107" i="9"/>
  <c r="D107" i="5" s="1"/>
  <c r="G107" i="5" s="1"/>
  <c r="U106" i="9"/>
  <c r="B106" i="5" s="1"/>
  <c r="T106" i="9"/>
  <c r="S106" i="9"/>
  <c r="R106" i="9"/>
  <c r="Q106" i="9"/>
  <c r="D106" i="5" s="1"/>
  <c r="U105" i="9"/>
  <c r="B105" i="5" s="1"/>
  <c r="E105" i="5" s="1"/>
  <c r="T105" i="9"/>
  <c r="S105" i="9"/>
  <c r="R105" i="9"/>
  <c r="Q105" i="9"/>
  <c r="D105" i="5" s="1"/>
  <c r="G105" i="5" s="1"/>
  <c r="U104" i="9"/>
  <c r="B104" i="5" s="1"/>
  <c r="E104" i="5" s="1"/>
  <c r="T104" i="9"/>
  <c r="S104" i="9"/>
  <c r="R104" i="9"/>
  <c r="Q104" i="9"/>
  <c r="D104" i="5" s="1"/>
  <c r="G104" i="5" s="1"/>
  <c r="U103" i="9"/>
  <c r="B103" i="5" s="1"/>
  <c r="T103" i="9"/>
  <c r="S103" i="9"/>
  <c r="R103" i="9"/>
  <c r="Q103" i="9"/>
  <c r="D103" i="5" s="1"/>
  <c r="U102" i="9"/>
  <c r="B102" i="5" s="1"/>
  <c r="T102" i="9"/>
  <c r="S102" i="9"/>
  <c r="R102" i="9"/>
  <c r="Q102" i="9"/>
  <c r="D102" i="5" s="1"/>
  <c r="U101" i="9"/>
  <c r="B101" i="5" s="1"/>
  <c r="E101" i="5" s="1"/>
  <c r="T101" i="9"/>
  <c r="S101" i="9"/>
  <c r="R101" i="9"/>
  <c r="Q101" i="9"/>
  <c r="D101" i="5" s="1"/>
  <c r="G101" i="5" s="1"/>
  <c r="U100" i="9"/>
  <c r="B100" i="5" s="1"/>
  <c r="E100" i="5" s="1"/>
  <c r="T100" i="9"/>
  <c r="S100" i="9"/>
  <c r="R100" i="9"/>
  <c r="Q100" i="9"/>
  <c r="D100" i="5" s="1"/>
  <c r="G100" i="5" s="1"/>
  <c r="U99" i="9"/>
  <c r="B99" i="5" s="1"/>
  <c r="T99" i="9"/>
  <c r="S99" i="9"/>
  <c r="R99" i="9"/>
  <c r="Q99" i="9"/>
  <c r="D99" i="5" s="1"/>
  <c r="G99" i="5" s="1"/>
  <c r="U98" i="9"/>
  <c r="B98" i="5" s="1"/>
  <c r="T98" i="9"/>
  <c r="S98" i="9"/>
  <c r="R98" i="9"/>
  <c r="Q98" i="9"/>
  <c r="D98" i="5" s="1"/>
  <c r="U97" i="9"/>
  <c r="B97" i="5" s="1"/>
  <c r="E97" i="5" s="1"/>
  <c r="T97" i="9"/>
  <c r="S97" i="9"/>
  <c r="R97" i="9"/>
  <c r="Q97" i="9"/>
  <c r="D97" i="5" s="1"/>
  <c r="G97" i="5" s="1"/>
  <c r="U96" i="9"/>
  <c r="B96" i="5" s="1"/>
  <c r="E96" i="5" s="1"/>
  <c r="T96" i="9"/>
  <c r="S96" i="9"/>
  <c r="R96" i="9"/>
  <c r="Q96" i="9"/>
  <c r="D96" i="5" s="1"/>
  <c r="G96" i="5" s="1"/>
  <c r="U95" i="9"/>
  <c r="B95" i="5" s="1"/>
  <c r="E95" i="5" s="1"/>
  <c r="T95" i="9"/>
  <c r="S95" i="9"/>
  <c r="R95" i="9"/>
  <c r="Q95" i="9"/>
  <c r="D95" i="5" s="1"/>
  <c r="U94" i="9"/>
  <c r="B94" i="5" s="1"/>
  <c r="T94" i="9"/>
  <c r="S94" i="9"/>
  <c r="R94" i="9"/>
  <c r="Q94" i="9"/>
  <c r="D94" i="5" s="1"/>
  <c r="U93" i="9"/>
  <c r="B93" i="5" s="1"/>
  <c r="E93" i="5" s="1"/>
  <c r="T93" i="9"/>
  <c r="S93" i="9"/>
  <c r="R93" i="9"/>
  <c r="Q93" i="9"/>
  <c r="D93" i="5" s="1"/>
  <c r="G93" i="5" s="1"/>
  <c r="U92" i="9"/>
  <c r="B92" i="5" s="1"/>
  <c r="E92" i="5" s="1"/>
  <c r="T92" i="9"/>
  <c r="S92" i="9"/>
  <c r="R92" i="9"/>
  <c r="Q92" i="9"/>
  <c r="D92" i="5" s="1"/>
  <c r="G92" i="5" s="1"/>
  <c r="U91" i="9"/>
  <c r="B91" i="5" s="1"/>
  <c r="T91" i="9"/>
  <c r="S91" i="9"/>
  <c r="R91" i="9"/>
  <c r="Q91" i="9"/>
  <c r="D91" i="5" s="1"/>
  <c r="G91" i="5" s="1"/>
  <c r="U90" i="9"/>
  <c r="B90" i="5" s="1"/>
  <c r="T90" i="9"/>
  <c r="S90" i="9"/>
  <c r="R90" i="9"/>
  <c r="Q90" i="9"/>
  <c r="D90" i="5" s="1"/>
  <c r="U89" i="9"/>
  <c r="B89" i="5" s="1"/>
  <c r="E89" i="5" s="1"/>
  <c r="T89" i="9"/>
  <c r="S89" i="9"/>
  <c r="R89" i="9"/>
  <c r="Q89" i="9"/>
  <c r="D89" i="5" s="1"/>
  <c r="G89" i="5" s="1"/>
  <c r="U88" i="9"/>
  <c r="B88" i="5" s="1"/>
  <c r="E88" i="5" s="1"/>
  <c r="T88" i="9"/>
  <c r="S88" i="9"/>
  <c r="R88" i="9"/>
  <c r="Q88" i="9"/>
  <c r="D88" i="5" s="1"/>
  <c r="G88" i="5" s="1"/>
  <c r="U87" i="9"/>
  <c r="B87" i="5" s="1"/>
  <c r="E87" i="5" s="1"/>
  <c r="T87" i="9"/>
  <c r="S87" i="9"/>
  <c r="R87" i="9"/>
  <c r="Q87" i="9"/>
  <c r="D87" i="5" s="1"/>
  <c r="U86" i="9"/>
  <c r="B86" i="5" s="1"/>
  <c r="T86" i="9"/>
  <c r="S86" i="9"/>
  <c r="R86" i="9"/>
  <c r="Q86" i="9"/>
  <c r="D86" i="5" s="1"/>
  <c r="U85" i="9"/>
  <c r="B85" i="5" s="1"/>
  <c r="E85" i="5" s="1"/>
  <c r="T85" i="9"/>
  <c r="S85" i="9"/>
  <c r="R85" i="9"/>
  <c r="Q85" i="9"/>
  <c r="D85" i="5" s="1"/>
  <c r="G85" i="5" s="1"/>
  <c r="U84" i="9"/>
  <c r="B84" i="5" s="1"/>
  <c r="E84" i="5" s="1"/>
  <c r="T84" i="9"/>
  <c r="S84" i="9"/>
  <c r="R84" i="9"/>
  <c r="Q84" i="9"/>
  <c r="D84" i="5" s="1"/>
  <c r="G84" i="5" s="1"/>
  <c r="U83" i="9"/>
  <c r="B83" i="5" s="1"/>
  <c r="T83" i="9"/>
  <c r="S83" i="9"/>
  <c r="R83" i="9"/>
  <c r="Q83" i="9"/>
  <c r="D83" i="5" s="1"/>
  <c r="G83" i="5" s="1"/>
  <c r="U82" i="9"/>
  <c r="B82" i="5" s="1"/>
  <c r="T82" i="9"/>
  <c r="S82" i="9"/>
  <c r="R82" i="9"/>
  <c r="Q82" i="9"/>
  <c r="D82" i="5" s="1"/>
  <c r="U81" i="9"/>
  <c r="B81" i="5" s="1"/>
  <c r="E81" i="5" s="1"/>
  <c r="T81" i="9"/>
  <c r="S81" i="9"/>
  <c r="R81" i="9"/>
  <c r="Q81" i="9"/>
  <c r="D81" i="5" s="1"/>
  <c r="G81" i="5" s="1"/>
  <c r="U80" i="9"/>
  <c r="B80" i="5" s="1"/>
  <c r="E80" i="5" s="1"/>
  <c r="T80" i="9"/>
  <c r="S80" i="9"/>
  <c r="R80" i="9"/>
  <c r="Q80" i="9"/>
  <c r="D80" i="5" s="1"/>
  <c r="G80" i="5" s="1"/>
  <c r="U79" i="9"/>
  <c r="B79" i="5" s="1"/>
  <c r="E79" i="5" s="1"/>
  <c r="T79" i="9"/>
  <c r="S79" i="9"/>
  <c r="R79" i="9"/>
  <c r="Q79" i="9"/>
  <c r="D79" i="5" s="1"/>
  <c r="U78" i="9"/>
  <c r="B78" i="5" s="1"/>
  <c r="T78" i="9"/>
  <c r="S78" i="9"/>
  <c r="R78" i="9"/>
  <c r="Q78" i="9"/>
  <c r="D78" i="5" s="1"/>
  <c r="U77" i="9"/>
  <c r="B77" i="5" s="1"/>
  <c r="E77" i="5" s="1"/>
  <c r="T77" i="9"/>
  <c r="S77" i="9"/>
  <c r="R77" i="9"/>
  <c r="Q77" i="9"/>
  <c r="D77" i="5" s="1"/>
  <c r="G77" i="5" s="1"/>
  <c r="U76" i="9"/>
  <c r="B76" i="5" s="1"/>
  <c r="E76" i="5" s="1"/>
  <c r="T76" i="9"/>
  <c r="S76" i="9"/>
  <c r="R76" i="9"/>
  <c r="Q76" i="9"/>
  <c r="D76" i="5" s="1"/>
  <c r="G76" i="5" s="1"/>
  <c r="U75" i="9"/>
  <c r="B75" i="5" s="1"/>
  <c r="T75" i="9"/>
  <c r="S75" i="9"/>
  <c r="R75" i="9"/>
  <c r="Q75" i="9"/>
  <c r="D75" i="5" s="1"/>
  <c r="G75" i="5" s="1"/>
  <c r="U74" i="9"/>
  <c r="B74" i="5" s="1"/>
  <c r="T74" i="9"/>
  <c r="S74" i="9"/>
  <c r="R74" i="9"/>
  <c r="Q74" i="9"/>
  <c r="D74" i="5" s="1"/>
  <c r="U73" i="9"/>
  <c r="B73" i="5" s="1"/>
  <c r="E73" i="5" s="1"/>
  <c r="T73" i="9"/>
  <c r="S73" i="9"/>
  <c r="R73" i="9"/>
  <c r="Q73" i="9"/>
  <c r="D73" i="5" s="1"/>
  <c r="G73" i="5" s="1"/>
  <c r="U72" i="9"/>
  <c r="B72" i="5" s="1"/>
  <c r="E72" i="5" s="1"/>
  <c r="T72" i="9"/>
  <c r="S72" i="9"/>
  <c r="R72" i="9"/>
  <c r="Q72" i="9"/>
  <c r="D72" i="5" s="1"/>
  <c r="G72" i="5" s="1"/>
  <c r="U71" i="9"/>
  <c r="B71" i="5" s="1"/>
  <c r="T71" i="9"/>
  <c r="S71" i="9"/>
  <c r="R71" i="9"/>
  <c r="Q71" i="9"/>
  <c r="D71" i="5" s="1"/>
  <c r="U70" i="9"/>
  <c r="B70" i="5" s="1"/>
  <c r="T70" i="9"/>
  <c r="S70" i="9"/>
  <c r="R70" i="9"/>
  <c r="Q70" i="9"/>
  <c r="D70" i="5" s="1"/>
  <c r="U69" i="9"/>
  <c r="B69" i="5" s="1"/>
  <c r="E69" i="5" s="1"/>
  <c r="T69" i="9"/>
  <c r="S69" i="9"/>
  <c r="R69" i="9"/>
  <c r="Q69" i="9"/>
  <c r="D69" i="5" s="1"/>
  <c r="G69" i="5" s="1"/>
  <c r="U68" i="9"/>
  <c r="B68" i="5" s="1"/>
  <c r="E68" i="5" s="1"/>
  <c r="T68" i="9"/>
  <c r="S68" i="9"/>
  <c r="R68" i="9"/>
  <c r="Q68" i="9"/>
  <c r="D68" i="5" s="1"/>
  <c r="G68" i="5" s="1"/>
  <c r="U67" i="9"/>
  <c r="B67" i="5" s="1"/>
  <c r="T67" i="9"/>
  <c r="S67" i="9"/>
  <c r="R67" i="9"/>
  <c r="Q67" i="9"/>
  <c r="D67" i="5" s="1"/>
  <c r="G67" i="5" s="1"/>
  <c r="U66" i="9"/>
  <c r="B66" i="5" s="1"/>
  <c r="T66" i="9"/>
  <c r="S66" i="9"/>
  <c r="R66" i="9"/>
  <c r="Q66" i="9"/>
  <c r="D66" i="5" s="1"/>
  <c r="U65" i="9"/>
  <c r="B65" i="5" s="1"/>
  <c r="E65" i="5" s="1"/>
  <c r="T65" i="9"/>
  <c r="S65" i="9"/>
  <c r="R65" i="9"/>
  <c r="Q65" i="9"/>
  <c r="D65" i="5" s="1"/>
  <c r="G65" i="5" s="1"/>
  <c r="U64" i="9"/>
  <c r="B64" i="5" s="1"/>
  <c r="E64" i="5" s="1"/>
  <c r="T64" i="9"/>
  <c r="S64" i="9"/>
  <c r="R64" i="9"/>
  <c r="Q64" i="9"/>
  <c r="D64" i="5" s="1"/>
  <c r="G64" i="5" s="1"/>
  <c r="U63" i="9"/>
  <c r="B63" i="5" s="1"/>
  <c r="E63" i="5" s="1"/>
  <c r="T63" i="9"/>
  <c r="S63" i="9"/>
  <c r="R63" i="9"/>
  <c r="Q63" i="9"/>
  <c r="D63" i="5" s="1"/>
  <c r="U62" i="9"/>
  <c r="B62" i="5" s="1"/>
  <c r="T62" i="9"/>
  <c r="S62" i="9"/>
  <c r="R62" i="9"/>
  <c r="Q62" i="9"/>
  <c r="D62" i="5" s="1"/>
  <c r="U61" i="9"/>
  <c r="B61" i="5" s="1"/>
  <c r="E61" i="5" s="1"/>
  <c r="T61" i="9"/>
  <c r="S61" i="9"/>
  <c r="R61" i="9"/>
  <c r="Q61" i="9"/>
  <c r="D61" i="5" s="1"/>
  <c r="G61" i="5" s="1"/>
  <c r="U60" i="9"/>
  <c r="B60" i="5" s="1"/>
  <c r="E60" i="5" s="1"/>
  <c r="T60" i="9"/>
  <c r="S60" i="9"/>
  <c r="R60" i="9"/>
  <c r="Q60" i="9"/>
  <c r="D60" i="5" s="1"/>
  <c r="G60" i="5" s="1"/>
  <c r="U59" i="9"/>
  <c r="B59" i="5" s="1"/>
  <c r="T59" i="9"/>
  <c r="S59" i="9"/>
  <c r="R59" i="9"/>
  <c r="Q59" i="9"/>
  <c r="D59" i="5" s="1"/>
  <c r="G59" i="5" s="1"/>
  <c r="U58" i="9"/>
  <c r="B58" i="5" s="1"/>
  <c r="T58" i="9"/>
  <c r="S58" i="9"/>
  <c r="R58" i="9"/>
  <c r="Q58" i="9"/>
  <c r="D58" i="5" s="1"/>
  <c r="U57" i="9"/>
  <c r="B57" i="5" s="1"/>
  <c r="E57" i="5" s="1"/>
  <c r="T57" i="9"/>
  <c r="S57" i="9"/>
  <c r="R57" i="9"/>
  <c r="Q57" i="9"/>
  <c r="D57" i="5" s="1"/>
  <c r="G57" i="5" s="1"/>
  <c r="U56" i="9"/>
  <c r="B56" i="5" s="1"/>
  <c r="E56" i="5" s="1"/>
  <c r="T56" i="9"/>
  <c r="S56" i="9"/>
  <c r="R56" i="9"/>
  <c r="Q56" i="9"/>
  <c r="D56" i="5" s="1"/>
  <c r="G56" i="5" s="1"/>
  <c r="U55" i="9"/>
  <c r="B55" i="5" s="1"/>
  <c r="E55" i="5" s="1"/>
  <c r="T55" i="9"/>
  <c r="S55" i="9"/>
  <c r="R55" i="9"/>
  <c r="Q55" i="9"/>
  <c r="D55" i="5" s="1"/>
  <c r="U54" i="9"/>
  <c r="B54" i="5" s="1"/>
  <c r="T54" i="9"/>
  <c r="S54" i="9"/>
  <c r="R54" i="9"/>
  <c r="Q54" i="9"/>
  <c r="D54" i="5" s="1"/>
  <c r="U53" i="9"/>
  <c r="B53" i="5" s="1"/>
  <c r="E53" i="5" s="1"/>
  <c r="T53" i="9"/>
  <c r="S53" i="9"/>
  <c r="R53" i="9"/>
  <c r="Q53" i="9"/>
  <c r="D53" i="5" s="1"/>
  <c r="G53" i="5" s="1"/>
  <c r="U52" i="9"/>
  <c r="B52" i="5" s="1"/>
  <c r="E52" i="5" s="1"/>
  <c r="T52" i="9"/>
  <c r="S52" i="9"/>
  <c r="R52" i="9"/>
  <c r="Q52" i="9"/>
  <c r="D52" i="5" s="1"/>
  <c r="G52" i="5" s="1"/>
  <c r="U51" i="9"/>
  <c r="B51" i="5" s="1"/>
  <c r="T51" i="9"/>
  <c r="S51" i="9"/>
  <c r="R51" i="9"/>
  <c r="Q51" i="9"/>
  <c r="D51" i="5" s="1"/>
  <c r="G51" i="5" s="1"/>
  <c r="U50" i="9"/>
  <c r="B50" i="5" s="1"/>
  <c r="T50" i="9"/>
  <c r="S50" i="9"/>
  <c r="R50" i="9"/>
  <c r="Q50" i="9"/>
  <c r="D50" i="5" s="1"/>
  <c r="U49" i="9"/>
  <c r="B49" i="5" s="1"/>
  <c r="E49" i="5" s="1"/>
  <c r="T49" i="9"/>
  <c r="S49" i="9"/>
  <c r="R49" i="9"/>
  <c r="Q49" i="9"/>
  <c r="D49" i="5" s="1"/>
  <c r="G49" i="5" s="1"/>
  <c r="U48" i="9"/>
  <c r="B48" i="5" s="1"/>
  <c r="E48" i="5" s="1"/>
  <c r="T48" i="9"/>
  <c r="S48" i="9"/>
  <c r="R48" i="9"/>
  <c r="Q48" i="9"/>
  <c r="D48" i="5" s="1"/>
  <c r="G48" i="5" s="1"/>
  <c r="U47" i="9"/>
  <c r="B47" i="5" s="1"/>
  <c r="E47" i="5" s="1"/>
  <c r="T47" i="9"/>
  <c r="S47" i="9"/>
  <c r="R47" i="9"/>
  <c r="Q47" i="9"/>
  <c r="D47" i="5" s="1"/>
  <c r="U46" i="9"/>
  <c r="B46" i="5" s="1"/>
  <c r="T46" i="9"/>
  <c r="S46" i="9"/>
  <c r="R46" i="9"/>
  <c r="Q46" i="9"/>
  <c r="D46" i="5" s="1"/>
  <c r="U45" i="9"/>
  <c r="B45" i="5" s="1"/>
  <c r="E45" i="5" s="1"/>
  <c r="T45" i="9"/>
  <c r="S45" i="9"/>
  <c r="R45" i="9"/>
  <c r="Q45" i="9"/>
  <c r="D45" i="5" s="1"/>
  <c r="G45" i="5" s="1"/>
  <c r="U44" i="9"/>
  <c r="B44" i="5" s="1"/>
  <c r="E44" i="5" s="1"/>
  <c r="T44" i="9"/>
  <c r="S44" i="9"/>
  <c r="R44" i="9"/>
  <c r="Q44" i="9"/>
  <c r="D44" i="5" s="1"/>
  <c r="G44" i="5" s="1"/>
  <c r="U43" i="9"/>
  <c r="B43" i="5" s="1"/>
  <c r="T43" i="9"/>
  <c r="S43" i="9"/>
  <c r="R43" i="9"/>
  <c r="Q43" i="9"/>
  <c r="D43" i="5" s="1"/>
  <c r="G43" i="5" s="1"/>
  <c r="U42" i="9"/>
  <c r="B42" i="5" s="1"/>
  <c r="T42" i="9"/>
  <c r="S42" i="9"/>
  <c r="R42" i="9"/>
  <c r="Q42" i="9"/>
  <c r="D42" i="5" s="1"/>
  <c r="U41" i="9"/>
  <c r="B41" i="5" s="1"/>
  <c r="E41" i="5" s="1"/>
  <c r="T41" i="9"/>
  <c r="S41" i="9"/>
  <c r="R41" i="9"/>
  <c r="Q41" i="9"/>
  <c r="D41" i="5" s="1"/>
  <c r="G41" i="5" s="1"/>
  <c r="U40" i="9"/>
  <c r="B40" i="5" s="1"/>
  <c r="E40" i="5" s="1"/>
  <c r="T40" i="9"/>
  <c r="S40" i="9"/>
  <c r="R40" i="9"/>
  <c r="Q40" i="9"/>
  <c r="D40" i="5" s="1"/>
  <c r="G40" i="5" s="1"/>
  <c r="U39" i="9"/>
  <c r="B39" i="5" s="1"/>
  <c r="T39" i="9"/>
  <c r="S39" i="9"/>
  <c r="R39" i="9"/>
  <c r="Q39" i="9"/>
  <c r="D39" i="5" s="1"/>
  <c r="U38" i="9"/>
  <c r="B38" i="5" s="1"/>
  <c r="T38" i="9"/>
  <c r="S38" i="9"/>
  <c r="R38" i="9"/>
  <c r="Q38" i="9"/>
  <c r="D38" i="5" s="1"/>
  <c r="U37" i="9"/>
  <c r="B37" i="5" s="1"/>
  <c r="T37" i="9"/>
  <c r="S37" i="9"/>
  <c r="R37" i="9"/>
  <c r="Q37" i="9"/>
  <c r="D37" i="5" s="1"/>
  <c r="U36" i="9"/>
  <c r="B36" i="5" s="1"/>
  <c r="T36" i="9"/>
  <c r="S36" i="9"/>
  <c r="R36" i="9"/>
  <c r="Q36" i="9"/>
  <c r="D36" i="5" s="1"/>
  <c r="U35" i="9"/>
  <c r="B35" i="5" s="1"/>
  <c r="T35" i="9"/>
  <c r="S35" i="9"/>
  <c r="R35" i="9"/>
  <c r="Q35" i="9"/>
  <c r="D35" i="5" s="1"/>
  <c r="U34" i="9"/>
  <c r="B34" i="5" s="1"/>
  <c r="T34" i="9"/>
  <c r="S34" i="9"/>
  <c r="R34" i="9"/>
  <c r="Q34" i="9"/>
  <c r="D34" i="5" s="1"/>
  <c r="U33" i="9"/>
  <c r="B33" i="5" s="1"/>
  <c r="T33" i="9"/>
  <c r="S33" i="9"/>
  <c r="R33" i="9"/>
  <c r="Q33" i="9"/>
  <c r="D33" i="5" s="1"/>
  <c r="U32" i="9"/>
  <c r="B32" i="5" s="1"/>
  <c r="T32" i="9"/>
  <c r="S32" i="9"/>
  <c r="R32" i="9"/>
  <c r="Q32" i="9"/>
  <c r="D32" i="5" s="1"/>
  <c r="U31" i="9"/>
  <c r="B31" i="5" s="1"/>
  <c r="T31" i="9"/>
  <c r="S31" i="9"/>
  <c r="R31" i="9"/>
  <c r="Q31" i="9"/>
  <c r="D31" i="5" s="1"/>
  <c r="U30" i="9"/>
  <c r="B30" i="5" s="1"/>
  <c r="T30" i="9"/>
  <c r="S30" i="9"/>
  <c r="R30" i="9"/>
  <c r="Q30" i="9"/>
  <c r="D30" i="5" s="1"/>
  <c r="U29" i="9"/>
  <c r="B29" i="5" s="1"/>
  <c r="T29" i="9"/>
  <c r="S29" i="9"/>
  <c r="R29" i="9"/>
  <c r="Q29" i="9"/>
  <c r="D29" i="5" s="1"/>
  <c r="U28" i="9"/>
  <c r="B28" i="5" s="1"/>
  <c r="T28" i="9"/>
  <c r="S28" i="9"/>
  <c r="R28" i="9"/>
  <c r="Q28" i="9"/>
  <c r="D28" i="5" s="1"/>
  <c r="U27" i="9"/>
  <c r="B27" i="5" s="1"/>
  <c r="T27" i="9"/>
  <c r="S27" i="9"/>
  <c r="R27" i="9"/>
  <c r="Q27" i="9"/>
  <c r="D27" i="5" s="1"/>
  <c r="U26" i="9"/>
  <c r="B26" i="5" s="1"/>
  <c r="T26" i="9"/>
  <c r="S26" i="9"/>
  <c r="R26" i="9"/>
  <c r="Q26" i="9"/>
  <c r="D26" i="5" s="1"/>
  <c r="U25" i="9"/>
  <c r="B25" i="5" s="1"/>
  <c r="T25" i="9"/>
  <c r="S25" i="9"/>
  <c r="R25" i="9"/>
  <c r="Q25" i="9"/>
  <c r="D25" i="5" s="1"/>
  <c r="U24" i="9"/>
  <c r="B24" i="5" s="1"/>
  <c r="T24" i="9"/>
  <c r="S24" i="9"/>
  <c r="R24" i="9"/>
  <c r="Q24" i="9"/>
  <c r="D24" i="5" s="1"/>
  <c r="U23" i="9"/>
  <c r="B23" i="5" s="1"/>
  <c r="T23" i="9"/>
  <c r="S23" i="9"/>
  <c r="R23" i="9"/>
  <c r="Q23" i="9"/>
  <c r="D23" i="5" s="1"/>
  <c r="U22" i="9"/>
  <c r="B22" i="5" s="1"/>
  <c r="T22" i="9"/>
  <c r="S22" i="9"/>
  <c r="R22" i="9"/>
  <c r="Q22" i="9"/>
  <c r="D22" i="5" s="1"/>
  <c r="U21" i="9"/>
  <c r="B21" i="5" s="1"/>
  <c r="T21" i="9"/>
  <c r="S21" i="9"/>
  <c r="R21" i="9"/>
  <c r="Q21" i="9"/>
  <c r="D21" i="5" s="1"/>
  <c r="U20" i="9"/>
  <c r="B20" i="5" s="1"/>
  <c r="T20" i="9"/>
  <c r="S20" i="9"/>
  <c r="R20" i="9"/>
  <c r="Q20" i="9"/>
  <c r="D20" i="5" s="1"/>
  <c r="U19" i="9"/>
  <c r="B19" i="5" s="1"/>
  <c r="T19" i="9"/>
  <c r="S19" i="9"/>
  <c r="R19" i="9"/>
  <c r="Q19" i="9"/>
  <c r="D19" i="5" s="1"/>
  <c r="U18" i="9"/>
  <c r="B18" i="5" s="1"/>
  <c r="T18" i="9"/>
  <c r="S18" i="9"/>
  <c r="R18" i="9"/>
  <c r="Q18" i="9"/>
  <c r="D18" i="5" s="1"/>
  <c r="U17" i="9"/>
  <c r="B17" i="5" s="1"/>
  <c r="T17" i="9"/>
  <c r="S17" i="9"/>
  <c r="R17" i="9"/>
  <c r="Q17" i="9"/>
  <c r="D17" i="5" s="1"/>
  <c r="U16" i="9"/>
  <c r="B16" i="5" s="1"/>
  <c r="T16" i="9"/>
  <c r="S16" i="9"/>
  <c r="R16" i="9"/>
  <c r="Q16" i="9"/>
  <c r="D16" i="5" s="1"/>
  <c r="U15" i="9"/>
  <c r="B15" i="5" s="1"/>
  <c r="T15" i="9"/>
  <c r="S15" i="9"/>
  <c r="R15" i="9"/>
  <c r="Q15" i="9"/>
  <c r="D15" i="5" s="1"/>
  <c r="U14" i="9"/>
  <c r="B14" i="5" s="1"/>
  <c r="T14" i="9"/>
  <c r="S14" i="9"/>
  <c r="R14" i="9"/>
  <c r="Q14" i="9"/>
  <c r="D14" i="5" s="1"/>
  <c r="U13" i="9"/>
  <c r="B13" i="5" s="1"/>
  <c r="T13" i="9"/>
  <c r="S13" i="9"/>
  <c r="R13" i="9"/>
  <c r="Q13" i="9"/>
  <c r="D13" i="5" s="1"/>
  <c r="U12" i="9"/>
  <c r="B12" i="5" s="1"/>
  <c r="T12" i="9"/>
  <c r="S12" i="9"/>
  <c r="R12" i="9"/>
  <c r="Q12" i="9"/>
  <c r="D12" i="5" s="1"/>
  <c r="U11" i="9"/>
  <c r="B11" i="5" s="1"/>
  <c r="T11" i="9"/>
  <c r="S11" i="9"/>
  <c r="R11" i="9"/>
  <c r="Q11" i="9"/>
  <c r="D11" i="5" s="1"/>
  <c r="U10" i="9"/>
  <c r="B10" i="5" s="1"/>
  <c r="T10" i="9"/>
  <c r="S10" i="9"/>
  <c r="R10" i="9"/>
  <c r="Q10" i="9"/>
  <c r="D10" i="5" s="1"/>
  <c r="U9" i="9"/>
  <c r="B9" i="5" s="1"/>
  <c r="T9" i="9"/>
  <c r="S9" i="9"/>
  <c r="R9" i="9"/>
  <c r="Q9" i="9"/>
  <c r="D9" i="5" s="1"/>
  <c r="U8" i="9"/>
  <c r="B8" i="5" s="1"/>
  <c r="T8" i="9"/>
  <c r="S8" i="9"/>
  <c r="R8" i="9"/>
  <c r="Q8" i="9"/>
  <c r="D8" i="5" s="1"/>
  <c r="U7" i="9"/>
  <c r="B7" i="5" s="1"/>
  <c r="T7" i="9"/>
  <c r="S7" i="9"/>
  <c r="R7" i="9"/>
  <c r="Q7" i="9"/>
  <c r="D7" i="5" s="1"/>
  <c r="U6" i="9"/>
  <c r="B6" i="5" s="1"/>
  <c r="T6" i="9"/>
  <c r="S6" i="9"/>
  <c r="R6" i="9"/>
  <c r="Q6" i="9"/>
  <c r="D6" i="5" s="1"/>
  <c r="U5" i="9"/>
  <c r="B5" i="5" s="1"/>
  <c r="T5" i="9"/>
  <c r="S5" i="9"/>
  <c r="R5" i="9"/>
  <c r="Q5" i="9"/>
  <c r="D5" i="5" s="1"/>
  <c r="U4" i="9"/>
  <c r="B4" i="5" s="1"/>
  <c r="T4" i="9"/>
  <c r="S4" i="9"/>
  <c r="Q4" i="9"/>
  <c r="D4" i="5" s="1"/>
  <c r="N4" i="6"/>
  <c r="O4" i="6"/>
  <c r="P4" i="6"/>
  <c r="Q4" i="6"/>
  <c r="R4" i="6"/>
  <c r="S4" i="6"/>
  <c r="T4" i="6"/>
  <c r="U4" i="6"/>
  <c r="V4" i="6"/>
  <c r="N5" i="6"/>
  <c r="O5" i="6"/>
  <c r="P5" i="6"/>
  <c r="Q5" i="6"/>
  <c r="R5" i="6"/>
  <c r="S5" i="6"/>
  <c r="T5" i="6"/>
  <c r="U5" i="6"/>
  <c r="V5" i="6"/>
  <c r="N6" i="6"/>
  <c r="O6" i="6"/>
  <c r="P6" i="6"/>
  <c r="Q6" i="6"/>
  <c r="R6" i="6"/>
  <c r="S6" i="6"/>
  <c r="T6" i="6"/>
  <c r="U6" i="6"/>
  <c r="V6" i="6"/>
  <c r="N7" i="6"/>
  <c r="O7" i="6"/>
  <c r="P7" i="6"/>
  <c r="Q7" i="6"/>
  <c r="R7" i="6"/>
  <c r="S7" i="6"/>
  <c r="T7" i="6"/>
  <c r="U7" i="6"/>
  <c r="V7" i="6"/>
  <c r="N8" i="6"/>
  <c r="O8" i="6"/>
  <c r="P8" i="6"/>
  <c r="Q8" i="6"/>
  <c r="R8" i="6"/>
  <c r="S8" i="6"/>
  <c r="T8" i="6"/>
  <c r="U8" i="6"/>
  <c r="V8" i="6"/>
  <c r="N9" i="6"/>
  <c r="O9" i="6"/>
  <c r="P9" i="6"/>
  <c r="Q9" i="6"/>
  <c r="R9" i="6"/>
  <c r="S9" i="6"/>
  <c r="T9" i="6"/>
  <c r="U9" i="6"/>
  <c r="V9" i="6"/>
  <c r="N10" i="6"/>
  <c r="O10" i="6"/>
  <c r="P10" i="6"/>
  <c r="Q10" i="6"/>
  <c r="R10" i="6"/>
  <c r="S10" i="6"/>
  <c r="T10" i="6"/>
  <c r="U10" i="6"/>
  <c r="V10" i="6"/>
  <c r="N11" i="6"/>
  <c r="O11" i="6"/>
  <c r="P11" i="6"/>
  <c r="Q11" i="6"/>
  <c r="R11" i="6"/>
  <c r="S11" i="6"/>
  <c r="T11" i="6"/>
  <c r="U11" i="6"/>
  <c r="V11" i="6"/>
  <c r="N12" i="6"/>
  <c r="O12" i="6"/>
  <c r="P12" i="6"/>
  <c r="Q12" i="6"/>
  <c r="R12" i="6"/>
  <c r="S12" i="6"/>
  <c r="T12" i="6"/>
  <c r="U12" i="6"/>
  <c r="V12" i="6"/>
  <c r="N13" i="6"/>
  <c r="O13" i="6"/>
  <c r="P13" i="6"/>
  <c r="Q13" i="6"/>
  <c r="R13" i="6"/>
  <c r="S13" i="6"/>
  <c r="T13" i="6"/>
  <c r="U13" i="6"/>
  <c r="V13" i="6"/>
  <c r="N14" i="6"/>
  <c r="O14" i="6"/>
  <c r="P14" i="6"/>
  <c r="Q14" i="6"/>
  <c r="R14" i="6"/>
  <c r="S14" i="6"/>
  <c r="T14" i="6"/>
  <c r="U14" i="6"/>
  <c r="V14" i="6"/>
  <c r="N15" i="6"/>
  <c r="O15" i="6"/>
  <c r="P15" i="6"/>
  <c r="Q15" i="6"/>
  <c r="R15" i="6"/>
  <c r="S15" i="6"/>
  <c r="T15" i="6"/>
  <c r="U15" i="6"/>
  <c r="V15" i="6"/>
  <c r="N16" i="6"/>
  <c r="O16" i="6"/>
  <c r="P16" i="6"/>
  <c r="Q16" i="6"/>
  <c r="R16" i="6"/>
  <c r="S16" i="6"/>
  <c r="T16" i="6"/>
  <c r="U16" i="6"/>
  <c r="V16" i="6"/>
  <c r="N17" i="6"/>
  <c r="O17" i="6"/>
  <c r="P17" i="6"/>
  <c r="Q17" i="6"/>
  <c r="R17" i="6"/>
  <c r="S17" i="6"/>
  <c r="T17" i="6"/>
  <c r="U17" i="6"/>
  <c r="V17" i="6"/>
  <c r="N18" i="6"/>
  <c r="O18" i="6"/>
  <c r="P18" i="6"/>
  <c r="Q18" i="6"/>
  <c r="R18" i="6"/>
  <c r="S18" i="6"/>
  <c r="T18" i="6"/>
  <c r="U18" i="6"/>
  <c r="V18" i="6"/>
  <c r="N19" i="6"/>
  <c r="O19" i="6"/>
  <c r="P19" i="6"/>
  <c r="Q19" i="6"/>
  <c r="R19" i="6"/>
  <c r="S19" i="6"/>
  <c r="T19" i="6"/>
  <c r="U19" i="6"/>
  <c r="V19" i="6"/>
  <c r="N20" i="6"/>
  <c r="O20" i="6"/>
  <c r="P20" i="6"/>
  <c r="Q20" i="6"/>
  <c r="R20" i="6"/>
  <c r="S20" i="6"/>
  <c r="T20" i="6"/>
  <c r="U20" i="6"/>
  <c r="V20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N23" i="6"/>
  <c r="O23" i="6"/>
  <c r="P23" i="6"/>
  <c r="Q23" i="6"/>
  <c r="R23" i="6"/>
  <c r="S23" i="6"/>
  <c r="T23" i="6"/>
  <c r="U23" i="6"/>
  <c r="V23" i="6"/>
  <c r="N24" i="6"/>
  <c r="O24" i="6"/>
  <c r="P24" i="6"/>
  <c r="Q24" i="6"/>
  <c r="R24" i="6"/>
  <c r="S24" i="6"/>
  <c r="T24" i="6"/>
  <c r="U24" i="6"/>
  <c r="V24" i="6"/>
  <c r="N25" i="6"/>
  <c r="O25" i="6"/>
  <c r="P25" i="6"/>
  <c r="Q25" i="6"/>
  <c r="R25" i="6"/>
  <c r="S25" i="6"/>
  <c r="T25" i="6"/>
  <c r="U25" i="6"/>
  <c r="V25" i="6"/>
  <c r="N26" i="6"/>
  <c r="O26" i="6"/>
  <c r="P26" i="6"/>
  <c r="Q26" i="6"/>
  <c r="R26" i="6"/>
  <c r="S26" i="6"/>
  <c r="T26" i="6"/>
  <c r="U26" i="6"/>
  <c r="V26" i="6"/>
  <c r="N27" i="6"/>
  <c r="O27" i="6"/>
  <c r="P27" i="6"/>
  <c r="Q27" i="6"/>
  <c r="R27" i="6"/>
  <c r="S27" i="6"/>
  <c r="T27" i="6"/>
  <c r="U27" i="6"/>
  <c r="V27" i="6"/>
  <c r="N28" i="6"/>
  <c r="O28" i="6"/>
  <c r="P28" i="6"/>
  <c r="Q28" i="6"/>
  <c r="R28" i="6"/>
  <c r="S28" i="6"/>
  <c r="T28" i="6"/>
  <c r="U28" i="6"/>
  <c r="V28" i="6"/>
  <c r="N29" i="6"/>
  <c r="O29" i="6"/>
  <c r="P29" i="6"/>
  <c r="Q29" i="6"/>
  <c r="R29" i="6"/>
  <c r="S29" i="6"/>
  <c r="T29" i="6"/>
  <c r="U29" i="6"/>
  <c r="V29" i="6"/>
  <c r="N30" i="6"/>
  <c r="O30" i="6"/>
  <c r="P30" i="6"/>
  <c r="Q30" i="6"/>
  <c r="R30" i="6"/>
  <c r="S30" i="6"/>
  <c r="T30" i="6"/>
  <c r="U30" i="6"/>
  <c r="V30" i="6"/>
  <c r="N31" i="6"/>
  <c r="O31" i="6"/>
  <c r="P31" i="6"/>
  <c r="Q31" i="6"/>
  <c r="R31" i="6"/>
  <c r="S31" i="6"/>
  <c r="T31" i="6"/>
  <c r="U31" i="6"/>
  <c r="V31" i="6"/>
  <c r="N32" i="6"/>
  <c r="O32" i="6"/>
  <c r="P32" i="6"/>
  <c r="Q32" i="6"/>
  <c r="R32" i="6"/>
  <c r="S32" i="6"/>
  <c r="T32" i="6"/>
  <c r="U32" i="6"/>
  <c r="V32" i="6"/>
  <c r="N33" i="6"/>
  <c r="O33" i="6"/>
  <c r="P33" i="6"/>
  <c r="Q33" i="6"/>
  <c r="R33" i="6"/>
  <c r="S33" i="6"/>
  <c r="T33" i="6"/>
  <c r="U33" i="6"/>
  <c r="V33" i="6"/>
  <c r="N34" i="6"/>
  <c r="O34" i="6"/>
  <c r="P34" i="6"/>
  <c r="Q34" i="6"/>
  <c r="R34" i="6"/>
  <c r="S34" i="6"/>
  <c r="T34" i="6"/>
  <c r="U34" i="6"/>
  <c r="V34" i="6"/>
  <c r="N35" i="6"/>
  <c r="O35" i="6"/>
  <c r="P35" i="6"/>
  <c r="Q35" i="6"/>
  <c r="R35" i="6"/>
  <c r="S35" i="6"/>
  <c r="T35" i="6"/>
  <c r="U35" i="6"/>
  <c r="V35" i="6"/>
  <c r="N36" i="6"/>
  <c r="O36" i="6"/>
  <c r="P36" i="6"/>
  <c r="Q36" i="6"/>
  <c r="R36" i="6"/>
  <c r="S36" i="6"/>
  <c r="T36" i="6"/>
  <c r="U36" i="6"/>
  <c r="V36" i="6"/>
  <c r="N37" i="6"/>
  <c r="O37" i="6"/>
  <c r="P37" i="6"/>
  <c r="Q37" i="6"/>
  <c r="R37" i="6"/>
  <c r="S37" i="6"/>
  <c r="T37" i="6"/>
  <c r="U37" i="6"/>
  <c r="V37" i="6"/>
  <c r="N38" i="6"/>
  <c r="O38" i="6"/>
  <c r="P38" i="6"/>
  <c r="Q38" i="6"/>
  <c r="R38" i="6"/>
  <c r="S38" i="6"/>
  <c r="T38" i="6"/>
  <c r="U38" i="6"/>
  <c r="V38" i="6"/>
  <c r="N39" i="6"/>
  <c r="O39" i="6"/>
  <c r="P39" i="6"/>
  <c r="Q39" i="6"/>
  <c r="R39" i="6"/>
  <c r="S39" i="6"/>
  <c r="T39" i="6"/>
  <c r="U39" i="6"/>
  <c r="V39" i="6"/>
  <c r="N40" i="6"/>
  <c r="O40" i="6"/>
  <c r="P40" i="6"/>
  <c r="Q40" i="6"/>
  <c r="R40" i="6"/>
  <c r="S40" i="6"/>
  <c r="T40" i="6"/>
  <c r="U40" i="6"/>
  <c r="V40" i="6"/>
  <c r="N41" i="6"/>
  <c r="O41" i="6"/>
  <c r="P41" i="6"/>
  <c r="Q41" i="6"/>
  <c r="R41" i="6"/>
  <c r="S41" i="6"/>
  <c r="T41" i="6"/>
  <c r="U41" i="6"/>
  <c r="V41" i="6"/>
  <c r="N42" i="6"/>
  <c r="O42" i="6"/>
  <c r="P42" i="6"/>
  <c r="Q42" i="6"/>
  <c r="R42" i="6"/>
  <c r="S42" i="6"/>
  <c r="T42" i="6"/>
  <c r="U42" i="6"/>
  <c r="V42" i="6"/>
  <c r="N43" i="6"/>
  <c r="O43" i="6"/>
  <c r="P43" i="6"/>
  <c r="Q43" i="6"/>
  <c r="R43" i="6"/>
  <c r="S43" i="6"/>
  <c r="T43" i="6"/>
  <c r="U43" i="6"/>
  <c r="V43" i="6"/>
  <c r="N44" i="6"/>
  <c r="O44" i="6"/>
  <c r="P44" i="6"/>
  <c r="Q44" i="6"/>
  <c r="R44" i="6"/>
  <c r="S44" i="6"/>
  <c r="T44" i="6"/>
  <c r="U44" i="6"/>
  <c r="V44" i="6"/>
  <c r="N45" i="6"/>
  <c r="O45" i="6"/>
  <c r="P45" i="6"/>
  <c r="Q45" i="6"/>
  <c r="R45" i="6"/>
  <c r="S45" i="6"/>
  <c r="T45" i="6"/>
  <c r="U45" i="6"/>
  <c r="V45" i="6"/>
  <c r="N46" i="6"/>
  <c r="O46" i="6"/>
  <c r="P46" i="6"/>
  <c r="Q46" i="6"/>
  <c r="R46" i="6"/>
  <c r="S46" i="6"/>
  <c r="T46" i="6"/>
  <c r="U46" i="6"/>
  <c r="V46" i="6"/>
  <c r="N47" i="6"/>
  <c r="O47" i="6"/>
  <c r="P47" i="6"/>
  <c r="Q47" i="6"/>
  <c r="R47" i="6"/>
  <c r="S47" i="6"/>
  <c r="T47" i="6"/>
  <c r="U47" i="6"/>
  <c r="V47" i="6"/>
  <c r="N48" i="6"/>
  <c r="O48" i="6"/>
  <c r="P48" i="6"/>
  <c r="Q48" i="6"/>
  <c r="R48" i="6"/>
  <c r="S48" i="6"/>
  <c r="T48" i="6"/>
  <c r="U48" i="6"/>
  <c r="V48" i="6"/>
  <c r="N49" i="6"/>
  <c r="O49" i="6"/>
  <c r="P49" i="6"/>
  <c r="Q49" i="6"/>
  <c r="R49" i="6"/>
  <c r="S49" i="6"/>
  <c r="T49" i="6"/>
  <c r="U49" i="6"/>
  <c r="V49" i="6"/>
  <c r="N50" i="6"/>
  <c r="O50" i="6"/>
  <c r="P50" i="6"/>
  <c r="Q50" i="6"/>
  <c r="R50" i="6"/>
  <c r="S50" i="6"/>
  <c r="T50" i="6"/>
  <c r="U50" i="6"/>
  <c r="V50" i="6"/>
  <c r="N51" i="6"/>
  <c r="O51" i="6"/>
  <c r="P51" i="6"/>
  <c r="Q51" i="6"/>
  <c r="R51" i="6"/>
  <c r="S51" i="6"/>
  <c r="T51" i="6"/>
  <c r="U51" i="6"/>
  <c r="V51" i="6"/>
  <c r="N52" i="6"/>
  <c r="O52" i="6"/>
  <c r="P52" i="6"/>
  <c r="Q52" i="6"/>
  <c r="R52" i="6"/>
  <c r="S52" i="6"/>
  <c r="T52" i="6"/>
  <c r="U52" i="6"/>
  <c r="V52" i="6"/>
  <c r="N53" i="6"/>
  <c r="O53" i="6"/>
  <c r="P53" i="6"/>
  <c r="Q53" i="6"/>
  <c r="R53" i="6"/>
  <c r="S53" i="6"/>
  <c r="T53" i="6"/>
  <c r="U53" i="6"/>
  <c r="V53" i="6"/>
  <c r="N54" i="6"/>
  <c r="O54" i="6"/>
  <c r="P54" i="6"/>
  <c r="Q54" i="6"/>
  <c r="R54" i="6"/>
  <c r="S54" i="6"/>
  <c r="T54" i="6"/>
  <c r="U54" i="6"/>
  <c r="V54" i="6"/>
  <c r="N55" i="6"/>
  <c r="O55" i="6"/>
  <c r="P55" i="6"/>
  <c r="Q55" i="6"/>
  <c r="R55" i="6"/>
  <c r="S55" i="6"/>
  <c r="T55" i="6"/>
  <c r="U55" i="6"/>
  <c r="V55" i="6"/>
  <c r="N56" i="6"/>
  <c r="O56" i="6"/>
  <c r="P56" i="6"/>
  <c r="Q56" i="6"/>
  <c r="R56" i="6"/>
  <c r="S56" i="6"/>
  <c r="T56" i="6"/>
  <c r="U56" i="6"/>
  <c r="V56" i="6"/>
  <c r="N57" i="6"/>
  <c r="O57" i="6"/>
  <c r="P57" i="6"/>
  <c r="Q57" i="6"/>
  <c r="R57" i="6"/>
  <c r="S57" i="6"/>
  <c r="T57" i="6"/>
  <c r="U57" i="6"/>
  <c r="V57" i="6"/>
  <c r="N58" i="6"/>
  <c r="O58" i="6"/>
  <c r="P58" i="6"/>
  <c r="Q58" i="6"/>
  <c r="R58" i="6"/>
  <c r="S58" i="6"/>
  <c r="T58" i="6"/>
  <c r="U58" i="6"/>
  <c r="V58" i="6"/>
  <c r="N59" i="6"/>
  <c r="O59" i="6"/>
  <c r="P59" i="6"/>
  <c r="Q59" i="6"/>
  <c r="R59" i="6"/>
  <c r="S59" i="6"/>
  <c r="T59" i="6"/>
  <c r="U59" i="6"/>
  <c r="V59" i="6"/>
  <c r="N60" i="6"/>
  <c r="O60" i="6"/>
  <c r="P60" i="6"/>
  <c r="Q60" i="6"/>
  <c r="R60" i="6"/>
  <c r="S60" i="6"/>
  <c r="T60" i="6"/>
  <c r="U60" i="6"/>
  <c r="V60" i="6"/>
  <c r="N61" i="6"/>
  <c r="O61" i="6"/>
  <c r="P61" i="6"/>
  <c r="Q61" i="6"/>
  <c r="R61" i="6"/>
  <c r="S61" i="6"/>
  <c r="T61" i="6"/>
  <c r="U61" i="6"/>
  <c r="V61" i="6"/>
  <c r="N62" i="6"/>
  <c r="O62" i="6"/>
  <c r="P62" i="6"/>
  <c r="Q62" i="6"/>
  <c r="R62" i="6"/>
  <c r="S62" i="6"/>
  <c r="T62" i="6"/>
  <c r="U62" i="6"/>
  <c r="V62" i="6"/>
  <c r="N63" i="6"/>
  <c r="O63" i="6"/>
  <c r="P63" i="6"/>
  <c r="Q63" i="6"/>
  <c r="R63" i="6"/>
  <c r="S63" i="6"/>
  <c r="T63" i="6"/>
  <c r="U63" i="6"/>
  <c r="V63" i="6"/>
  <c r="N64" i="6"/>
  <c r="O64" i="6"/>
  <c r="P64" i="6"/>
  <c r="Q64" i="6"/>
  <c r="R64" i="6"/>
  <c r="S64" i="6"/>
  <c r="T64" i="6"/>
  <c r="U64" i="6"/>
  <c r="V64" i="6"/>
  <c r="N65" i="6"/>
  <c r="O65" i="6"/>
  <c r="P65" i="6"/>
  <c r="Q65" i="6"/>
  <c r="R65" i="6"/>
  <c r="S65" i="6"/>
  <c r="T65" i="6"/>
  <c r="U65" i="6"/>
  <c r="V65" i="6"/>
  <c r="N66" i="6"/>
  <c r="O66" i="6"/>
  <c r="P66" i="6"/>
  <c r="Q66" i="6"/>
  <c r="R66" i="6"/>
  <c r="S66" i="6"/>
  <c r="T66" i="6"/>
  <c r="U66" i="6"/>
  <c r="V66" i="6"/>
  <c r="N67" i="6"/>
  <c r="O67" i="6"/>
  <c r="P67" i="6"/>
  <c r="Q67" i="6"/>
  <c r="R67" i="6"/>
  <c r="S67" i="6"/>
  <c r="T67" i="6"/>
  <c r="U67" i="6"/>
  <c r="V67" i="6"/>
  <c r="N68" i="6"/>
  <c r="O68" i="6"/>
  <c r="P68" i="6"/>
  <c r="Q68" i="6"/>
  <c r="R68" i="6"/>
  <c r="S68" i="6"/>
  <c r="T68" i="6"/>
  <c r="U68" i="6"/>
  <c r="V68" i="6"/>
  <c r="N69" i="6"/>
  <c r="O69" i="6"/>
  <c r="P69" i="6"/>
  <c r="Q69" i="6"/>
  <c r="R69" i="6"/>
  <c r="S69" i="6"/>
  <c r="T69" i="6"/>
  <c r="U69" i="6"/>
  <c r="V69" i="6"/>
  <c r="N70" i="6"/>
  <c r="O70" i="6"/>
  <c r="P70" i="6"/>
  <c r="Q70" i="6"/>
  <c r="R70" i="6"/>
  <c r="S70" i="6"/>
  <c r="T70" i="6"/>
  <c r="U70" i="6"/>
  <c r="V70" i="6"/>
  <c r="N71" i="6"/>
  <c r="O71" i="6"/>
  <c r="P71" i="6"/>
  <c r="Q71" i="6"/>
  <c r="R71" i="6"/>
  <c r="S71" i="6"/>
  <c r="T71" i="6"/>
  <c r="U71" i="6"/>
  <c r="V71" i="6"/>
  <c r="N72" i="6"/>
  <c r="O72" i="6"/>
  <c r="P72" i="6"/>
  <c r="Q72" i="6"/>
  <c r="R72" i="6"/>
  <c r="S72" i="6"/>
  <c r="T72" i="6"/>
  <c r="U72" i="6"/>
  <c r="V72" i="6"/>
  <c r="N73" i="6"/>
  <c r="O73" i="6"/>
  <c r="P73" i="6"/>
  <c r="Q73" i="6"/>
  <c r="R73" i="6"/>
  <c r="S73" i="6"/>
  <c r="T73" i="6"/>
  <c r="U73" i="6"/>
  <c r="V73" i="6"/>
  <c r="N74" i="6"/>
  <c r="O74" i="6"/>
  <c r="P74" i="6"/>
  <c r="Q74" i="6"/>
  <c r="R74" i="6"/>
  <c r="S74" i="6"/>
  <c r="T74" i="6"/>
  <c r="U74" i="6"/>
  <c r="V74" i="6"/>
  <c r="N75" i="6"/>
  <c r="O75" i="6"/>
  <c r="P75" i="6"/>
  <c r="Q75" i="6"/>
  <c r="R75" i="6"/>
  <c r="S75" i="6"/>
  <c r="T75" i="6"/>
  <c r="U75" i="6"/>
  <c r="V75" i="6"/>
  <c r="N76" i="6"/>
  <c r="O76" i="6"/>
  <c r="P76" i="6"/>
  <c r="Q76" i="6"/>
  <c r="R76" i="6"/>
  <c r="S76" i="6"/>
  <c r="T76" i="6"/>
  <c r="U76" i="6"/>
  <c r="V76" i="6"/>
  <c r="N77" i="6"/>
  <c r="O77" i="6"/>
  <c r="P77" i="6"/>
  <c r="Q77" i="6"/>
  <c r="R77" i="6"/>
  <c r="S77" i="6"/>
  <c r="T77" i="6"/>
  <c r="U77" i="6"/>
  <c r="V77" i="6"/>
  <c r="N78" i="6"/>
  <c r="O78" i="6"/>
  <c r="P78" i="6"/>
  <c r="Q78" i="6"/>
  <c r="R78" i="6"/>
  <c r="S78" i="6"/>
  <c r="T78" i="6"/>
  <c r="U78" i="6"/>
  <c r="V78" i="6"/>
  <c r="N79" i="6"/>
  <c r="O79" i="6"/>
  <c r="P79" i="6"/>
  <c r="Q79" i="6"/>
  <c r="R79" i="6"/>
  <c r="S79" i="6"/>
  <c r="T79" i="6"/>
  <c r="U79" i="6"/>
  <c r="V79" i="6"/>
  <c r="N80" i="6"/>
  <c r="O80" i="6"/>
  <c r="P80" i="6"/>
  <c r="Q80" i="6"/>
  <c r="R80" i="6"/>
  <c r="S80" i="6"/>
  <c r="T80" i="6"/>
  <c r="U80" i="6"/>
  <c r="V80" i="6"/>
  <c r="N81" i="6"/>
  <c r="O81" i="6"/>
  <c r="P81" i="6"/>
  <c r="Q81" i="6"/>
  <c r="R81" i="6"/>
  <c r="S81" i="6"/>
  <c r="T81" i="6"/>
  <c r="U81" i="6"/>
  <c r="V81" i="6"/>
  <c r="N82" i="6"/>
  <c r="O82" i="6"/>
  <c r="P82" i="6"/>
  <c r="Q82" i="6"/>
  <c r="R82" i="6"/>
  <c r="S82" i="6"/>
  <c r="T82" i="6"/>
  <c r="U82" i="6"/>
  <c r="V82" i="6"/>
  <c r="N83" i="6"/>
  <c r="O83" i="6"/>
  <c r="P83" i="6"/>
  <c r="Q83" i="6"/>
  <c r="R83" i="6"/>
  <c r="S83" i="6"/>
  <c r="T83" i="6"/>
  <c r="U83" i="6"/>
  <c r="V83" i="6"/>
  <c r="N84" i="6"/>
  <c r="O84" i="6"/>
  <c r="P84" i="6"/>
  <c r="Q84" i="6"/>
  <c r="R84" i="6"/>
  <c r="S84" i="6"/>
  <c r="T84" i="6"/>
  <c r="U84" i="6"/>
  <c r="V84" i="6"/>
  <c r="N85" i="6"/>
  <c r="O85" i="6"/>
  <c r="P85" i="6"/>
  <c r="Q85" i="6"/>
  <c r="R85" i="6"/>
  <c r="S85" i="6"/>
  <c r="T85" i="6"/>
  <c r="U85" i="6"/>
  <c r="V85" i="6"/>
  <c r="N86" i="6"/>
  <c r="O86" i="6"/>
  <c r="P86" i="6"/>
  <c r="Q86" i="6"/>
  <c r="R86" i="6"/>
  <c r="S86" i="6"/>
  <c r="T86" i="6"/>
  <c r="U86" i="6"/>
  <c r="V86" i="6"/>
  <c r="N87" i="6"/>
  <c r="O87" i="6"/>
  <c r="P87" i="6"/>
  <c r="Q87" i="6"/>
  <c r="R87" i="6"/>
  <c r="S87" i="6"/>
  <c r="T87" i="6"/>
  <c r="U87" i="6"/>
  <c r="V87" i="6"/>
  <c r="N88" i="6"/>
  <c r="O88" i="6"/>
  <c r="P88" i="6"/>
  <c r="Q88" i="6"/>
  <c r="R88" i="6"/>
  <c r="S88" i="6"/>
  <c r="T88" i="6"/>
  <c r="U88" i="6"/>
  <c r="V88" i="6"/>
  <c r="N89" i="6"/>
  <c r="O89" i="6"/>
  <c r="P89" i="6"/>
  <c r="Q89" i="6"/>
  <c r="R89" i="6"/>
  <c r="S89" i="6"/>
  <c r="T89" i="6"/>
  <c r="U89" i="6"/>
  <c r="V89" i="6"/>
  <c r="N90" i="6"/>
  <c r="O90" i="6"/>
  <c r="P90" i="6"/>
  <c r="Q90" i="6"/>
  <c r="R90" i="6"/>
  <c r="S90" i="6"/>
  <c r="T90" i="6"/>
  <c r="U90" i="6"/>
  <c r="V90" i="6"/>
  <c r="N91" i="6"/>
  <c r="O91" i="6"/>
  <c r="P91" i="6"/>
  <c r="Q91" i="6"/>
  <c r="R91" i="6"/>
  <c r="S91" i="6"/>
  <c r="T91" i="6"/>
  <c r="U91" i="6"/>
  <c r="V91" i="6"/>
  <c r="N92" i="6"/>
  <c r="O92" i="6"/>
  <c r="P92" i="6"/>
  <c r="Q92" i="6"/>
  <c r="R92" i="6"/>
  <c r="S92" i="6"/>
  <c r="T92" i="6"/>
  <c r="U92" i="6"/>
  <c r="V92" i="6"/>
  <c r="N93" i="6"/>
  <c r="O93" i="6"/>
  <c r="P93" i="6"/>
  <c r="Q93" i="6"/>
  <c r="R93" i="6"/>
  <c r="S93" i="6"/>
  <c r="T93" i="6"/>
  <c r="U93" i="6"/>
  <c r="V93" i="6"/>
  <c r="N94" i="6"/>
  <c r="O94" i="6"/>
  <c r="P94" i="6"/>
  <c r="Q94" i="6"/>
  <c r="R94" i="6"/>
  <c r="S94" i="6"/>
  <c r="T94" i="6"/>
  <c r="U94" i="6"/>
  <c r="V94" i="6"/>
  <c r="N95" i="6"/>
  <c r="O95" i="6"/>
  <c r="P95" i="6"/>
  <c r="Q95" i="6"/>
  <c r="R95" i="6"/>
  <c r="S95" i="6"/>
  <c r="T95" i="6"/>
  <c r="U95" i="6"/>
  <c r="V95" i="6"/>
  <c r="N96" i="6"/>
  <c r="O96" i="6"/>
  <c r="P96" i="6"/>
  <c r="Q96" i="6"/>
  <c r="R96" i="6"/>
  <c r="S96" i="6"/>
  <c r="T96" i="6"/>
  <c r="U96" i="6"/>
  <c r="V96" i="6"/>
  <c r="N97" i="6"/>
  <c r="O97" i="6"/>
  <c r="P97" i="6"/>
  <c r="Q97" i="6"/>
  <c r="R97" i="6"/>
  <c r="S97" i="6"/>
  <c r="T97" i="6"/>
  <c r="U97" i="6"/>
  <c r="V97" i="6"/>
  <c r="N98" i="6"/>
  <c r="O98" i="6"/>
  <c r="P98" i="6"/>
  <c r="Q98" i="6"/>
  <c r="R98" i="6"/>
  <c r="S98" i="6"/>
  <c r="T98" i="6"/>
  <c r="U98" i="6"/>
  <c r="V98" i="6"/>
  <c r="N99" i="6"/>
  <c r="O99" i="6"/>
  <c r="P99" i="6"/>
  <c r="Q99" i="6"/>
  <c r="R99" i="6"/>
  <c r="S99" i="6"/>
  <c r="T99" i="6"/>
  <c r="U99" i="6"/>
  <c r="V99" i="6"/>
  <c r="N100" i="6"/>
  <c r="O100" i="6"/>
  <c r="P100" i="6"/>
  <c r="Q100" i="6"/>
  <c r="R100" i="6"/>
  <c r="S100" i="6"/>
  <c r="T100" i="6"/>
  <c r="U100" i="6"/>
  <c r="V100" i="6"/>
  <c r="N101" i="6"/>
  <c r="O101" i="6"/>
  <c r="P101" i="6"/>
  <c r="Q101" i="6"/>
  <c r="R101" i="6"/>
  <c r="S101" i="6"/>
  <c r="T101" i="6"/>
  <c r="U101" i="6"/>
  <c r="V101" i="6"/>
  <c r="N102" i="6"/>
  <c r="O102" i="6"/>
  <c r="P102" i="6"/>
  <c r="Q102" i="6"/>
  <c r="R102" i="6"/>
  <c r="S102" i="6"/>
  <c r="T102" i="6"/>
  <c r="U102" i="6"/>
  <c r="V102" i="6"/>
  <c r="N103" i="6"/>
  <c r="O103" i="6"/>
  <c r="P103" i="6"/>
  <c r="Q103" i="6"/>
  <c r="R103" i="6"/>
  <c r="S103" i="6"/>
  <c r="T103" i="6"/>
  <c r="U103" i="6"/>
  <c r="V103" i="6"/>
  <c r="N104" i="6"/>
  <c r="O104" i="6"/>
  <c r="P104" i="6"/>
  <c r="Q104" i="6"/>
  <c r="R104" i="6"/>
  <c r="S104" i="6"/>
  <c r="T104" i="6"/>
  <c r="U104" i="6"/>
  <c r="V104" i="6"/>
  <c r="N105" i="6"/>
  <c r="O105" i="6"/>
  <c r="P105" i="6"/>
  <c r="Q105" i="6"/>
  <c r="R105" i="6"/>
  <c r="S105" i="6"/>
  <c r="T105" i="6"/>
  <c r="U105" i="6"/>
  <c r="V105" i="6"/>
  <c r="N106" i="6"/>
  <c r="O106" i="6"/>
  <c r="P106" i="6"/>
  <c r="Q106" i="6"/>
  <c r="R106" i="6"/>
  <c r="S106" i="6"/>
  <c r="T106" i="6"/>
  <c r="U106" i="6"/>
  <c r="V106" i="6"/>
  <c r="N107" i="6"/>
  <c r="O107" i="6"/>
  <c r="P107" i="6"/>
  <c r="Q107" i="6"/>
  <c r="R107" i="6"/>
  <c r="S107" i="6"/>
  <c r="T107" i="6"/>
  <c r="U107" i="6"/>
  <c r="V107" i="6"/>
  <c r="N108" i="6"/>
  <c r="O108" i="6"/>
  <c r="P108" i="6"/>
  <c r="Q108" i="6"/>
  <c r="R108" i="6"/>
  <c r="S108" i="6"/>
  <c r="T108" i="6"/>
  <c r="U108" i="6"/>
  <c r="V108" i="6"/>
  <c r="N109" i="6"/>
  <c r="O109" i="6"/>
  <c r="P109" i="6"/>
  <c r="Q109" i="6"/>
  <c r="R109" i="6"/>
  <c r="S109" i="6"/>
  <c r="T109" i="6"/>
  <c r="U109" i="6"/>
  <c r="V109" i="6"/>
  <c r="N110" i="6"/>
  <c r="O110" i="6"/>
  <c r="P110" i="6"/>
  <c r="Q110" i="6"/>
  <c r="R110" i="6"/>
  <c r="S110" i="6"/>
  <c r="T110" i="6"/>
  <c r="U110" i="6"/>
  <c r="V110" i="6"/>
  <c r="N111" i="6"/>
  <c r="O111" i="6"/>
  <c r="P111" i="6"/>
  <c r="Q111" i="6"/>
  <c r="R111" i="6"/>
  <c r="S111" i="6"/>
  <c r="T111" i="6"/>
  <c r="U111" i="6"/>
  <c r="V111" i="6"/>
  <c r="N112" i="6"/>
  <c r="O112" i="6"/>
  <c r="P112" i="6"/>
  <c r="Q112" i="6"/>
  <c r="R112" i="6"/>
  <c r="S112" i="6"/>
  <c r="T112" i="6"/>
  <c r="U112" i="6"/>
  <c r="V112" i="6"/>
  <c r="N113" i="6"/>
  <c r="O113" i="6"/>
  <c r="P113" i="6"/>
  <c r="Q113" i="6"/>
  <c r="R113" i="6"/>
  <c r="S113" i="6"/>
  <c r="T113" i="6"/>
  <c r="U113" i="6"/>
  <c r="V113" i="6"/>
  <c r="N114" i="6"/>
  <c r="O114" i="6"/>
  <c r="P114" i="6"/>
  <c r="Q114" i="6"/>
  <c r="R114" i="6"/>
  <c r="S114" i="6"/>
  <c r="T114" i="6"/>
  <c r="U114" i="6"/>
  <c r="V114" i="6"/>
  <c r="N115" i="6"/>
  <c r="O115" i="6"/>
  <c r="P115" i="6"/>
  <c r="Q115" i="6"/>
  <c r="R115" i="6"/>
  <c r="S115" i="6"/>
  <c r="T115" i="6"/>
  <c r="U115" i="6"/>
  <c r="V115" i="6"/>
  <c r="N116" i="6"/>
  <c r="O116" i="6"/>
  <c r="P116" i="6"/>
  <c r="Q116" i="6"/>
  <c r="R116" i="6"/>
  <c r="S116" i="6"/>
  <c r="T116" i="6"/>
  <c r="U116" i="6"/>
  <c r="V116" i="6"/>
  <c r="N117" i="6"/>
  <c r="O117" i="6"/>
  <c r="P117" i="6"/>
  <c r="Q117" i="6"/>
  <c r="R117" i="6"/>
  <c r="S117" i="6"/>
  <c r="T117" i="6"/>
  <c r="U117" i="6"/>
  <c r="V117" i="6"/>
  <c r="N118" i="6"/>
  <c r="O118" i="6"/>
  <c r="P118" i="6"/>
  <c r="Q118" i="6"/>
  <c r="R118" i="6"/>
  <c r="S118" i="6"/>
  <c r="T118" i="6"/>
  <c r="U118" i="6"/>
  <c r="V118" i="6"/>
  <c r="N119" i="6"/>
  <c r="O119" i="6"/>
  <c r="P119" i="6"/>
  <c r="Q119" i="6"/>
  <c r="R119" i="6"/>
  <c r="S119" i="6"/>
  <c r="T119" i="6"/>
  <c r="U119" i="6"/>
  <c r="V119" i="6"/>
  <c r="N120" i="6"/>
  <c r="O120" i="6"/>
  <c r="P120" i="6"/>
  <c r="Q120" i="6"/>
  <c r="R120" i="6"/>
  <c r="S120" i="6"/>
  <c r="T120" i="6"/>
  <c r="U120" i="6"/>
  <c r="V120" i="6"/>
  <c r="N121" i="6"/>
  <c r="O121" i="6"/>
  <c r="P121" i="6"/>
  <c r="Q121" i="6"/>
  <c r="R121" i="6"/>
  <c r="S121" i="6"/>
  <c r="T121" i="6"/>
  <c r="U121" i="6"/>
  <c r="V121" i="6"/>
  <c r="N122" i="6"/>
  <c r="O122" i="6"/>
  <c r="P122" i="6"/>
  <c r="Q122" i="6"/>
  <c r="R122" i="6"/>
  <c r="S122" i="6"/>
  <c r="T122" i="6"/>
  <c r="U122" i="6"/>
  <c r="V122" i="6"/>
  <c r="N123" i="6"/>
  <c r="O123" i="6"/>
  <c r="P123" i="6"/>
  <c r="Q123" i="6"/>
  <c r="R123" i="6"/>
  <c r="S123" i="6"/>
  <c r="T123" i="6"/>
  <c r="U123" i="6"/>
  <c r="V123" i="6"/>
  <c r="N124" i="6"/>
  <c r="O124" i="6"/>
  <c r="P124" i="6"/>
  <c r="Q124" i="6"/>
  <c r="R124" i="6"/>
  <c r="S124" i="6"/>
  <c r="T124" i="6"/>
  <c r="U124" i="6"/>
  <c r="V124" i="6"/>
  <c r="N125" i="6"/>
  <c r="O125" i="6"/>
  <c r="P125" i="6"/>
  <c r="Q125" i="6"/>
  <c r="R125" i="6"/>
  <c r="S125" i="6"/>
  <c r="T125" i="6"/>
  <c r="U125" i="6"/>
  <c r="V125" i="6"/>
  <c r="N126" i="6"/>
  <c r="O126" i="6"/>
  <c r="P126" i="6"/>
  <c r="Q126" i="6"/>
  <c r="R126" i="6"/>
  <c r="S126" i="6"/>
  <c r="T126" i="6"/>
  <c r="U126" i="6"/>
  <c r="V126" i="6"/>
  <c r="N127" i="6"/>
  <c r="O127" i="6"/>
  <c r="P127" i="6"/>
  <c r="Q127" i="6"/>
  <c r="R127" i="6"/>
  <c r="S127" i="6"/>
  <c r="T127" i="6"/>
  <c r="U127" i="6"/>
  <c r="V127" i="6"/>
  <c r="N128" i="6"/>
  <c r="O128" i="6"/>
  <c r="P128" i="6"/>
  <c r="Q128" i="6"/>
  <c r="R128" i="6"/>
  <c r="S128" i="6"/>
  <c r="T128" i="6"/>
  <c r="U128" i="6"/>
  <c r="V128" i="6"/>
  <c r="N129" i="6"/>
  <c r="O129" i="6"/>
  <c r="P129" i="6"/>
  <c r="Q129" i="6"/>
  <c r="R129" i="6"/>
  <c r="S129" i="6"/>
  <c r="T129" i="6"/>
  <c r="U129" i="6"/>
  <c r="V129" i="6"/>
  <c r="N130" i="6"/>
  <c r="O130" i="6"/>
  <c r="P130" i="6"/>
  <c r="Q130" i="6"/>
  <c r="R130" i="6"/>
  <c r="S130" i="6"/>
  <c r="T130" i="6"/>
  <c r="U130" i="6"/>
  <c r="V130" i="6"/>
  <c r="N131" i="6"/>
  <c r="O131" i="6"/>
  <c r="P131" i="6"/>
  <c r="Q131" i="6"/>
  <c r="R131" i="6"/>
  <c r="S131" i="6"/>
  <c r="T131" i="6"/>
  <c r="U131" i="6"/>
  <c r="V131" i="6"/>
  <c r="N132" i="6"/>
  <c r="O132" i="6"/>
  <c r="P132" i="6"/>
  <c r="Q132" i="6"/>
  <c r="R132" i="6"/>
  <c r="S132" i="6"/>
  <c r="T132" i="6"/>
  <c r="U132" i="6"/>
  <c r="V132" i="6"/>
  <c r="N133" i="6"/>
  <c r="O133" i="6"/>
  <c r="P133" i="6"/>
  <c r="Q133" i="6"/>
  <c r="R133" i="6"/>
  <c r="S133" i="6"/>
  <c r="T133" i="6"/>
  <c r="U133" i="6"/>
  <c r="V133" i="6"/>
  <c r="N134" i="6"/>
  <c r="O134" i="6"/>
  <c r="P134" i="6"/>
  <c r="Q134" i="6"/>
  <c r="R134" i="6"/>
  <c r="S134" i="6"/>
  <c r="T134" i="6"/>
  <c r="U134" i="6"/>
  <c r="V134" i="6"/>
  <c r="N135" i="6"/>
  <c r="O135" i="6"/>
  <c r="P135" i="6"/>
  <c r="Q135" i="6"/>
  <c r="R135" i="6"/>
  <c r="S135" i="6"/>
  <c r="T135" i="6"/>
  <c r="U135" i="6"/>
  <c r="V135" i="6"/>
  <c r="N136" i="6"/>
  <c r="O136" i="6"/>
  <c r="P136" i="6"/>
  <c r="Q136" i="6"/>
  <c r="R136" i="6"/>
  <c r="S136" i="6"/>
  <c r="T136" i="6"/>
  <c r="U136" i="6"/>
  <c r="V136" i="6"/>
  <c r="N137" i="6"/>
  <c r="O137" i="6"/>
  <c r="P137" i="6"/>
  <c r="Q137" i="6"/>
  <c r="R137" i="6"/>
  <c r="S137" i="6"/>
  <c r="T137" i="6"/>
  <c r="U137" i="6"/>
  <c r="V137" i="6"/>
  <c r="N138" i="6"/>
  <c r="O138" i="6"/>
  <c r="P138" i="6"/>
  <c r="Q138" i="6"/>
  <c r="R138" i="6"/>
  <c r="S138" i="6"/>
  <c r="T138" i="6"/>
  <c r="U138" i="6"/>
  <c r="V138" i="6"/>
  <c r="N139" i="6"/>
  <c r="O139" i="6"/>
  <c r="P139" i="6"/>
  <c r="Q139" i="6"/>
  <c r="R139" i="6"/>
  <c r="S139" i="6"/>
  <c r="T139" i="6"/>
  <c r="U139" i="6"/>
  <c r="V139" i="6"/>
  <c r="N140" i="6"/>
  <c r="O140" i="6"/>
  <c r="P140" i="6"/>
  <c r="Q140" i="6"/>
  <c r="R140" i="6"/>
  <c r="S140" i="6"/>
  <c r="T140" i="6"/>
  <c r="U140" i="6"/>
  <c r="V140" i="6"/>
  <c r="N141" i="6"/>
  <c r="O141" i="6"/>
  <c r="P141" i="6"/>
  <c r="Q141" i="6"/>
  <c r="R141" i="6"/>
  <c r="S141" i="6"/>
  <c r="T141" i="6"/>
  <c r="U141" i="6"/>
  <c r="V141" i="6"/>
  <c r="N142" i="6"/>
  <c r="O142" i="6"/>
  <c r="P142" i="6"/>
  <c r="Q142" i="6"/>
  <c r="R142" i="6"/>
  <c r="S142" i="6"/>
  <c r="T142" i="6"/>
  <c r="U142" i="6"/>
  <c r="V142" i="6"/>
  <c r="N143" i="6"/>
  <c r="O143" i="6"/>
  <c r="P143" i="6"/>
  <c r="Q143" i="6"/>
  <c r="R143" i="6"/>
  <c r="S143" i="6"/>
  <c r="T143" i="6"/>
  <c r="U143" i="6"/>
  <c r="V143" i="6"/>
  <c r="N144" i="6"/>
  <c r="O144" i="6"/>
  <c r="P144" i="6"/>
  <c r="Q144" i="6"/>
  <c r="R144" i="6"/>
  <c r="S144" i="6"/>
  <c r="T144" i="6"/>
  <c r="U144" i="6"/>
  <c r="V144" i="6"/>
  <c r="N145" i="6"/>
  <c r="O145" i="6"/>
  <c r="P145" i="6"/>
  <c r="Q145" i="6"/>
  <c r="R145" i="6"/>
  <c r="S145" i="6"/>
  <c r="T145" i="6"/>
  <c r="U145" i="6"/>
  <c r="V145" i="6"/>
  <c r="N146" i="6"/>
  <c r="O146" i="6"/>
  <c r="P146" i="6"/>
  <c r="Q146" i="6"/>
  <c r="R146" i="6"/>
  <c r="S146" i="6"/>
  <c r="T146" i="6"/>
  <c r="U146" i="6"/>
  <c r="V146" i="6"/>
  <c r="N147" i="6"/>
  <c r="O147" i="6"/>
  <c r="P147" i="6"/>
  <c r="Q147" i="6"/>
  <c r="R147" i="6"/>
  <c r="S147" i="6"/>
  <c r="T147" i="6"/>
  <c r="U147" i="6"/>
  <c r="V147" i="6"/>
  <c r="N148" i="6"/>
  <c r="O148" i="6"/>
  <c r="P148" i="6"/>
  <c r="Q148" i="6"/>
  <c r="R148" i="6"/>
  <c r="S148" i="6"/>
  <c r="T148" i="6"/>
  <c r="U148" i="6"/>
  <c r="V148" i="6"/>
  <c r="N149" i="6"/>
  <c r="O149" i="6"/>
  <c r="P149" i="6"/>
  <c r="Q149" i="6"/>
  <c r="R149" i="6"/>
  <c r="S149" i="6"/>
  <c r="T149" i="6"/>
  <c r="U149" i="6"/>
  <c r="V149" i="6"/>
  <c r="N150" i="6"/>
  <c r="O150" i="6"/>
  <c r="P150" i="6"/>
  <c r="Q150" i="6"/>
  <c r="R150" i="6"/>
  <c r="S150" i="6"/>
  <c r="T150" i="6"/>
  <c r="U150" i="6"/>
  <c r="V150" i="6"/>
  <c r="N151" i="6"/>
  <c r="O151" i="6"/>
  <c r="P151" i="6"/>
  <c r="Q151" i="6"/>
  <c r="R151" i="6"/>
  <c r="S151" i="6"/>
  <c r="T151" i="6"/>
  <c r="U151" i="6"/>
  <c r="V151" i="6"/>
  <c r="N152" i="6"/>
  <c r="O152" i="6"/>
  <c r="P152" i="6"/>
  <c r="Q152" i="6"/>
  <c r="R152" i="6"/>
  <c r="S152" i="6"/>
  <c r="T152" i="6"/>
  <c r="U152" i="6"/>
  <c r="V152" i="6"/>
  <c r="N153" i="6"/>
  <c r="O153" i="6"/>
  <c r="P153" i="6"/>
  <c r="Q153" i="6"/>
  <c r="R153" i="6"/>
  <c r="S153" i="6"/>
  <c r="T153" i="6"/>
  <c r="U153" i="6"/>
  <c r="V153" i="6"/>
  <c r="N154" i="6"/>
  <c r="O154" i="6"/>
  <c r="P154" i="6"/>
  <c r="Q154" i="6"/>
  <c r="R154" i="6"/>
  <c r="S154" i="6"/>
  <c r="T154" i="6"/>
  <c r="U154" i="6"/>
  <c r="V154" i="6"/>
  <c r="N155" i="6"/>
  <c r="O155" i="6"/>
  <c r="P155" i="6"/>
  <c r="Q155" i="6"/>
  <c r="R155" i="6"/>
  <c r="S155" i="6"/>
  <c r="T155" i="6"/>
  <c r="U155" i="6"/>
  <c r="V155" i="6"/>
  <c r="N156" i="6"/>
  <c r="O156" i="6"/>
  <c r="P156" i="6"/>
  <c r="Q156" i="6"/>
  <c r="R156" i="6"/>
  <c r="S156" i="6"/>
  <c r="T156" i="6"/>
  <c r="U156" i="6"/>
  <c r="V156" i="6"/>
  <c r="N157" i="6"/>
  <c r="O157" i="6"/>
  <c r="P157" i="6"/>
  <c r="Q157" i="6"/>
  <c r="R157" i="6"/>
  <c r="S157" i="6"/>
  <c r="T157" i="6"/>
  <c r="U157" i="6"/>
  <c r="V157" i="6"/>
  <c r="N158" i="6"/>
  <c r="O158" i="6"/>
  <c r="P158" i="6"/>
  <c r="Q158" i="6"/>
  <c r="R158" i="6"/>
  <c r="S158" i="6"/>
  <c r="T158" i="6"/>
  <c r="U158" i="6"/>
  <c r="V158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4" i="6"/>
  <c r="E43" i="5" l="1"/>
  <c r="E51" i="5"/>
  <c r="E59" i="5"/>
  <c r="E67" i="5"/>
  <c r="E75" i="5"/>
  <c r="E83" i="5"/>
  <c r="E91" i="5"/>
  <c r="E99" i="5"/>
  <c r="E107" i="5"/>
  <c r="E115" i="5"/>
  <c r="E123" i="5"/>
  <c r="E131" i="5"/>
  <c r="E139" i="5"/>
  <c r="E147" i="5"/>
  <c r="E155" i="5"/>
  <c r="G38" i="5"/>
  <c r="E38" i="5"/>
  <c r="G42" i="5"/>
  <c r="E42" i="5"/>
  <c r="G46" i="5"/>
  <c r="E46" i="5"/>
  <c r="G50" i="5"/>
  <c r="E50" i="5"/>
  <c r="G54" i="5"/>
  <c r="E54" i="5"/>
  <c r="G58" i="5"/>
  <c r="E58" i="5"/>
  <c r="G62" i="5"/>
  <c r="E62" i="5"/>
  <c r="G66" i="5"/>
  <c r="E66" i="5"/>
  <c r="G70" i="5"/>
  <c r="E70" i="5"/>
  <c r="G74" i="5"/>
  <c r="E74" i="5"/>
  <c r="G78" i="5"/>
  <c r="E78" i="5"/>
  <c r="G82" i="5"/>
  <c r="E82" i="5"/>
  <c r="G86" i="5"/>
  <c r="E86" i="5"/>
  <c r="G90" i="5"/>
  <c r="E90" i="5"/>
  <c r="G94" i="5"/>
  <c r="E94" i="5"/>
  <c r="G98" i="5"/>
  <c r="E98" i="5"/>
  <c r="G102" i="5"/>
  <c r="E102" i="5"/>
  <c r="G106" i="5"/>
  <c r="E106" i="5"/>
  <c r="G110" i="5"/>
  <c r="E110" i="5"/>
  <c r="G114" i="5"/>
  <c r="E114" i="5"/>
  <c r="G118" i="5"/>
  <c r="E118" i="5"/>
  <c r="G122" i="5"/>
  <c r="E122" i="5"/>
  <c r="G126" i="5"/>
  <c r="E126" i="5"/>
  <c r="G130" i="5"/>
  <c r="E130" i="5"/>
  <c r="G134" i="5"/>
  <c r="E134" i="5"/>
  <c r="G138" i="5"/>
  <c r="E138" i="5"/>
  <c r="G142" i="5"/>
  <c r="E142" i="5"/>
  <c r="G146" i="5"/>
  <c r="E146" i="5"/>
  <c r="G150" i="5"/>
  <c r="E150" i="5"/>
  <c r="G154" i="5"/>
  <c r="E154" i="5"/>
  <c r="G158" i="5"/>
  <c r="E158" i="5"/>
  <c r="E159" i="10" a="1"/>
  <c r="E159" i="10" s="1"/>
  <c r="G159" i="10" a="1"/>
  <c r="F159" i="10"/>
  <c r="I151" i="10" s="1"/>
  <c r="G159" i="10"/>
  <c r="J7" i="10" s="1"/>
  <c r="G109" i="4"/>
  <c r="G9" i="4"/>
  <c r="G7" i="4"/>
  <c r="F22" i="4"/>
  <c r="I5" i="4"/>
  <c r="F117" i="4"/>
  <c r="H5" i="4"/>
  <c r="I111" i="4"/>
  <c r="I53" i="4"/>
  <c r="F5" i="4"/>
  <c r="G5" i="4"/>
  <c r="H48" i="10" l="1"/>
  <c r="H7" i="10"/>
  <c r="H149" i="10"/>
  <c r="H59" i="10"/>
  <c r="H137" i="10"/>
  <c r="H49" i="10"/>
  <c r="K49" i="10" s="1"/>
  <c r="H50" i="10"/>
  <c r="H114" i="10"/>
  <c r="H57" i="10"/>
  <c r="H130" i="10"/>
  <c r="K130" i="10" s="1"/>
  <c r="H128" i="10"/>
  <c r="H113" i="10"/>
  <c r="H99" i="10"/>
  <c r="H31" i="10"/>
  <c r="H111" i="10"/>
  <c r="H34" i="10"/>
  <c r="H82" i="10"/>
  <c r="H142" i="10"/>
  <c r="K142" i="10" s="1"/>
  <c r="H105" i="10"/>
  <c r="H127" i="10"/>
  <c r="H78" i="10"/>
  <c r="H144" i="10"/>
  <c r="H151" i="10"/>
  <c r="H67" i="10"/>
  <c r="H143" i="10"/>
  <c r="H87" i="10"/>
  <c r="K87" i="10" s="1"/>
  <c r="H46" i="10"/>
  <c r="H98" i="10"/>
  <c r="H20" i="10"/>
  <c r="I160" i="4"/>
  <c r="M61" i="4" s="1"/>
  <c r="I160" i="4" a="1"/>
  <c r="H159" i="4" a="1"/>
  <c r="H159" i="4" s="1"/>
  <c r="H160" i="4" a="1"/>
  <c r="G159" i="4" a="1"/>
  <c r="G159" i="4" s="1"/>
  <c r="G160" i="4" a="1"/>
  <c r="F160" i="4" a="1"/>
  <c r="F160" i="4" s="1"/>
  <c r="J8" i="10"/>
  <c r="J149" i="10"/>
  <c r="J24" i="10"/>
  <c r="J52" i="10"/>
  <c r="J82" i="10"/>
  <c r="J135" i="10"/>
  <c r="J14" i="10"/>
  <c r="J48" i="10"/>
  <c r="H64" i="10"/>
  <c r="J117" i="10"/>
  <c r="J112" i="10"/>
  <c r="J130" i="10"/>
  <c r="J103" i="10"/>
  <c r="J53" i="10"/>
  <c r="J124" i="10"/>
  <c r="J39" i="10"/>
  <c r="H75" i="10"/>
  <c r="K75" i="10" s="1"/>
  <c r="H125" i="10"/>
  <c r="H91" i="10"/>
  <c r="J85" i="10"/>
  <c r="J64" i="10"/>
  <c r="J138" i="10"/>
  <c r="H146" i="10"/>
  <c r="H110" i="10"/>
  <c r="H66" i="10"/>
  <c r="K66" i="10" s="1"/>
  <c r="H21" i="10"/>
  <c r="J71" i="10"/>
  <c r="H85" i="10"/>
  <c r="H129" i="10"/>
  <c r="H43" i="10"/>
  <c r="H73" i="10"/>
  <c r="H107" i="10"/>
  <c r="H47" i="10"/>
  <c r="H8" i="10"/>
  <c r="H80" i="10"/>
  <c r="J157" i="10"/>
  <c r="J125" i="10"/>
  <c r="J93" i="10"/>
  <c r="J61" i="10"/>
  <c r="J29" i="10"/>
  <c r="J12" i="10"/>
  <c r="J62" i="10"/>
  <c r="J108" i="10"/>
  <c r="J50" i="10"/>
  <c r="J110" i="10"/>
  <c r="J136" i="10"/>
  <c r="J42" i="10"/>
  <c r="J76" i="10"/>
  <c r="J128" i="10"/>
  <c r="J143" i="10"/>
  <c r="J111" i="10"/>
  <c r="J79" i="10"/>
  <c r="J47" i="10"/>
  <c r="J18" i="10"/>
  <c r="J5" i="10"/>
  <c r="J133" i="10"/>
  <c r="J101" i="10"/>
  <c r="J69" i="10"/>
  <c r="J37" i="10"/>
  <c r="J13" i="10"/>
  <c r="J44" i="10"/>
  <c r="J80" i="10"/>
  <c r="J26" i="10"/>
  <c r="J90" i="10"/>
  <c r="J126" i="10"/>
  <c r="J158" i="10"/>
  <c r="J66" i="10"/>
  <c r="J106" i="10"/>
  <c r="H158" i="10"/>
  <c r="K158" i="10" s="1"/>
  <c r="H126" i="10"/>
  <c r="H94" i="10"/>
  <c r="H62" i="10"/>
  <c r="H30" i="10"/>
  <c r="J151" i="10"/>
  <c r="J119" i="10"/>
  <c r="J87" i="10"/>
  <c r="J55" i="10"/>
  <c r="J19" i="10"/>
  <c r="H37" i="10"/>
  <c r="H95" i="10"/>
  <c r="H135" i="10"/>
  <c r="K135" i="10" s="1"/>
  <c r="H41" i="10"/>
  <c r="H65" i="10"/>
  <c r="H97" i="10"/>
  <c r="H123" i="10"/>
  <c r="K123" i="10" s="1"/>
  <c r="H29" i="10"/>
  <c r="H157" i="10"/>
  <c r="H96" i="10"/>
  <c r="H32" i="10"/>
  <c r="J141" i="10"/>
  <c r="J109" i="10"/>
  <c r="J77" i="10"/>
  <c r="J45" i="10"/>
  <c r="J17" i="10"/>
  <c r="J38" i="10"/>
  <c r="J78" i="10"/>
  <c r="J152" i="10"/>
  <c r="J88" i="10"/>
  <c r="J120" i="10"/>
  <c r="J156" i="10"/>
  <c r="J60" i="10"/>
  <c r="J104" i="10"/>
  <c r="J146" i="10"/>
  <c r="J127" i="10"/>
  <c r="J95" i="10"/>
  <c r="J63" i="10"/>
  <c r="J31" i="10"/>
  <c r="H112" i="10"/>
  <c r="J22" i="10"/>
  <c r="J4" i="10"/>
  <c r="H19" i="10"/>
  <c r="H13" i="10"/>
  <c r="H5" i="10"/>
  <c r="H159" i="10" s="1" a="1"/>
  <c r="H9" i="10"/>
  <c r="I22" i="10"/>
  <c r="I6" i="10"/>
  <c r="I24" i="10"/>
  <c r="I12" i="10"/>
  <c r="I13" i="10"/>
  <c r="I29" i="10"/>
  <c r="I37" i="10"/>
  <c r="K37" i="10" s="1"/>
  <c r="I53" i="10"/>
  <c r="I61" i="10"/>
  <c r="I69" i="10"/>
  <c r="I85" i="10"/>
  <c r="I101" i="10"/>
  <c r="I117" i="10"/>
  <c r="I120" i="10"/>
  <c r="I96" i="10"/>
  <c r="I56" i="10"/>
  <c r="I18" i="10"/>
  <c r="I154" i="10"/>
  <c r="I8" i="10"/>
  <c r="I11" i="10"/>
  <c r="I19" i="10"/>
  <c r="I27" i="10"/>
  <c r="I35" i="10"/>
  <c r="I43" i="10"/>
  <c r="I51" i="10"/>
  <c r="I59" i="10"/>
  <c r="I67" i="10"/>
  <c r="I75" i="10"/>
  <c r="I83" i="10"/>
  <c r="I91" i="10"/>
  <c r="I107" i="10"/>
  <c r="I123" i="10"/>
  <c r="I131" i="10"/>
  <c r="I139" i="10"/>
  <c r="I147" i="10"/>
  <c r="I155" i="10"/>
  <c r="H148" i="10"/>
  <c r="H132" i="10"/>
  <c r="H116" i="10"/>
  <c r="K116" i="10" s="1"/>
  <c r="H100" i="10"/>
  <c r="H84" i="10"/>
  <c r="H68" i="10"/>
  <c r="H52" i="10"/>
  <c r="K52" i="10" s="1"/>
  <c r="H36" i="10"/>
  <c r="H12" i="10"/>
  <c r="H11" i="10"/>
  <c r="I144" i="10"/>
  <c r="I128" i="10"/>
  <c r="I104" i="10"/>
  <c r="I80" i="10"/>
  <c r="I72" i="10"/>
  <c r="I48" i="10"/>
  <c r="I32" i="10"/>
  <c r="I138" i="10"/>
  <c r="I122" i="10"/>
  <c r="I106" i="10"/>
  <c r="I82" i="10"/>
  <c r="I115" i="10"/>
  <c r="J153" i="10"/>
  <c r="J145" i="10"/>
  <c r="J137" i="10"/>
  <c r="J129" i="10"/>
  <c r="J121" i="10"/>
  <c r="J113" i="10"/>
  <c r="J105" i="10"/>
  <c r="J97" i="10"/>
  <c r="J89" i="10"/>
  <c r="J81" i="10"/>
  <c r="J73" i="10"/>
  <c r="J65" i="10"/>
  <c r="J57" i="10"/>
  <c r="J49" i="10"/>
  <c r="J41" i="10"/>
  <c r="J33" i="10"/>
  <c r="J25" i="10"/>
  <c r="K25" i="10" s="1"/>
  <c r="J20" i="10"/>
  <c r="I14" i="10"/>
  <c r="J9" i="10"/>
  <c r="J34" i="10"/>
  <c r="J56" i="10"/>
  <c r="J72" i="10"/>
  <c r="J102" i="10"/>
  <c r="J150" i="10"/>
  <c r="J36" i="10"/>
  <c r="J86" i="10"/>
  <c r="J94" i="10"/>
  <c r="J118" i="10"/>
  <c r="J134" i="10"/>
  <c r="J154" i="10"/>
  <c r="J40" i="10"/>
  <c r="J58" i="10"/>
  <c r="J74" i="10"/>
  <c r="J98" i="10"/>
  <c r="J122" i="10"/>
  <c r="J144" i="10"/>
  <c r="H150" i="10"/>
  <c r="H134" i="10"/>
  <c r="H118" i="10"/>
  <c r="H102" i="10"/>
  <c r="H86" i="10"/>
  <c r="H70" i="10"/>
  <c r="H54" i="10"/>
  <c r="K54" i="10" s="1"/>
  <c r="H38" i="10"/>
  <c r="H24" i="10"/>
  <c r="H16" i="10"/>
  <c r="J155" i="10"/>
  <c r="J147" i="10"/>
  <c r="J139" i="10"/>
  <c r="J131" i="10"/>
  <c r="J123" i="10"/>
  <c r="J115" i="10"/>
  <c r="J107" i="10"/>
  <c r="J99" i="10"/>
  <c r="J91" i="10"/>
  <c r="J83" i="10"/>
  <c r="J75" i="10"/>
  <c r="J67" i="10"/>
  <c r="J59" i="10"/>
  <c r="J51" i="10"/>
  <c r="J43" i="10"/>
  <c r="J35" i="10"/>
  <c r="J27" i="10"/>
  <c r="I20" i="10"/>
  <c r="J15" i="10"/>
  <c r="J10" i="10"/>
  <c r="I4" i="10"/>
  <c r="H33" i="10"/>
  <c r="H83" i="10"/>
  <c r="H93" i="10"/>
  <c r="H119" i="10"/>
  <c r="H133" i="10"/>
  <c r="K133" i="10" s="1"/>
  <c r="H141" i="10"/>
  <c r="H39" i="10"/>
  <c r="H55" i="10"/>
  <c r="H63" i="10"/>
  <c r="K63" i="10" s="1"/>
  <c r="H71" i="10"/>
  <c r="H79" i="10"/>
  <c r="H103" i="10"/>
  <c r="H115" i="10"/>
  <c r="K115" i="10" s="1"/>
  <c r="H147" i="10"/>
  <c r="H25" i="10"/>
  <c r="H81" i="10"/>
  <c r="K81" i="10" s="1"/>
  <c r="H155" i="10"/>
  <c r="K155" i="10" s="1"/>
  <c r="I9" i="10"/>
  <c r="I17" i="10"/>
  <c r="I25" i="10"/>
  <c r="I33" i="10"/>
  <c r="I41" i="10"/>
  <c r="I49" i="10"/>
  <c r="I57" i="10"/>
  <c r="I65" i="10"/>
  <c r="I73" i="10"/>
  <c r="I81" i="10"/>
  <c r="I89" i="10"/>
  <c r="I97" i="10"/>
  <c r="I105" i="10"/>
  <c r="I113" i="10"/>
  <c r="I121" i="10"/>
  <c r="I129" i="10"/>
  <c r="I137" i="10"/>
  <c r="I145" i="10"/>
  <c r="I153" i="10"/>
  <c r="H10" i="10"/>
  <c r="H6" i="10"/>
  <c r="H152" i="10"/>
  <c r="H136" i="10"/>
  <c r="H120" i="10"/>
  <c r="K120" i="10" s="1"/>
  <c r="H104" i="10"/>
  <c r="K104" i="10" s="1"/>
  <c r="H88" i="10"/>
  <c r="H72" i="10"/>
  <c r="H56" i="10"/>
  <c r="K56" i="10" s="1"/>
  <c r="H40" i="10"/>
  <c r="H18" i="10"/>
  <c r="H15" i="10"/>
  <c r="I5" i="10"/>
  <c r="K5" i="10" s="1"/>
  <c r="I21" i="10"/>
  <c r="I45" i="10"/>
  <c r="I77" i="10"/>
  <c r="I93" i="10"/>
  <c r="I109" i="10"/>
  <c r="I125" i="10"/>
  <c r="I133" i="10"/>
  <c r="I141" i="10"/>
  <c r="I149" i="10"/>
  <c r="I157" i="10"/>
  <c r="I152" i="10"/>
  <c r="I136" i="10"/>
  <c r="I112" i="10"/>
  <c r="I88" i="10"/>
  <c r="I64" i="10"/>
  <c r="I40" i="10"/>
  <c r="I146" i="10"/>
  <c r="I130" i="10"/>
  <c r="I114" i="10"/>
  <c r="I98" i="10"/>
  <c r="I90" i="10"/>
  <c r="I74" i="10"/>
  <c r="I66" i="10"/>
  <c r="I58" i="10"/>
  <c r="I50" i="10"/>
  <c r="I42" i="10"/>
  <c r="I34" i="10"/>
  <c r="I26" i="10"/>
  <c r="I99" i="10"/>
  <c r="I156" i="10"/>
  <c r="I148" i="10"/>
  <c r="I140" i="10"/>
  <c r="I132" i="10"/>
  <c r="I124" i="10"/>
  <c r="I116" i="10"/>
  <c r="I108" i="10"/>
  <c r="I100" i="10"/>
  <c r="I92" i="10"/>
  <c r="I84" i="10"/>
  <c r="I76" i="10"/>
  <c r="I68" i="10"/>
  <c r="I60" i="10"/>
  <c r="I52" i="10"/>
  <c r="I44" i="10"/>
  <c r="I36" i="10"/>
  <c r="I28" i="10"/>
  <c r="J21" i="10"/>
  <c r="J16" i="10"/>
  <c r="I10" i="10"/>
  <c r="J30" i="10"/>
  <c r="J46" i="10"/>
  <c r="J70" i="10"/>
  <c r="J100" i="10"/>
  <c r="J148" i="10"/>
  <c r="J28" i="10"/>
  <c r="J84" i="10"/>
  <c r="J92" i="10"/>
  <c r="J116" i="10"/>
  <c r="J132" i="10"/>
  <c r="J140" i="10"/>
  <c r="J32" i="10"/>
  <c r="J54" i="10"/>
  <c r="J68" i="10"/>
  <c r="J96" i="10"/>
  <c r="J114" i="10"/>
  <c r="J142" i="10"/>
  <c r="H154" i="10"/>
  <c r="K154" i="10" s="1"/>
  <c r="H138" i="10"/>
  <c r="K138" i="10" s="1"/>
  <c r="H122" i="10"/>
  <c r="H106" i="10"/>
  <c r="K106" i="10" s="1"/>
  <c r="H90" i="10"/>
  <c r="K90" i="10" s="1"/>
  <c r="H74" i="10"/>
  <c r="K74" i="10" s="1"/>
  <c r="H58" i="10"/>
  <c r="H42" i="10"/>
  <c r="K42" i="10" s="1"/>
  <c r="H26" i="10"/>
  <c r="K26" i="10" s="1"/>
  <c r="H17" i="10"/>
  <c r="I158" i="10"/>
  <c r="I150" i="10"/>
  <c r="I142" i="10"/>
  <c r="I134" i="10"/>
  <c r="I126" i="10"/>
  <c r="I118" i="10"/>
  <c r="I110" i="10"/>
  <c r="I102" i="10"/>
  <c r="I94" i="10"/>
  <c r="I86" i="10"/>
  <c r="I78" i="10"/>
  <c r="I70" i="10"/>
  <c r="I62" i="10"/>
  <c r="I54" i="10"/>
  <c r="I46" i="10"/>
  <c r="I38" i="10"/>
  <c r="I30" i="10"/>
  <c r="J23" i="10"/>
  <c r="I16" i="10"/>
  <c r="J11" i="10"/>
  <c r="J6" i="10"/>
  <c r="H27" i="10"/>
  <c r="H51" i="10"/>
  <c r="H89" i="10"/>
  <c r="K89" i="10" s="1"/>
  <c r="H117" i="10"/>
  <c r="K117" i="10" s="1"/>
  <c r="H131" i="10"/>
  <c r="K131" i="10" s="1"/>
  <c r="H139" i="10"/>
  <c r="K139" i="10" s="1"/>
  <c r="H35" i="10"/>
  <c r="H45" i="10"/>
  <c r="H61" i="10"/>
  <c r="K61" i="10" s="1"/>
  <c r="H69" i="10"/>
  <c r="K69" i="10" s="1"/>
  <c r="H77" i="10"/>
  <c r="K77" i="10" s="1"/>
  <c r="H101" i="10"/>
  <c r="H109" i="10"/>
  <c r="K109" i="10" s="1"/>
  <c r="H145" i="10"/>
  <c r="K145" i="10" s="1"/>
  <c r="H153" i="10"/>
  <c r="K153" i="10" s="1"/>
  <c r="H53" i="10"/>
  <c r="K53" i="10" s="1"/>
  <c r="H121" i="10"/>
  <c r="I7" i="10"/>
  <c r="I15" i="10"/>
  <c r="I23" i="10"/>
  <c r="I31" i="10"/>
  <c r="I39" i="10"/>
  <c r="I47" i="10"/>
  <c r="I55" i="10"/>
  <c r="I63" i="10"/>
  <c r="I71" i="10"/>
  <c r="I79" i="10"/>
  <c r="I87" i="10"/>
  <c r="I95" i="10"/>
  <c r="I103" i="10"/>
  <c r="I111" i="10"/>
  <c r="I119" i="10"/>
  <c r="I127" i="10"/>
  <c r="I135" i="10"/>
  <c r="I143" i="10"/>
  <c r="H22" i="10"/>
  <c r="H14" i="10"/>
  <c r="H156" i="10"/>
  <c r="K156" i="10" s="1"/>
  <c r="H140" i="10"/>
  <c r="K140" i="10" s="1"/>
  <c r="H124" i="10"/>
  <c r="K124" i="10" s="1"/>
  <c r="H108" i="10"/>
  <c r="H92" i="10"/>
  <c r="K92" i="10" s="1"/>
  <c r="H76" i="10"/>
  <c r="K76" i="10" s="1"/>
  <c r="H60" i="10"/>
  <c r="H44" i="10"/>
  <c r="H28" i="10"/>
  <c r="H23" i="10"/>
  <c r="K33" i="10"/>
  <c r="M45" i="4"/>
  <c r="M65" i="4"/>
  <c r="M81" i="4"/>
  <c r="M97" i="4"/>
  <c r="M113" i="4"/>
  <c r="M129" i="4"/>
  <c r="M145" i="4"/>
  <c r="M44" i="4"/>
  <c r="M100" i="4"/>
  <c r="M60" i="4"/>
  <c r="M124" i="4"/>
  <c r="M112" i="4"/>
  <c r="M104" i="4"/>
  <c r="M134" i="4"/>
  <c r="M99" i="4"/>
  <c r="M67" i="4"/>
  <c r="M64" i="4"/>
  <c r="M135" i="4"/>
  <c r="M102" i="4"/>
  <c r="M70" i="4"/>
  <c r="M38" i="4"/>
  <c r="M56" i="4"/>
  <c r="M130" i="4"/>
  <c r="M95" i="4"/>
  <c r="M63" i="4"/>
  <c r="M120" i="4"/>
  <c r="M147" i="4"/>
  <c r="M115" i="4"/>
  <c r="M82" i="4"/>
  <c r="M50" i="4"/>
  <c r="G160" i="4"/>
  <c r="K109" i="4" s="1"/>
  <c r="I159" i="4" a="1"/>
  <c r="I159" i="4" s="1"/>
  <c r="H160" i="4"/>
  <c r="L29" i="4" s="1"/>
  <c r="F159" i="4" a="1"/>
  <c r="F159" i="4" s="1"/>
  <c r="J90" i="4" l="1"/>
  <c r="J71" i="4"/>
  <c r="J95" i="4"/>
  <c r="J60" i="4"/>
  <c r="J129" i="4"/>
  <c r="J89" i="4"/>
  <c r="J62" i="4"/>
  <c r="J126" i="4"/>
  <c r="J151" i="4"/>
  <c r="J111" i="4"/>
  <c r="J84" i="4"/>
  <c r="J69" i="4"/>
  <c r="J56" i="4"/>
  <c r="J49" i="4"/>
  <c r="J50" i="4"/>
  <c r="J66" i="4"/>
  <c r="J82" i="4"/>
  <c r="J98" i="4"/>
  <c r="J114" i="4"/>
  <c r="J130" i="4"/>
  <c r="J146" i="4"/>
  <c r="J39" i="4"/>
  <c r="J103" i="4"/>
  <c r="J75" i="4"/>
  <c r="J83" i="4"/>
  <c r="J147" i="4"/>
  <c r="J63" i="4"/>
  <c r="J127" i="4"/>
  <c r="J107" i="4"/>
  <c r="J141" i="4"/>
  <c r="J108" i="4"/>
  <c r="J76" i="4"/>
  <c r="J44" i="4"/>
  <c r="J128" i="4"/>
  <c r="J93" i="4"/>
  <c r="J61" i="4"/>
  <c r="J145" i="4"/>
  <c r="J112" i="4"/>
  <c r="J80" i="4"/>
  <c r="J48" i="4"/>
  <c r="J140" i="4"/>
  <c r="J105" i="4"/>
  <c r="J73" i="4"/>
  <c r="J41" i="4"/>
  <c r="J42" i="4"/>
  <c r="J74" i="4"/>
  <c r="J122" i="4"/>
  <c r="J154" i="4"/>
  <c r="J51" i="4"/>
  <c r="J139" i="4"/>
  <c r="J157" i="4"/>
  <c r="J92" i="4"/>
  <c r="J109" i="4"/>
  <c r="J45" i="4"/>
  <c r="J64" i="4"/>
  <c r="J124" i="4"/>
  <c r="J46" i="4"/>
  <c r="J78" i="4"/>
  <c r="J110" i="4"/>
  <c r="J158" i="4"/>
  <c r="J67" i="4"/>
  <c r="J47" i="4"/>
  <c r="J149" i="4"/>
  <c r="J52" i="4"/>
  <c r="J101" i="4"/>
  <c r="J121" i="4"/>
  <c r="J148" i="4"/>
  <c r="J81" i="4"/>
  <c r="J38" i="4"/>
  <c r="J54" i="4"/>
  <c r="J70" i="4"/>
  <c r="J86" i="4"/>
  <c r="J102" i="4"/>
  <c r="J118" i="4"/>
  <c r="J134" i="4"/>
  <c r="J150" i="4"/>
  <c r="J55" i="4"/>
  <c r="J119" i="4"/>
  <c r="J155" i="4"/>
  <c r="J99" i="4"/>
  <c r="J59" i="4"/>
  <c r="J79" i="4"/>
  <c r="J143" i="4"/>
  <c r="J123" i="4"/>
  <c r="J133" i="4"/>
  <c r="J100" i="4"/>
  <c r="J68" i="4"/>
  <c r="J152" i="4"/>
  <c r="J120" i="4"/>
  <c r="J85" i="4"/>
  <c r="J53" i="4"/>
  <c r="J137" i="4"/>
  <c r="J104" i="4"/>
  <c r="J72" i="4"/>
  <c r="J40" i="4"/>
  <c r="J132" i="4"/>
  <c r="J97" i="4"/>
  <c r="J65" i="4"/>
  <c r="J117" i="4"/>
  <c r="J58" i="4"/>
  <c r="J106" i="4"/>
  <c r="J138" i="4"/>
  <c r="J135" i="4"/>
  <c r="J115" i="4"/>
  <c r="J43" i="4"/>
  <c r="J125" i="4"/>
  <c r="J144" i="4"/>
  <c r="J77" i="4"/>
  <c r="J96" i="4"/>
  <c r="J156" i="4"/>
  <c r="J57" i="4"/>
  <c r="J94" i="4"/>
  <c r="J142" i="4"/>
  <c r="J87" i="4"/>
  <c r="J131" i="4"/>
  <c r="J91" i="4"/>
  <c r="J116" i="4"/>
  <c r="J136" i="4"/>
  <c r="J153" i="4"/>
  <c r="J88" i="4"/>
  <c r="J113" i="4"/>
  <c r="K102" i="10"/>
  <c r="K129" i="10"/>
  <c r="K64" i="10"/>
  <c r="K144" i="10"/>
  <c r="M58" i="4"/>
  <c r="M155" i="4"/>
  <c r="M71" i="4"/>
  <c r="M88" i="4"/>
  <c r="M46" i="4"/>
  <c r="M143" i="4"/>
  <c r="M43" i="4"/>
  <c r="M142" i="4"/>
  <c r="M152" i="4"/>
  <c r="M108" i="4"/>
  <c r="M148" i="4"/>
  <c r="M157" i="4"/>
  <c r="M141" i="4"/>
  <c r="M109" i="4"/>
  <c r="M93" i="4"/>
  <c r="M77" i="4"/>
  <c r="M41" i="4"/>
  <c r="K7" i="10"/>
  <c r="M66" i="4"/>
  <c r="M98" i="4"/>
  <c r="M131" i="4"/>
  <c r="M128" i="4"/>
  <c r="M47" i="4"/>
  <c r="M79" i="4"/>
  <c r="M114" i="4"/>
  <c r="M146" i="4"/>
  <c r="M96" i="4"/>
  <c r="M54" i="4"/>
  <c r="M86" i="4"/>
  <c r="M119" i="4"/>
  <c r="M151" i="4"/>
  <c r="M51" i="4"/>
  <c r="M83" i="4"/>
  <c r="M118" i="4"/>
  <c r="M150" i="4"/>
  <c r="M136" i="4"/>
  <c r="M156" i="4"/>
  <c r="M92" i="4"/>
  <c r="M132" i="4"/>
  <c r="M68" i="4"/>
  <c r="M153" i="4"/>
  <c r="M137" i="4"/>
  <c r="M121" i="4"/>
  <c r="M105" i="4"/>
  <c r="M89" i="4"/>
  <c r="M73" i="4"/>
  <c r="M57" i="4"/>
  <c r="I159" i="10" a="1"/>
  <c r="K44" i="10"/>
  <c r="K108" i="10"/>
  <c r="K121" i="10"/>
  <c r="K88" i="10"/>
  <c r="K152" i="10"/>
  <c r="K79" i="10"/>
  <c r="K39" i="10"/>
  <c r="K93" i="10"/>
  <c r="K70" i="10"/>
  <c r="K134" i="10"/>
  <c r="K84" i="10"/>
  <c r="K148" i="10"/>
  <c r="K157" i="10"/>
  <c r="K65" i="10"/>
  <c r="K94" i="10"/>
  <c r="K80" i="10"/>
  <c r="K73" i="10"/>
  <c r="K146" i="10"/>
  <c r="K91" i="10"/>
  <c r="K98" i="10"/>
  <c r="K67" i="10"/>
  <c r="K127" i="10"/>
  <c r="K113" i="10"/>
  <c r="K114" i="10"/>
  <c r="K59" i="10"/>
  <c r="J159" i="10" a="1"/>
  <c r="K38" i="10"/>
  <c r="K47" i="10"/>
  <c r="M111" i="4"/>
  <c r="M90" i="4"/>
  <c r="M39" i="4"/>
  <c r="M138" i="4"/>
  <c r="M78" i="4"/>
  <c r="M75" i="4"/>
  <c r="M53" i="4"/>
  <c r="M42" i="4"/>
  <c r="M74" i="4"/>
  <c r="M106" i="4"/>
  <c r="M139" i="4"/>
  <c r="M72" i="4"/>
  <c r="M55" i="4"/>
  <c r="M87" i="4"/>
  <c r="M122" i="4"/>
  <c r="M154" i="4"/>
  <c r="M40" i="4"/>
  <c r="M62" i="4"/>
  <c r="M94" i="4"/>
  <c r="M127" i="4"/>
  <c r="M48" i="4"/>
  <c r="M59" i="4"/>
  <c r="M91" i="4"/>
  <c r="M126" i="4"/>
  <c r="M158" i="4"/>
  <c r="M144" i="4"/>
  <c r="M140" i="4"/>
  <c r="M76" i="4"/>
  <c r="M116" i="4"/>
  <c r="M52" i="4"/>
  <c r="M149" i="4"/>
  <c r="M133" i="4"/>
  <c r="M117" i="4"/>
  <c r="M101" i="4"/>
  <c r="M85" i="4"/>
  <c r="M69" i="4"/>
  <c r="M49" i="4"/>
  <c r="K60" i="10"/>
  <c r="K101" i="10"/>
  <c r="K45" i="10"/>
  <c r="K58" i="10"/>
  <c r="K122" i="10"/>
  <c r="K10" i="10"/>
  <c r="K40" i="10"/>
  <c r="K147" i="10"/>
  <c r="K71" i="10"/>
  <c r="K141" i="10"/>
  <c r="K83" i="10"/>
  <c r="K24" i="10"/>
  <c r="K86" i="10"/>
  <c r="K150" i="10"/>
  <c r="K20" i="10"/>
  <c r="K100" i="10"/>
  <c r="K41" i="10"/>
  <c r="K126" i="10"/>
  <c r="K43" i="10"/>
  <c r="K125" i="10"/>
  <c r="K46" i="10"/>
  <c r="K151" i="10"/>
  <c r="K105" i="10"/>
  <c r="K111" i="10"/>
  <c r="K128" i="10"/>
  <c r="K50" i="10"/>
  <c r="K149" i="10"/>
  <c r="M123" i="4"/>
  <c r="M103" i="4"/>
  <c r="M110" i="4"/>
  <c r="M107" i="4"/>
  <c r="M80" i="4"/>
  <c r="M84" i="4"/>
  <c r="M125" i="4"/>
  <c r="K51" i="10"/>
  <c r="K34" i="10"/>
  <c r="K72" i="10"/>
  <c r="K136" i="10"/>
  <c r="K103" i="10"/>
  <c r="K55" i="10"/>
  <c r="K119" i="10"/>
  <c r="K118" i="10"/>
  <c r="K68" i="10"/>
  <c r="K132" i="10"/>
  <c r="K112" i="10"/>
  <c r="K96" i="10"/>
  <c r="K97" i="10"/>
  <c r="K95" i="10"/>
  <c r="K62" i="10"/>
  <c r="K107" i="10"/>
  <c r="K85" i="10"/>
  <c r="K110" i="10"/>
  <c r="K143" i="10"/>
  <c r="K78" i="10"/>
  <c r="K82" i="10"/>
  <c r="K99" i="10"/>
  <c r="K57" i="10"/>
  <c r="K137" i="10"/>
  <c r="K48" i="10"/>
  <c r="K30" i="10"/>
  <c r="K8" i="10"/>
  <c r="H159" i="10"/>
  <c r="K21" i="10"/>
  <c r="K27" i="10"/>
  <c r="K16" i="10"/>
  <c r="K4" i="10"/>
  <c r="K29" i="10"/>
  <c r="K31" i="10"/>
  <c r="K12" i="10"/>
  <c r="K19" i="10"/>
  <c r="K18" i="10"/>
  <c r="K13" i="10"/>
  <c r="K6" i="10"/>
  <c r="I159" i="10"/>
  <c r="K15" i="10"/>
  <c r="K35" i="10"/>
  <c r="K11" i="10"/>
  <c r="K17" i="10"/>
  <c r="J159" i="10"/>
  <c r="K22" i="10"/>
  <c r="K23" i="10"/>
  <c r="K36" i="10"/>
  <c r="K14" i="10"/>
  <c r="K32" i="10"/>
  <c r="K28" i="10"/>
  <c r="K9" i="10"/>
  <c r="L75" i="4"/>
  <c r="L91" i="4"/>
  <c r="L107" i="4"/>
  <c r="L123" i="4"/>
  <c r="L139" i="4"/>
  <c r="L155" i="4"/>
  <c r="L148" i="4"/>
  <c r="L131" i="4"/>
  <c r="L116" i="4"/>
  <c r="L99" i="4"/>
  <c r="L84" i="4"/>
  <c r="L67" i="4"/>
  <c r="L100" i="4"/>
  <c r="L157" i="4"/>
  <c r="L150" i="4"/>
  <c r="L144" i="4"/>
  <c r="L137" i="4"/>
  <c r="L130" i="4"/>
  <c r="L125" i="4"/>
  <c r="L118" i="4"/>
  <c r="L112" i="4"/>
  <c r="L105" i="4"/>
  <c r="L98" i="4"/>
  <c r="L93" i="4"/>
  <c r="L86" i="4"/>
  <c r="L80" i="4"/>
  <c r="L73" i="4"/>
  <c r="L66" i="4"/>
  <c r="L61" i="4"/>
  <c r="L56" i="4"/>
  <c r="L51" i="4"/>
  <c r="L47" i="4"/>
  <c r="L42" i="4"/>
  <c r="L38" i="4"/>
  <c r="L76" i="4"/>
  <c r="L151" i="4"/>
  <c r="L135" i="4"/>
  <c r="L119" i="4"/>
  <c r="L103" i="4"/>
  <c r="L87" i="4"/>
  <c r="L71" i="4"/>
  <c r="L52" i="4"/>
  <c r="L132" i="4"/>
  <c r="L158" i="4"/>
  <c r="L152" i="4"/>
  <c r="L145" i="4"/>
  <c r="L138" i="4"/>
  <c r="L133" i="4"/>
  <c r="L126" i="4"/>
  <c r="L120" i="4"/>
  <c r="L113" i="4"/>
  <c r="L106" i="4"/>
  <c r="L101" i="4"/>
  <c r="L94" i="4"/>
  <c r="L88" i="4"/>
  <c r="L81" i="4"/>
  <c r="L74" i="4"/>
  <c r="L69" i="4"/>
  <c r="L62" i="4"/>
  <c r="L57" i="4"/>
  <c r="L53" i="4"/>
  <c r="L48" i="4"/>
  <c r="L43" i="4"/>
  <c r="L39" i="4"/>
  <c r="L44" i="4"/>
  <c r="L156" i="4"/>
  <c r="L143" i="4"/>
  <c r="L124" i="4"/>
  <c r="L111" i="4"/>
  <c r="L92" i="4"/>
  <c r="L79" i="4"/>
  <c r="L60" i="4"/>
  <c r="L153" i="4"/>
  <c r="L146" i="4"/>
  <c r="L141" i="4"/>
  <c r="L134" i="4"/>
  <c r="L128" i="4"/>
  <c r="L121" i="4"/>
  <c r="L114" i="4"/>
  <c r="L109" i="4"/>
  <c r="L102" i="4"/>
  <c r="L96" i="4"/>
  <c r="L89" i="4"/>
  <c r="L82" i="4"/>
  <c r="L77" i="4"/>
  <c r="L70" i="4"/>
  <c r="L64" i="4"/>
  <c r="L58" i="4"/>
  <c r="L54" i="4"/>
  <c r="L49" i="4"/>
  <c r="L45" i="4"/>
  <c r="L40" i="4"/>
  <c r="L140" i="4"/>
  <c r="L147" i="4"/>
  <c r="L127" i="4"/>
  <c r="L115" i="4"/>
  <c r="L95" i="4"/>
  <c r="L83" i="4"/>
  <c r="L63" i="4"/>
  <c r="L108" i="4"/>
  <c r="L68" i="4"/>
  <c r="L154" i="4"/>
  <c r="L149" i="4"/>
  <c r="L142" i="4"/>
  <c r="L136" i="4"/>
  <c r="L129" i="4"/>
  <c r="L122" i="4"/>
  <c r="L117" i="4"/>
  <c r="L110" i="4"/>
  <c r="L104" i="4"/>
  <c r="L97" i="4"/>
  <c r="L90" i="4"/>
  <c r="L85" i="4"/>
  <c r="L78" i="4"/>
  <c r="L72" i="4"/>
  <c r="L65" i="4"/>
  <c r="L59" i="4"/>
  <c r="L55" i="4"/>
  <c r="L50" i="4"/>
  <c r="L46" i="4"/>
  <c r="L41" i="4"/>
  <c r="N89" i="4"/>
  <c r="N109" i="4"/>
  <c r="N71" i="4"/>
  <c r="N48" i="4"/>
  <c r="N147" i="4"/>
  <c r="N130" i="4"/>
  <c r="K154" i="4"/>
  <c r="K138" i="4"/>
  <c r="N138" i="4" s="1"/>
  <c r="K122" i="4"/>
  <c r="N122" i="4" s="1"/>
  <c r="K106" i="4"/>
  <c r="N106" i="4" s="1"/>
  <c r="K90" i="4"/>
  <c r="N90" i="4" s="1"/>
  <c r="K74" i="4"/>
  <c r="N74" i="4" s="1"/>
  <c r="K148" i="4"/>
  <c r="N148" i="4" s="1"/>
  <c r="K133" i="4"/>
  <c r="N133" i="4" s="1"/>
  <c r="K115" i="4"/>
  <c r="N115" i="4" s="1"/>
  <c r="K101" i="4"/>
  <c r="N101" i="4" s="1"/>
  <c r="K85" i="4"/>
  <c r="N85" i="4" s="1"/>
  <c r="K69" i="4"/>
  <c r="K56" i="4"/>
  <c r="K48" i="4"/>
  <c r="K38" i="4"/>
  <c r="N38" i="4" s="1"/>
  <c r="K157" i="4"/>
  <c r="K141" i="4"/>
  <c r="N141" i="4" s="1"/>
  <c r="K123" i="4"/>
  <c r="K108" i="4"/>
  <c r="N108" i="4" s="1"/>
  <c r="K91" i="4"/>
  <c r="K76" i="4"/>
  <c r="N76" i="4" s="1"/>
  <c r="K60" i="4"/>
  <c r="N60" i="4" s="1"/>
  <c r="K47" i="4"/>
  <c r="N47" i="4" s="1"/>
  <c r="K143" i="4"/>
  <c r="K128" i="4"/>
  <c r="N128" i="4" s="1"/>
  <c r="K112" i="4"/>
  <c r="N112" i="4" s="1"/>
  <c r="K96" i="4"/>
  <c r="N96" i="4" s="1"/>
  <c r="K79" i="4"/>
  <c r="N79" i="4" s="1"/>
  <c r="K64" i="4"/>
  <c r="N64" i="4" s="1"/>
  <c r="K46" i="4"/>
  <c r="N46" i="4" s="1"/>
  <c r="K158" i="4"/>
  <c r="N158" i="4" s="1"/>
  <c r="K142" i="4"/>
  <c r="N142" i="4" s="1"/>
  <c r="K126" i="4"/>
  <c r="N126" i="4" s="1"/>
  <c r="K110" i="4"/>
  <c r="N110" i="4" s="1"/>
  <c r="K94" i="4"/>
  <c r="N94" i="4" s="1"/>
  <c r="K78" i="4"/>
  <c r="K62" i="4"/>
  <c r="N62" i="4" s="1"/>
  <c r="K152" i="4"/>
  <c r="K135" i="4"/>
  <c r="N135" i="4" s="1"/>
  <c r="K119" i="4"/>
  <c r="K105" i="4"/>
  <c r="K89" i="4"/>
  <c r="K73" i="4"/>
  <c r="N73" i="4" s="1"/>
  <c r="K59" i="4"/>
  <c r="N59" i="4" s="1"/>
  <c r="K49" i="4"/>
  <c r="K41" i="4"/>
  <c r="N41" i="4" s="1"/>
  <c r="K145" i="4"/>
  <c r="N145" i="4" s="1"/>
  <c r="K127" i="4"/>
  <c r="N127" i="4" s="1"/>
  <c r="K113" i="4"/>
  <c r="N113" i="4" s="1"/>
  <c r="K95" i="4"/>
  <c r="K80" i="4"/>
  <c r="N80" i="4" s="1"/>
  <c r="K65" i="4"/>
  <c r="N65" i="4" s="1"/>
  <c r="K51" i="4"/>
  <c r="N51" i="4" s="1"/>
  <c r="K147" i="4"/>
  <c r="K132" i="4"/>
  <c r="N132" i="4" s="1"/>
  <c r="K116" i="4"/>
  <c r="N116" i="4" s="1"/>
  <c r="K99" i="4"/>
  <c r="N99" i="4" s="1"/>
  <c r="K84" i="4"/>
  <c r="N84" i="4" s="1"/>
  <c r="K67" i="4"/>
  <c r="N67" i="4" s="1"/>
  <c r="K50" i="4"/>
  <c r="N50" i="4" s="1"/>
  <c r="K146" i="4"/>
  <c r="K130" i="4"/>
  <c r="K114" i="4"/>
  <c r="N114" i="4" s="1"/>
  <c r="K98" i="4"/>
  <c r="N98" i="4" s="1"/>
  <c r="K82" i="4"/>
  <c r="N82" i="4" s="1"/>
  <c r="K66" i="4"/>
  <c r="N66" i="4" s="1"/>
  <c r="K156" i="4"/>
  <c r="N156" i="4" s="1"/>
  <c r="K140" i="4"/>
  <c r="N140" i="4" s="1"/>
  <c r="K124" i="4"/>
  <c r="N124" i="4" s="1"/>
  <c r="K93" i="4"/>
  <c r="N93" i="4" s="1"/>
  <c r="K77" i="4"/>
  <c r="N77" i="4" s="1"/>
  <c r="K61" i="4"/>
  <c r="N61" i="4" s="1"/>
  <c r="K52" i="4"/>
  <c r="N52" i="4" s="1"/>
  <c r="K42" i="4"/>
  <c r="N42" i="4" s="1"/>
  <c r="K149" i="4"/>
  <c r="N149" i="4" s="1"/>
  <c r="K131" i="4"/>
  <c r="N131" i="4" s="1"/>
  <c r="K117" i="4"/>
  <c r="N117" i="4" s="1"/>
  <c r="K100" i="4"/>
  <c r="K83" i="4"/>
  <c r="N83" i="4" s="1"/>
  <c r="K68" i="4"/>
  <c r="N68" i="4" s="1"/>
  <c r="K53" i="4"/>
  <c r="K39" i="4"/>
  <c r="N39" i="4" s="1"/>
  <c r="K151" i="4"/>
  <c r="N151" i="4" s="1"/>
  <c r="K136" i="4"/>
  <c r="N136" i="4" s="1"/>
  <c r="K120" i="4"/>
  <c r="N120" i="4" s="1"/>
  <c r="K103" i="4"/>
  <c r="N103" i="4" s="1"/>
  <c r="K87" i="4"/>
  <c r="N87" i="4" s="1"/>
  <c r="K72" i="4"/>
  <c r="N72" i="4" s="1"/>
  <c r="K55" i="4"/>
  <c r="N55" i="4" s="1"/>
  <c r="K40" i="4"/>
  <c r="K150" i="4"/>
  <c r="N150" i="4" s="1"/>
  <c r="K134" i="4"/>
  <c r="K118" i="4"/>
  <c r="N118" i="4" s="1"/>
  <c r="K102" i="4"/>
  <c r="K86" i="4"/>
  <c r="K70" i="4"/>
  <c r="K144" i="4"/>
  <c r="N144" i="4" s="1"/>
  <c r="K129" i="4"/>
  <c r="N129" i="4" s="1"/>
  <c r="K111" i="4"/>
  <c r="N111" i="4" s="1"/>
  <c r="K97" i="4"/>
  <c r="N97" i="4" s="1"/>
  <c r="K81" i="4"/>
  <c r="N81" i="4" s="1"/>
  <c r="K63" i="4"/>
  <c r="N63" i="4" s="1"/>
  <c r="K54" i="4"/>
  <c r="N54" i="4" s="1"/>
  <c r="K45" i="4"/>
  <c r="N45" i="4" s="1"/>
  <c r="K153" i="4"/>
  <c r="N153" i="4" s="1"/>
  <c r="K137" i="4"/>
  <c r="K121" i="4"/>
  <c r="N121" i="4" s="1"/>
  <c r="K104" i="4"/>
  <c r="N104" i="4" s="1"/>
  <c r="K88" i="4"/>
  <c r="N88" i="4" s="1"/>
  <c r="K71" i="4"/>
  <c r="K57" i="4"/>
  <c r="N57" i="4" s="1"/>
  <c r="K43" i="4"/>
  <c r="N43" i="4" s="1"/>
  <c r="K155" i="4"/>
  <c r="K139" i="4"/>
  <c r="N139" i="4" s="1"/>
  <c r="K125" i="4"/>
  <c r="N125" i="4" s="1"/>
  <c r="K107" i="4"/>
  <c r="N107" i="4" s="1"/>
  <c r="K92" i="4"/>
  <c r="N92" i="4" s="1"/>
  <c r="K75" i="4"/>
  <c r="N75" i="4" s="1"/>
  <c r="K58" i="4"/>
  <c r="N58" i="4" s="1"/>
  <c r="K44" i="4"/>
  <c r="N44" i="4" s="1"/>
  <c r="N40" i="4"/>
  <c r="N137" i="4"/>
  <c r="N53" i="4"/>
  <c r="N152" i="4"/>
  <c r="N100" i="4"/>
  <c r="N123" i="4"/>
  <c r="N143" i="4"/>
  <c r="N155" i="4"/>
  <c r="N134" i="4"/>
  <c r="N86" i="4"/>
  <c r="N70" i="4"/>
  <c r="L34" i="4"/>
  <c r="L36" i="4"/>
  <c r="L20" i="4"/>
  <c r="L18" i="4"/>
  <c r="L35" i="4"/>
  <c r="L19" i="4"/>
  <c r="L21" i="4"/>
  <c r="L9" i="4"/>
  <c r="L24" i="4"/>
  <c r="L8" i="4"/>
  <c r="L22" i="4"/>
  <c r="L5" i="4"/>
  <c r="L23" i="4"/>
  <c r="L7" i="4"/>
  <c r="L14" i="4"/>
  <c r="L13" i="4"/>
  <c r="L28" i="4"/>
  <c r="L12" i="4"/>
  <c r="L26" i="4"/>
  <c r="L25" i="4"/>
  <c r="L27" i="4"/>
  <c r="L11" i="4"/>
  <c r="L10" i="4"/>
  <c r="L37" i="4"/>
  <c r="L17" i="4"/>
  <c r="L32" i="4"/>
  <c r="L16" i="4"/>
  <c r="L30" i="4"/>
  <c r="L33" i="4"/>
  <c r="L31" i="4"/>
  <c r="L15" i="4"/>
  <c r="L6" i="4"/>
  <c r="N146" i="4" l="1"/>
  <c r="N49" i="4"/>
  <c r="N105" i="4"/>
  <c r="N56" i="4"/>
  <c r="N154" i="4"/>
  <c r="K159" i="10"/>
  <c r="L160" i="4" a="1"/>
  <c r="L160" i="4" s="1"/>
  <c r="N119" i="4"/>
  <c r="N78" i="4"/>
  <c r="N91" i="4"/>
  <c r="N157" i="4"/>
  <c r="N69" i="4"/>
  <c r="N95" i="4"/>
  <c r="N102" i="4"/>
  <c r="K6" i="4"/>
  <c r="K22" i="4"/>
  <c r="K24" i="4"/>
  <c r="K21" i="4"/>
  <c r="K11" i="4"/>
  <c r="K27" i="4"/>
  <c r="K12" i="4"/>
  <c r="K28" i="4"/>
  <c r="K37" i="4"/>
  <c r="K18" i="4"/>
  <c r="K34" i="4"/>
  <c r="K17" i="4"/>
  <c r="K7" i="4"/>
  <c r="K23" i="4"/>
  <c r="K8" i="4"/>
  <c r="K29" i="4"/>
  <c r="K14" i="4"/>
  <c r="K30" i="4"/>
  <c r="K9" i="4"/>
  <c r="K33" i="4"/>
  <c r="K19" i="4"/>
  <c r="K35" i="4"/>
  <c r="K36" i="4"/>
  <c r="K16" i="4"/>
  <c r="K10" i="4"/>
  <c r="K26" i="4"/>
  <c r="K32" i="4"/>
  <c r="K25" i="4"/>
  <c r="K15" i="4"/>
  <c r="K31" i="4"/>
  <c r="K13" i="4"/>
  <c r="K20" i="4"/>
  <c r="K5" i="4"/>
  <c r="J28" i="4"/>
  <c r="J19" i="4"/>
  <c r="J21" i="4"/>
  <c r="J37" i="4"/>
  <c r="J16" i="4"/>
  <c r="J18" i="4"/>
  <c r="J34" i="4"/>
  <c r="J32" i="4"/>
  <c r="J20" i="4"/>
  <c r="J17" i="4"/>
  <c r="J33" i="4"/>
  <c r="J31" i="4"/>
  <c r="J14" i="4"/>
  <c r="J30" i="4"/>
  <c r="J12" i="4"/>
  <c r="J35" i="4"/>
  <c r="J24" i="4"/>
  <c r="J13" i="4"/>
  <c r="J29" i="4"/>
  <c r="J23" i="4"/>
  <c r="J10" i="4"/>
  <c r="J26" i="4"/>
  <c r="J8" i="4"/>
  <c r="J36" i="4"/>
  <c r="J11" i="4"/>
  <c r="J25" i="4"/>
  <c r="J6" i="4"/>
  <c r="J7" i="4"/>
  <c r="J27" i="4"/>
  <c r="J9" i="4"/>
  <c r="J15" i="4"/>
  <c r="J22" i="4"/>
  <c r="J5" i="4"/>
  <c r="J160" i="4" s="1" a="1"/>
  <c r="K160" i="4" l="1" a="1"/>
  <c r="K160" i="4" s="1"/>
  <c r="J160" i="4"/>
  <c r="G37" i="5" l="1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E159" i="5" s="1" a="1"/>
  <c r="F159" i="5" l="1" a="1"/>
  <c r="G159" i="5" a="1"/>
  <c r="G159" i="5" s="1"/>
  <c r="F159" i="5"/>
  <c r="I61" i="5" s="1"/>
  <c r="E159" i="5"/>
  <c r="H77" i="5" s="1"/>
  <c r="M9" i="4"/>
  <c r="M20" i="4"/>
  <c r="M12" i="4"/>
  <c r="M30" i="4"/>
  <c r="M37" i="4"/>
  <c r="M10" i="4"/>
  <c r="J61" i="5" l="1"/>
  <c r="J53" i="5"/>
  <c r="J101" i="5"/>
  <c r="J141" i="5"/>
  <c r="J60" i="5"/>
  <c r="J108" i="5"/>
  <c r="J148" i="5"/>
  <c r="J87" i="5"/>
  <c r="J62" i="5"/>
  <c r="J142" i="5"/>
  <c r="J67" i="5"/>
  <c r="J155" i="5"/>
  <c r="J74" i="5"/>
  <c r="J122" i="5"/>
  <c r="J111" i="5"/>
  <c r="J118" i="5"/>
  <c r="J81" i="5"/>
  <c r="J145" i="5"/>
  <c r="J88" i="5"/>
  <c r="J152" i="5"/>
  <c r="J78" i="5"/>
  <c r="J123" i="5"/>
  <c r="J130" i="5"/>
  <c r="J127" i="5"/>
  <c r="J57" i="5"/>
  <c r="J121" i="5"/>
  <c r="J96" i="5"/>
  <c r="J69" i="5"/>
  <c r="J109" i="5"/>
  <c r="J149" i="5"/>
  <c r="J76" i="5"/>
  <c r="J116" i="5"/>
  <c r="J156" i="5"/>
  <c r="J158" i="5"/>
  <c r="J42" i="5"/>
  <c r="J70" i="5"/>
  <c r="J153" i="5"/>
  <c r="J77" i="5"/>
  <c r="J117" i="5"/>
  <c r="J44" i="5"/>
  <c r="J84" i="5"/>
  <c r="J124" i="5"/>
  <c r="J55" i="5"/>
  <c r="J135" i="5"/>
  <c r="J94" i="5"/>
  <c r="J51" i="5"/>
  <c r="J91" i="5"/>
  <c r="J131" i="5"/>
  <c r="J58" i="5"/>
  <c r="J98" i="5"/>
  <c r="J138" i="5"/>
  <c r="J79" i="5"/>
  <c r="J143" i="5"/>
  <c r="J86" i="5"/>
  <c r="J150" i="5"/>
  <c r="J65" i="5"/>
  <c r="J97" i="5"/>
  <c r="J129" i="5"/>
  <c r="J40" i="5"/>
  <c r="J72" i="5"/>
  <c r="J104" i="5"/>
  <c r="J136" i="5"/>
  <c r="J45" i="5"/>
  <c r="J85" i="5"/>
  <c r="J133" i="5"/>
  <c r="J52" i="5"/>
  <c r="J92" i="5"/>
  <c r="J140" i="5"/>
  <c r="J71" i="5"/>
  <c r="J151" i="5"/>
  <c r="J126" i="5"/>
  <c r="J59" i="5"/>
  <c r="J99" i="5"/>
  <c r="J147" i="5"/>
  <c r="J66" i="5"/>
  <c r="J106" i="5"/>
  <c r="J154" i="5"/>
  <c r="J95" i="5"/>
  <c r="J38" i="5"/>
  <c r="J102" i="5"/>
  <c r="J41" i="5"/>
  <c r="J73" i="5"/>
  <c r="J105" i="5"/>
  <c r="J137" i="5"/>
  <c r="J48" i="5"/>
  <c r="J80" i="5"/>
  <c r="J112" i="5"/>
  <c r="J144" i="5"/>
  <c r="J15" i="5"/>
  <c r="J115" i="5"/>
  <c r="J47" i="5"/>
  <c r="J54" i="5"/>
  <c r="J49" i="5"/>
  <c r="J113" i="5"/>
  <c r="J56" i="5"/>
  <c r="J120" i="5"/>
  <c r="J119" i="5"/>
  <c r="J83" i="5"/>
  <c r="J90" i="5"/>
  <c r="J63" i="5"/>
  <c r="J134" i="5"/>
  <c r="J89" i="5"/>
  <c r="J64" i="5"/>
  <c r="J128" i="5"/>
  <c r="H152" i="5"/>
  <c r="H88" i="5"/>
  <c r="H143" i="5"/>
  <c r="H79" i="5"/>
  <c r="H138" i="5"/>
  <c r="H74" i="5"/>
  <c r="H133" i="5"/>
  <c r="H69" i="5"/>
  <c r="H68" i="5"/>
  <c r="H59" i="5"/>
  <c r="H54" i="5"/>
  <c r="H49" i="5"/>
  <c r="H108" i="5"/>
  <c r="H44" i="5"/>
  <c r="H99" i="5"/>
  <c r="H158" i="5"/>
  <c r="H94" i="5"/>
  <c r="H153" i="5"/>
  <c r="H89" i="5"/>
  <c r="H116" i="5"/>
  <c r="H43" i="5"/>
  <c r="H113" i="5"/>
  <c r="H112" i="5"/>
  <c r="H135" i="5"/>
  <c r="H55" i="5"/>
  <c r="H98" i="5"/>
  <c r="H125" i="5"/>
  <c r="H45" i="5"/>
  <c r="H104" i="5"/>
  <c r="H40" i="5"/>
  <c r="H95" i="5"/>
  <c r="H154" i="5"/>
  <c r="H90" i="5"/>
  <c r="H149" i="5"/>
  <c r="H85" i="5"/>
  <c r="H100" i="5"/>
  <c r="H91" i="5"/>
  <c r="H86" i="5"/>
  <c r="H97" i="5"/>
  <c r="H124" i="5"/>
  <c r="H60" i="5"/>
  <c r="H115" i="5"/>
  <c r="H51" i="5"/>
  <c r="H110" i="5"/>
  <c r="H46" i="5"/>
  <c r="H105" i="5"/>
  <c r="H148" i="5"/>
  <c r="H107" i="5"/>
  <c r="H38" i="5"/>
  <c r="H128" i="5"/>
  <c r="H48" i="5"/>
  <c r="H71" i="5"/>
  <c r="H114" i="5"/>
  <c r="H157" i="5"/>
  <c r="H61" i="5"/>
  <c r="H136" i="5"/>
  <c r="H72" i="5"/>
  <c r="H127" i="5"/>
  <c r="H63" i="5"/>
  <c r="H122" i="5"/>
  <c r="H58" i="5"/>
  <c r="H117" i="5"/>
  <c r="H53" i="5"/>
  <c r="H155" i="5"/>
  <c r="H150" i="5"/>
  <c r="H145" i="5"/>
  <c r="H156" i="5"/>
  <c r="H92" i="5"/>
  <c r="H147" i="5"/>
  <c r="H83" i="5"/>
  <c r="H142" i="5"/>
  <c r="H78" i="5"/>
  <c r="H137" i="5"/>
  <c r="H73" i="5"/>
  <c r="H52" i="5"/>
  <c r="H134" i="5"/>
  <c r="H81" i="5"/>
  <c r="H80" i="5"/>
  <c r="H119" i="5"/>
  <c r="H39" i="5"/>
  <c r="H66" i="5"/>
  <c r="H109" i="5"/>
  <c r="H21" i="5"/>
  <c r="H120" i="5"/>
  <c r="H56" i="5"/>
  <c r="H111" i="5"/>
  <c r="H47" i="5"/>
  <c r="H106" i="5"/>
  <c r="H42" i="5"/>
  <c r="H101" i="5"/>
  <c r="H132" i="5"/>
  <c r="H123" i="5"/>
  <c r="H118" i="5"/>
  <c r="H129" i="5"/>
  <c r="H140" i="5"/>
  <c r="H76" i="5"/>
  <c r="H131" i="5"/>
  <c r="H67" i="5"/>
  <c r="H126" i="5"/>
  <c r="H62" i="5"/>
  <c r="H121" i="5"/>
  <c r="H41" i="5"/>
  <c r="H139" i="5"/>
  <c r="H102" i="5"/>
  <c r="H144" i="5"/>
  <c r="H64" i="5"/>
  <c r="H103" i="5"/>
  <c r="H130" i="5"/>
  <c r="H50" i="5"/>
  <c r="H93" i="5"/>
  <c r="K61" i="5"/>
  <c r="M61" i="5" s="1"/>
  <c r="J146" i="5"/>
  <c r="J114" i="5"/>
  <c r="J82" i="5"/>
  <c r="J50" i="5"/>
  <c r="J139" i="5"/>
  <c r="J107" i="5"/>
  <c r="J75" i="5"/>
  <c r="J43" i="5"/>
  <c r="J110" i="5"/>
  <c r="J46" i="5"/>
  <c r="J103" i="5"/>
  <c r="J39" i="5"/>
  <c r="J132" i="5"/>
  <c r="J100" i="5"/>
  <c r="J68" i="5"/>
  <c r="J157" i="5"/>
  <c r="J125" i="5"/>
  <c r="J93" i="5"/>
  <c r="I82" i="5"/>
  <c r="I80" i="5"/>
  <c r="I113" i="5"/>
  <c r="I49" i="5"/>
  <c r="I56" i="5"/>
  <c r="I50" i="5"/>
  <c r="I99" i="5"/>
  <c r="I158" i="5"/>
  <c r="I156" i="5"/>
  <c r="I151" i="5"/>
  <c r="I87" i="5"/>
  <c r="I138" i="5"/>
  <c r="I74" i="5"/>
  <c r="K74" i="5" s="1"/>
  <c r="M74" i="5" s="1"/>
  <c r="I70" i="5"/>
  <c r="I109" i="5"/>
  <c r="I45" i="5"/>
  <c r="I36" i="5"/>
  <c r="I98" i="5"/>
  <c r="I38" i="5"/>
  <c r="I96" i="5"/>
  <c r="I153" i="5"/>
  <c r="K153" i="5" s="1"/>
  <c r="M153" i="5" s="1"/>
  <c r="I121" i="5"/>
  <c r="I89" i="5"/>
  <c r="I57" i="5"/>
  <c r="I134" i="5"/>
  <c r="K134" i="5" s="1"/>
  <c r="M134" i="5" s="1"/>
  <c r="I72" i="5"/>
  <c r="I132" i="5"/>
  <c r="I66" i="5"/>
  <c r="I139" i="5"/>
  <c r="I107" i="5"/>
  <c r="I75" i="5"/>
  <c r="I43" i="5"/>
  <c r="I110" i="5"/>
  <c r="I48" i="5"/>
  <c r="K48" i="5" s="1"/>
  <c r="M48" i="5" s="1"/>
  <c r="I108" i="5"/>
  <c r="I40" i="5"/>
  <c r="I127" i="5"/>
  <c r="K127" i="5" s="1"/>
  <c r="M127" i="5" s="1"/>
  <c r="I95" i="5"/>
  <c r="K95" i="5" s="1"/>
  <c r="M95" i="5" s="1"/>
  <c r="I63" i="5"/>
  <c r="I154" i="5"/>
  <c r="K154" i="5" s="1"/>
  <c r="M154" i="5" s="1"/>
  <c r="I90" i="5"/>
  <c r="I152" i="5"/>
  <c r="I88" i="5"/>
  <c r="I149" i="5"/>
  <c r="I117" i="5"/>
  <c r="I85" i="5"/>
  <c r="K85" i="5" s="1"/>
  <c r="M85" i="5" s="1"/>
  <c r="I53" i="5"/>
  <c r="I130" i="5"/>
  <c r="I68" i="5"/>
  <c r="I128" i="5"/>
  <c r="I62" i="5"/>
  <c r="K62" i="5" s="1"/>
  <c r="M62" i="5" s="1"/>
  <c r="I137" i="5"/>
  <c r="K137" i="5" s="1"/>
  <c r="M137" i="5" s="1"/>
  <c r="I105" i="5"/>
  <c r="I73" i="5"/>
  <c r="I41" i="5"/>
  <c r="I102" i="5"/>
  <c r="K102" i="5" s="1"/>
  <c r="M102" i="5" s="1"/>
  <c r="I42" i="5"/>
  <c r="I100" i="5"/>
  <c r="I155" i="5"/>
  <c r="K155" i="5" s="1"/>
  <c r="M155" i="5" s="1"/>
  <c r="I123" i="5"/>
  <c r="K123" i="5" s="1"/>
  <c r="M123" i="5" s="1"/>
  <c r="I91" i="5"/>
  <c r="I59" i="5"/>
  <c r="I142" i="5"/>
  <c r="I78" i="5"/>
  <c r="K78" i="5" s="1"/>
  <c r="M78" i="5" s="1"/>
  <c r="I140" i="5"/>
  <c r="I76" i="5"/>
  <c r="K76" i="5" s="1"/>
  <c r="M76" i="5" s="1"/>
  <c r="I143" i="5"/>
  <c r="I111" i="5"/>
  <c r="I79" i="5"/>
  <c r="K79" i="5" s="1"/>
  <c r="M79" i="5" s="1"/>
  <c r="I47" i="5"/>
  <c r="K47" i="5" s="1"/>
  <c r="M47" i="5" s="1"/>
  <c r="I122" i="5"/>
  <c r="K122" i="5" s="1"/>
  <c r="M122" i="5" s="1"/>
  <c r="I60" i="5"/>
  <c r="K60" i="5" s="1"/>
  <c r="M60" i="5" s="1"/>
  <c r="I120" i="5"/>
  <c r="K120" i="5" s="1"/>
  <c r="M120" i="5" s="1"/>
  <c r="I54" i="5"/>
  <c r="K54" i="5" s="1"/>
  <c r="M54" i="5" s="1"/>
  <c r="I133" i="5"/>
  <c r="I101" i="5"/>
  <c r="I69" i="5"/>
  <c r="K69" i="5" s="1"/>
  <c r="M69" i="5" s="1"/>
  <c r="I146" i="5"/>
  <c r="I144" i="5"/>
  <c r="I145" i="5"/>
  <c r="I81" i="5"/>
  <c r="I118" i="5"/>
  <c r="I116" i="5"/>
  <c r="K116" i="5" s="1"/>
  <c r="M116" i="5" s="1"/>
  <c r="I131" i="5"/>
  <c r="K131" i="5" s="1"/>
  <c r="M131" i="5" s="1"/>
  <c r="I67" i="5"/>
  <c r="I94" i="5"/>
  <c r="I92" i="5"/>
  <c r="I119" i="5"/>
  <c r="I55" i="5"/>
  <c r="I136" i="5"/>
  <c r="K136" i="5" s="1"/>
  <c r="M136" i="5" s="1"/>
  <c r="I141" i="5"/>
  <c r="I77" i="5"/>
  <c r="K77" i="5" s="1"/>
  <c r="M77" i="5" s="1"/>
  <c r="I114" i="5"/>
  <c r="I52" i="5"/>
  <c r="K52" i="5" s="1"/>
  <c r="M52" i="5" s="1"/>
  <c r="I112" i="5"/>
  <c r="I46" i="5"/>
  <c r="K46" i="5" s="1"/>
  <c r="M46" i="5" s="1"/>
  <c r="I129" i="5"/>
  <c r="K129" i="5" s="1"/>
  <c r="M129" i="5" s="1"/>
  <c r="I97" i="5"/>
  <c r="K97" i="5" s="1"/>
  <c r="M97" i="5" s="1"/>
  <c r="I65" i="5"/>
  <c r="I150" i="5"/>
  <c r="I86" i="5"/>
  <c r="K86" i="5" s="1"/>
  <c r="M86" i="5" s="1"/>
  <c r="I148" i="5"/>
  <c r="K148" i="5" s="1"/>
  <c r="M148" i="5" s="1"/>
  <c r="I84" i="5"/>
  <c r="I147" i="5"/>
  <c r="K147" i="5" s="1"/>
  <c r="M147" i="5" s="1"/>
  <c r="I115" i="5"/>
  <c r="K115" i="5" s="1"/>
  <c r="M115" i="5" s="1"/>
  <c r="I83" i="5"/>
  <c r="I51" i="5"/>
  <c r="I126" i="5"/>
  <c r="I64" i="5"/>
  <c r="I124" i="5"/>
  <c r="K124" i="5" s="1"/>
  <c r="M124" i="5" s="1"/>
  <c r="I58" i="5"/>
  <c r="I135" i="5"/>
  <c r="K135" i="5" s="1"/>
  <c r="M135" i="5" s="1"/>
  <c r="I103" i="5"/>
  <c r="I71" i="5"/>
  <c r="K71" i="5" s="1"/>
  <c r="M71" i="5" s="1"/>
  <c r="I39" i="5"/>
  <c r="I106" i="5"/>
  <c r="K106" i="5" s="1"/>
  <c r="M106" i="5" s="1"/>
  <c r="I44" i="5"/>
  <c r="K44" i="5" s="1"/>
  <c r="M44" i="5" s="1"/>
  <c r="I104" i="5"/>
  <c r="I157" i="5"/>
  <c r="I125" i="5"/>
  <c r="I93" i="5"/>
  <c r="H57" i="5"/>
  <c r="H84" i="5"/>
  <c r="H75" i="5"/>
  <c r="H70" i="5"/>
  <c r="H65" i="5"/>
  <c r="H96" i="5"/>
  <c r="H151" i="5"/>
  <c r="H87" i="5"/>
  <c r="H146" i="5"/>
  <c r="H82" i="5"/>
  <c r="H141" i="5"/>
  <c r="M18" i="4"/>
  <c r="M36" i="4"/>
  <c r="M28" i="4"/>
  <c r="J24" i="5"/>
  <c r="J23" i="5"/>
  <c r="J13" i="5"/>
  <c r="J36" i="5"/>
  <c r="J19" i="5"/>
  <c r="J37" i="5"/>
  <c r="J28" i="5"/>
  <c r="J29" i="5"/>
  <c r="J20" i="5"/>
  <c r="J35" i="5"/>
  <c r="J21" i="5"/>
  <c r="I31" i="5"/>
  <c r="I15" i="5"/>
  <c r="I26" i="5"/>
  <c r="I32" i="5"/>
  <c r="I16" i="5"/>
  <c r="I28" i="5"/>
  <c r="I35" i="5"/>
  <c r="I19" i="5"/>
  <c r="I30" i="5"/>
  <c r="I14" i="5"/>
  <c r="I24" i="5"/>
  <c r="I27" i="5"/>
  <c r="I34" i="5"/>
  <c r="I22" i="5"/>
  <c r="I29" i="5"/>
  <c r="I13" i="5"/>
  <c r="I20" i="5"/>
  <c r="I25" i="5"/>
  <c r="I23" i="5"/>
  <c r="I18" i="5"/>
  <c r="I37" i="5"/>
  <c r="I21" i="5"/>
  <c r="H14" i="5"/>
  <c r="H29" i="5"/>
  <c r="H13" i="5"/>
  <c r="H30" i="5"/>
  <c r="H37" i="5"/>
  <c r="H36" i="5"/>
  <c r="H31" i="5"/>
  <c r="H28" i="5"/>
  <c r="H23" i="5"/>
  <c r="H20" i="5"/>
  <c r="H15" i="5"/>
  <c r="H35" i="5"/>
  <c r="H32" i="5"/>
  <c r="H27" i="5"/>
  <c r="H24" i="5"/>
  <c r="H19" i="5"/>
  <c r="H16" i="5"/>
  <c r="H33" i="5"/>
  <c r="H7" i="5"/>
  <c r="H4" i="5"/>
  <c r="H12" i="5"/>
  <c r="H22" i="5"/>
  <c r="H10" i="5"/>
  <c r="I10" i="5"/>
  <c r="I6" i="5"/>
  <c r="I11" i="5"/>
  <c r="I7" i="5"/>
  <c r="I12" i="5"/>
  <c r="I8" i="5"/>
  <c r="I9" i="5"/>
  <c r="I33" i="5"/>
  <c r="H26" i="5"/>
  <c r="I17" i="5"/>
  <c r="H11" i="5"/>
  <c r="J31" i="5"/>
  <c r="H34" i="5"/>
  <c r="H18" i="5"/>
  <c r="H25" i="5"/>
  <c r="H17" i="5"/>
  <c r="H8" i="5"/>
  <c r="H9" i="5"/>
  <c r="H6" i="5"/>
  <c r="J11" i="5"/>
  <c r="J7" i="5"/>
  <c r="J4" i="5"/>
  <c r="J34" i="5"/>
  <c r="J26" i="5"/>
  <c r="J18" i="5"/>
  <c r="J12" i="5"/>
  <c r="J8" i="5"/>
  <c r="J9" i="5"/>
  <c r="J30" i="5"/>
  <c r="J22" i="5"/>
  <c r="J14" i="5"/>
  <c r="J10" i="5"/>
  <c r="J6" i="5"/>
  <c r="J5" i="5"/>
  <c r="J33" i="5"/>
  <c r="J25" i="5"/>
  <c r="J17" i="5"/>
  <c r="H5" i="5"/>
  <c r="J32" i="5"/>
  <c r="J16" i="5"/>
  <c r="I4" i="5"/>
  <c r="J27" i="5"/>
  <c r="I5" i="5"/>
  <c r="M35" i="4"/>
  <c r="M31" i="4"/>
  <c r="M27" i="4"/>
  <c r="M25" i="4"/>
  <c r="M21" i="4"/>
  <c r="M5" i="4"/>
  <c r="M19" i="4"/>
  <c r="M11" i="4"/>
  <c r="M33" i="4"/>
  <c r="M29" i="4"/>
  <c r="M13" i="4"/>
  <c r="M23" i="4"/>
  <c r="M32" i="4"/>
  <c r="M24" i="4"/>
  <c r="M16" i="4"/>
  <c r="M8" i="4"/>
  <c r="M34" i="4"/>
  <c r="M26" i="4"/>
  <c r="M17" i="4"/>
  <c r="M7" i="4"/>
  <c r="M22" i="4"/>
  <c r="M14" i="4"/>
  <c r="M6" i="4"/>
  <c r="M15" i="4"/>
  <c r="M160" i="4" l="1" a="1"/>
  <c r="K7" i="5"/>
  <c r="K39" i="5"/>
  <c r="M39" i="5" s="1"/>
  <c r="K92" i="5"/>
  <c r="M92" i="5" s="1"/>
  <c r="K103" i="5"/>
  <c r="M103" i="5" s="1"/>
  <c r="K64" i="5"/>
  <c r="M64" i="5" s="1"/>
  <c r="K67" i="5"/>
  <c r="M67" i="5" s="1"/>
  <c r="K140" i="5"/>
  <c r="M140" i="5" s="1"/>
  <c r="K105" i="5"/>
  <c r="M105" i="5" s="1"/>
  <c r="K117" i="5"/>
  <c r="M117" i="5" s="1"/>
  <c r="K156" i="5"/>
  <c r="M156" i="5" s="1"/>
  <c r="K82" i="5"/>
  <c r="M82" i="5" s="1"/>
  <c r="K150" i="5"/>
  <c r="M150" i="5" s="1"/>
  <c r="K130" i="5"/>
  <c r="M130" i="5" s="1"/>
  <c r="K43" i="5"/>
  <c r="M43" i="5" s="1"/>
  <c r="K66" i="5"/>
  <c r="M66" i="5" s="1"/>
  <c r="K45" i="5"/>
  <c r="M45" i="5" s="1"/>
  <c r="K138" i="5"/>
  <c r="M138" i="5" s="1"/>
  <c r="K8" i="5"/>
  <c r="M8" i="5" s="1"/>
  <c r="K81" i="5"/>
  <c r="M81" i="5" s="1"/>
  <c r="K91" i="5"/>
  <c r="M91" i="5" s="1"/>
  <c r="K42" i="5"/>
  <c r="M42" i="5" s="1"/>
  <c r="K56" i="5"/>
  <c r="M56" i="5" s="1"/>
  <c r="K13" i="5"/>
  <c r="K104" i="5"/>
  <c r="M104" i="5" s="1"/>
  <c r="K94" i="5"/>
  <c r="M94" i="5" s="1"/>
  <c r="K118" i="5"/>
  <c r="M118" i="5" s="1"/>
  <c r="K152" i="5"/>
  <c r="M152" i="5" s="1"/>
  <c r="K72" i="5"/>
  <c r="M72" i="5" s="1"/>
  <c r="K121" i="5"/>
  <c r="M121" i="5" s="1"/>
  <c r="K151" i="5"/>
  <c r="M151" i="5" s="1"/>
  <c r="K50" i="5"/>
  <c r="M50" i="5" s="1"/>
  <c r="K35" i="5"/>
  <c r="K55" i="5"/>
  <c r="M55" i="5" s="1"/>
  <c r="K68" i="5"/>
  <c r="M68" i="5" s="1"/>
  <c r="K90" i="5"/>
  <c r="M90" i="5" s="1"/>
  <c r="K34" i="5"/>
  <c r="K58" i="5"/>
  <c r="M58" i="5" s="1"/>
  <c r="K144" i="5"/>
  <c r="M144" i="5" s="1"/>
  <c r="K108" i="5"/>
  <c r="M108" i="5" s="1"/>
  <c r="K38" i="5"/>
  <c r="M38" i="5" s="1"/>
  <c r="K23" i="5"/>
  <c r="K83" i="5"/>
  <c r="M83" i="5" s="1"/>
  <c r="K59" i="5"/>
  <c r="M59" i="5" s="1"/>
  <c r="K128" i="5"/>
  <c r="M128" i="5" s="1"/>
  <c r="K70" i="5"/>
  <c r="M70" i="5" s="1"/>
  <c r="K80" i="5"/>
  <c r="M80" i="5" s="1"/>
  <c r="K21" i="5"/>
  <c r="K14" i="5"/>
  <c r="K28" i="5"/>
  <c r="K15" i="5"/>
  <c r="M15" i="5" s="1"/>
  <c r="K126" i="5"/>
  <c r="M126" i="5" s="1"/>
  <c r="K119" i="5"/>
  <c r="M119" i="5" s="1"/>
  <c r="K145" i="5"/>
  <c r="M145" i="5" s="1"/>
  <c r="K101" i="5"/>
  <c r="M101" i="5" s="1"/>
  <c r="K111" i="5"/>
  <c r="M111" i="5" s="1"/>
  <c r="K149" i="5"/>
  <c r="M149" i="5" s="1"/>
  <c r="K40" i="5"/>
  <c r="M40" i="5" s="1"/>
  <c r="K57" i="5"/>
  <c r="M57" i="5" s="1"/>
  <c r="K96" i="5"/>
  <c r="M96" i="5" s="1"/>
  <c r="K158" i="5"/>
  <c r="M158" i="5" s="1"/>
  <c r="K49" i="5"/>
  <c r="M49" i="5" s="1"/>
  <c r="K73" i="5"/>
  <c r="M73" i="5" s="1"/>
  <c r="K98" i="5"/>
  <c r="M98" i="5" s="1"/>
  <c r="K33" i="5"/>
  <c r="K20" i="5"/>
  <c r="M20" i="5" s="1"/>
  <c r="K157" i="5"/>
  <c r="M157" i="5" s="1"/>
  <c r="K51" i="5"/>
  <c r="M51" i="5" s="1"/>
  <c r="K84" i="5"/>
  <c r="M84" i="5" s="1"/>
  <c r="K65" i="5"/>
  <c r="M65" i="5" s="1"/>
  <c r="K112" i="5"/>
  <c r="M112" i="5" s="1"/>
  <c r="K141" i="5"/>
  <c r="M141" i="5" s="1"/>
  <c r="K133" i="5"/>
  <c r="M133" i="5" s="1"/>
  <c r="K143" i="5"/>
  <c r="M143" i="5" s="1"/>
  <c r="K142" i="5"/>
  <c r="M142" i="5" s="1"/>
  <c r="K41" i="5"/>
  <c r="M41" i="5" s="1"/>
  <c r="K53" i="5"/>
  <c r="M53" i="5" s="1"/>
  <c r="K88" i="5"/>
  <c r="M88" i="5" s="1"/>
  <c r="K63" i="5"/>
  <c r="M63" i="5" s="1"/>
  <c r="K75" i="5"/>
  <c r="M75" i="5" s="1"/>
  <c r="K132" i="5"/>
  <c r="M132" i="5" s="1"/>
  <c r="K89" i="5"/>
  <c r="M89" i="5" s="1"/>
  <c r="K109" i="5"/>
  <c r="M109" i="5" s="1"/>
  <c r="K87" i="5"/>
  <c r="M87" i="5" s="1"/>
  <c r="K99" i="5"/>
  <c r="M99" i="5" s="1"/>
  <c r="K113" i="5"/>
  <c r="M113" i="5" s="1"/>
  <c r="K125" i="5"/>
  <c r="M125" i="5" s="1"/>
  <c r="K24" i="5"/>
  <c r="M24" i="5" s="1"/>
  <c r="K26" i="5"/>
  <c r="K93" i="5"/>
  <c r="M93" i="5" s="1"/>
  <c r="K146" i="5"/>
  <c r="M146" i="5" s="1"/>
  <c r="K100" i="5"/>
  <c r="M100" i="5" s="1"/>
  <c r="K107" i="5"/>
  <c r="M107" i="5" s="1"/>
  <c r="K17" i="5"/>
  <c r="K6" i="5"/>
  <c r="M6" i="5" s="1"/>
  <c r="K29" i="5"/>
  <c r="M29" i="5" s="1"/>
  <c r="K114" i="5"/>
  <c r="M114" i="5" s="1"/>
  <c r="K110" i="5"/>
  <c r="M110" i="5" s="1"/>
  <c r="K139" i="5"/>
  <c r="M139" i="5" s="1"/>
  <c r="K36" i="5"/>
  <c r="M36" i="5" s="1"/>
  <c r="K5" i="5"/>
  <c r="M5" i="5" s="1"/>
  <c r="K9" i="5"/>
  <c r="K11" i="5"/>
  <c r="M11" i="5" s="1"/>
  <c r="K18" i="5"/>
  <c r="M18" i="5" s="1"/>
  <c r="K27" i="5"/>
  <c r="M27" i="5" s="1"/>
  <c r="K19" i="5"/>
  <c r="K32" i="5"/>
  <c r="M32" i="5" s="1"/>
  <c r="K37" i="5"/>
  <c r="M37" i="5" s="1"/>
  <c r="K30" i="5"/>
  <c r="M30" i="5" s="1"/>
  <c r="K16" i="5"/>
  <c r="K31" i="5"/>
  <c r="M31" i="5" s="1"/>
  <c r="K12" i="5"/>
  <c r="M12" i="5" s="1"/>
  <c r="K10" i="5"/>
  <c r="M10" i="5" s="1"/>
  <c r="K25" i="5"/>
  <c r="M25" i="5" s="1"/>
  <c r="K22" i="5"/>
  <c r="M22" i="5" s="1"/>
  <c r="M160" i="4"/>
  <c r="N25" i="4"/>
  <c r="N17" i="4"/>
  <c r="N20" i="4"/>
  <c r="N18" i="4"/>
  <c r="N11" i="4"/>
  <c r="N33" i="4"/>
  <c r="N32" i="4"/>
  <c r="N27" i="4"/>
  <c r="N19" i="4"/>
  <c r="N6" i="4"/>
  <c r="N8" i="4"/>
  <c r="N12" i="4"/>
  <c r="N15" i="4"/>
  <c r="N24" i="4"/>
  <c r="N13" i="4"/>
  <c r="N23" i="4"/>
  <c r="N37" i="4"/>
  <c r="N35" i="4"/>
  <c r="M21" i="5"/>
  <c r="M26" i="5"/>
  <c r="M14" i="5"/>
  <c r="M13" i="5"/>
  <c r="M34" i="5"/>
  <c r="H159" i="5" a="1"/>
  <c r="H159" i="5" s="1"/>
  <c r="K4" i="5"/>
  <c r="I159" i="5" a="1"/>
  <c r="I159" i="5" s="1"/>
  <c r="M7" i="5"/>
  <c r="M33" i="5"/>
  <c r="M17" i="5"/>
  <c r="M16" i="5"/>
  <c r="M23" i="5"/>
  <c r="J159" i="5" a="1"/>
  <c r="J159" i="5" s="1"/>
  <c r="M9" i="5"/>
  <c r="M19" i="5"/>
  <c r="M35" i="5"/>
  <c r="M28" i="5"/>
  <c r="N31" i="4"/>
  <c r="N29" i="4"/>
  <c r="N10" i="4"/>
  <c r="N22" i="4"/>
  <c r="N5" i="4"/>
  <c r="N30" i="4"/>
  <c r="N7" i="4"/>
  <c r="N28" i="4"/>
  <c r="N36" i="4"/>
  <c r="N34" i="4"/>
  <c r="N21" i="4"/>
  <c r="N16" i="4"/>
  <c r="N9" i="4"/>
  <c r="N26" i="4"/>
  <c r="N14" i="4"/>
  <c r="O3" i="4" l="1" a="1"/>
  <c r="O3" i="4" s="1"/>
  <c r="L3" i="10" a="1"/>
  <c r="L3" i="10" s="1"/>
  <c r="M58" i="10" s="1"/>
  <c r="M4" i="5"/>
  <c r="N4" i="5" s="1"/>
  <c r="N5" i="5" s="1"/>
  <c r="M8" i="10" l="1"/>
  <c r="M14" i="10"/>
  <c r="M131" i="10"/>
  <c r="M69" i="10"/>
  <c r="M81" i="10"/>
  <c r="M61" i="10"/>
  <c r="M43" i="10"/>
  <c r="M128" i="10"/>
  <c r="M31" i="10"/>
  <c r="M12" i="10"/>
  <c r="M67" i="10"/>
  <c r="M127" i="10"/>
  <c r="M139" i="10"/>
  <c r="M119" i="10"/>
  <c r="M156" i="10"/>
  <c r="M39" i="10"/>
  <c r="M18" i="10"/>
  <c r="M26" i="10"/>
  <c r="M73" i="10"/>
  <c r="M133" i="10"/>
  <c r="M145" i="10"/>
  <c r="M125" i="10"/>
  <c r="M84" i="10"/>
  <c r="M30" i="10"/>
  <c r="M33" i="10"/>
  <c r="M137" i="10"/>
  <c r="M75" i="10"/>
  <c r="M55" i="10"/>
  <c r="M68" i="10"/>
  <c r="M118" i="10"/>
  <c r="M96" i="10"/>
  <c r="M64" i="10"/>
  <c r="M142" i="10"/>
  <c r="M78" i="10"/>
  <c r="M41" i="10"/>
  <c r="M130" i="10"/>
  <c r="M98" i="10"/>
  <c r="M66" i="10"/>
  <c r="M23" i="10"/>
  <c r="M19" i="10"/>
  <c r="M22" i="10"/>
  <c r="M6" i="10"/>
  <c r="M36" i="10"/>
  <c r="M21" i="10"/>
  <c r="M25" i="10"/>
  <c r="M7" i="10"/>
  <c r="M51" i="10"/>
  <c r="M115" i="10"/>
  <c r="M57" i="10"/>
  <c r="M121" i="10"/>
  <c r="M111" i="10"/>
  <c r="M53" i="10"/>
  <c r="M117" i="10"/>
  <c r="M59" i="10"/>
  <c r="M123" i="10"/>
  <c r="M65" i="10"/>
  <c r="M129" i="10"/>
  <c r="M95" i="10"/>
  <c r="M103" i="10"/>
  <c r="M45" i="10"/>
  <c r="M109" i="10"/>
  <c r="M132" i="10"/>
  <c r="M76" i="10"/>
  <c r="M60" i="10"/>
  <c r="M116" i="10"/>
  <c r="M134" i="10"/>
  <c r="M62" i="10"/>
  <c r="M136" i="10"/>
  <c r="M104" i="10"/>
  <c r="M72" i="10"/>
  <c r="M158" i="10"/>
  <c r="M94" i="10"/>
  <c r="M46" i="10"/>
  <c r="M138" i="10"/>
  <c r="M106" i="10"/>
  <c r="M74" i="10"/>
  <c r="M47" i="10"/>
  <c r="M16" i="10"/>
  <c r="M15" i="10"/>
  <c r="M27" i="10"/>
  <c r="M9" i="10"/>
  <c r="M29" i="10"/>
  <c r="M13" i="10"/>
  <c r="M5" i="10"/>
  <c r="M37" i="10"/>
  <c r="M20" i="10"/>
  <c r="M99" i="10"/>
  <c r="M42" i="10"/>
  <c r="M105" i="10"/>
  <c r="M79" i="10"/>
  <c r="M38" i="10"/>
  <c r="M101" i="10"/>
  <c r="M44" i="10"/>
  <c r="M107" i="10"/>
  <c r="M49" i="10"/>
  <c r="M113" i="10"/>
  <c r="M63" i="10"/>
  <c r="M87" i="10"/>
  <c r="M151" i="10"/>
  <c r="M93" i="10"/>
  <c r="M157" i="10"/>
  <c r="M108" i="10"/>
  <c r="M92" i="10"/>
  <c r="M148" i="10"/>
  <c r="M150" i="10"/>
  <c r="M86" i="10"/>
  <c r="M144" i="10"/>
  <c r="M112" i="10"/>
  <c r="M80" i="10"/>
  <c r="M48" i="10"/>
  <c r="M110" i="10"/>
  <c r="M54" i="10"/>
  <c r="M146" i="10"/>
  <c r="M114" i="10"/>
  <c r="M82" i="10"/>
  <c r="M50" i="10"/>
  <c r="M17" i="10"/>
  <c r="M32" i="10"/>
  <c r="M11" i="10"/>
  <c r="M4" i="10"/>
  <c r="N4" i="10" s="1"/>
  <c r="N5" i="10" s="1"/>
  <c r="M35" i="10"/>
  <c r="M28" i="10"/>
  <c r="M34" i="10"/>
  <c r="M24" i="10"/>
  <c r="M10" i="10"/>
  <c r="M83" i="10"/>
  <c r="M147" i="10"/>
  <c r="M89" i="10"/>
  <c r="M153" i="10"/>
  <c r="M143" i="10"/>
  <c r="M85" i="10"/>
  <c r="M149" i="10"/>
  <c r="M91" i="10"/>
  <c r="M155" i="10"/>
  <c r="M97" i="10"/>
  <c r="M40" i="10"/>
  <c r="M71" i="10"/>
  <c r="M135" i="10"/>
  <c r="M77" i="10"/>
  <c r="M141" i="10"/>
  <c r="M140" i="10"/>
  <c r="M124" i="10"/>
  <c r="M100" i="10"/>
  <c r="M52" i="10"/>
  <c r="M102" i="10"/>
  <c r="M152" i="10"/>
  <c r="M120" i="10"/>
  <c r="M88" i="10"/>
  <c r="M56" i="10"/>
  <c r="M126" i="10"/>
  <c r="M70" i="10"/>
  <c r="M154" i="10"/>
  <c r="M122" i="10"/>
  <c r="M90" i="10"/>
  <c r="P12" i="4"/>
  <c r="P131" i="4"/>
  <c r="P153" i="4"/>
  <c r="P52" i="4"/>
  <c r="P49" i="4"/>
  <c r="P141" i="4"/>
  <c r="P101" i="4"/>
  <c r="P102" i="4"/>
  <c r="P121" i="4"/>
  <c r="P151" i="4"/>
  <c r="P156" i="4"/>
  <c r="P145" i="4"/>
  <c r="P158" i="4"/>
  <c r="P38" i="4"/>
  <c r="P44" i="4"/>
  <c r="P116" i="4"/>
  <c r="P119" i="4"/>
  <c r="P91" i="4"/>
  <c r="P106" i="4"/>
  <c r="P88" i="4"/>
  <c r="P51" i="4"/>
  <c r="P56" i="4"/>
  <c r="P97" i="4"/>
  <c r="P92" i="4"/>
  <c r="P120" i="4"/>
  <c r="P113" i="4"/>
  <c r="P128" i="4"/>
  <c r="P60" i="4"/>
  <c r="P95" i="4"/>
  <c r="P57" i="4"/>
  <c r="P87" i="4"/>
  <c r="P77" i="4"/>
  <c r="P80" i="4"/>
  <c r="P94" i="4"/>
  <c r="P108" i="4"/>
  <c r="P122" i="4"/>
  <c r="P98" i="4"/>
  <c r="P59" i="4"/>
  <c r="P79" i="4"/>
  <c r="P133" i="4"/>
  <c r="P140" i="4"/>
  <c r="P82" i="4"/>
  <c r="P76" i="4"/>
  <c r="P154" i="4"/>
  <c r="P68" i="4"/>
  <c r="P39" i="4"/>
  <c r="P129" i="4"/>
  <c r="P152" i="4"/>
  <c r="P130" i="4"/>
  <c r="P99" i="4"/>
  <c r="P103" i="4"/>
  <c r="P71" i="4"/>
  <c r="P40" i="4"/>
  <c r="P147" i="4"/>
  <c r="P86" i="4"/>
  <c r="P137" i="4"/>
  <c r="P75" i="4"/>
  <c r="P70" i="4"/>
  <c r="P63" i="4"/>
  <c r="P139" i="4"/>
  <c r="P104" i="4"/>
  <c r="P50" i="4"/>
  <c r="P55" i="4"/>
  <c r="P146" i="4"/>
  <c r="P126" i="4"/>
  <c r="P46" i="4"/>
  <c r="P138" i="4"/>
  <c r="P125" i="4"/>
  <c r="P111" i="4"/>
  <c r="P149" i="4"/>
  <c r="P67" i="4"/>
  <c r="P135" i="4"/>
  <c r="P47" i="4"/>
  <c r="P148" i="4"/>
  <c r="P136" i="4"/>
  <c r="P127" i="4"/>
  <c r="P142" i="4"/>
  <c r="P69" i="4"/>
  <c r="P72" i="4"/>
  <c r="P117" i="4"/>
  <c r="P64" i="4"/>
  <c r="P90" i="4"/>
  <c r="P155" i="4"/>
  <c r="P100" i="4"/>
  <c r="P84" i="4"/>
  <c r="P123" i="4"/>
  <c r="P66" i="4"/>
  <c r="P41" i="4"/>
  <c r="P53" i="4"/>
  <c r="P42" i="4"/>
  <c r="P89" i="4"/>
  <c r="P107" i="4"/>
  <c r="P61" i="4"/>
  <c r="P81" i="4"/>
  <c r="P124" i="4"/>
  <c r="P62" i="4"/>
  <c r="P110" i="4"/>
  <c r="P74" i="4"/>
  <c r="P58" i="4"/>
  <c r="P54" i="4"/>
  <c r="P83" i="4"/>
  <c r="P114" i="4"/>
  <c r="P73" i="4"/>
  <c r="P96" i="4"/>
  <c r="P85" i="4"/>
  <c r="P45" i="4"/>
  <c r="P65" i="4"/>
  <c r="P78" i="4"/>
  <c r="P157" i="4"/>
  <c r="P43" i="4"/>
  <c r="P144" i="4"/>
  <c r="P105" i="4"/>
  <c r="P115" i="4"/>
  <c r="P134" i="4"/>
  <c r="P118" i="4"/>
  <c r="P112" i="4"/>
  <c r="P150" i="4"/>
  <c r="P132" i="4"/>
  <c r="P48" i="4"/>
  <c r="P143" i="4"/>
  <c r="P93" i="4"/>
  <c r="P109" i="4"/>
  <c r="P5" i="4"/>
  <c r="P32" i="4"/>
  <c r="P18" i="4"/>
  <c r="P36" i="4"/>
  <c r="P6" i="4"/>
  <c r="P7" i="4"/>
  <c r="P27" i="4"/>
  <c r="P10" i="4"/>
  <c r="P26" i="4"/>
  <c r="P16" i="4"/>
  <c r="P28" i="4"/>
  <c r="P11" i="4"/>
  <c r="P8" i="4"/>
  <c r="P20" i="4"/>
  <c r="P37" i="4"/>
  <c r="P22" i="4"/>
  <c r="P29" i="4"/>
  <c r="P14" i="4"/>
  <c r="P9" i="4"/>
  <c r="P35" i="4"/>
  <c r="P13" i="4"/>
  <c r="P17" i="4"/>
  <c r="P15" i="4"/>
  <c r="P19" i="4"/>
  <c r="P31" i="4"/>
  <c r="P21" i="4"/>
  <c r="P34" i="4"/>
  <c r="P30" i="4"/>
  <c r="P25" i="4"/>
  <c r="P33" i="4"/>
  <c r="P23" i="4"/>
  <c r="P24" i="4"/>
  <c r="N6" i="5"/>
  <c r="N6" i="10" l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Q5" i="4"/>
  <c r="N7" i="5"/>
  <c r="N17" i="10" l="1"/>
  <c r="Q6" i="4"/>
  <c r="N8" i="5"/>
  <c r="N18" i="10" l="1"/>
  <c r="Q7" i="4"/>
  <c r="N9" i="5"/>
  <c r="N19" i="10" l="1"/>
  <c r="Q8" i="4"/>
  <c r="N10" i="5"/>
  <c r="N20" i="10" l="1"/>
  <c r="Q9" i="4"/>
  <c r="N11" i="5"/>
  <c r="N21" i="10" l="1"/>
  <c r="Q10" i="4"/>
  <c r="N12" i="5"/>
  <c r="Q11" i="4" l="1"/>
  <c r="N22" i="10"/>
  <c r="N13" i="5"/>
  <c r="Q12" i="4"/>
  <c r="N23" i="10" l="1"/>
  <c r="N14" i="5"/>
  <c r="Q13" i="4"/>
  <c r="N24" i="10" l="1"/>
  <c r="N15" i="5"/>
  <c r="Q14" i="4"/>
  <c r="N25" i="10" l="1"/>
  <c r="N16" i="5"/>
  <c r="Q15" i="4"/>
  <c r="N26" i="10" l="1"/>
  <c r="N17" i="5"/>
  <c r="Q16" i="4"/>
  <c r="N27" i="10" l="1"/>
  <c r="N18" i="5"/>
  <c r="Q17" i="4"/>
  <c r="N28" i="10" l="1"/>
  <c r="N19" i="5"/>
  <c r="Q18" i="4"/>
  <c r="N29" i="10" l="1"/>
  <c r="N20" i="5"/>
  <c r="Q19" i="4"/>
  <c r="N30" i="10" l="1"/>
  <c r="N21" i="5"/>
  <c r="Q20" i="4"/>
  <c r="N31" i="10" l="1"/>
  <c r="N22" i="5"/>
  <c r="Q21" i="4"/>
  <c r="N32" i="10" l="1"/>
  <c r="N23" i="5"/>
  <c r="Q22" i="4"/>
  <c r="N33" i="10" l="1"/>
  <c r="N24" i="5"/>
  <c r="Q23" i="4"/>
  <c r="N34" i="10" l="1"/>
  <c r="N25" i="5"/>
  <c r="Q24" i="4"/>
  <c r="N35" i="10" l="1"/>
  <c r="N26" i="5"/>
  <c r="Q25" i="4"/>
  <c r="N36" i="10" l="1"/>
  <c r="N27" i="5"/>
  <c r="Q26" i="4"/>
  <c r="N37" i="10" l="1"/>
  <c r="N28" i="5"/>
  <c r="Q27" i="4"/>
  <c r="N38" i="10" l="1"/>
  <c r="N29" i="5"/>
  <c r="Q28" i="4"/>
  <c r="N39" i="10" l="1"/>
  <c r="N30" i="5"/>
  <c r="Q29" i="4"/>
  <c r="N40" i="10" l="1"/>
  <c r="N31" i="5"/>
  <c r="Q30" i="4"/>
  <c r="N41" i="10" l="1"/>
  <c r="N32" i="5"/>
  <c r="Q31" i="4"/>
  <c r="N42" i="10" l="1"/>
  <c r="N33" i="5"/>
  <c r="Q32" i="4"/>
  <c r="N43" i="10" l="1"/>
  <c r="N34" i="5"/>
  <c r="Q33" i="4"/>
  <c r="N44" i="10" l="1"/>
  <c r="N35" i="5"/>
  <c r="Q34" i="4"/>
  <c r="N45" i="10" l="1"/>
  <c r="N36" i="5"/>
  <c r="Q35" i="4"/>
  <c r="N46" i="10" l="1"/>
  <c r="N37" i="5"/>
  <c r="N38" i="5" s="1"/>
  <c r="Q36" i="4"/>
  <c r="N39" i="5" l="1"/>
  <c r="N47" i="10"/>
  <c r="Q37" i="4"/>
  <c r="N40" i="5" l="1"/>
  <c r="N48" i="10"/>
  <c r="Q38" i="4"/>
  <c r="N41" i="5" l="1"/>
  <c r="N49" i="10"/>
  <c r="Q39" i="4"/>
  <c r="N42" i="5" l="1"/>
  <c r="N50" i="10"/>
  <c r="Q40" i="4"/>
  <c r="N43" i="5" l="1"/>
  <c r="N51" i="10"/>
  <c r="Q41" i="4"/>
  <c r="N44" i="5" l="1"/>
  <c r="N52" i="10"/>
  <c r="Q42" i="4"/>
  <c r="N45" i="5" l="1"/>
  <c r="N53" i="10"/>
  <c r="Q43" i="4"/>
  <c r="N46" i="5" l="1"/>
  <c r="N54" i="10"/>
  <c r="Q44" i="4"/>
  <c r="N47" i="5" l="1"/>
  <c r="N55" i="10"/>
  <c r="Q45" i="4"/>
  <c r="N48" i="5" l="1"/>
  <c r="N56" i="10"/>
  <c r="Q46" i="4"/>
  <c r="N49" i="5" l="1"/>
  <c r="N57" i="10"/>
  <c r="Q47" i="4"/>
  <c r="N50" i="5" l="1"/>
  <c r="N58" i="10"/>
  <c r="Q48" i="4"/>
  <c r="N51" i="5" l="1"/>
  <c r="N59" i="10"/>
  <c r="Q49" i="4"/>
  <c r="N52" i="5" l="1"/>
  <c r="N60" i="10"/>
  <c r="Q50" i="4"/>
  <c r="N53" i="5" l="1"/>
  <c r="N61" i="10"/>
  <c r="Q51" i="4"/>
  <c r="N54" i="5" l="1"/>
  <c r="N62" i="10"/>
  <c r="P2" i="10" s="1" a="1"/>
  <c r="Q52" i="4"/>
  <c r="N55" i="5" l="1"/>
  <c r="N63" i="10"/>
  <c r="P2" i="10"/>
  <c r="O62" i="10" s="1"/>
  <c r="Q53" i="4"/>
  <c r="N56" i="5" l="1"/>
  <c r="N64" i="10"/>
  <c r="O63" i="10"/>
  <c r="O4" i="10"/>
  <c r="O8" i="10"/>
  <c r="O6" i="10"/>
  <c r="O5" i="10"/>
  <c r="O3" i="10"/>
  <c r="O7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Q54" i="4"/>
  <c r="N57" i="5" l="1"/>
  <c r="N65" i="10"/>
  <c r="O64" i="10"/>
  <c r="Q55" i="4"/>
  <c r="N58" i="5" l="1"/>
  <c r="N66" i="10"/>
  <c r="O65" i="10"/>
  <c r="Q56" i="4"/>
  <c r="N59" i="5" l="1"/>
  <c r="N67" i="10"/>
  <c r="O66" i="10"/>
  <c r="Q57" i="4"/>
  <c r="N60" i="5" l="1"/>
  <c r="N68" i="10"/>
  <c r="O67" i="10"/>
  <c r="Q58" i="4"/>
  <c r="N61" i="5" l="1"/>
  <c r="N69" i="10"/>
  <c r="O68" i="10"/>
  <c r="Q59" i="4"/>
  <c r="N62" i="5" l="1"/>
  <c r="N70" i="10"/>
  <c r="O69" i="10"/>
  <c r="Q60" i="4"/>
  <c r="N63" i="5" l="1"/>
  <c r="P2" i="5"/>
  <c r="O62" i="5" s="1"/>
  <c r="N71" i="10"/>
  <c r="O70" i="10"/>
  <c r="Q61" i="4"/>
  <c r="N64" i="5" l="1"/>
  <c r="O63" i="5"/>
  <c r="O4" i="5"/>
  <c r="O3" i="5"/>
  <c r="O5" i="5"/>
  <c r="O9" i="5"/>
  <c r="O8" i="5"/>
  <c r="O7" i="5"/>
  <c r="O10" i="5"/>
  <c r="O6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N72" i="10"/>
  <c r="O71" i="10"/>
  <c r="Q62" i="4"/>
  <c r="S2" i="4" l="1"/>
  <c r="R62" i="4" s="1"/>
  <c r="N65" i="5"/>
  <c r="O64" i="5"/>
  <c r="N73" i="10"/>
  <c r="O72" i="10"/>
  <c r="R3" i="4"/>
  <c r="Q63" i="4"/>
  <c r="R63" i="4" l="1"/>
  <c r="R4" i="4"/>
  <c r="R5" i="4"/>
  <c r="R6" i="4"/>
  <c r="R7" i="4"/>
  <c r="R8" i="4"/>
  <c r="R9" i="4"/>
  <c r="R10" i="4"/>
  <c r="R12" i="4"/>
  <c r="R11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N66" i="5"/>
  <c r="O65" i="5"/>
  <c r="N74" i="10"/>
  <c r="O73" i="10"/>
  <c r="Q64" i="4"/>
  <c r="R64" i="4" s="1"/>
  <c r="N67" i="5" l="1"/>
  <c r="O66" i="5"/>
  <c r="N75" i="10"/>
  <c r="O74" i="10"/>
  <c r="Q65" i="4"/>
  <c r="R65" i="4" s="1"/>
  <c r="N68" i="5" l="1"/>
  <c r="O67" i="5"/>
  <c r="N76" i="10"/>
  <c r="O75" i="10"/>
  <c r="Q66" i="4"/>
  <c r="R66" i="4" s="1"/>
  <c r="N69" i="5" l="1"/>
  <c r="O68" i="5"/>
  <c r="N77" i="10"/>
  <c r="O76" i="10"/>
  <c r="Q67" i="4"/>
  <c r="R67" i="4" s="1"/>
  <c r="N70" i="5" l="1"/>
  <c r="O69" i="5"/>
  <c r="N78" i="10"/>
  <c r="O77" i="10"/>
  <c r="Q68" i="4"/>
  <c r="R68" i="4" s="1"/>
  <c r="N71" i="5" l="1"/>
  <c r="O70" i="5"/>
  <c r="N79" i="10"/>
  <c r="O78" i="10"/>
  <c r="Q69" i="4"/>
  <c r="R69" i="4" s="1"/>
  <c r="N72" i="5" l="1"/>
  <c r="O71" i="5"/>
  <c r="N80" i="10"/>
  <c r="O79" i="10"/>
  <c r="Q70" i="4"/>
  <c r="R70" i="4" s="1"/>
  <c r="N73" i="5" l="1"/>
  <c r="O72" i="5"/>
  <c r="N81" i="10"/>
  <c r="O80" i="10"/>
  <c r="Q71" i="4"/>
  <c r="R71" i="4" s="1"/>
  <c r="N74" i="5" l="1"/>
  <c r="O73" i="5"/>
  <c r="N82" i="10"/>
  <c r="O81" i="10"/>
  <c r="Q72" i="4"/>
  <c r="R72" i="4" s="1"/>
  <c r="N75" i="5" l="1"/>
  <c r="O74" i="5"/>
  <c r="N83" i="10"/>
  <c r="O82" i="10"/>
  <c r="Q73" i="4"/>
  <c r="R73" i="4" s="1"/>
  <c r="N76" i="5" l="1"/>
  <c r="O75" i="5"/>
  <c r="N84" i="10"/>
  <c r="O83" i="10"/>
  <c r="Q74" i="4"/>
  <c r="R74" i="4" s="1"/>
  <c r="N77" i="5" l="1"/>
  <c r="O76" i="5"/>
  <c r="N85" i="10"/>
  <c r="O84" i="10"/>
  <c r="Q75" i="4"/>
  <c r="R75" i="4" s="1"/>
  <c r="N78" i="5" l="1"/>
  <c r="O77" i="5"/>
  <c r="N86" i="10"/>
  <c r="O85" i="10"/>
  <c r="Q76" i="4"/>
  <c r="R76" i="4" s="1"/>
  <c r="N79" i="5" l="1"/>
  <c r="O78" i="5"/>
  <c r="N87" i="10"/>
  <c r="O86" i="10"/>
  <c r="Q77" i="4"/>
  <c r="R77" i="4" s="1"/>
  <c r="N80" i="5" l="1"/>
  <c r="O79" i="5"/>
  <c r="N88" i="10"/>
  <c r="O87" i="10"/>
  <c r="Q78" i="4"/>
  <c r="R78" i="4" s="1"/>
  <c r="N81" i="5" l="1"/>
  <c r="O80" i="5"/>
  <c r="N89" i="10"/>
  <c r="O88" i="10"/>
  <c r="Q79" i="4"/>
  <c r="R79" i="4" s="1"/>
  <c r="N82" i="5" l="1"/>
  <c r="O81" i="5"/>
  <c r="N90" i="10"/>
  <c r="O89" i="10"/>
  <c r="Q80" i="4"/>
  <c r="R80" i="4" s="1"/>
  <c r="N83" i="5" l="1"/>
  <c r="O82" i="5"/>
  <c r="N91" i="10"/>
  <c r="O90" i="10"/>
  <c r="Q81" i="4"/>
  <c r="R81" i="4" s="1"/>
  <c r="N84" i="5" l="1"/>
  <c r="O83" i="5"/>
  <c r="N92" i="10"/>
  <c r="O91" i="10"/>
  <c r="Q82" i="4"/>
  <c r="R82" i="4" s="1"/>
  <c r="N85" i="5" l="1"/>
  <c r="O84" i="5"/>
  <c r="N93" i="10"/>
  <c r="O92" i="10"/>
  <c r="Q83" i="4"/>
  <c r="R83" i="4" s="1"/>
  <c r="N86" i="5" l="1"/>
  <c r="O85" i="5"/>
  <c r="N94" i="10"/>
  <c r="O93" i="10"/>
  <c r="Q84" i="4"/>
  <c r="R84" i="4" s="1"/>
  <c r="N87" i="5" l="1"/>
  <c r="O86" i="5"/>
  <c r="N95" i="10"/>
  <c r="O94" i="10"/>
  <c r="Q85" i="4"/>
  <c r="R85" i="4" s="1"/>
  <c r="N88" i="5" l="1"/>
  <c r="O87" i="5"/>
  <c r="N96" i="10"/>
  <c r="O95" i="10"/>
  <c r="Q86" i="4"/>
  <c r="R86" i="4" s="1"/>
  <c r="N89" i="5" l="1"/>
  <c r="O88" i="5"/>
  <c r="N97" i="10"/>
  <c r="O96" i="10"/>
  <c r="Q87" i="4"/>
  <c r="R87" i="4" s="1"/>
  <c r="N90" i="5" l="1"/>
  <c r="O89" i="5"/>
  <c r="N98" i="10"/>
  <c r="O97" i="10"/>
  <c r="Q88" i="4"/>
  <c r="R88" i="4" s="1"/>
  <c r="N91" i="5" l="1"/>
  <c r="O90" i="5"/>
  <c r="N99" i="10"/>
  <c r="O98" i="10"/>
  <c r="Q89" i="4"/>
  <c r="R89" i="4" s="1"/>
  <c r="N92" i="5" l="1"/>
  <c r="O91" i="5"/>
  <c r="N100" i="10"/>
  <c r="O99" i="10"/>
  <c r="Q90" i="4"/>
  <c r="R90" i="4" s="1"/>
  <c r="N93" i="5" l="1"/>
  <c r="O92" i="5"/>
  <c r="N101" i="10"/>
  <c r="O100" i="10"/>
  <c r="Q91" i="4"/>
  <c r="R91" i="4" s="1"/>
  <c r="N94" i="5" l="1"/>
  <c r="O93" i="5"/>
  <c r="N102" i="10"/>
  <c r="O101" i="10"/>
  <c r="Q92" i="4"/>
  <c r="R92" i="4" s="1"/>
  <c r="N95" i="5" l="1"/>
  <c r="O94" i="5"/>
  <c r="N103" i="10"/>
  <c r="O102" i="10"/>
  <c r="Q93" i="4"/>
  <c r="R93" i="4" s="1"/>
  <c r="N96" i="5" l="1"/>
  <c r="O95" i="5"/>
  <c r="N104" i="10"/>
  <c r="O103" i="10"/>
  <c r="Q94" i="4"/>
  <c r="R94" i="4" s="1"/>
  <c r="N97" i="5" l="1"/>
  <c r="O96" i="5"/>
  <c r="N105" i="10"/>
  <c r="O104" i="10"/>
  <c r="Q95" i="4"/>
  <c r="R95" i="4" s="1"/>
  <c r="N98" i="5" l="1"/>
  <c r="O97" i="5"/>
  <c r="N106" i="10"/>
  <c r="O105" i="10"/>
  <c r="Q96" i="4"/>
  <c r="R96" i="4" s="1"/>
  <c r="N99" i="5" l="1"/>
  <c r="O98" i="5"/>
  <c r="N107" i="10"/>
  <c r="O106" i="10"/>
  <c r="Q97" i="4"/>
  <c r="R97" i="4" s="1"/>
  <c r="N100" i="5" l="1"/>
  <c r="O99" i="5"/>
  <c r="N108" i="10"/>
  <c r="O107" i="10"/>
  <c r="Q98" i="4"/>
  <c r="R98" i="4" s="1"/>
  <c r="N101" i="5" l="1"/>
  <c r="O100" i="5"/>
  <c r="N109" i="10"/>
  <c r="O108" i="10"/>
  <c r="Q99" i="4"/>
  <c r="R99" i="4" s="1"/>
  <c r="N102" i="5" l="1"/>
  <c r="O101" i="5"/>
  <c r="N110" i="10"/>
  <c r="O109" i="10"/>
  <c r="Q100" i="4"/>
  <c r="R100" i="4" s="1"/>
  <c r="N103" i="5" l="1"/>
  <c r="O102" i="5"/>
  <c r="N111" i="10"/>
  <c r="O110" i="10"/>
  <c r="Q101" i="4"/>
  <c r="R101" i="4" s="1"/>
  <c r="N104" i="5" l="1"/>
  <c r="O103" i="5"/>
  <c r="N112" i="10"/>
  <c r="O111" i="10"/>
  <c r="Q102" i="4"/>
  <c r="R102" i="4" s="1"/>
  <c r="N105" i="5" l="1"/>
  <c r="O104" i="5"/>
  <c r="N113" i="10"/>
  <c r="O112" i="10"/>
  <c r="Q103" i="4"/>
  <c r="R103" i="4" s="1"/>
  <c r="N106" i="5" l="1"/>
  <c r="O105" i="5"/>
  <c r="N114" i="10"/>
  <c r="O113" i="10"/>
  <c r="Q104" i="4"/>
  <c r="R104" i="4" s="1"/>
  <c r="N107" i="5" l="1"/>
  <c r="O106" i="5"/>
  <c r="N115" i="10"/>
  <c r="O114" i="10"/>
  <c r="Q105" i="4"/>
  <c r="R105" i="4" s="1"/>
  <c r="N108" i="5" l="1"/>
  <c r="O107" i="5"/>
  <c r="N116" i="10"/>
  <c r="O115" i="10"/>
  <c r="Q106" i="4"/>
  <c r="R106" i="4" s="1"/>
  <c r="N109" i="5" l="1"/>
  <c r="O108" i="5"/>
  <c r="N117" i="10"/>
  <c r="O116" i="10"/>
  <c r="Q107" i="4"/>
  <c r="R107" i="4" s="1"/>
  <c r="N110" i="5" l="1"/>
  <c r="O109" i="5"/>
  <c r="N118" i="10"/>
  <c r="O117" i="10"/>
  <c r="Q108" i="4"/>
  <c r="R108" i="4" s="1"/>
  <c r="N111" i="5" l="1"/>
  <c r="O110" i="5"/>
  <c r="N119" i="10"/>
  <c r="O118" i="10"/>
  <c r="Q109" i="4"/>
  <c r="R109" i="4" s="1"/>
  <c r="N112" i="5" l="1"/>
  <c r="O111" i="5"/>
  <c r="N120" i="10"/>
  <c r="O119" i="10"/>
  <c r="Q110" i="4"/>
  <c r="R110" i="4" s="1"/>
  <c r="N113" i="5" l="1"/>
  <c r="O112" i="5"/>
  <c r="N121" i="10"/>
  <c r="O120" i="10"/>
  <c r="Q111" i="4"/>
  <c r="R111" i="4" s="1"/>
  <c r="N114" i="5" l="1"/>
  <c r="O113" i="5"/>
  <c r="N122" i="10"/>
  <c r="O121" i="10"/>
  <c r="Q112" i="4"/>
  <c r="R112" i="4" s="1"/>
  <c r="N115" i="5" l="1"/>
  <c r="O114" i="5"/>
  <c r="N123" i="10"/>
  <c r="O122" i="10"/>
  <c r="Q113" i="4"/>
  <c r="R113" i="4" s="1"/>
  <c r="N116" i="5" l="1"/>
  <c r="O115" i="5"/>
  <c r="N124" i="10"/>
  <c r="O123" i="10"/>
  <c r="Q114" i="4"/>
  <c r="R114" i="4" s="1"/>
  <c r="N117" i="5" l="1"/>
  <c r="O116" i="5"/>
  <c r="N125" i="10"/>
  <c r="O124" i="10"/>
  <c r="Q115" i="4"/>
  <c r="R115" i="4" s="1"/>
  <c r="N118" i="5" l="1"/>
  <c r="O117" i="5"/>
  <c r="N126" i="10"/>
  <c r="O125" i="10"/>
  <c r="Q116" i="4"/>
  <c r="R116" i="4" s="1"/>
  <c r="N119" i="5" l="1"/>
  <c r="O118" i="5"/>
  <c r="N127" i="10"/>
  <c r="O126" i="10"/>
  <c r="Q117" i="4"/>
  <c r="R117" i="4" s="1"/>
  <c r="N120" i="5" l="1"/>
  <c r="O119" i="5"/>
  <c r="N128" i="10"/>
  <c r="O127" i="10"/>
  <c r="Q118" i="4"/>
  <c r="R118" i="4" s="1"/>
  <c r="N121" i="5" l="1"/>
  <c r="O120" i="5"/>
  <c r="N129" i="10"/>
  <c r="O128" i="10"/>
  <c r="Q119" i="4"/>
  <c r="R119" i="4" s="1"/>
  <c r="N122" i="5" l="1"/>
  <c r="O121" i="5"/>
  <c r="N130" i="10"/>
  <c r="O129" i="10"/>
  <c r="Q120" i="4"/>
  <c r="R120" i="4" s="1"/>
  <c r="N123" i="5" l="1"/>
  <c r="O122" i="5"/>
  <c r="N131" i="10"/>
  <c r="O130" i="10"/>
  <c r="Q121" i="4"/>
  <c r="R121" i="4" s="1"/>
  <c r="N124" i="5" l="1"/>
  <c r="O123" i="5"/>
  <c r="N132" i="10"/>
  <c r="O131" i="10"/>
  <c r="Q122" i="4"/>
  <c r="R122" i="4" s="1"/>
  <c r="N125" i="5" l="1"/>
  <c r="O124" i="5"/>
  <c r="N133" i="10"/>
  <c r="O132" i="10"/>
  <c r="Q123" i="4"/>
  <c r="R123" i="4" s="1"/>
  <c r="N126" i="5" l="1"/>
  <c r="O125" i="5"/>
  <c r="N134" i="10"/>
  <c r="O133" i="10"/>
  <c r="Q124" i="4"/>
  <c r="R124" i="4" s="1"/>
  <c r="N127" i="5" l="1"/>
  <c r="O126" i="5"/>
  <c r="N135" i="10"/>
  <c r="O134" i="10"/>
  <c r="Q125" i="4"/>
  <c r="R125" i="4" s="1"/>
  <c r="N128" i="5" l="1"/>
  <c r="O127" i="5"/>
  <c r="N136" i="10"/>
  <c r="O135" i="10"/>
  <c r="Q126" i="4"/>
  <c r="R126" i="4" s="1"/>
  <c r="N129" i="5" l="1"/>
  <c r="O128" i="5"/>
  <c r="N137" i="10"/>
  <c r="O136" i="10"/>
  <c r="Q127" i="4"/>
  <c r="R127" i="4" s="1"/>
  <c r="N130" i="5" l="1"/>
  <c r="O129" i="5"/>
  <c r="N138" i="10"/>
  <c r="O137" i="10"/>
  <c r="Q128" i="4"/>
  <c r="R128" i="4" s="1"/>
  <c r="N131" i="5" l="1"/>
  <c r="O130" i="5"/>
  <c r="N139" i="10"/>
  <c r="O138" i="10"/>
  <c r="Q129" i="4"/>
  <c r="R129" i="4" s="1"/>
  <c r="N132" i="5" l="1"/>
  <c r="O131" i="5"/>
  <c r="N140" i="10"/>
  <c r="O139" i="10"/>
  <c r="Q130" i="4"/>
  <c r="R130" i="4" s="1"/>
  <c r="N133" i="5" l="1"/>
  <c r="O132" i="5"/>
  <c r="N141" i="10"/>
  <c r="O140" i="10"/>
  <c r="Q131" i="4"/>
  <c r="R131" i="4" s="1"/>
  <c r="N134" i="5" l="1"/>
  <c r="O133" i="5"/>
  <c r="N142" i="10"/>
  <c r="O141" i="10"/>
  <c r="Q132" i="4"/>
  <c r="R132" i="4" s="1"/>
  <c r="N135" i="5" l="1"/>
  <c r="O134" i="5"/>
  <c r="N143" i="10"/>
  <c r="O142" i="10"/>
  <c r="Q133" i="4"/>
  <c r="R133" i="4" s="1"/>
  <c r="N136" i="5" l="1"/>
  <c r="O135" i="5"/>
  <c r="N144" i="10"/>
  <c r="O143" i="10"/>
  <c r="Q134" i="4"/>
  <c r="R134" i="4" s="1"/>
  <c r="N137" i="5" l="1"/>
  <c r="O136" i="5"/>
  <c r="N145" i="10"/>
  <c r="O144" i="10"/>
  <c r="Q135" i="4"/>
  <c r="R135" i="4" s="1"/>
  <c r="N138" i="5" l="1"/>
  <c r="O137" i="5"/>
  <c r="N146" i="10"/>
  <c r="O145" i="10"/>
  <c r="Q136" i="4"/>
  <c r="R136" i="4" s="1"/>
  <c r="N139" i="5" l="1"/>
  <c r="O138" i="5"/>
  <c r="N147" i="10"/>
  <c r="O146" i="10"/>
  <c r="Q137" i="4"/>
  <c r="R137" i="4" s="1"/>
  <c r="N140" i="5" l="1"/>
  <c r="O139" i="5"/>
  <c r="N148" i="10"/>
  <c r="O147" i="10"/>
  <c r="Q138" i="4"/>
  <c r="R138" i="4" s="1"/>
  <c r="N141" i="5" l="1"/>
  <c r="O140" i="5"/>
  <c r="N149" i="10"/>
  <c r="O148" i="10"/>
  <c r="Q139" i="4"/>
  <c r="R139" i="4" s="1"/>
  <c r="N142" i="5" l="1"/>
  <c r="O141" i="5"/>
  <c r="N150" i="10"/>
  <c r="O149" i="10"/>
  <c r="Q140" i="4"/>
  <c r="R140" i="4" s="1"/>
  <c r="N143" i="5" l="1"/>
  <c r="O142" i="5"/>
  <c r="N151" i="10"/>
  <c r="O150" i="10"/>
  <c r="Q141" i="4"/>
  <c r="R141" i="4" s="1"/>
  <c r="N144" i="5" l="1"/>
  <c r="O143" i="5"/>
  <c r="N152" i="10"/>
  <c r="O151" i="10"/>
  <c r="Q142" i="4"/>
  <c r="R142" i="4" s="1"/>
  <c r="N145" i="5" l="1"/>
  <c r="O144" i="5"/>
  <c r="N153" i="10"/>
  <c r="O152" i="10"/>
  <c r="Q143" i="4"/>
  <c r="R143" i="4" s="1"/>
  <c r="N146" i="5" l="1"/>
  <c r="O145" i="5"/>
  <c r="N154" i="10"/>
  <c r="O153" i="10"/>
  <c r="Q144" i="4"/>
  <c r="R144" i="4" s="1"/>
  <c r="N147" i="5" l="1"/>
  <c r="O146" i="5"/>
  <c r="N155" i="10"/>
  <c r="O154" i="10"/>
  <c r="Q145" i="4"/>
  <c r="R145" i="4" s="1"/>
  <c r="N148" i="5" l="1"/>
  <c r="O147" i="5"/>
  <c r="N156" i="10"/>
  <c r="O155" i="10"/>
  <c r="Q146" i="4"/>
  <c r="R146" i="4" s="1"/>
  <c r="N149" i="5" l="1"/>
  <c r="O148" i="5"/>
  <c r="N157" i="10"/>
  <c r="O156" i="10"/>
  <c r="Q147" i="4"/>
  <c r="R147" i="4" s="1"/>
  <c r="N150" i="5" l="1"/>
  <c r="O149" i="5"/>
  <c r="N158" i="10"/>
  <c r="O158" i="10" s="1"/>
  <c r="O157" i="10"/>
  <c r="Q148" i="4"/>
  <c r="R148" i="4" s="1"/>
  <c r="N151" i="5" l="1"/>
  <c r="O150" i="5"/>
  <c r="Q149" i="4"/>
  <c r="R149" i="4" s="1"/>
  <c r="N152" i="5" l="1"/>
  <c r="O151" i="5"/>
  <c r="Q150" i="4"/>
  <c r="R150" i="4" s="1"/>
  <c r="N153" i="5" l="1"/>
  <c r="O152" i="5"/>
  <c r="Q151" i="4"/>
  <c r="R151" i="4" s="1"/>
  <c r="N154" i="5" l="1"/>
  <c r="O153" i="5"/>
  <c r="Q152" i="4"/>
  <c r="R152" i="4" s="1"/>
  <c r="N155" i="5" l="1"/>
  <c r="O154" i="5"/>
  <c r="Q153" i="4"/>
  <c r="R153" i="4" s="1"/>
  <c r="N156" i="5" l="1"/>
  <c r="O155" i="5"/>
  <c r="Q154" i="4"/>
  <c r="R154" i="4" s="1"/>
  <c r="N157" i="5" l="1"/>
  <c r="O156" i="5"/>
  <c r="Q155" i="4"/>
  <c r="R155" i="4" s="1"/>
  <c r="N158" i="5" l="1"/>
  <c r="O158" i="5" s="1"/>
  <c r="O157" i="5"/>
  <c r="Q156" i="4"/>
  <c r="R156" i="4" s="1"/>
  <c r="Q157" i="4" l="1"/>
  <c r="R157" i="4" s="1"/>
  <c r="Q158" i="4" l="1"/>
  <c r="R158" i="4" s="1"/>
</calcChain>
</file>

<file path=xl/sharedStrings.xml><?xml version="1.0" encoding="utf-8"?>
<sst xmlns="http://schemas.openxmlformats.org/spreadsheetml/2006/main" count="208" uniqueCount="81">
  <si>
    <t>基准年的确定</t>
    <phoneticPr fontId="4" type="noConversion"/>
  </si>
  <si>
    <t>X-12处理后数据</t>
    <phoneticPr fontId="4" type="noConversion"/>
  </si>
  <si>
    <t>对称变化率Cij</t>
    <phoneticPr fontId="4" type="noConversion"/>
  </si>
  <si>
    <t>标准化变化率Sij</t>
    <phoneticPr fontId="4" type="noConversion"/>
  </si>
  <si>
    <t>平均变化率R1</t>
    <phoneticPr fontId="4" type="noConversion"/>
  </si>
  <si>
    <t>标准化因子Fj</t>
    <phoneticPr fontId="4" type="noConversion"/>
  </si>
  <si>
    <t>标准化因子V1</t>
    <phoneticPr fontId="3" type="noConversion"/>
  </si>
  <si>
    <t>初始合成指数I1（t）</t>
    <phoneticPr fontId="4" type="noConversion"/>
  </si>
  <si>
    <t>基准年份合成指数</t>
    <phoneticPr fontId="4" type="noConversion"/>
  </si>
  <si>
    <t>基准年份平均值</t>
    <phoneticPr fontId="4" type="noConversion"/>
  </si>
  <si>
    <t>时间</t>
    <phoneticPr fontId="4" type="noConversion"/>
  </si>
  <si>
    <t>先行</t>
    <phoneticPr fontId="4" type="noConversion"/>
  </si>
  <si>
    <t>X-12处理后数据</t>
  </si>
  <si>
    <t>对称变化率Ci2</t>
    <phoneticPr fontId="4" type="noConversion"/>
  </si>
  <si>
    <t>标准化变化率Si2</t>
    <phoneticPr fontId="4" type="noConversion"/>
  </si>
  <si>
    <t>平均变化率R2</t>
    <phoneticPr fontId="4" type="noConversion"/>
  </si>
  <si>
    <t>标准化因子F2</t>
    <phoneticPr fontId="4" type="noConversion"/>
  </si>
  <si>
    <t>标准化因子V2</t>
    <phoneticPr fontId="4" type="noConversion"/>
  </si>
  <si>
    <t>初始合成指数I2（t）</t>
    <phoneticPr fontId="4" type="noConversion"/>
  </si>
  <si>
    <t>日期</t>
  </si>
  <si>
    <t>增长率</t>
    <phoneticPr fontId="4" type="noConversion"/>
  </si>
  <si>
    <t>先行合成指数</t>
    <phoneticPr fontId="3" type="noConversion"/>
  </si>
  <si>
    <t>先行合成指数</t>
  </si>
  <si>
    <t>2004/二</t>
    <phoneticPr fontId="3" type="noConversion"/>
  </si>
  <si>
    <t>2004/三</t>
    <phoneticPr fontId="3" type="noConversion"/>
  </si>
  <si>
    <t>2004/四</t>
    <phoneticPr fontId="3" type="noConversion"/>
  </si>
  <si>
    <t>2005/二</t>
  </si>
  <si>
    <t>2005/三</t>
  </si>
  <si>
    <t>2005/四</t>
  </si>
  <si>
    <t>2006/二</t>
  </si>
  <si>
    <t>2006/三</t>
  </si>
  <si>
    <t>2006/四</t>
  </si>
  <si>
    <t>2005/一</t>
    <phoneticPr fontId="3" type="noConversion"/>
  </si>
  <si>
    <t>2006/一</t>
  </si>
  <si>
    <t>2007/一</t>
  </si>
  <si>
    <t>2007/二</t>
  </si>
  <si>
    <t>2007/三</t>
  </si>
  <si>
    <t>2007/四</t>
  </si>
  <si>
    <t>2008/一</t>
  </si>
  <si>
    <t>2008/二</t>
  </si>
  <si>
    <t>2008/三</t>
  </si>
  <si>
    <t>2008/四</t>
  </si>
  <si>
    <t>2009/一</t>
  </si>
  <si>
    <t>2009/二</t>
  </si>
  <si>
    <t>2009/三</t>
  </si>
  <si>
    <t>2009/四</t>
  </si>
  <si>
    <t>2010/一</t>
  </si>
  <si>
    <t>2010/二</t>
  </si>
  <si>
    <t>2010/三</t>
  </si>
  <si>
    <t>2010/四</t>
  </si>
  <si>
    <t>2011/一</t>
  </si>
  <si>
    <t>2011/二</t>
  </si>
  <si>
    <t>2011/三</t>
  </si>
  <si>
    <t>2011/四</t>
  </si>
  <si>
    <t>2012/一</t>
  </si>
  <si>
    <t>2012/二</t>
  </si>
  <si>
    <t>2012/三</t>
  </si>
  <si>
    <t>2012/四</t>
  </si>
  <si>
    <t>一致合成指数</t>
  </si>
  <si>
    <t>季度</t>
    <phoneticPr fontId="3" type="noConversion"/>
  </si>
  <si>
    <t>成品钢材产量</t>
  </si>
  <si>
    <t>原煤产量</t>
  </si>
  <si>
    <t>原油加工量产量</t>
  </si>
  <si>
    <t>火力发电产量</t>
  </si>
  <si>
    <t>货运周转量</t>
  </si>
  <si>
    <t>铁路客运量</t>
  </si>
  <si>
    <t>铁路旅客周转量</t>
  </si>
  <si>
    <t>货运量</t>
  </si>
  <si>
    <t>工业增加值</t>
  </si>
  <si>
    <t>月度值</t>
    <phoneticPr fontId="4" type="noConversion"/>
  </si>
  <si>
    <t>替代货运周转量</t>
  </si>
  <si>
    <t>铁路旅客周转量 亿人公里</t>
  </si>
  <si>
    <t>铁路固定资产投资</t>
  </si>
  <si>
    <r>
      <rPr>
        <sz val="10"/>
        <rFont val="宋体"/>
        <family val="3"/>
        <charset val="134"/>
      </rPr>
      <t>铁路货运量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当月</t>
    </r>
    <phoneticPr fontId="4" type="noConversion"/>
  </si>
  <si>
    <r>
      <rPr>
        <sz val="10"/>
        <rFont val="宋体"/>
        <family val="3"/>
        <charset val="134"/>
      </rPr>
      <t>工业增长值增长率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当月</t>
    </r>
    <phoneticPr fontId="4" type="noConversion"/>
  </si>
  <si>
    <t>铁路货运量-当月</t>
  </si>
  <si>
    <t>工业增长值增长率-当月</t>
  </si>
  <si>
    <t>滞后</t>
    <phoneticPr fontId="4" type="noConversion"/>
  </si>
  <si>
    <t>滞后合成指数</t>
    <phoneticPr fontId="3" type="noConversion"/>
  </si>
  <si>
    <t>同步</t>
  </si>
  <si>
    <t>同步合成指数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</si>
</sst>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.0000_);[Red]\(0.0000\)"/>
    <numFmt numFmtId="178" formatCode="0.00_ "/>
    <numFmt numFmtId="179" formatCode="0.000_ "/>
    <numFmt numFmtId="180" formatCode="###,###,###,###,##0.00_ "/>
    <numFmt numFmtId="181" formatCode="0.00000_);[Red]\(0.00000\)"/>
    <numFmt numFmtId="186" formatCode="0.0000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华文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color theme="1"/>
      <name val="华文仿宋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Times New Roman"/>
      <family val="1"/>
    </font>
    <font>
      <sz val="8.5"/>
      <name val="Microsoft Sans Serif"/>
      <family val="2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0" fillId="0" borderId="0">
      <protection locked="0"/>
    </xf>
    <xf numFmtId="0" fontId="10" fillId="0" borderId="0">
      <protection locked="0"/>
    </xf>
  </cellStyleXfs>
  <cellXfs count="83">
    <xf numFmtId="0" fontId="0" fillId="0" borderId="0" xfId="0"/>
    <xf numFmtId="14" fontId="2" fillId="2" borderId="0" xfId="1" applyNumberFormat="1" applyFont="1" applyFill="1">
      <alignment vertical="center"/>
    </xf>
    <xf numFmtId="176" fontId="2" fillId="3" borderId="1" xfId="1" applyNumberFormat="1" applyFont="1" applyFill="1" applyBorder="1" applyAlignment="1">
      <alignment horizontal="center" vertical="center"/>
    </xf>
    <xf numFmtId="176" fontId="2" fillId="6" borderId="0" xfId="1" applyNumberFormat="1" applyFont="1" applyFill="1" applyBorder="1" applyAlignment="1">
      <alignment horizontal="center" vertical="center"/>
    </xf>
    <xf numFmtId="176" fontId="2" fillId="7" borderId="0" xfId="2" applyNumberFormat="1" applyFont="1" applyFill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2" fillId="0" borderId="2" xfId="1" applyNumberFormat="1" applyFont="1" applyBorder="1">
      <alignment vertical="center"/>
    </xf>
    <xf numFmtId="176" fontId="2" fillId="0" borderId="0" xfId="1" applyNumberFormat="1" applyFont="1">
      <alignment vertical="center"/>
    </xf>
    <xf numFmtId="14" fontId="2" fillId="0" borderId="0" xfId="1" applyNumberFormat="1" applyFont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7" fontId="2" fillId="2" borderId="0" xfId="1" applyNumberFormat="1" applyFont="1" applyFill="1">
      <alignment vertical="center"/>
    </xf>
    <xf numFmtId="176" fontId="2" fillId="0" borderId="2" xfId="1" applyNumberFormat="1" applyFont="1" applyFill="1" applyBorder="1">
      <alignment vertical="center"/>
    </xf>
    <xf numFmtId="176" fontId="2" fillId="3" borderId="2" xfId="1" applyNumberFormat="1" applyFont="1" applyFill="1" applyBorder="1">
      <alignment vertical="center"/>
    </xf>
    <xf numFmtId="14" fontId="2" fillId="0" borderId="0" xfId="1" applyNumberFormat="1" applyFont="1">
      <alignment vertical="center"/>
    </xf>
    <xf numFmtId="176" fontId="2" fillId="8" borderId="2" xfId="1" applyNumberFormat="1" applyFont="1" applyFill="1" applyBorder="1">
      <alignment vertical="center"/>
    </xf>
    <xf numFmtId="0" fontId="2" fillId="0" borderId="0" xfId="1" applyFo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2" fillId="9" borderId="0" xfId="1" applyFont="1" applyFill="1">
      <alignment vertical="center"/>
    </xf>
    <xf numFmtId="0" fontId="2" fillId="7" borderId="0" xfId="1" applyFont="1" applyFill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4" fontId="2" fillId="0" borderId="2" xfId="1" applyNumberFormat="1" applyFont="1" applyBorder="1">
      <alignment vertical="center"/>
    </xf>
    <xf numFmtId="2" fontId="2" fillId="0" borderId="2" xfId="1" applyNumberFormat="1" applyFont="1" applyBorder="1">
      <alignment vertical="center"/>
    </xf>
    <xf numFmtId="176" fontId="2" fillId="0" borderId="3" xfId="1" applyNumberFormat="1" applyFont="1" applyBorder="1">
      <alignment vertical="center"/>
    </xf>
    <xf numFmtId="14" fontId="2" fillId="2" borderId="2" xfId="1" applyNumberFormat="1" applyFont="1" applyFill="1" applyBorder="1">
      <alignment vertical="center"/>
    </xf>
    <xf numFmtId="2" fontId="2" fillId="9" borderId="2" xfId="1" applyNumberFormat="1" applyFont="1" applyFill="1" applyBorder="1">
      <alignment vertical="center"/>
    </xf>
    <xf numFmtId="2" fontId="2" fillId="8" borderId="2" xfId="1" applyNumberFormat="1" applyFont="1" applyFill="1" applyBorder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Fill="1">
      <alignment vertical="center"/>
    </xf>
    <xf numFmtId="0" fontId="2" fillId="0" borderId="2" xfId="1" applyFont="1" applyFill="1" applyBorder="1">
      <alignment vertical="center"/>
    </xf>
    <xf numFmtId="0" fontId="0" fillId="0" borderId="2" xfId="0" applyBorder="1"/>
    <xf numFmtId="2" fontId="0" fillId="0" borderId="2" xfId="0" applyNumberFormat="1" applyBorder="1"/>
    <xf numFmtId="14" fontId="2" fillId="0" borderId="2" xfId="1" applyNumberFormat="1" applyFont="1" applyFill="1" applyBorder="1">
      <alignment vertical="center"/>
    </xf>
    <xf numFmtId="178" fontId="7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vertical="center" wrapText="1"/>
    </xf>
    <xf numFmtId="0" fontId="2" fillId="4" borderId="0" xfId="1" applyFont="1" applyFill="1">
      <alignment vertical="center"/>
    </xf>
    <xf numFmtId="179" fontId="2" fillId="0" borderId="2" xfId="1" applyNumberFormat="1" applyFont="1" applyFill="1" applyBorder="1">
      <alignment vertical="center"/>
    </xf>
    <xf numFmtId="178" fontId="0" fillId="0" borderId="2" xfId="0" applyNumberFormat="1" applyBorder="1" applyAlignment="1">
      <alignment vertical="center"/>
    </xf>
    <xf numFmtId="178" fontId="9" fillId="0" borderId="2" xfId="0" applyNumberFormat="1" applyFont="1" applyBorder="1" applyAlignment="1">
      <alignment vertical="center"/>
    </xf>
    <xf numFmtId="177" fontId="7" fillId="12" borderId="3" xfId="10" applyNumberFormat="1" applyFont="1" applyFill="1" applyBorder="1" applyAlignment="1">
      <alignment horizontal="center" vertical="center" wrapText="1"/>
      <protection locked="0"/>
    </xf>
    <xf numFmtId="177" fontId="7" fillId="12" borderId="2" xfId="10" applyNumberFormat="1" applyFont="1" applyFill="1" applyBorder="1" applyAlignment="1">
      <alignment horizontal="center" vertical="center" wrapText="1"/>
      <protection locked="0"/>
    </xf>
    <xf numFmtId="176" fontId="7" fillId="0" borderId="3" xfId="0" applyNumberFormat="1" applyFont="1" applyFill="1" applyBorder="1" applyAlignment="1" applyProtection="1">
      <alignment vertical="top" wrapText="1"/>
      <protection locked="0"/>
    </xf>
    <xf numFmtId="180" fontId="11" fillId="0" borderId="2" xfId="0" applyNumberFormat="1" applyFont="1" applyBorder="1" applyAlignment="1">
      <alignment horizontal="right" vertical="center"/>
    </xf>
    <xf numFmtId="176" fontId="7" fillId="0" borderId="3" xfId="11" applyNumberFormat="1" applyFont="1" applyFill="1" applyBorder="1" applyAlignment="1">
      <alignment vertical="top" wrapText="1"/>
      <protection locked="0"/>
    </xf>
    <xf numFmtId="176" fontId="7" fillId="0" borderId="3" xfId="11" applyNumberFormat="1" applyFont="1" applyBorder="1" applyAlignment="1">
      <alignment vertical="top" wrapText="1"/>
      <protection locked="0"/>
    </xf>
    <xf numFmtId="177" fontId="9" fillId="0" borderId="0" xfId="0" applyNumberFormat="1" applyFont="1" applyBorder="1" applyAlignment="1">
      <alignment horizontal="right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0" borderId="2" xfId="1" applyNumberFormat="1" applyFont="1" applyBorder="1">
      <alignment vertical="center"/>
    </xf>
    <xf numFmtId="177" fontId="2" fillId="0" borderId="0" xfId="1" applyNumberFormat="1" applyFont="1">
      <alignment vertical="center"/>
    </xf>
    <xf numFmtId="181" fontId="2" fillId="0" borderId="2" xfId="1" applyNumberFormat="1" applyFont="1" applyFill="1" applyBorder="1">
      <alignment vertical="center"/>
    </xf>
    <xf numFmtId="181" fontId="2" fillId="0" borderId="2" xfId="1" applyNumberFormat="1" applyFont="1" applyBorder="1">
      <alignment vertical="center"/>
    </xf>
    <xf numFmtId="181" fontId="2" fillId="0" borderId="0" xfId="1" applyNumberFormat="1" applyFont="1" applyFill="1">
      <alignment vertical="center"/>
    </xf>
    <xf numFmtId="181" fontId="2" fillId="0" borderId="0" xfId="1" applyNumberFormat="1" applyFont="1">
      <alignment vertical="center"/>
    </xf>
    <xf numFmtId="176" fontId="2" fillId="0" borderId="4" xfId="1" applyNumberFormat="1" applyFont="1" applyBorder="1">
      <alignment vertical="center"/>
    </xf>
    <xf numFmtId="178" fontId="6" fillId="0" borderId="2" xfId="1" applyNumberFormat="1" applyFont="1" applyBorder="1" applyAlignment="1">
      <alignment horizontal="center" vertical="center"/>
    </xf>
    <xf numFmtId="178" fontId="2" fillId="0" borderId="2" xfId="1" applyNumberFormat="1" applyFont="1" applyBorder="1">
      <alignment vertical="center"/>
    </xf>
    <xf numFmtId="178" fontId="2" fillId="0" borderId="0" xfId="1" applyNumberFormat="1" applyFont="1">
      <alignment vertical="center"/>
    </xf>
    <xf numFmtId="2" fontId="2" fillId="9" borderId="5" xfId="1" applyNumberFormat="1" applyFont="1" applyFill="1" applyBorder="1">
      <alignment vertical="center"/>
    </xf>
    <xf numFmtId="0" fontId="0" fillId="13" borderId="0" xfId="0" applyFill="1" applyAlignment="1">
      <alignment vertical="center"/>
    </xf>
    <xf numFmtId="0" fontId="12" fillId="0" borderId="0" xfId="1" applyFont="1">
      <alignment vertical="center"/>
    </xf>
    <xf numFmtId="0" fontId="0" fillId="0" borderId="2" xfId="0" applyFont="1" applyBorder="1" applyAlignment="1">
      <alignment vertical="center"/>
    </xf>
    <xf numFmtId="0" fontId="13" fillId="0" borderId="2" xfId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2" fontId="2" fillId="8" borderId="4" xfId="1" applyNumberFormat="1" applyFont="1" applyFill="1" applyBorder="1">
      <alignment vertical="center"/>
    </xf>
    <xf numFmtId="176" fontId="2" fillId="0" borderId="0" xfId="1" applyNumberFormat="1" applyFont="1" applyFill="1" applyAlignment="1">
      <alignment horizontal="center" vertical="center"/>
    </xf>
    <xf numFmtId="176" fontId="2" fillId="0" borderId="0" xfId="1" applyNumberFormat="1" applyFont="1" applyFill="1">
      <alignment vertical="center"/>
    </xf>
    <xf numFmtId="0" fontId="2" fillId="10" borderId="1" xfId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8" fontId="2" fillId="4" borderId="0" xfId="1" applyNumberFormat="1" applyFont="1" applyFill="1" applyAlignment="1">
      <alignment horizontal="center" vertical="center"/>
    </xf>
    <xf numFmtId="176" fontId="2" fillId="5" borderId="0" xfId="1" applyNumberFormat="1" applyFont="1" applyFill="1" applyAlignment="1">
      <alignment horizontal="center" vertical="center"/>
    </xf>
    <xf numFmtId="186" fontId="2" fillId="0" borderId="2" xfId="1" applyNumberFormat="1" applyFont="1" applyBorder="1">
      <alignment vertical="center"/>
    </xf>
  </cellXfs>
  <cellStyles count="12">
    <cellStyle name="常规" xfId="0" builtinId="0"/>
    <cellStyle name="常规 11" xfId="11"/>
    <cellStyle name="常规 12" xfId="10"/>
    <cellStyle name="常规 2" xfId="1"/>
    <cellStyle name="常规 2 2" xfId="3"/>
    <cellStyle name="常规 3" xfId="2"/>
    <cellStyle name="常规 4" xfId="4"/>
    <cellStyle name="常规 5" xfId="5"/>
    <cellStyle name="常规 6" xfId="6"/>
    <cellStyle name="常规 7" xfId="7"/>
    <cellStyle name="常规 8" xfId="8"/>
    <cellStyle name="常规 9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'滞后合成-累计 '!$O$2</c:f>
              <c:strCache>
                <c:ptCount val="1"/>
                <c:pt idx="0">
                  <c:v>滞后合成指数</c:v>
                </c:pt>
              </c:strCache>
            </c:strRef>
          </c:tx>
          <c:cat>
            <c:numRef>
              <c:f>'滞后合成-累计 '!$A$3:$A$158</c:f>
              <c:numCache>
                <c:formatCode>General</c:formatCode>
                <c:ptCount val="156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  <c:pt idx="35">
                  <c:v>200312</c:v>
                </c:pt>
                <c:pt idx="36">
                  <c:v>200401</c:v>
                </c:pt>
                <c:pt idx="37">
                  <c:v>200402</c:v>
                </c:pt>
                <c:pt idx="38">
                  <c:v>200403</c:v>
                </c:pt>
                <c:pt idx="39">
                  <c:v>200404</c:v>
                </c:pt>
                <c:pt idx="40">
                  <c:v>200405</c:v>
                </c:pt>
                <c:pt idx="41">
                  <c:v>200406</c:v>
                </c:pt>
                <c:pt idx="42">
                  <c:v>200407</c:v>
                </c:pt>
                <c:pt idx="43">
                  <c:v>200408</c:v>
                </c:pt>
                <c:pt idx="44">
                  <c:v>200409</c:v>
                </c:pt>
                <c:pt idx="45">
                  <c:v>200410</c:v>
                </c:pt>
                <c:pt idx="46">
                  <c:v>200411</c:v>
                </c:pt>
                <c:pt idx="47">
                  <c:v>200412</c:v>
                </c:pt>
                <c:pt idx="48">
                  <c:v>200501</c:v>
                </c:pt>
                <c:pt idx="49">
                  <c:v>200502</c:v>
                </c:pt>
                <c:pt idx="50">
                  <c:v>200503</c:v>
                </c:pt>
                <c:pt idx="51">
                  <c:v>200504</c:v>
                </c:pt>
                <c:pt idx="52">
                  <c:v>200505</c:v>
                </c:pt>
                <c:pt idx="53">
                  <c:v>200506</c:v>
                </c:pt>
                <c:pt idx="54">
                  <c:v>200507</c:v>
                </c:pt>
                <c:pt idx="55">
                  <c:v>200508</c:v>
                </c:pt>
                <c:pt idx="56">
                  <c:v>200509</c:v>
                </c:pt>
                <c:pt idx="57">
                  <c:v>200510</c:v>
                </c:pt>
                <c:pt idx="58">
                  <c:v>200511</c:v>
                </c:pt>
                <c:pt idx="59">
                  <c:v>200512</c:v>
                </c:pt>
                <c:pt idx="60">
                  <c:v>200601</c:v>
                </c:pt>
                <c:pt idx="61">
                  <c:v>200602</c:v>
                </c:pt>
                <c:pt idx="62">
                  <c:v>200603</c:v>
                </c:pt>
                <c:pt idx="63">
                  <c:v>200604</c:v>
                </c:pt>
                <c:pt idx="64">
                  <c:v>200605</c:v>
                </c:pt>
                <c:pt idx="65">
                  <c:v>200606</c:v>
                </c:pt>
                <c:pt idx="66">
                  <c:v>200607</c:v>
                </c:pt>
                <c:pt idx="67">
                  <c:v>200608</c:v>
                </c:pt>
                <c:pt idx="68">
                  <c:v>200609</c:v>
                </c:pt>
                <c:pt idx="69">
                  <c:v>200610</c:v>
                </c:pt>
                <c:pt idx="70">
                  <c:v>200611</c:v>
                </c:pt>
                <c:pt idx="71">
                  <c:v>200612</c:v>
                </c:pt>
                <c:pt idx="72">
                  <c:v>200701</c:v>
                </c:pt>
                <c:pt idx="73">
                  <c:v>200702</c:v>
                </c:pt>
                <c:pt idx="74">
                  <c:v>200703</c:v>
                </c:pt>
                <c:pt idx="75">
                  <c:v>200704</c:v>
                </c:pt>
                <c:pt idx="76">
                  <c:v>200705</c:v>
                </c:pt>
                <c:pt idx="77">
                  <c:v>200706</c:v>
                </c:pt>
                <c:pt idx="78">
                  <c:v>200707</c:v>
                </c:pt>
                <c:pt idx="79">
                  <c:v>200708</c:v>
                </c:pt>
                <c:pt idx="80">
                  <c:v>200709</c:v>
                </c:pt>
                <c:pt idx="81">
                  <c:v>200710</c:v>
                </c:pt>
                <c:pt idx="82">
                  <c:v>200711</c:v>
                </c:pt>
                <c:pt idx="83">
                  <c:v>200712</c:v>
                </c:pt>
                <c:pt idx="84">
                  <c:v>200801</c:v>
                </c:pt>
                <c:pt idx="85">
                  <c:v>200802</c:v>
                </c:pt>
                <c:pt idx="86">
                  <c:v>200803</c:v>
                </c:pt>
                <c:pt idx="87">
                  <c:v>200804</c:v>
                </c:pt>
                <c:pt idx="88">
                  <c:v>200805</c:v>
                </c:pt>
                <c:pt idx="89">
                  <c:v>200806</c:v>
                </c:pt>
                <c:pt idx="90">
                  <c:v>200807</c:v>
                </c:pt>
                <c:pt idx="91">
                  <c:v>200808</c:v>
                </c:pt>
                <c:pt idx="92">
                  <c:v>200809</c:v>
                </c:pt>
                <c:pt idx="93">
                  <c:v>200810</c:v>
                </c:pt>
                <c:pt idx="94">
                  <c:v>200811</c:v>
                </c:pt>
                <c:pt idx="95">
                  <c:v>200812</c:v>
                </c:pt>
                <c:pt idx="96">
                  <c:v>200901</c:v>
                </c:pt>
                <c:pt idx="97">
                  <c:v>200902</c:v>
                </c:pt>
                <c:pt idx="98">
                  <c:v>200903</c:v>
                </c:pt>
                <c:pt idx="99">
                  <c:v>200904</c:v>
                </c:pt>
                <c:pt idx="100">
                  <c:v>200905</c:v>
                </c:pt>
                <c:pt idx="101">
                  <c:v>200906</c:v>
                </c:pt>
                <c:pt idx="102">
                  <c:v>200907</c:v>
                </c:pt>
                <c:pt idx="103">
                  <c:v>200908</c:v>
                </c:pt>
                <c:pt idx="104">
                  <c:v>200909</c:v>
                </c:pt>
                <c:pt idx="105">
                  <c:v>200910</c:v>
                </c:pt>
                <c:pt idx="106">
                  <c:v>200911</c:v>
                </c:pt>
                <c:pt idx="107">
                  <c:v>200912</c:v>
                </c:pt>
                <c:pt idx="108">
                  <c:v>201001</c:v>
                </c:pt>
                <c:pt idx="109">
                  <c:v>201002</c:v>
                </c:pt>
                <c:pt idx="110">
                  <c:v>201003</c:v>
                </c:pt>
                <c:pt idx="111">
                  <c:v>201004</c:v>
                </c:pt>
                <c:pt idx="112">
                  <c:v>201005</c:v>
                </c:pt>
                <c:pt idx="113">
                  <c:v>201006</c:v>
                </c:pt>
                <c:pt idx="114">
                  <c:v>201007</c:v>
                </c:pt>
                <c:pt idx="115">
                  <c:v>201008</c:v>
                </c:pt>
                <c:pt idx="116">
                  <c:v>201009</c:v>
                </c:pt>
                <c:pt idx="117">
                  <c:v>201010</c:v>
                </c:pt>
                <c:pt idx="118">
                  <c:v>201011</c:v>
                </c:pt>
                <c:pt idx="119">
                  <c:v>201012</c:v>
                </c:pt>
                <c:pt idx="120">
                  <c:v>201101</c:v>
                </c:pt>
                <c:pt idx="121">
                  <c:v>201102</c:v>
                </c:pt>
                <c:pt idx="122">
                  <c:v>201103</c:v>
                </c:pt>
                <c:pt idx="123">
                  <c:v>201104</c:v>
                </c:pt>
                <c:pt idx="124">
                  <c:v>201105</c:v>
                </c:pt>
                <c:pt idx="125">
                  <c:v>201106</c:v>
                </c:pt>
                <c:pt idx="126">
                  <c:v>201107</c:v>
                </c:pt>
                <c:pt idx="127">
                  <c:v>201108</c:v>
                </c:pt>
                <c:pt idx="128">
                  <c:v>201109</c:v>
                </c:pt>
                <c:pt idx="129">
                  <c:v>201110</c:v>
                </c:pt>
                <c:pt idx="130">
                  <c:v>201111</c:v>
                </c:pt>
                <c:pt idx="131">
                  <c:v>201112</c:v>
                </c:pt>
                <c:pt idx="132">
                  <c:v>201201</c:v>
                </c:pt>
                <c:pt idx="133">
                  <c:v>201202</c:v>
                </c:pt>
                <c:pt idx="134">
                  <c:v>201203</c:v>
                </c:pt>
                <c:pt idx="135">
                  <c:v>201204</c:v>
                </c:pt>
                <c:pt idx="136">
                  <c:v>201205</c:v>
                </c:pt>
                <c:pt idx="137">
                  <c:v>201206</c:v>
                </c:pt>
                <c:pt idx="138">
                  <c:v>201207</c:v>
                </c:pt>
                <c:pt idx="139">
                  <c:v>201208</c:v>
                </c:pt>
                <c:pt idx="140">
                  <c:v>201209</c:v>
                </c:pt>
                <c:pt idx="141">
                  <c:v>201210</c:v>
                </c:pt>
                <c:pt idx="142">
                  <c:v>201211</c:v>
                </c:pt>
                <c:pt idx="143">
                  <c:v>201212</c:v>
                </c:pt>
                <c:pt idx="144">
                  <c:v>201301</c:v>
                </c:pt>
                <c:pt idx="145">
                  <c:v>201302</c:v>
                </c:pt>
                <c:pt idx="146">
                  <c:v>201303</c:v>
                </c:pt>
                <c:pt idx="147">
                  <c:v>201304</c:v>
                </c:pt>
                <c:pt idx="148">
                  <c:v>201305</c:v>
                </c:pt>
                <c:pt idx="149">
                  <c:v>201306</c:v>
                </c:pt>
                <c:pt idx="150">
                  <c:v>201307</c:v>
                </c:pt>
                <c:pt idx="151">
                  <c:v>201308</c:v>
                </c:pt>
                <c:pt idx="152">
                  <c:v>201309</c:v>
                </c:pt>
                <c:pt idx="153">
                  <c:v>201310</c:v>
                </c:pt>
                <c:pt idx="154">
                  <c:v>201311</c:v>
                </c:pt>
                <c:pt idx="155">
                  <c:v>201312</c:v>
                </c:pt>
              </c:numCache>
            </c:numRef>
          </c:cat>
          <c:val>
            <c:numRef>
              <c:f>'滞后合成-累计 '!$O$6:$O$158</c:f>
              <c:numCache>
                <c:formatCode>0.00_);[Red]\(0.00\)</c:formatCode>
                <c:ptCount val="153"/>
                <c:pt idx="0">
                  <c:v>99.55926712243965</c:v>
                </c:pt>
                <c:pt idx="1">
                  <c:v>98.576178788496918</c:v>
                </c:pt>
                <c:pt idx="2">
                  <c:v>97.636738316042795</c:v>
                </c:pt>
                <c:pt idx="3">
                  <c:v>97.615458285151036</c:v>
                </c:pt>
                <c:pt idx="4">
                  <c:v>98.306407065154275</c:v>
                </c:pt>
                <c:pt idx="5">
                  <c:v>98.361381206320459</c:v>
                </c:pt>
                <c:pt idx="6">
                  <c:v>97.848744013124801</c:v>
                </c:pt>
                <c:pt idx="7">
                  <c:v>97.096484159473349</c:v>
                </c:pt>
                <c:pt idx="8">
                  <c:v>96.41227521542956</c:v>
                </c:pt>
                <c:pt idx="9">
                  <c:v>96.401519073772974</c:v>
                </c:pt>
                <c:pt idx="10">
                  <c:v>96.98299196650872</c:v>
                </c:pt>
                <c:pt idx="11">
                  <c:v>97.512860927209232</c:v>
                </c:pt>
                <c:pt idx="12">
                  <c:v>97.781508681897975</c:v>
                </c:pt>
                <c:pt idx="13">
                  <c:v>97.825847748016642</c:v>
                </c:pt>
                <c:pt idx="14">
                  <c:v>97.821392809359409</c:v>
                </c:pt>
                <c:pt idx="15">
                  <c:v>97.683067931059924</c:v>
                </c:pt>
                <c:pt idx="16">
                  <c:v>98.123497762849297</c:v>
                </c:pt>
                <c:pt idx="17">
                  <c:v>98.415484272142223</c:v>
                </c:pt>
                <c:pt idx="18">
                  <c:v>97.638177052467213</c:v>
                </c:pt>
                <c:pt idx="19">
                  <c:v>96.21128604368046</c:v>
                </c:pt>
                <c:pt idx="20">
                  <c:v>95.733950595999403</c:v>
                </c:pt>
                <c:pt idx="21">
                  <c:v>96.255013538655191</c:v>
                </c:pt>
                <c:pt idx="22">
                  <c:v>97.53444819094797</c:v>
                </c:pt>
                <c:pt idx="23">
                  <c:v>98.718282478251325</c:v>
                </c:pt>
                <c:pt idx="24">
                  <c:v>99.048475605220744</c:v>
                </c:pt>
                <c:pt idx="25">
                  <c:v>98.750185604249722</c:v>
                </c:pt>
                <c:pt idx="26">
                  <c:v>98.512664008432552</c:v>
                </c:pt>
                <c:pt idx="27">
                  <c:v>98.394797362399416</c:v>
                </c:pt>
                <c:pt idx="28">
                  <c:v>98.01792973497389</c:v>
                </c:pt>
                <c:pt idx="29">
                  <c:v>98.061269790972389</c:v>
                </c:pt>
                <c:pt idx="30">
                  <c:v>99.051241493381795</c:v>
                </c:pt>
                <c:pt idx="31">
                  <c:v>100.25198414654372</c:v>
                </c:pt>
                <c:pt idx="32">
                  <c:v>100.7189165305431</c:v>
                </c:pt>
                <c:pt idx="33">
                  <c:v>99.874499073175826</c:v>
                </c:pt>
                <c:pt idx="34">
                  <c:v>98.292899399052104</c:v>
                </c:pt>
                <c:pt idx="35">
                  <c:v>97.355038083616734</c:v>
                </c:pt>
                <c:pt idx="36">
                  <c:v>97.675416511604581</c:v>
                </c:pt>
                <c:pt idx="37">
                  <c:v>99.069449257163171</c:v>
                </c:pt>
                <c:pt idx="38">
                  <c:v>100.21174565215011</c:v>
                </c:pt>
                <c:pt idx="39">
                  <c:v>100.351230668805</c:v>
                </c:pt>
                <c:pt idx="40">
                  <c:v>99.023832137657024</c:v>
                </c:pt>
                <c:pt idx="41">
                  <c:v>97.912163232021882</c:v>
                </c:pt>
                <c:pt idx="42">
                  <c:v>98.2514088457432</c:v>
                </c:pt>
                <c:pt idx="43">
                  <c:v>100.73261687778066</c:v>
                </c:pt>
                <c:pt idx="44">
                  <c:v>103.81134044561206</c:v>
                </c:pt>
                <c:pt idx="45">
                  <c:v>105.33832953416704</c:v>
                </c:pt>
                <c:pt idx="46">
                  <c:v>104.28691062052069</c:v>
                </c:pt>
                <c:pt idx="47">
                  <c:v>101.69551421436496</c:v>
                </c:pt>
                <c:pt idx="48">
                  <c:v>99.372290669235014</c:v>
                </c:pt>
                <c:pt idx="49">
                  <c:v>98.056792049494419</c:v>
                </c:pt>
                <c:pt idx="50">
                  <c:v>97.542240698214414</c:v>
                </c:pt>
                <c:pt idx="51">
                  <c:v>97.746580772976614</c:v>
                </c:pt>
                <c:pt idx="52">
                  <c:v>98.491813875870051</c:v>
                </c:pt>
                <c:pt idx="53">
                  <c:v>99.778922992448699</c:v>
                </c:pt>
                <c:pt idx="54">
                  <c:v>100.34823924103019</c:v>
                </c:pt>
                <c:pt idx="55">
                  <c:v>99.495881285719975</c:v>
                </c:pt>
                <c:pt idx="56">
                  <c:v>97.846484045957922</c:v>
                </c:pt>
                <c:pt idx="57">
                  <c:v>96.829155127450548</c:v>
                </c:pt>
                <c:pt idx="58">
                  <c:v>97.390208933566058</c:v>
                </c:pt>
                <c:pt idx="59">
                  <c:v>98.830040792166741</c:v>
                </c:pt>
                <c:pt idx="60">
                  <c:v>99.488565705353196</c:v>
                </c:pt>
                <c:pt idx="61">
                  <c:v>98.997250177698206</c:v>
                </c:pt>
                <c:pt idx="62">
                  <c:v>98.492562882366315</c:v>
                </c:pt>
                <c:pt idx="63">
                  <c:v>98.581164684516438</c:v>
                </c:pt>
                <c:pt idx="64">
                  <c:v>99.577026229740923</c:v>
                </c:pt>
                <c:pt idx="65">
                  <c:v>99.942022722321056</c:v>
                </c:pt>
                <c:pt idx="66">
                  <c:v>99.595483676458102</c:v>
                </c:pt>
                <c:pt idx="67">
                  <c:v>98.550916972400998</c:v>
                </c:pt>
                <c:pt idx="68">
                  <c:v>97.01914306944235</c:v>
                </c:pt>
                <c:pt idx="69">
                  <c:v>96.199540322622326</c:v>
                </c:pt>
                <c:pt idx="70">
                  <c:v>96.335260174512456</c:v>
                </c:pt>
                <c:pt idx="71">
                  <c:v>97.381824131583514</c:v>
                </c:pt>
                <c:pt idx="72">
                  <c:v>98.918733116778043</c:v>
                </c:pt>
                <c:pt idx="73">
                  <c:v>99.652615276730231</c:v>
                </c:pt>
                <c:pt idx="74">
                  <c:v>99.551806974923679</c:v>
                </c:pt>
                <c:pt idx="75">
                  <c:v>98.675784966940967</c:v>
                </c:pt>
                <c:pt idx="76">
                  <c:v>98.003639003002746</c:v>
                </c:pt>
                <c:pt idx="77">
                  <c:v>97.96936405780491</c:v>
                </c:pt>
                <c:pt idx="78">
                  <c:v>98.243927626019911</c:v>
                </c:pt>
                <c:pt idx="79">
                  <c:v>98.820898801433756</c:v>
                </c:pt>
                <c:pt idx="80">
                  <c:v>99.144623759048784</c:v>
                </c:pt>
                <c:pt idx="81">
                  <c:v>99.088559562761802</c:v>
                </c:pt>
                <c:pt idx="82">
                  <c:v>98.629809281350063</c:v>
                </c:pt>
                <c:pt idx="83">
                  <c:v>97.856168654071809</c:v>
                </c:pt>
                <c:pt idx="84">
                  <c:v>97.314386711745414</c:v>
                </c:pt>
                <c:pt idx="85">
                  <c:v>97.177556654956874</c:v>
                </c:pt>
                <c:pt idx="86">
                  <c:v>96.980193708437099</c:v>
                </c:pt>
                <c:pt idx="87">
                  <c:v>96.944249136082576</c:v>
                </c:pt>
                <c:pt idx="88">
                  <c:v>96.550227728708222</c:v>
                </c:pt>
                <c:pt idx="89">
                  <c:v>95.567046737899105</c:v>
                </c:pt>
                <c:pt idx="90">
                  <c:v>93.980601555671527</c:v>
                </c:pt>
                <c:pt idx="91">
                  <c:v>92.944651703392751</c:v>
                </c:pt>
                <c:pt idx="92">
                  <c:v>93.304865717027809</c:v>
                </c:pt>
                <c:pt idx="93">
                  <c:v>95.065743572228016</c:v>
                </c:pt>
                <c:pt idx="94">
                  <c:v>97.448884353922821</c:v>
                </c:pt>
                <c:pt idx="95">
                  <c:v>99.26874134768147</c:v>
                </c:pt>
                <c:pt idx="96">
                  <c:v>99.930429731613785</c:v>
                </c:pt>
                <c:pt idx="97">
                  <c:v>100.33398281161658</c:v>
                </c:pt>
                <c:pt idx="98">
                  <c:v>100.7173277899512</c:v>
                </c:pt>
                <c:pt idx="99">
                  <c:v>101.00474058027089</c:v>
                </c:pt>
                <c:pt idx="100">
                  <c:v>100.41791297393145</c:v>
                </c:pt>
                <c:pt idx="101">
                  <c:v>99.588608280692881</c:v>
                </c:pt>
                <c:pt idx="102">
                  <c:v>99.217771570733532</c:v>
                </c:pt>
                <c:pt idx="103">
                  <c:v>99.289885776790072</c:v>
                </c:pt>
                <c:pt idx="104">
                  <c:v>99.68858863786096</c:v>
                </c:pt>
                <c:pt idx="105">
                  <c:v>99.839434738671912</c:v>
                </c:pt>
                <c:pt idx="106">
                  <c:v>99.533082689353222</c:v>
                </c:pt>
                <c:pt idx="107">
                  <c:v>98.867788956190253</c:v>
                </c:pt>
                <c:pt idx="108">
                  <c:v>98.241154784786644</c:v>
                </c:pt>
                <c:pt idx="109">
                  <c:v>98.045776536459243</c:v>
                </c:pt>
                <c:pt idx="110">
                  <c:v>97.918717657899094</c:v>
                </c:pt>
                <c:pt idx="111">
                  <c:v>97.827356994513821</c:v>
                </c:pt>
                <c:pt idx="112">
                  <c:v>97.912253071595771</c:v>
                </c:pt>
                <c:pt idx="113">
                  <c:v>97.633263243349774</c:v>
                </c:pt>
                <c:pt idx="114">
                  <c:v>97.794736275110168</c:v>
                </c:pt>
                <c:pt idx="115">
                  <c:v>98.449025853671074</c:v>
                </c:pt>
                <c:pt idx="116">
                  <c:v>99.134656004302741</c:v>
                </c:pt>
                <c:pt idx="117">
                  <c:v>99.178015141652239</c:v>
                </c:pt>
                <c:pt idx="118">
                  <c:v>98.839070783543832</c:v>
                </c:pt>
                <c:pt idx="119">
                  <c:v>98.691086946269053</c:v>
                </c:pt>
                <c:pt idx="120">
                  <c:v>98.800184932837979</c:v>
                </c:pt>
                <c:pt idx="121">
                  <c:v>98.90316784968995</c:v>
                </c:pt>
                <c:pt idx="122">
                  <c:v>98.848738876317597</c:v>
                </c:pt>
                <c:pt idx="123">
                  <c:v>97.886043135066743</c:v>
                </c:pt>
                <c:pt idx="124">
                  <c:v>96.921415025549777</c:v>
                </c:pt>
                <c:pt idx="125">
                  <c:v>96.668776379382109</c:v>
                </c:pt>
                <c:pt idx="126">
                  <c:v>96.600684379673979</c:v>
                </c:pt>
                <c:pt idx="127">
                  <c:v>96.413584645562295</c:v>
                </c:pt>
                <c:pt idx="128">
                  <c:v>96.160285945147649</c:v>
                </c:pt>
                <c:pt idx="129">
                  <c:v>96.225925836958254</c:v>
                </c:pt>
                <c:pt idx="130">
                  <c:v>96.575341788277186</c:v>
                </c:pt>
                <c:pt idx="131">
                  <c:v>96.806512646114555</c:v>
                </c:pt>
                <c:pt idx="132">
                  <c:v>96.715002023737043</c:v>
                </c:pt>
                <c:pt idx="133">
                  <c:v>96.034324540570424</c:v>
                </c:pt>
                <c:pt idx="134">
                  <c:v>95.05944670241972</c:v>
                </c:pt>
                <c:pt idx="135">
                  <c:v>94.814328879640001</c:v>
                </c:pt>
                <c:pt idx="136">
                  <c:v>95.620134866128453</c:v>
                </c:pt>
                <c:pt idx="137">
                  <c:v>97.510743023837009</c:v>
                </c:pt>
                <c:pt idx="138">
                  <c:v>99.4014838063448</c:v>
                </c:pt>
                <c:pt idx="139">
                  <c:v>100.00577565924966</c:v>
                </c:pt>
                <c:pt idx="140">
                  <c:v>99.020395498038297</c:v>
                </c:pt>
                <c:pt idx="141">
                  <c:v>96.879309295322486</c:v>
                </c:pt>
                <c:pt idx="142">
                  <c:v>94.770744318831433</c:v>
                </c:pt>
                <c:pt idx="143">
                  <c:v>93.834210151820599</c:v>
                </c:pt>
                <c:pt idx="144">
                  <c:v>94.155860332723151</c:v>
                </c:pt>
                <c:pt idx="145">
                  <c:v>95.433906696969828</c:v>
                </c:pt>
                <c:pt idx="146">
                  <c:v>97.850604863519209</c:v>
                </c:pt>
                <c:pt idx="147">
                  <c:v>100.79016166341152</c:v>
                </c:pt>
                <c:pt idx="148">
                  <c:v>102.6284640032431</c:v>
                </c:pt>
                <c:pt idx="149">
                  <c:v>102.12475191507009</c:v>
                </c:pt>
                <c:pt idx="150">
                  <c:v>99.747485460120345</c:v>
                </c:pt>
                <c:pt idx="151">
                  <c:v>96.437592437340896</c:v>
                </c:pt>
                <c:pt idx="152">
                  <c:v>93.125018904610357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'一致合成-累计'!$O$2</c:f>
              <c:strCache>
                <c:ptCount val="1"/>
                <c:pt idx="0">
                  <c:v>同步合成指数</c:v>
                </c:pt>
              </c:strCache>
            </c:strRef>
          </c:tx>
          <c:cat>
            <c:numRef>
              <c:f>'滞后合成-累计 '!$A$3:$A$158</c:f>
              <c:numCache>
                <c:formatCode>General</c:formatCode>
                <c:ptCount val="156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  <c:pt idx="35">
                  <c:v>200312</c:v>
                </c:pt>
                <c:pt idx="36">
                  <c:v>200401</c:v>
                </c:pt>
                <c:pt idx="37">
                  <c:v>200402</c:v>
                </c:pt>
                <c:pt idx="38">
                  <c:v>200403</c:v>
                </c:pt>
                <c:pt idx="39">
                  <c:v>200404</c:v>
                </c:pt>
                <c:pt idx="40">
                  <c:v>200405</c:v>
                </c:pt>
                <c:pt idx="41">
                  <c:v>200406</c:v>
                </c:pt>
                <c:pt idx="42">
                  <c:v>200407</c:v>
                </c:pt>
                <c:pt idx="43">
                  <c:v>200408</c:v>
                </c:pt>
                <c:pt idx="44">
                  <c:v>200409</c:v>
                </c:pt>
                <c:pt idx="45">
                  <c:v>200410</c:v>
                </c:pt>
                <c:pt idx="46">
                  <c:v>200411</c:v>
                </c:pt>
                <c:pt idx="47">
                  <c:v>200412</c:v>
                </c:pt>
                <c:pt idx="48">
                  <c:v>200501</c:v>
                </c:pt>
                <c:pt idx="49">
                  <c:v>200502</c:v>
                </c:pt>
                <c:pt idx="50">
                  <c:v>200503</c:v>
                </c:pt>
                <c:pt idx="51">
                  <c:v>200504</c:v>
                </c:pt>
                <c:pt idx="52">
                  <c:v>200505</c:v>
                </c:pt>
                <c:pt idx="53">
                  <c:v>200506</c:v>
                </c:pt>
                <c:pt idx="54">
                  <c:v>200507</c:v>
                </c:pt>
                <c:pt idx="55">
                  <c:v>200508</c:v>
                </c:pt>
                <c:pt idx="56">
                  <c:v>200509</c:v>
                </c:pt>
                <c:pt idx="57">
                  <c:v>200510</c:v>
                </c:pt>
                <c:pt idx="58">
                  <c:v>200511</c:v>
                </c:pt>
                <c:pt idx="59">
                  <c:v>200512</c:v>
                </c:pt>
                <c:pt idx="60">
                  <c:v>200601</c:v>
                </c:pt>
                <c:pt idx="61">
                  <c:v>200602</c:v>
                </c:pt>
                <c:pt idx="62">
                  <c:v>200603</c:v>
                </c:pt>
                <c:pt idx="63">
                  <c:v>200604</c:v>
                </c:pt>
                <c:pt idx="64">
                  <c:v>200605</c:v>
                </c:pt>
                <c:pt idx="65">
                  <c:v>200606</c:v>
                </c:pt>
                <c:pt idx="66">
                  <c:v>200607</c:v>
                </c:pt>
                <c:pt idx="67">
                  <c:v>200608</c:v>
                </c:pt>
                <c:pt idx="68">
                  <c:v>200609</c:v>
                </c:pt>
                <c:pt idx="69">
                  <c:v>200610</c:v>
                </c:pt>
                <c:pt idx="70">
                  <c:v>200611</c:v>
                </c:pt>
                <c:pt idx="71">
                  <c:v>200612</c:v>
                </c:pt>
                <c:pt idx="72">
                  <c:v>200701</c:v>
                </c:pt>
                <c:pt idx="73">
                  <c:v>200702</c:v>
                </c:pt>
                <c:pt idx="74">
                  <c:v>200703</c:v>
                </c:pt>
                <c:pt idx="75">
                  <c:v>200704</c:v>
                </c:pt>
                <c:pt idx="76">
                  <c:v>200705</c:v>
                </c:pt>
                <c:pt idx="77">
                  <c:v>200706</c:v>
                </c:pt>
                <c:pt idx="78">
                  <c:v>200707</c:v>
                </c:pt>
                <c:pt idx="79">
                  <c:v>200708</c:v>
                </c:pt>
                <c:pt idx="80">
                  <c:v>200709</c:v>
                </c:pt>
                <c:pt idx="81">
                  <c:v>200710</c:v>
                </c:pt>
                <c:pt idx="82">
                  <c:v>200711</c:v>
                </c:pt>
                <c:pt idx="83">
                  <c:v>200712</c:v>
                </c:pt>
                <c:pt idx="84">
                  <c:v>200801</c:v>
                </c:pt>
                <c:pt idx="85">
                  <c:v>200802</c:v>
                </c:pt>
                <c:pt idx="86">
                  <c:v>200803</c:v>
                </c:pt>
                <c:pt idx="87">
                  <c:v>200804</c:v>
                </c:pt>
                <c:pt idx="88">
                  <c:v>200805</c:v>
                </c:pt>
                <c:pt idx="89">
                  <c:v>200806</c:v>
                </c:pt>
                <c:pt idx="90">
                  <c:v>200807</c:v>
                </c:pt>
                <c:pt idx="91">
                  <c:v>200808</c:v>
                </c:pt>
                <c:pt idx="92">
                  <c:v>200809</c:v>
                </c:pt>
                <c:pt idx="93">
                  <c:v>200810</c:v>
                </c:pt>
                <c:pt idx="94">
                  <c:v>200811</c:v>
                </c:pt>
                <c:pt idx="95">
                  <c:v>200812</c:v>
                </c:pt>
                <c:pt idx="96">
                  <c:v>200901</c:v>
                </c:pt>
                <c:pt idx="97">
                  <c:v>200902</c:v>
                </c:pt>
                <c:pt idx="98">
                  <c:v>200903</c:v>
                </c:pt>
                <c:pt idx="99">
                  <c:v>200904</c:v>
                </c:pt>
                <c:pt idx="100">
                  <c:v>200905</c:v>
                </c:pt>
                <c:pt idx="101">
                  <c:v>200906</c:v>
                </c:pt>
                <c:pt idx="102">
                  <c:v>200907</c:v>
                </c:pt>
                <c:pt idx="103">
                  <c:v>200908</c:v>
                </c:pt>
                <c:pt idx="104">
                  <c:v>200909</c:v>
                </c:pt>
                <c:pt idx="105">
                  <c:v>200910</c:v>
                </c:pt>
                <c:pt idx="106">
                  <c:v>200911</c:v>
                </c:pt>
                <c:pt idx="107">
                  <c:v>200912</c:v>
                </c:pt>
                <c:pt idx="108">
                  <c:v>201001</c:v>
                </c:pt>
                <c:pt idx="109">
                  <c:v>201002</c:v>
                </c:pt>
                <c:pt idx="110">
                  <c:v>201003</c:v>
                </c:pt>
                <c:pt idx="111">
                  <c:v>201004</c:v>
                </c:pt>
                <c:pt idx="112">
                  <c:v>201005</c:v>
                </c:pt>
                <c:pt idx="113">
                  <c:v>201006</c:v>
                </c:pt>
                <c:pt idx="114">
                  <c:v>201007</c:v>
                </c:pt>
                <c:pt idx="115">
                  <c:v>201008</c:v>
                </c:pt>
                <c:pt idx="116">
                  <c:v>201009</c:v>
                </c:pt>
                <c:pt idx="117">
                  <c:v>201010</c:v>
                </c:pt>
                <c:pt idx="118">
                  <c:v>201011</c:v>
                </c:pt>
                <c:pt idx="119">
                  <c:v>201012</c:v>
                </c:pt>
                <c:pt idx="120">
                  <c:v>201101</c:v>
                </c:pt>
                <c:pt idx="121">
                  <c:v>201102</c:v>
                </c:pt>
                <c:pt idx="122">
                  <c:v>201103</c:v>
                </c:pt>
                <c:pt idx="123">
                  <c:v>201104</c:v>
                </c:pt>
                <c:pt idx="124">
                  <c:v>201105</c:v>
                </c:pt>
                <c:pt idx="125">
                  <c:v>201106</c:v>
                </c:pt>
                <c:pt idx="126">
                  <c:v>201107</c:v>
                </c:pt>
                <c:pt idx="127">
                  <c:v>201108</c:v>
                </c:pt>
                <c:pt idx="128">
                  <c:v>201109</c:v>
                </c:pt>
                <c:pt idx="129">
                  <c:v>201110</c:v>
                </c:pt>
                <c:pt idx="130">
                  <c:v>201111</c:v>
                </c:pt>
                <c:pt idx="131">
                  <c:v>201112</c:v>
                </c:pt>
                <c:pt idx="132">
                  <c:v>201201</c:v>
                </c:pt>
                <c:pt idx="133">
                  <c:v>201202</c:v>
                </c:pt>
                <c:pt idx="134">
                  <c:v>201203</c:v>
                </c:pt>
                <c:pt idx="135">
                  <c:v>201204</c:v>
                </c:pt>
                <c:pt idx="136">
                  <c:v>201205</c:v>
                </c:pt>
                <c:pt idx="137">
                  <c:v>201206</c:v>
                </c:pt>
                <c:pt idx="138">
                  <c:v>201207</c:v>
                </c:pt>
                <c:pt idx="139">
                  <c:v>201208</c:v>
                </c:pt>
                <c:pt idx="140">
                  <c:v>201209</c:v>
                </c:pt>
                <c:pt idx="141">
                  <c:v>201210</c:v>
                </c:pt>
                <c:pt idx="142">
                  <c:v>201211</c:v>
                </c:pt>
                <c:pt idx="143">
                  <c:v>201212</c:v>
                </c:pt>
                <c:pt idx="144">
                  <c:v>201301</c:v>
                </c:pt>
                <c:pt idx="145">
                  <c:v>201302</c:v>
                </c:pt>
                <c:pt idx="146">
                  <c:v>201303</c:v>
                </c:pt>
                <c:pt idx="147">
                  <c:v>201304</c:v>
                </c:pt>
                <c:pt idx="148">
                  <c:v>201305</c:v>
                </c:pt>
                <c:pt idx="149">
                  <c:v>201306</c:v>
                </c:pt>
                <c:pt idx="150">
                  <c:v>201307</c:v>
                </c:pt>
                <c:pt idx="151">
                  <c:v>201308</c:v>
                </c:pt>
                <c:pt idx="152">
                  <c:v>201309</c:v>
                </c:pt>
                <c:pt idx="153">
                  <c:v>201310</c:v>
                </c:pt>
                <c:pt idx="154">
                  <c:v>201311</c:v>
                </c:pt>
                <c:pt idx="155">
                  <c:v>201312</c:v>
                </c:pt>
              </c:numCache>
            </c:numRef>
          </c:cat>
          <c:val>
            <c:numRef>
              <c:f>'一致合成-累计'!$O$3:$O$158</c:f>
              <c:numCache>
                <c:formatCode>0.00_);[Red]\(0.00\)</c:formatCode>
                <c:ptCount val="156"/>
                <c:pt idx="0">
                  <c:v>108.39722992227416</c:v>
                </c:pt>
                <c:pt idx="1">
                  <c:v>108.39722992227416</c:v>
                </c:pt>
                <c:pt idx="2">
                  <c:v>106.27104023194897</c:v>
                </c:pt>
                <c:pt idx="3">
                  <c:v>104.13658741157856</c:v>
                </c:pt>
                <c:pt idx="4">
                  <c:v>102.08764040241056</c:v>
                </c:pt>
                <c:pt idx="5">
                  <c:v>100.3134670831741</c:v>
                </c:pt>
                <c:pt idx="6">
                  <c:v>98.990050804360905</c:v>
                </c:pt>
                <c:pt idx="7">
                  <c:v>98.57822736710952</c:v>
                </c:pt>
                <c:pt idx="8">
                  <c:v>99.120583532243245</c:v>
                </c:pt>
                <c:pt idx="9">
                  <c:v>100.10864789373805</c:v>
                </c:pt>
                <c:pt idx="10">
                  <c:v>101.20285139459719</c:v>
                </c:pt>
                <c:pt idx="11">
                  <c:v>102.67693935975448</c:v>
                </c:pt>
                <c:pt idx="12">
                  <c:v>104.14125562375891</c:v>
                </c:pt>
                <c:pt idx="13">
                  <c:v>105.40362550011284</c:v>
                </c:pt>
                <c:pt idx="14">
                  <c:v>106.15846391782759</c:v>
                </c:pt>
                <c:pt idx="15">
                  <c:v>106.0884861293937</c:v>
                </c:pt>
                <c:pt idx="16">
                  <c:v>105.38091829952241</c:v>
                </c:pt>
                <c:pt idx="17">
                  <c:v>104.5438069428332</c:v>
                </c:pt>
                <c:pt idx="18">
                  <c:v>103.53276427259539</c:v>
                </c:pt>
                <c:pt idx="19">
                  <c:v>102.42119083771952</c:v>
                </c:pt>
                <c:pt idx="20">
                  <c:v>101.43469155979348</c:v>
                </c:pt>
                <c:pt idx="21">
                  <c:v>100.91869555823625</c:v>
                </c:pt>
                <c:pt idx="22">
                  <c:v>100.5059953682412</c:v>
                </c:pt>
                <c:pt idx="23">
                  <c:v>99.68968411358972</c:v>
                </c:pt>
                <c:pt idx="24">
                  <c:v>98.944401504716325</c:v>
                </c:pt>
                <c:pt idx="25">
                  <c:v>98.600098241008254</c:v>
                </c:pt>
                <c:pt idx="26">
                  <c:v>98.783537188975316</c:v>
                </c:pt>
                <c:pt idx="27">
                  <c:v>99.473328538727529</c:v>
                </c:pt>
                <c:pt idx="28">
                  <c:v>100.28128879729961</c:v>
                </c:pt>
                <c:pt idx="29">
                  <c:v>100.85858615548811</c:v>
                </c:pt>
                <c:pt idx="30">
                  <c:v>101.28663647776139</c:v>
                </c:pt>
                <c:pt idx="31">
                  <c:v>101.44779336344638</c:v>
                </c:pt>
                <c:pt idx="32">
                  <c:v>101.18068335275075</c:v>
                </c:pt>
                <c:pt idx="33">
                  <c:v>100.71739409260778</c:v>
                </c:pt>
                <c:pt idx="34">
                  <c:v>100.39473357959929</c:v>
                </c:pt>
                <c:pt idx="35">
                  <c:v>100.26482597981141</c:v>
                </c:pt>
                <c:pt idx="36">
                  <c:v>99.886501232696503</c:v>
                </c:pt>
                <c:pt idx="37">
                  <c:v>99.105528930533765</c:v>
                </c:pt>
                <c:pt idx="38">
                  <c:v>98.269115779255287</c:v>
                </c:pt>
                <c:pt idx="39">
                  <c:v>97.71232083482063</c:v>
                </c:pt>
                <c:pt idx="40">
                  <c:v>97.739884168120085</c:v>
                </c:pt>
                <c:pt idx="41">
                  <c:v>98.067044546536039</c:v>
                </c:pt>
                <c:pt idx="42">
                  <c:v>98.425688703842766</c:v>
                </c:pt>
                <c:pt idx="43">
                  <c:v>98.776529199356801</c:v>
                </c:pt>
                <c:pt idx="44">
                  <c:v>99.272604804423509</c:v>
                </c:pt>
                <c:pt idx="45">
                  <c:v>99.523489294398033</c:v>
                </c:pt>
                <c:pt idx="46">
                  <c:v>99.59228747309858</c:v>
                </c:pt>
                <c:pt idx="47">
                  <c:v>99.837205811486356</c:v>
                </c:pt>
                <c:pt idx="48">
                  <c:v>100.35944426537723</c:v>
                </c:pt>
                <c:pt idx="49">
                  <c:v>101.07785559012194</c:v>
                </c:pt>
                <c:pt idx="50">
                  <c:v>101.59619675642615</c:v>
                </c:pt>
                <c:pt idx="51">
                  <c:v>101.57316321722647</c:v>
                </c:pt>
                <c:pt idx="52">
                  <c:v>101.01412438337134</c:v>
                </c:pt>
                <c:pt idx="53">
                  <c:v>100.34684783967305</c:v>
                </c:pt>
                <c:pt idx="54">
                  <c:v>99.847505004649889</c:v>
                </c:pt>
                <c:pt idx="55">
                  <c:v>99.449178202234862</c:v>
                </c:pt>
                <c:pt idx="56">
                  <c:v>99.101450660762964</c:v>
                </c:pt>
                <c:pt idx="57">
                  <c:v>98.849979925718131</c:v>
                </c:pt>
                <c:pt idx="58">
                  <c:v>98.610106271193459</c:v>
                </c:pt>
                <c:pt idx="59">
                  <c:v>98.174147883244487</c:v>
                </c:pt>
                <c:pt idx="60">
                  <c:v>97.822250174727614</c:v>
                </c:pt>
                <c:pt idx="61">
                  <c:v>97.573654788714038</c:v>
                </c:pt>
                <c:pt idx="62">
                  <c:v>97.256374918313767</c:v>
                </c:pt>
                <c:pt idx="63">
                  <c:v>97.048963875292344</c:v>
                </c:pt>
                <c:pt idx="64">
                  <c:v>97.040517209259832</c:v>
                </c:pt>
                <c:pt idx="65">
                  <c:v>97.202290912748381</c:v>
                </c:pt>
                <c:pt idx="66">
                  <c:v>97.487636680468782</c:v>
                </c:pt>
                <c:pt idx="67">
                  <c:v>97.939534697961932</c:v>
                </c:pt>
                <c:pt idx="68">
                  <c:v>98.434313596005566</c:v>
                </c:pt>
                <c:pt idx="69">
                  <c:v>98.852254298381752</c:v>
                </c:pt>
                <c:pt idx="70">
                  <c:v>99.075521288834892</c:v>
                </c:pt>
                <c:pt idx="71">
                  <c:v>99.132204351883786</c:v>
                </c:pt>
                <c:pt idx="72">
                  <c:v>99.173446554775325</c:v>
                </c:pt>
                <c:pt idx="73">
                  <c:v>99.370847335063544</c:v>
                </c:pt>
                <c:pt idx="74">
                  <c:v>99.708001634613595</c:v>
                </c:pt>
                <c:pt idx="75">
                  <c:v>99.901516518139061</c:v>
                </c:pt>
                <c:pt idx="76">
                  <c:v>99.815251771359797</c:v>
                </c:pt>
                <c:pt idx="77">
                  <c:v>99.676984094047739</c:v>
                </c:pt>
                <c:pt idx="78">
                  <c:v>99.640621131814797</c:v>
                </c:pt>
                <c:pt idx="79">
                  <c:v>99.662825681132063</c:v>
                </c:pt>
                <c:pt idx="80">
                  <c:v>99.320663444226753</c:v>
                </c:pt>
                <c:pt idx="81">
                  <c:v>98.722334448758303</c:v>
                </c:pt>
                <c:pt idx="82">
                  <c:v>98.211751039825003</c:v>
                </c:pt>
                <c:pt idx="83">
                  <c:v>97.835551873308759</c:v>
                </c:pt>
                <c:pt idx="84">
                  <c:v>97.496664201740373</c:v>
                </c:pt>
                <c:pt idx="85">
                  <c:v>97.204163983587875</c:v>
                </c:pt>
                <c:pt idx="86">
                  <c:v>97.08641989857955</c:v>
                </c:pt>
                <c:pt idx="87">
                  <c:v>97.020189835587374</c:v>
                </c:pt>
                <c:pt idx="88">
                  <c:v>96.49227796667526</c:v>
                </c:pt>
                <c:pt idx="89">
                  <c:v>95.209529769046725</c:v>
                </c:pt>
                <c:pt idx="90">
                  <c:v>93.227335738701029</c:v>
                </c:pt>
                <c:pt idx="91">
                  <c:v>90.83995489647387</c:v>
                </c:pt>
                <c:pt idx="92">
                  <c:v>88.950937532047746</c:v>
                </c:pt>
                <c:pt idx="93">
                  <c:v>88.284976698844915</c:v>
                </c:pt>
                <c:pt idx="94">
                  <c:v>88.877804348412383</c:v>
                </c:pt>
                <c:pt idx="95">
                  <c:v>90.864969158471538</c:v>
                </c:pt>
                <c:pt idx="96">
                  <c:v>93.925960390995542</c:v>
                </c:pt>
                <c:pt idx="97">
                  <c:v>97.337530896858937</c:v>
                </c:pt>
                <c:pt idx="98">
                  <c:v>100.59902788991863</c:v>
                </c:pt>
                <c:pt idx="99">
                  <c:v>103.34611899127239</c:v>
                </c:pt>
                <c:pt idx="100">
                  <c:v>105.97772576614067</c:v>
                </c:pt>
                <c:pt idx="101">
                  <c:v>108.02066664912573</c:v>
                </c:pt>
                <c:pt idx="102">
                  <c:v>109.16261839013485</c:v>
                </c:pt>
                <c:pt idx="103">
                  <c:v>109.33703724811194</c:v>
                </c:pt>
                <c:pt idx="104">
                  <c:v>108.29048156988716</c:v>
                </c:pt>
                <c:pt idx="105">
                  <c:v>106.22022987080064</c:v>
                </c:pt>
                <c:pt idx="106">
                  <c:v>104.04022545346838</c:v>
                </c:pt>
                <c:pt idx="107">
                  <c:v>102.30117775538048</c:v>
                </c:pt>
                <c:pt idx="108">
                  <c:v>100.87780274875556</c:v>
                </c:pt>
                <c:pt idx="109">
                  <c:v>99.577230178888044</c:v>
                </c:pt>
                <c:pt idx="110">
                  <c:v>98.378057292714416</c:v>
                </c:pt>
                <c:pt idx="111">
                  <c:v>97.300299320756395</c:v>
                </c:pt>
                <c:pt idx="112">
                  <c:v>96.377025538516619</c:v>
                </c:pt>
                <c:pt idx="113">
                  <c:v>95.814921522490707</c:v>
                </c:pt>
                <c:pt idx="114">
                  <c:v>95.644016396352882</c:v>
                </c:pt>
                <c:pt idx="115">
                  <c:v>95.895161003972873</c:v>
                </c:pt>
                <c:pt idx="116">
                  <c:v>96.92701693076053</c:v>
                </c:pt>
                <c:pt idx="117">
                  <c:v>98.436593700190897</c:v>
                </c:pt>
                <c:pt idx="118">
                  <c:v>99.493254300470852</c:v>
                </c:pt>
                <c:pt idx="119">
                  <c:v>99.681770184515301</c:v>
                </c:pt>
                <c:pt idx="120">
                  <c:v>99.499582414769961</c:v>
                </c:pt>
                <c:pt idx="121">
                  <c:v>99.472787332446615</c:v>
                </c:pt>
                <c:pt idx="122">
                  <c:v>99.414014654349074</c:v>
                </c:pt>
                <c:pt idx="123">
                  <c:v>99.371670083287484</c:v>
                </c:pt>
                <c:pt idx="124">
                  <c:v>99.320626910158097</c:v>
                </c:pt>
                <c:pt idx="125">
                  <c:v>99.040404496677979</c:v>
                </c:pt>
                <c:pt idx="126">
                  <c:v>98.401238711073759</c:v>
                </c:pt>
                <c:pt idx="127">
                  <c:v>97.467140420829494</c:v>
                </c:pt>
                <c:pt idx="128">
                  <c:v>96.524804478072113</c:v>
                </c:pt>
                <c:pt idx="129">
                  <c:v>95.876883093695469</c:v>
                </c:pt>
                <c:pt idx="130">
                  <c:v>95.778709392403258</c:v>
                </c:pt>
                <c:pt idx="131">
                  <c:v>96.117127188979936</c:v>
                </c:pt>
                <c:pt idx="132">
                  <c:v>96.247844898167045</c:v>
                </c:pt>
                <c:pt idx="133">
                  <c:v>95.758706346783441</c:v>
                </c:pt>
                <c:pt idx="134">
                  <c:v>94.946691537810963</c:v>
                </c:pt>
                <c:pt idx="135">
                  <c:v>94.026439782342791</c:v>
                </c:pt>
                <c:pt idx="136">
                  <c:v>93.232922575797915</c:v>
                </c:pt>
                <c:pt idx="137">
                  <c:v>93.222889870805759</c:v>
                </c:pt>
                <c:pt idx="138">
                  <c:v>94.418613352931899</c:v>
                </c:pt>
                <c:pt idx="139">
                  <c:v>96.402002761094906</c:v>
                </c:pt>
                <c:pt idx="140">
                  <c:v>98.12193406920801</c:v>
                </c:pt>
                <c:pt idx="141">
                  <c:v>98.964393128412553</c:v>
                </c:pt>
                <c:pt idx="142">
                  <c:v>98.777556338242647</c:v>
                </c:pt>
                <c:pt idx="143">
                  <c:v>97.574948710979427</c:v>
                </c:pt>
                <c:pt idx="144">
                  <c:v>96.125571971862939</c:v>
                </c:pt>
                <c:pt idx="145">
                  <c:v>95.137973592421403</c:v>
                </c:pt>
                <c:pt idx="146">
                  <c:v>95.131753539033568</c:v>
                </c:pt>
                <c:pt idx="147">
                  <c:v>96.296484675861279</c:v>
                </c:pt>
                <c:pt idx="148">
                  <c:v>98.316282693652695</c:v>
                </c:pt>
                <c:pt idx="149">
                  <c:v>100.23194127127371</c:v>
                </c:pt>
                <c:pt idx="150">
                  <c:v>101.21860008517409</c:v>
                </c:pt>
                <c:pt idx="151">
                  <c:v>101.1013585431489</c:v>
                </c:pt>
                <c:pt idx="152">
                  <c:v>100.32471050091461</c:v>
                </c:pt>
                <c:pt idx="153">
                  <c:v>99.283189717357445</c:v>
                </c:pt>
                <c:pt idx="154">
                  <c:v>98.44764986123424</c:v>
                </c:pt>
                <c:pt idx="155">
                  <c:v>97.798165135495964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'先行合成-累计'!$R$2</c:f>
              <c:strCache>
                <c:ptCount val="1"/>
                <c:pt idx="0">
                  <c:v>先行合成指数</c:v>
                </c:pt>
              </c:strCache>
            </c:strRef>
          </c:tx>
          <c:cat>
            <c:numRef>
              <c:f>'滞后合成-累计 '!$A$3:$A$158</c:f>
              <c:numCache>
                <c:formatCode>General</c:formatCode>
                <c:ptCount val="156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  <c:pt idx="35">
                  <c:v>200312</c:v>
                </c:pt>
                <c:pt idx="36">
                  <c:v>200401</c:v>
                </c:pt>
                <c:pt idx="37">
                  <c:v>200402</c:v>
                </c:pt>
                <c:pt idx="38">
                  <c:v>200403</c:v>
                </c:pt>
                <c:pt idx="39">
                  <c:v>200404</c:v>
                </c:pt>
                <c:pt idx="40">
                  <c:v>200405</c:v>
                </c:pt>
                <c:pt idx="41">
                  <c:v>200406</c:v>
                </c:pt>
                <c:pt idx="42">
                  <c:v>200407</c:v>
                </c:pt>
                <c:pt idx="43">
                  <c:v>200408</c:v>
                </c:pt>
                <c:pt idx="44">
                  <c:v>200409</c:v>
                </c:pt>
                <c:pt idx="45">
                  <c:v>200410</c:v>
                </c:pt>
                <c:pt idx="46">
                  <c:v>200411</c:v>
                </c:pt>
                <c:pt idx="47">
                  <c:v>200412</c:v>
                </c:pt>
                <c:pt idx="48">
                  <c:v>200501</c:v>
                </c:pt>
                <c:pt idx="49">
                  <c:v>200502</c:v>
                </c:pt>
                <c:pt idx="50">
                  <c:v>200503</c:v>
                </c:pt>
                <c:pt idx="51">
                  <c:v>200504</c:v>
                </c:pt>
                <c:pt idx="52">
                  <c:v>200505</c:v>
                </c:pt>
                <c:pt idx="53">
                  <c:v>200506</c:v>
                </c:pt>
                <c:pt idx="54">
                  <c:v>200507</c:v>
                </c:pt>
                <c:pt idx="55">
                  <c:v>200508</c:v>
                </c:pt>
                <c:pt idx="56">
                  <c:v>200509</c:v>
                </c:pt>
                <c:pt idx="57">
                  <c:v>200510</c:v>
                </c:pt>
                <c:pt idx="58">
                  <c:v>200511</c:v>
                </c:pt>
                <c:pt idx="59">
                  <c:v>200512</c:v>
                </c:pt>
                <c:pt idx="60">
                  <c:v>200601</c:v>
                </c:pt>
                <c:pt idx="61">
                  <c:v>200602</c:v>
                </c:pt>
                <c:pt idx="62">
                  <c:v>200603</c:v>
                </c:pt>
                <c:pt idx="63">
                  <c:v>200604</c:v>
                </c:pt>
                <c:pt idx="64">
                  <c:v>200605</c:v>
                </c:pt>
                <c:pt idx="65">
                  <c:v>200606</c:v>
                </c:pt>
                <c:pt idx="66">
                  <c:v>200607</c:v>
                </c:pt>
                <c:pt idx="67">
                  <c:v>200608</c:v>
                </c:pt>
                <c:pt idx="68">
                  <c:v>200609</c:v>
                </c:pt>
                <c:pt idx="69">
                  <c:v>200610</c:v>
                </c:pt>
                <c:pt idx="70">
                  <c:v>200611</c:v>
                </c:pt>
                <c:pt idx="71">
                  <c:v>200612</c:v>
                </c:pt>
                <c:pt idx="72">
                  <c:v>200701</c:v>
                </c:pt>
                <c:pt idx="73">
                  <c:v>200702</c:v>
                </c:pt>
                <c:pt idx="74">
                  <c:v>200703</c:v>
                </c:pt>
                <c:pt idx="75">
                  <c:v>200704</c:v>
                </c:pt>
                <c:pt idx="76">
                  <c:v>200705</c:v>
                </c:pt>
                <c:pt idx="77">
                  <c:v>200706</c:v>
                </c:pt>
                <c:pt idx="78">
                  <c:v>200707</c:v>
                </c:pt>
                <c:pt idx="79">
                  <c:v>200708</c:v>
                </c:pt>
                <c:pt idx="80">
                  <c:v>200709</c:v>
                </c:pt>
                <c:pt idx="81">
                  <c:v>200710</c:v>
                </c:pt>
                <c:pt idx="82">
                  <c:v>200711</c:v>
                </c:pt>
                <c:pt idx="83">
                  <c:v>200712</c:v>
                </c:pt>
                <c:pt idx="84">
                  <c:v>200801</c:v>
                </c:pt>
                <c:pt idx="85">
                  <c:v>200802</c:v>
                </c:pt>
                <c:pt idx="86">
                  <c:v>200803</c:v>
                </c:pt>
                <c:pt idx="87">
                  <c:v>200804</c:v>
                </c:pt>
                <c:pt idx="88">
                  <c:v>200805</c:v>
                </c:pt>
                <c:pt idx="89">
                  <c:v>200806</c:v>
                </c:pt>
                <c:pt idx="90">
                  <c:v>200807</c:v>
                </c:pt>
                <c:pt idx="91">
                  <c:v>200808</c:v>
                </c:pt>
                <c:pt idx="92">
                  <c:v>200809</c:v>
                </c:pt>
                <c:pt idx="93">
                  <c:v>200810</c:v>
                </c:pt>
                <c:pt idx="94">
                  <c:v>200811</c:v>
                </c:pt>
                <c:pt idx="95">
                  <c:v>200812</c:v>
                </c:pt>
                <c:pt idx="96">
                  <c:v>200901</c:v>
                </c:pt>
                <c:pt idx="97">
                  <c:v>200902</c:v>
                </c:pt>
                <c:pt idx="98">
                  <c:v>200903</c:v>
                </c:pt>
                <c:pt idx="99">
                  <c:v>200904</c:v>
                </c:pt>
                <c:pt idx="100">
                  <c:v>200905</c:v>
                </c:pt>
                <c:pt idx="101">
                  <c:v>200906</c:v>
                </c:pt>
                <c:pt idx="102">
                  <c:v>200907</c:v>
                </c:pt>
                <c:pt idx="103">
                  <c:v>200908</c:v>
                </c:pt>
                <c:pt idx="104">
                  <c:v>200909</c:v>
                </c:pt>
                <c:pt idx="105">
                  <c:v>200910</c:v>
                </c:pt>
                <c:pt idx="106">
                  <c:v>200911</c:v>
                </c:pt>
                <c:pt idx="107">
                  <c:v>200912</c:v>
                </c:pt>
                <c:pt idx="108">
                  <c:v>201001</c:v>
                </c:pt>
                <c:pt idx="109">
                  <c:v>201002</c:v>
                </c:pt>
                <c:pt idx="110">
                  <c:v>201003</c:v>
                </c:pt>
                <c:pt idx="111">
                  <c:v>201004</c:v>
                </c:pt>
                <c:pt idx="112">
                  <c:v>201005</c:v>
                </c:pt>
                <c:pt idx="113">
                  <c:v>201006</c:v>
                </c:pt>
                <c:pt idx="114">
                  <c:v>201007</c:v>
                </c:pt>
                <c:pt idx="115">
                  <c:v>201008</c:v>
                </c:pt>
                <c:pt idx="116">
                  <c:v>201009</c:v>
                </c:pt>
                <c:pt idx="117">
                  <c:v>201010</c:v>
                </c:pt>
                <c:pt idx="118">
                  <c:v>201011</c:v>
                </c:pt>
                <c:pt idx="119">
                  <c:v>201012</c:v>
                </c:pt>
                <c:pt idx="120">
                  <c:v>201101</c:v>
                </c:pt>
                <c:pt idx="121">
                  <c:v>201102</c:v>
                </c:pt>
                <c:pt idx="122">
                  <c:v>201103</c:v>
                </c:pt>
                <c:pt idx="123">
                  <c:v>201104</c:v>
                </c:pt>
                <c:pt idx="124">
                  <c:v>201105</c:v>
                </c:pt>
                <c:pt idx="125">
                  <c:v>201106</c:v>
                </c:pt>
                <c:pt idx="126">
                  <c:v>201107</c:v>
                </c:pt>
                <c:pt idx="127">
                  <c:v>201108</c:v>
                </c:pt>
                <c:pt idx="128">
                  <c:v>201109</c:v>
                </c:pt>
                <c:pt idx="129">
                  <c:v>201110</c:v>
                </c:pt>
                <c:pt idx="130">
                  <c:v>201111</c:v>
                </c:pt>
                <c:pt idx="131">
                  <c:v>201112</c:v>
                </c:pt>
                <c:pt idx="132">
                  <c:v>201201</c:v>
                </c:pt>
                <c:pt idx="133">
                  <c:v>201202</c:v>
                </c:pt>
                <c:pt idx="134">
                  <c:v>201203</c:v>
                </c:pt>
                <c:pt idx="135">
                  <c:v>201204</c:v>
                </c:pt>
                <c:pt idx="136">
                  <c:v>201205</c:v>
                </c:pt>
                <c:pt idx="137">
                  <c:v>201206</c:v>
                </c:pt>
                <c:pt idx="138">
                  <c:v>201207</c:v>
                </c:pt>
                <c:pt idx="139">
                  <c:v>201208</c:v>
                </c:pt>
                <c:pt idx="140">
                  <c:v>201209</c:v>
                </c:pt>
                <c:pt idx="141">
                  <c:v>201210</c:v>
                </c:pt>
                <c:pt idx="142">
                  <c:v>201211</c:v>
                </c:pt>
                <c:pt idx="143">
                  <c:v>201212</c:v>
                </c:pt>
                <c:pt idx="144">
                  <c:v>201301</c:v>
                </c:pt>
                <c:pt idx="145">
                  <c:v>201302</c:v>
                </c:pt>
                <c:pt idx="146">
                  <c:v>201303</c:v>
                </c:pt>
                <c:pt idx="147">
                  <c:v>201304</c:v>
                </c:pt>
                <c:pt idx="148">
                  <c:v>201305</c:v>
                </c:pt>
                <c:pt idx="149">
                  <c:v>201306</c:v>
                </c:pt>
                <c:pt idx="150">
                  <c:v>201307</c:v>
                </c:pt>
                <c:pt idx="151">
                  <c:v>201308</c:v>
                </c:pt>
                <c:pt idx="152">
                  <c:v>201309</c:v>
                </c:pt>
                <c:pt idx="153">
                  <c:v>201310</c:v>
                </c:pt>
                <c:pt idx="154">
                  <c:v>201311</c:v>
                </c:pt>
                <c:pt idx="155">
                  <c:v>201312</c:v>
                </c:pt>
              </c:numCache>
            </c:numRef>
          </c:cat>
          <c:val>
            <c:numRef>
              <c:f>'先行合成-累计'!$R$3:$R$158</c:f>
              <c:numCache>
                <c:formatCode>0.00_);[Red]\(0.00\)</c:formatCode>
                <c:ptCount val="156"/>
                <c:pt idx="0">
                  <c:v>103.74375569817758</c:v>
                </c:pt>
                <c:pt idx="1">
                  <c:v>103.74375569817758</c:v>
                </c:pt>
                <c:pt idx="2">
                  <c:v>103.27476173935094</c:v>
                </c:pt>
                <c:pt idx="3">
                  <c:v>101.9595629942207</c:v>
                </c:pt>
                <c:pt idx="4">
                  <c:v>101.05157894204015</c:v>
                </c:pt>
                <c:pt idx="5">
                  <c:v>100.40001493121366</c:v>
                </c:pt>
                <c:pt idx="6">
                  <c:v>100.19284030520322</c:v>
                </c:pt>
                <c:pt idx="7">
                  <c:v>100.49835249683751</c:v>
                </c:pt>
                <c:pt idx="8">
                  <c:v>101.50020332826952</c:v>
                </c:pt>
                <c:pt idx="9">
                  <c:v>102.81015649874583</c:v>
                </c:pt>
                <c:pt idx="10">
                  <c:v>104.15571455720671</c:v>
                </c:pt>
                <c:pt idx="11">
                  <c:v>105.36121779665697</c:v>
                </c:pt>
                <c:pt idx="12">
                  <c:v>106.10031684967602</c:v>
                </c:pt>
                <c:pt idx="13">
                  <c:v>106.21210700883429</c:v>
                </c:pt>
                <c:pt idx="14">
                  <c:v>105.66640439910724</c:v>
                </c:pt>
                <c:pt idx="15">
                  <c:v>104.63069446185129</c:v>
                </c:pt>
                <c:pt idx="16">
                  <c:v>103.18693961909781</c:v>
                </c:pt>
                <c:pt idx="17">
                  <c:v>101.49092462793222</c:v>
                </c:pt>
                <c:pt idx="18">
                  <c:v>99.774272406532873</c:v>
                </c:pt>
                <c:pt idx="19">
                  <c:v>98.232647436924466</c:v>
                </c:pt>
                <c:pt idx="20">
                  <c:v>97.01761742687944</c:v>
                </c:pt>
                <c:pt idx="21">
                  <c:v>96.340603116955393</c:v>
                </c:pt>
                <c:pt idx="22">
                  <c:v>96.172535456199142</c:v>
                </c:pt>
                <c:pt idx="23">
                  <c:v>96.402336007919246</c:v>
                </c:pt>
                <c:pt idx="24">
                  <c:v>96.946183363325005</c:v>
                </c:pt>
                <c:pt idx="25">
                  <c:v>97.695417835724257</c:v>
                </c:pt>
                <c:pt idx="26">
                  <c:v>98.577970608482516</c:v>
                </c:pt>
                <c:pt idx="27">
                  <c:v>99.476709078891531</c:v>
                </c:pt>
                <c:pt idx="28">
                  <c:v>100.40956603715112</c:v>
                </c:pt>
                <c:pt idx="29">
                  <c:v>101.28286468666334</c:v>
                </c:pt>
                <c:pt idx="30">
                  <c:v>101.96365204773488</c:v>
                </c:pt>
                <c:pt idx="31">
                  <c:v>102.26377267135757</c:v>
                </c:pt>
                <c:pt idx="32">
                  <c:v>102.09118094357434</c:v>
                </c:pt>
                <c:pt idx="33">
                  <c:v>101.54473620975094</c:v>
                </c:pt>
                <c:pt idx="34">
                  <c:v>100.82207207489759</c:v>
                </c:pt>
                <c:pt idx="35">
                  <c:v>100.12918339741965</c:v>
                </c:pt>
                <c:pt idx="36">
                  <c:v>99.707208185476333</c:v>
                </c:pt>
                <c:pt idx="37">
                  <c:v>99.706014856302744</c:v>
                </c:pt>
                <c:pt idx="38">
                  <c:v>100.07363262359267</c:v>
                </c:pt>
                <c:pt idx="39">
                  <c:v>100.64307196670197</c:v>
                </c:pt>
                <c:pt idx="40">
                  <c:v>101.25477504080243</c:v>
                </c:pt>
                <c:pt idx="41">
                  <c:v>101.78126643057821</c:v>
                </c:pt>
                <c:pt idx="42">
                  <c:v>102.15329667803191</c:v>
                </c:pt>
                <c:pt idx="43">
                  <c:v>102.26124670656276</c:v>
                </c:pt>
                <c:pt idx="44">
                  <c:v>102.07327064859761</c:v>
                </c:pt>
                <c:pt idx="45">
                  <c:v>101.59164501973046</c:v>
                </c:pt>
                <c:pt idx="46">
                  <c:v>100.84229933281443</c:v>
                </c:pt>
                <c:pt idx="47">
                  <c:v>100.02651870402255</c:v>
                </c:pt>
                <c:pt idx="48">
                  <c:v>99.243784619583565</c:v>
                </c:pt>
                <c:pt idx="49">
                  <c:v>98.652548731568885</c:v>
                </c:pt>
                <c:pt idx="50">
                  <c:v>98.354104802861613</c:v>
                </c:pt>
                <c:pt idx="51">
                  <c:v>98.464493548432031</c:v>
                </c:pt>
                <c:pt idx="52">
                  <c:v>98.894099576852355</c:v>
                </c:pt>
                <c:pt idx="53">
                  <c:v>99.532289492135078</c:v>
                </c:pt>
                <c:pt idx="54">
                  <c:v>100.24977275049804</c:v>
                </c:pt>
                <c:pt idx="55">
                  <c:v>100.89425297485568</c:v>
                </c:pt>
                <c:pt idx="56">
                  <c:v>101.3698931206666</c:v>
                </c:pt>
                <c:pt idx="57">
                  <c:v>101.57539903262321</c:v>
                </c:pt>
                <c:pt idx="58">
                  <c:v>101.5139205720665</c:v>
                </c:pt>
                <c:pt idx="59">
                  <c:v>101.25544077785634</c:v>
                </c:pt>
                <c:pt idx="60">
                  <c:v>100.88003616315369</c:v>
                </c:pt>
                <c:pt idx="61">
                  <c:v>100.47704073334711</c:v>
                </c:pt>
                <c:pt idx="62">
                  <c:v>100.21322718383203</c:v>
                </c:pt>
                <c:pt idx="63">
                  <c:v>100.17667146906122</c:v>
                </c:pt>
                <c:pt idx="64">
                  <c:v>100.44922996455044</c:v>
                </c:pt>
                <c:pt idx="65">
                  <c:v>101.03902506616846</c:v>
                </c:pt>
                <c:pt idx="66">
                  <c:v>101.86239873330587</c:v>
                </c:pt>
                <c:pt idx="67">
                  <c:v>102.80730365339863</c:v>
                </c:pt>
                <c:pt idx="68">
                  <c:v>103.82525186662895</c:v>
                </c:pt>
                <c:pt idx="69">
                  <c:v>104.73885594930319</c:v>
                </c:pt>
                <c:pt idx="70">
                  <c:v>105.42751380859427</c:v>
                </c:pt>
                <c:pt idx="71">
                  <c:v>105.716459203089</c:v>
                </c:pt>
                <c:pt idx="72">
                  <c:v>105.48812956838273</c:v>
                </c:pt>
                <c:pt idx="73">
                  <c:v>104.76747077605697</c:v>
                </c:pt>
                <c:pt idx="74">
                  <c:v>103.63016866252757</c:v>
                </c:pt>
                <c:pt idx="75">
                  <c:v>102.24805142072513</c:v>
                </c:pt>
                <c:pt idx="76">
                  <c:v>100.75540551631326</c:v>
                </c:pt>
                <c:pt idx="77">
                  <c:v>99.365285565281582</c:v>
                </c:pt>
                <c:pt idx="78">
                  <c:v>98.196311826460061</c:v>
                </c:pt>
                <c:pt idx="79">
                  <c:v>97.318276153816711</c:v>
                </c:pt>
                <c:pt idx="80">
                  <c:v>96.768992805758884</c:v>
                </c:pt>
                <c:pt idx="81">
                  <c:v>96.501612512752473</c:v>
                </c:pt>
                <c:pt idx="82">
                  <c:v>96.399311786581308</c:v>
                </c:pt>
                <c:pt idx="83">
                  <c:v>96.27456616441826</c:v>
                </c:pt>
                <c:pt idx="84">
                  <c:v>95.926045864084045</c:v>
                </c:pt>
                <c:pt idx="85">
                  <c:v>95.234325655414779</c:v>
                </c:pt>
                <c:pt idx="86">
                  <c:v>94.090751166629019</c:v>
                </c:pt>
                <c:pt idx="87">
                  <c:v>92.525457575274956</c:v>
                </c:pt>
                <c:pt idx="88">
                  <c:v>90.718688883012348</c:v>
                </c:pt>
                <c:pt idx="89">
                  <c:v>88.775268794226079</c:v>
                </c:pt>
                <c:pt idx="90">
                  <c:v>86.805449253235324</c:v>
                </c:pt>
                <c:pt idx="91">
                  <c:v>85.158075974138953</c:v>
                </c:pt>
                <c:pt idx="92">
                  <c:v>84.09712680097428</c:v>
                </c:pt>
                <c:pt idx="93">
                  <c:v>83.829771403454501</c:v>
                </c:pt>
                <c:pt idx="94">
                  <c:v>84.47956290403728</c:v>
                </c:pt>
                <c:pt idx="95">
                  <c:v>85.995556189101237</c:v>
                </c:pt>
                <c:pt idx="96">
                  <c:v>88.284372678899629</c:v>
                </c:pt>
                <c:pt idx="97">
                  <c:v>91.125146580182502</c:v>
                </c:pt>
                <c:pt idx="98">
                  <c:v>94.214658117346445</c:v>
                </c:pt>
                <c:pt idx="99">
                  <c:v>97.086843524892345</c:v>
                </c:pt>
                <c:pt idx="100">
                  <c:v>99.428602863962183</c:v>
                </c:pt>
                <c:pt idx="101">
                  <c:v>101.08255464760691</c:v>
                </c:pt>
                <c:pt idx="102">
                  <c:v>102.05888732717247</c:v>
                </c:pt>
                <c:pt idx="103">
                  <c:v>102.44655299801005</c:v>
                </c:pt>
                <c:pt idx="104">
                  <c:v>102.30234596498508</c:v>
                </c:pt>
                <c:pt idx="105">
                  <c:v>101.73361462557673</c:v>
                </c:pt>
                <c:pt idx="106">
                  <c:v>100.85991560759003</c:v>
                </c:pt>
                <c:pt idx="107">
                  <c:v>99.751431775345552</c:v>
                </c:pt>
                <c:pt idx="108">
                  <c:v>98.675188143468702</c:v>
                </c:pt>
                <c:pt idx="109">
                  <c:v>97.806588415485678</c:v>
                </c:pt>
                <c:pt idx="110">
                  <c:v>97.281751252499802</c:v>
                </c:pt>
                <c:pt idx="111">
                  <c:v>97.150795025465428</c:v>
                </c:pt>
                <c:pt idx="112">
                  <c:v>97.333569648129199</c:v>
                </c:pt>
                <c:pt idx="113">
                  <c:v>97.68008321569728</c:v>
                </c:pt>
                <c:pt idx="114">
                  <c:v>98.185783036652523</c:v>
                </c:pt>
                <c:pt idx="115">
                  <c:v>98.861962290562204</c:v>
                </c:pt>
                <c:pt idx="116">
                  <c:v>99.571707202646721</c:v>
                </c:pt>
                <c:pt idx="117">
                  <c:v>100.24070779100857</c:v>
                </c:pt>
                <c:pt idx="118">
                  <c:v>100.77745416557565</c:v>
                </c:pt>
                <c:pt idx="119">
                  <c:v>101.14997104695402</c:v>
                </c:pt>
                <c:pt idx="120">
                  <c:v>101.17581939936235</c:v>
                </c:pt>
                <c:pt idx="121">
                  <c:v>100.69610098400641</c:v>
                </c:pt>
                <c:pt idx="122">
                  <c:v>99.685485392269058</c:v>
                </c:pt>
                <c:pt idx="123">
                  <c:v>98.259099398637446</c:v>
                </c:pt>
                <c:pt idx="124">
                  <c:v>96.668732963852761</c:v>
                </c:pt>
                <c:pt idx="125">
                  <c:v>95.109059028719173</c:v>
                </c:pt>
                <c:pt idx="126">
                  <c:v>93.713723685446212</c:v>
                </c:pt>
                <c:pt idx="127">
                  <c:v>92.488014490446119</c:v>
                </c:pt>
                <c:pt idx="128">
                  <c:v>91.462530836101848</c:v>
                </c:pt>
                <c:pt idx="129">
                  <c:v>90.643584966453091</c:v>
                </c:pt>
                <c:pt idx="130">
                  <c:v>90.003039980692492</c:v>
                </c:pt>
                <c:pt idx="131">
                  <c:v>89.604536156581389</c:v>
                </c:pt>
                <c:pt idx="132">
                  <c:v>89.552440359435465</c:v>
                </c:pt>
                <c:pt idx="133">
                  <c:v>89.850195125340562</c:v>
                </c:pt>
                <c:pt idx="134">
                  <c:v>90.472637442832223</c:v>
                </c:pt>
                <c:pt idx="135">
                  <c:v>91.349676650851222</c:v>
                </c:pt>
                <c:pt idx="136">
                  <c:v>92.359800264692083</c:v>
                </c:pt>
                <c:pt idx="137">
                  <c:v>93.408669000978577</c:v>
                </c:pt>
                <c:pt idx="138">
                  <c:v>94.443966487586891</c:v>
                </c:pt>
                <c:pt idx="139">
                  <c:v>95.334098928471931</c:v>
                </c:pt>
                <c:pt idx="140">
                  <c:v>96.028050639586198</c:v>
                </c:pt>
                <c:pt idx="141">
                  <c:v>96.527419196431765</c:v>
                </c:pt>
                <c:pt idx="142">
                  <c:v>96.821054416601314</c:v>
                </c:pt>
                <c:pt idx="143">
                  <c:v>96.948547546206115</c:v>
                </c:pt>
                <c:pt idx="144">
                  <c:v>96.909283045914151</c:v>
                </c:pt>
                <c:pt idx="145">
                  <c:v>96.770844807005616</c:v>
                </c:pt>
                <c:pt idx="146">
                  <c:v>96.598836246070121</c:v>
                </c:pt>
                <c:pt idx="147">
                  <c:v>96.437671795726686</c:v>
                </c:pt>
                <c:pt idx="148">
                  <c:v>96.291754197388798</c:v>
                </c:pt>
                <c:pt idx="149">
                  <c:v>96.149543729144341</c:v>
                </c:pt>
                <c:pt idx="150">
                  <c:v>95.8985908143774</c:v>
                </c:pt>
                <c:pt idx="151">
                  <c:v>95.623753751451162</c:v>
                </c:pt>
                <c:pt idx="152">
                  <c:v>95.175226676558012</c:v>
                </c:pt>
                <c:pt idx="153">
                  <c:v>94.578778067089246</c:v>
                </c:pt>
                <c:pt idx="154">
                  <c:v>94.143637413701342</c:v>
                </c:pt>
                <c:pt idx="155">
                  <c:v>93.397402630456511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611824"/>
        <c:axId val="2005623248"/>
      </c:lineChart>
      <c:catAx>
        <c:axId val="200561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5623248"/>
        <c:crosses val="autoZero"/>
        <c:auto val="1"/>
        <c:lblAlgn val="ctr"/>
        <c:lblOffset val="100"/>
        <c:noMultiLvlLbl val="1"/>
      </c:catAx>
      <c:valAx>
        <c:axId val="2005623248"/>
        <c:scaling>
          <c:orientation val="minMax"/>
          <c:min val="95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005611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'一致合成-累计'!$O$2</c:f>
              <c:strCache>
                <c:ptCount val="1"/>
                <c:pt idx="0">
                  <c:v>同步合成指数</c:v>
                </c:pt>
              </c:strCache>
            </c:strRef>
          </c:tx>
          <c:marker>
            <c:symbol val="none"/>
          </c:marker>
          <c:cat>
            <c:numRef>
              <c:f>'一致合成-累计'!$A$4:$A$158</c:f>
              <c:numCache>
                <c:formatCode>General</c:formatCode>
                <c:ptCount val="155"/>
                <c:pt idx="0">
                  <c:v>200102</c:v>
                </c:pt>
                <c:pt idx="1">
                  <c:v>200103</c:v>
                </c:pt>
                <c:pt idx="2">
                  <c:v>200104</c:v>
                </c:pt>
                <c:pt idx="3">
                  <c:v>200105</c:v>
                </c:pt>
                <c:pt idx="4">
                  <c:v>200106</c:v>
                </c:pt>
                <c:pt idx="5">
                  <c:v>200107</c:v>
                </c:pt>
                <c:pt idx="6">
                  <c:v>200108</c:v>
                </c:pt>
                <c:pt idx="7">
                  <c:v>200109</c:v>
                </c:pt>
                <c:pt idx="8">
                  <c:v>200110</c:v>
                </c:pt>
                <c:pt idx="9">
                  <c:v>200111</c:v>
                </c:pt>
                <c:pt idx="10">
                  <c:v>200112</c:v>
                </c:pt>
                <c:pt idx="11">
                  <c:v>200201</c:v>
                </c:pt>
                <c:pt idx="12">
                  <c:v>200202</c:v>
                </c:pt>
                <c:pt idx="13">
                  <c:v>200203</c:v>
                </c:pt>
                <c:pt idx="14">
                  <c:v>200204</c:v>
                </c:pt>
                <c:pt idx="15">
                  <c:v>200205</c:v>
                </c:pt>
                <c:pt idx="16">
                  <c:v>200206</c:v>
                </c:pt>
                <c:pt idx="17">
                  <c:v>200207</c:v>
                </c:pt>
                <c:pt idx="18">
                  <c:v>200208</c:v>
                </c:pt>
                <c:pt idx="19">
                  <c:v>200209</c:v>
                </c:pt>
                <c:pt idx="20">
                  <c:v>200210</c:v>
                </c:pt>
                <c:pt idx="21">
                  <c:v>200211</c:v>
                </c:pt>
                <c:pt idx="22">
                  <c:v>200212</c:v>
                </c:pt>
                <c:pt idx="23">
                  <c:v>200301</c:v>
                </c:pt>
                <c:pt idx="24">
                  <c:v>200302</c:v>
                </c:pt>
                <c:pt idx="25">
                  <c:v>200303</c:v>
                </c:pt>
                <c:pt idx="26">
                  <c:v>200304</c:v>
                </c:pt>
                <c:pt idx="27">
                  <c:v>200305</c:v>
                </c:pt>
                <c:pt idx="28">
                  <c:v>200306</c:v>
                </c:pt>
                <c:pt idx="29">
                  <c:v>200307</c:v>
                </c:pt>
                <c:pt idx="30">
                  <c:v>200308</c:v>
                </c:pt>
                <c:pt idx="31">
                  <c:v>200309</c:v>
                </c:pt>
                <c:pt idx="32">
                  <c:v>200310</c:v>
                </c:pt>
                <c:pt idx="33">
                  <c:v>200311</c:v>
                </c:pt>
                <c:pt idx="34">
                  <c:v>200312</c:v>
                </c:pt>
                <c:pt idx="35">
                  <c:v>200401</c:v>
                </c:pt>
                <c:pt idx="36">
                  <c:v>200402</c:v>
                </c:pt>
                <c:pt idx="37">
                  <c:v>200403</c:v>
                </c:pt>
                <c:pt idx="38">
                  <c:v>200404</c:v>
                </c:pt>
                <c:pt idx="39">
                  <c:v>200405</c:v>
                </c:pt>
                <c:pt idx="40">
                  <c:v>200406</c:v>
                </c:pt>
                <c:pt idx="41">
                  <c:v>200407</c:v>
                </c:pt>
                <c:pt idx="42">
                  <c:v>200408</c:v>
                </c:pt>
                <c:pt idx="43">
                  <c:v>200409</c:v>
                </c:pt>
                <c:pt idx="44">
                  <c:v>200410</c:v>
                </c:pt>
                <c:pt idx="45">
                  <c:v>200411</c:v>
                </c:pt>
                <c:pt idx="46">
                  <c:v>200412</c:v>
                </c:pt>
                <c:pt idx="47">
                  <c:v>200501</c:v>
                </c:pt>
                <c:pt idx="48">
                  <c:v>200502</c:v>
                </c:pt>
                <c:pt idx="49">
                  <c:v>200503</c:v>
                </c:pt>
                <c:pt idx="50">
                  <c:v>200504</c:v>
                </c:pt>
                <c:pt idx="51">
                  <c:v>200505</c:v>
                </c:pt>
                <c:pt idx="52">
                  <c:v>200506</c:v>
                </c:pt>
                <c:pt idx="53">
                  <c:v>200507</c:v>
                </c:pt>
                <c:pt idx="54">
                  <c:v>200508</c:v>
                </c:pt>
                <c:pt idx="55">
                  <c:v>200509</c:v>
                </c:pt>
                <c:pt idx="56">
                  <c:v>200510</c:v>
                </c:pt>
                <c:pt idx="57">
                  <c:v>200511</c:v>
                </c:pt>
                <c:pt idx="58">
                  <c:v>200512</c:v>
                </c:pt>
                <c:pt idx="59">
                  <c:v>200601</c:v>
                </c:pt>
                <c:pt idx="60">
                  <c:v>200602</c:v>
                </c:pt>
                <c:pt idx="61">
                  <c:v>200603</c:v>
                </c:pt>
                <c:pt idx="62">
                  <c:v>200604</c:v>
                </c:pt>
                <c:pt idx="63">
                  <c:v>200605</c:v>
                </c:pt>
                <c:pt idx="64">
                  <c:v>200606</c:v>
                </c:pt>
                <c:pt idx="65">
                  <c:v>200607</c:v>
                </c:pt>
                <c:pt idx="66">
                  <c:v>200608</c:v>
                </c:pt>
                <c:pt idx="67">
                  <c:v>200609</c:v>
                </c:pt>
                <c:pt idx="68">
                  <c:v>200610</c:v>
                </c:pt>
                <c:pt idx="69">
                  <c:v>200611</c:v>
                </c:pt>
                <c:pt idx="70">
                  <c:v>200612</c:v>
                </c:pt>
                <c:pt idx="71">
                  <c:v>200701</c:v>
                </c:pt>
                <c:pt idx="72">
                  <c:v>200702</c:v>
                </c:pt>
                <c:pt idx="73">
                  <c:v>200703</c:v>
                </c:pt>
                <c:pt idx="74">
                  <c:v>200704</c:v>
                </c:pt>
                <c:pt idx="75">
                  <c:v>200705</c:v>
                </c:pt>
                <c:pt idx="76">
                  <c:v>200706</c:v>
                </c:pt>
                <c:pt idx="77">
                  <c:v>200707</c:v>
                </c:pt>
                <c:pt idx="78">
                  <c:v>200708</c:v>
                </c:pt>
                <c:pt idx="79">
                  <c:v>200709</c:v>
                </c:pt>
                <c:pt idx="80">
                  <c:v>200710</c:v>
                </c:pt>
                <c:pt idx="81">
                  <c:v>200711</c:v>
                </c:pt>
                <c:pt idx="82">
                  <c:v>200712</c:v>
                </c:pt>
                <c:pt idx="83">
                  <c:v>200801</c:v>
                </c:pt>
                <c:pt idx="84">
                  <c:v>200802</c:v>
                </c:pt>
                <c:pt idx="85">
                  <c:v>200803</c:v>
                </c:pt>
                <c:pt idx="86">
                  <c:v>200804</c:v>
                </c:pt>
                <c:pt idx="87">
                  <c:v>200805</c:v>
                </c:pt>
                <c:pt idx="88">
                  <c:v>200806</c:v>
                </c:pt>
                <c:pt idx="89">
                  <c:v>200807</c:v>
                </c:pt>
                <c:pt idx="90">
                  <c:v>200808</c:v>
                </c:pt>
                <c:pt idx="91">
                  <c:v>200809</c:v>
                </c:pt>
                <c:pt idx="92">
                  <c:v>200810</c:v>
                </c:pt>
                <c:pt idx="93">
                  <c:v>200811</c:v>
                </c:pt>
                <c:pt idx="94">
                  <c:v>200812</c:v>
                </c:pt>
                <c:pt idx="95">
                  <c:v>200901</c:v>
                </c:pt>
                <c:pt idx="96">
                  <c:v>200902</c:v>
                </c:pt>
                <c:pt idx="97">
                  <c:v>200903</c:v>
                </c:pt>
                <c:pt idx="98">
                  <c:v>200904</c:v>
                </c:pt>
                <c:pt idx="99">
                  <c:v>200905</c:v>
                </c:pt>
                <c:pt idx="100">
                  <c:v>200906</c:v>
                </c:pt>
                <c:pt idx="101">
                  <c:v>200907</c:v>
                </c:pt>
                <c:pt idx="102">
                  <c:v>200908</c:v>
                </c:pt>
                <c:pt idx="103">
                  <c:v>200909</c:v>
                </c:pt>
                <c:pt idx="104">
                  <c:v>200910</c:v>
                </c:pt>
                <c:pt idx="105">
                  <c:v>200911</c:v>
                </c:pt>
                <c:pt idx="106">
                  <c:v>200912</c:v>
                </c:pt>
                <c:pt idx="107">
                  <c:v>201001</c:v>
                </c:pt>
                <c:pt idx="108">
                  <c:v>201002</c:v>
                </c:pt>
                <c:pt idx="109">
                  <c:v>201003</c:v>
                </c:pt>
                <c:pt idx="110">
                  <c:v>201004</c:v>
                </c:pt>
                <c:pt idx="111">
                  <c:v>201005</c:v>
                </c:pt>
                <c:pt idx="112">
                  <c:v>201006</c:v>
                </c:pt>
                <c:pt idx="113">
                  <c:v>201007</c:v>
                </c:pt>
                <c:pt idx="114">
                  <c:v>201008</c:v>
                </c:pt>
                <c:pt idx="115">
                  <c:v>201009</c:v>
                </c:pt>
                <c:pt idx="116">
                  <c:v>201010</c:v>
                </c:pt>
                <c:pt idx="117">
                  <c:v>201011</c:v>
                </c:pt>
                <c:pt idx="118">
                  <c:v>201012</c:v>
                </c:pt>
                <c:pt idx="119">
                  <c:v>201101</c:v>
                </c:pt>
                <c:pt idx="120">
                  <c:v>201102</c:v>
                </c:pt>
                <c:pt idx="121">
                  <c:v>201103</c:v>
                </c:pt>
                <c:pt idx="122">
                  <c:v>201104</c:v>
                </c:pt>
                <c:pt idx="123">
                  <c:v>201105</c:v>
                </c:pt>
                <c:pt idx="124">
                  <c:v>201106</c:v>
                </c:pt>
                <c:pt idx="125">
                  <c:v>201107</c:v>
                </c:pt>
                <c:pt idx="126">
                  <c:v>201108</c:v>
                </c:pt>
                <c:pt idx="127">
                  <c:v>201109</c:v>
                </c:pt>
                <c:pt idx="128">
                  <c:v>201110</c:v>
                </c:pt>
                <c:pt idx="129">
                  <c:v>201111</c:v>
                </c:pt>
                <c:pt idx="130">
                  <c:v>201112</c:v>
                </c:pt>
                <c:pt idx="131">
                  <c:v>201201</c:v>
                </c:pt>
                <c:pt idx="132">
                  <c:v>201202</c:v>
                </c:pt>
                <c:pt idx="133">
                  <c:v>201203</c:v>
                </c:pt>
                <c:pt idx="134">
                  <c:v>201204</c:v>
                </c:pt>
                <c:pt idx="135">
                  <c:v>201205</c:v>
                </c:pt>
                <c:pt idx="136">
                  <c:v>201206</c:v>
                </c:pt>
                <c:pt idx="137">
                  <c:v>201207</c:v>
                </c:pt>
                <c:pt idx="138">
                  <c:v>201208</c:v>
                </c:pt>
                <c:pt idx="139">
                  <c:v>201209</c:v>
                </c:pt>
                <c:pt idx="140">
                  <c:v>201210</c:v>
                </c:pt>
                <c:pt idx="141">
                  <c:v>201211</c:v>
                </c:pt>
                <c:pt idx="142">
                  <c:v>201212</c:v>
                </c:pt>
                <c:pt idx="143">
                  <c:v>201301</c:v>
                </c:pt>
                <c:pt idx="144">
                  <c:v>201302</c:v>
                </c:pt>
                <c:pt idx="145">
                  <c:v>201303</c:v>
                </c:pt>
                <c:pt idx="146">
                  <c:v>201304</c:v>
                </c:pt>
                <c:pt idx="147">
                  <c:v>201305</c:v>
                </c:pt>
                <c:pt idx="148">
                  <c:v>201306</c:v>
                </c:pt>
                <c:pt idx="149">
                  <c:v>201307</c:v>
                </c:pt>
                <c:pt idx="150">
                  <c:v>201308</c:v>
                </c:pt>
                <c:pt idx="151">
                  <c:v>201309</c:v>
                </c:pt>
                <c:pt idx="152">
                  <c:v>201310</c:v>
                </c:pt>
                <c:pt idx="153">
                  <c:v>201311</c:v>
                </c:pt>
                <c:pt idx="154">
                  <c:v>201312</c:v>
                </c:pt>
              </c:numCache>
            </c:numRef>
          </c:cat>
          <c:val>
            <c:numRef>
              <c:f>'一致合成-累计'!$O$3:$O$158</c:f>
              <c:numCache>
                <c:formatCode>0.00_);[Red]\(0.00\)</c:formatCode>
                <c:ptCount val="156"/>
                <c:pt idx="0">
                  <c:v>108.39722992227416</c:v>
                </c:pt>
                <c:pt idx="1">
                  <c:v>108.39722992227416</c:v>
                </c:pt>
                <c:pt idx="2">
                  <c:v>106.27104023194897</c:v>
                </c:pt>
                <c:pt idx="3">
                  <c:v>104.13658741157856</c:v>
                </c:pt>
                <c:pt idx="4">
                  <c:v>102.08764040241056</c:v>
                </c:pt>
                <c:pt idx="5">
                  <c:v>100.3134670831741</c:v>
                </c:pt>
                <c:pt idx="6">
                  <c:v>98.990050804360905</c:v>
                </c:pt>
                <c:pt idx="7">
                  <c:v>98.57822736710952</c:v>
                </c:pt>
                <c:pt idx="8">
                  <c:v>99.120583532243245</c:v>
                </c:pt>
                <c:pt idx="9">
                  <c:v>100.10864789373805</c:v>
                </c:pt>
                <c:pt idx="10">
                  <c:v>101.20285139459719</c:v>
                </c:pt>
                <c:pt idx="11">
                  <c:v>102.67693935975448</c:v>
                </c:pt>
                <c:pt idx="12">
                  <c:v>104.14125562375891</c:v>
                </c:pt>
                <c:pt idx="13">
                  <c:v>105.40362550011284</c:v>
                </c:pt>
                <c:pt idx="14">
                  <c:v>106.15846391782759</c:v>
                </c:pt>
                <c:pt idx="15">
                  <c:v>106.0884861293937</c:v>
                </c:pt>
                <c:pt idx="16">
                  <c:v>105.38091829952241</c:v>
                </c:pt>
                <c:pt idx="17">
                  <c:v>104.5438069428332</c:v>
                </c:pt>
                <c:pt idx="18">
                  <c:v>103.53276427259539</c:v>
                </c:pt>
                <c:pt idx="19">
                  <c:v>102.42119083771952</c:v>
                </c:pt>
                <c:pt idx="20">
                  <c:v>101.43469155979348</c:v>
                </c:pt>
                <c:pt idx="21">
                  <c:v>100.91869555823625</c:v>
                </c:pt>
                <c:pt idx="22">
                  <c:v>100.5059953682412</c:v>
                </c:pt>
                <c:pt idx="23">
                  <c:v>99.68968411358972</c:v>
                </c:pt>
                <c:pt idx="24">
                  <c:v>98.944401504716325</c:v>
                </c:pt>
                <c:pt idx="25">
                  <c:v>98.600098241008254</c:v>
                </c:pt>
                <c:pt idx="26">
                  <c:v>98.783537188975316</c:v>
                </c:pt>
                <c:pt idx="27">
                  <c:v>99.473328538727529</c:v>
                </c:pt>
                <c:pt idx="28">
                  <c:v>100.28128879729961</c:v>
                </c:pt>
                <c:pt idx="29">
                  <c:v>100.85858615548811</c:v>
                </c:pt>
                <c:pt idx="30">
                  <c:v>101.28663647776139</c:v>
                </c:pt>
                <c:pt idx="31">
                  <c:v>101.44779336344638</c:v>
                </c:pt>
                <c:pt idx="32">
                  <c:v>101.18068335275075</c:v>
                </c:pt>
                <c:pt idx="33">
                  <c:v>100.71739409260778</c:v>
                </c:pt>
                <c:pt idx="34">
                  <c:v>100.39473357959929</c:v>
                </c:pt>
                <c:pt idx="35">
                  <c:v>100.26482597981141</c:v>
                </c:pt>
                <c:pt idx="36">
                  <c:v>99.886501232696503</c:v>
                </c:pt>
                <c:pt idx="37">
                  <c:v>99.105528930533765</c:v>
                </c:pt>
                <c:pt idx="38">
                  <c:v>98.269115779255287</c:v>
                </c:pt>
                <c:pt idx="39">
                  <c:v>97.71232083482063</c:v>
                </c:pt>
                <c:pt idx="40">
                  <c:v>97.739884168120085</c:v>
                </c:pt>
                <c:pt idx="41">
                  <c:v>98.067044546536039</c:v>
                </c:pt>
                <c:pt idx="42">
                  <c:v>98.425688703842766</c:v>
                </c:pt>
                <c:pt idx="43">
                  <c:v>98.776529199356801</c:v>
                </c:pt>
                <c:pt idx="44">
                  <c:v>99.272604804423509</c:v>
                </c:pt>
                <c:pt idx="45">
                  <c:v>99.523489294398033</c:v>
                </c:pt>
                <c:pt idx="46">
                  <c:v>99.59228747309858</c:v>
                </c:pt>
                <c:pt idx="47">
                  <c:v>99.837205811486356</c:v>
                </c:pt>
                <c:pt idx="48">
                  <c:v>100.35944426537723</c:v>
                </c:pt>
                <c:pt idx="49">
                  <c:v>101.07785559012194</c:v>
                </c:pt>
                <c:pt idx="50">
                  <c:v>101.59619675642615</c:v>
                </c:pt>
                <c:pt idx="51">
                  <c:v>101.57316321722647</c:v>
                </c:pt>
                <c:pt idx="52">
                  <c:v>101.01412438337134</c:v>
                </c:pt>
                <c:pt idx="53">
                  <c:v>100.34684783967305</c:v>
                </c:pt>
                <c:pt idx="54">
                  <c:v>99.847505004649889</c:v>
                </c:pt>
                <c:pt idx="55">
                  <c:v>99.449178202234862</c:v>
                </c:pt>
                <c:pt idx="56">
                  <c:v>99.101450660762964</c:v>
                </c:pt>
                <c:pt idx="57">
                  <c:v>98.849979925718131</c:v>
                </c:pt>
                <c:pt idx="58">
                  <c:v>98.610106271193459</c:v>
                </c:pt>
                <c:pt idx="59">
                  <c:v>98.174147883244487</c:v>
                </c:pt>
                <c:pt idx="60">
                  <c:v>97.822250174727614</c:v>
                </c:pt>
                <c:pt idx="61">
                  <c:v>97.573654788714038</c:v>
                </c:pt>
                <c:pt idx="62">
                  <c:v>97.256374918313767</c:v>
                </c:pt>
                <c:pt idx="63">
                  <c:v>97.048963875292344</c:v>
                </c:pt>
                <c:pt idx="64">
                  <c:v>97.040517209259832</c:v>
                </c:pt>
                <c:pt idx="65">
                  <c:v>97.202290912748381</c:v>
                </c:pt>
                <c:pt idx="66">
                  <c:v>97.487636680468782</c:v>
                </c:pt>
                <c:pt idx="67">
                  <c:v>97.939534697961932</c:v>
                </c:pt>
                <c:pt idx="68">
                  <c:v>98.434313596005566</c:v>
                </c:pt>
                <c:pt idx="69">
                  <c:v>98.852254298381752</c:v>
                </c:pt>
                <c:pt idx="70">
                  <c:v>99.075521288834892</c:v>
                </c:pt>
                <c:pt idx="71">
                  <c:v>99.132204351883786</c:v>
                </c:pt>
                <c:pt idx="72">
                  <c:v>99.173446554775325</c:v>
                </c:pt>
                <c:pt idx="73">
                  <c:v>99.370847335063544</c:v>
                </c:pt>
                <c:pt idx="74">
                  <c:v>99.708001634613595</c:v>
                </c:pt>
                <c:pt idx="75">
                  <c:v>99.901516518139061</c:v>
                </c:pt>
                <c:pt idx="76">
                  <c:v>99.815251771359797</c:v>
                </c:pt>
                <c:pt idx="77">
                  <c:v>99.676984094047739</c:v>
                </c:pt>
                <c:pt idx="78">
                  <c:v>99.640621131814797</c:v>
                </c:pt>
                <c:pt idx="79">
                  <c:v>99.662825681132063</c:v>
                </c:pt>
                <c:pt idx="80">
                  <c:v>99.320663444226753</c:v>
                </c:pt>
                <c:pt idx="81">
                  <c:v>98.722334448758303</c:v>
                </c:pt>
                <c:pt idx="82">
                  <c:v>98.211751039825003</c:v>
                </c:pt>
                <c:pt idx="83">
                  <c:v>97.835551873308759</c:v>
                </c:pt>
                <c:pt idx="84">
                  <c:v>97.496664201740373</c:v>
                </c:pt>
                <c:pt idx="85">
                  <c:v>97.204163983587875</c:v>
                </c:pt>
                <c:pt idx="86">
                  <c:v>97.08641989857955</c:v>
                </c:pt>
                <c:pt idx="87">
                  <c:v>97.020189835587374</c:v>
                </c:pt>
                <c:pt idx="88">
                  <c:v>96.49227796667526</c:v>
                </c:pt>
                <c:pt idx="89">
                  <c:v>95.209529769046725</c:v>
                </c:pt>
                <c:pt idx="90">
                  <c:v>93.227335738701029</c:v>
                </c:pt>
                <c:pt idx="91">
                  <c:v>90.83995489647387</c:v>
                </c:pt>
                <c:pt idx="92">
                  <c:v>88.950937532047746</c:v>
                </c:pt>
                <c:pt idx="93">
                  <c:v>88.284976698844915</c:v>
                </c:pt>
                <c:pt idx="94">
                  <c:v>88.877804348412383</c:v>
                </c:pt>
                <c:pt idx="95">
                  <c:v>90.864969158471538</c:v>
                </c:pt>
                <c:pt idx="96">
                  <c:v>93.925960390995542</c:v>
                </c:pt>
                <c:pt idx="97">
                  <c:v>97.337530896858937</c:v>
                </c:pt>
                <c:pt idx="98">
                  <c:v>100.59902788991863</c:v>
                </c:pt>
                <c:pt idx="99">
                  <c:v>103.34611899127239</c:v>
                </c:pt>
                <c:pt idx="100">
                  <c:v>105.97772576614067</c:v>
                </c:pt>
                <c:pt idx="101">
                  <c:v>108.02066664912573</c:v>
                </c:pt>
                <c:pt idx="102">
                  <c:v>109.16261839013485</c:v>
                </c:pt>
                <c:pt idx="103">
                  <c:v>109.33703724811194</c:v>
                </c:pt>
                <c:pt idx="104">
                  <c:v>108.29048156988716</c:v>
                </c:pt>
                <c:pt idx="105">
                  <c:v>106.22022987080064</c:v>
                </c:pt>
                <c:pt idx="106">
                  <c:v>104.04022545346838</c:v>
                </c:pt>
                <c:pt idx="107">
                  <c:v>102.30117775538048</c:v>
                </c:pt>
                <c:pt idx="108">
                  <c:v>100.87780274875556</c:v>
                </c:pt>
                <c:pt idx="109">
                  <c:v>99.577230178888044</c:v>
                </c:pt>
                <c:pt idx="110">
                  <c:v>98.378057292714416</c:v>
                </c:pt>
                <c:pt idx="111">
                  <c:v>97.300299320756395</c:v>
                </c:pt>
                <c:pt idx="112">
                  <c:v>96.377025538516619</c:v>
                </c:pt>
                <c:pt idx="113">
                  <c:v>95.814921522490707</c:v>
                </c:pt>
                <c:pt idx="114">
                  <c:v>95.644016396352882</c:v>
                </c:pt>
                <c:pt idx="115">
                  <c:v>95.895161003972873</c:v>
                </c:pt>
                <c:pt idx="116">
                  <c:v>96.92701693076053</c:v>
                </c:pt>
                <c:pt idx="117">
                  <c:v>98.436593700190897</c:v>
                </c:pt>
                <c:pt idx="118">
                  <c:v>99.493254300470852</c:v>
                </c:pt>
                <c:pt idx="119">
                  <c:v>99.681770184515301</c:v>
                </c:pt>
                <c:pt idx="120">
                  <c:v>99.499582414769961</c:v>
                </c:pt>
                <c:pt idx="121">
                  <c:v>99.472787332446615</c:v>
                </c:pt>
                <c:pt idx="122">
                  <c:v>99.414014654349074</c:v>
                </c:pt>
                <c:pt idx="123">
                  <c:v>99.371670083287484</c:v>
                </c:pt>
                <c:pt idx="124">
                  <c:v>99.320626910158097</c:v>
                </c:pt>
                <c:pt idx="125">
                  <c:v>99.040404496677979</c:v>
                </c:pt>
                <c:pt idx="126">
                  <c:v>98.401238711073759</c:v>
                </c:pt>
                <c:pt idx="127">
                  <c:v>97.467140420829494</c:v>
                </c:pt>
                <c:pt idx="128">
                  <c:v>96.524804478072113</c:v>
                </c:pt>
                <c:pt idx="129">
                  <c:v>95.876883093695469</c:v>
                </c:pt>
                <c:pt idx="130">
                  <c:v>95.778709392403258</c:v>
                </c:pt>
                <c:pt idx="131">
                  <c:v>96.117127188979936</c:v>
                </c:pt>
                <c:pt idx="132">
                  <c:v>96.247844898167045</c:v>
                </c:pt>
                <c:pt idx="133">
                  <c:v>95.758706346783441</c:v>
                </c:pt>
                <c:pt idx="134">
                  <c:v>94.946691537810963</c:v>
                </c:pt>
                <c:pt idx="135">
                  <c:v>94.026439782342791</c:v>
                </c:pt>
                <c:pt idx="136">
                  <c:v>93.232922575797915</c:v>
                </c:pt>
                <c:pt idx="137">
                  <c:v>93.222889870805759</c:v>
                </c:pt>
                <c:pt idx="138">
                  <c:v>94.418613352931899</c:v>
                </c:pt>
                <c:pt idx="139">
                  <c:v>96.402002761094906</c:v>
                </c:pt>
                <c:pt idx="140">
                  <c:v>98.12193406920801</c:v>
                </c:pt>
                <c:pt idx="141">
                  <c:v>98.964393128412553</c:v>
                </c:pt>
                <c:pt idx="142">
                  <c:v>98.777556338242647</c:v>
                </c:pt>
                <c:pt idx="143">
                  <c:v>97.574948710979427</c:v>
                </c:pt>
                <c:pt idx="144">
                  <c:v>96.125571971862939</c:v>
                </c:pt>
                <c:pt idx="145">
                  <c:v>95.137973592421403</c:v>
                </c:pt>
                <c:pt idx="146">
                  <c:v>95.131753539033568</c:v>
                </c:pt>
                <c:pt idx="147">
                  <c:v>96.296484675861279</c:v>
                </c:pt>
                <c:pt idx="148">
                  <c:v>98.316282693652695</c:v>
                </c:pt>
                <c:pt idx="149">
                  <c:v>100.23194127127371</c:v>
                </c:pt>
                <c:pt idx="150">
                  <c:v>101.21860008517409</c:v>
                </c:pt>
                <c:pt idx="151">
                  <c:v>101.1013585431489</c:v>
                </c:pt>
                <c:pt idx="152">
                  <c:v>100.32471050091461</c:v>
                </c:pt>
                <c:pt idx="153">
                  <c:v>99.283189717357445</c:v>
                </c:pt>
                <c:pt idx="154">
                  <c:v>98.44764986123424</c:v>
                </c:pt>
                <c:pt idx="155">
                  <c:v>97.798165135495964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'先行合成-累计'!$R$2</c:f>
              <c:strCache>
                <c:ptCount val="1"/>
                <c:pt idx="0">
                  <c:v>先行合成指数</c:v>
                </c:pt>
              </c:strCache>
            </c:strRef>
          </c:tx>
          <c:marker>
            <c:symbol val="none"/>
          </c:marker>
          <c:cat>
            <c:numRef>
              <c:f>'一致合成-累计'!$A$4:$A$158</c:f>
              <c:numCache>
                <c:formatCode>General</c:formatCode>
                <c:ptCount val="155"/>
                <c:pt idx="0">
                  <c:v>200102</c:v>
                </c:pt>
                <c:pt idx="1">
                  <c:v>200103</c:v>
                </c:pt>
                <c:pt idx="2">
                  <c:v>200104</c:v>
                </c:pt>
                <c:pt idx="3">
                  <c:v>200105</c:v>
                </c:pt>
                <c:pt idx="4">
                  <c:v>200106</c:v>
                </c:pt>
                <c:pt idx="5">
                  <c:v>200107</c:v>
                </c:pt>
                <c:pt idx="6">
                  <c:v>200108</c:v>
                </c:pt>
                <c:pt idx="7">
                  <c:v>200109</c:v>
                </c:pt>
                <c:pt idx="8">
                  <c:v>200110</c:v>
                </c:pt>
                <c:pt idx="9">
                  <c:v>200111</c:v>
                </c:pt>
                <c:pt idx="10">
                  <c:v>200112</c:v>
                </c:pt>
                <c:pt idx="11">
                  <c:v>200201</c:v>
                </c:pt>
                <c:pt idx="12">
                  <c:v>200202</c:v>
                </c:pt>
                <c:pt idx="13">
                  <c:v>200203</c:v>
                </c:pt>
                <c:pt idx="14">
                  <c:v>200204</c:v>
                </c:pt>
                <c:pt idx="15">
                  <c:v>200205</c:v>
                </c:pt>
                <c:pt idx="16">
                  <c:v>200206</c:v>
                </c:pt>
                <c:pt idx="17">
                  <c:v>200207</c:v>
                </c:pt>
                <c:pt idx="18">
                  <c:v>200208</c:v>
                </c:pt>
                <c:pt idx="19">
                  <c:v>200209</c:v>
                </c:pt>
                <c:pt idx="20">
                  <c:v>200210</c:v>
                </c:pt>
                <c:pt idx="21">
                  <c:v>200211</c:v>
                </c:pt>
                <c:pt idx="22">
                  <c:v>200212</c:v>
                </c:pt>
                <c:pt idx="23">
                  <c:v>200301</c:v>
                </c:pt>
                <c:pt idx="24">
                  <c:v>200302</c:v>
                </c:pt>
                <c:pt idx="25">
                  <c:v>200303</c:v>
                </c:pt>
                <c:pt idx="26">
                  <c:v>200304</c:v>
                </c:pt>
                <c:pt idx="27">
                  <c:v>200305</c:v>
                </c:pt>
                <c:pt idx="28">
                  <c:v>200306</c:v>
                </c:pt>
                <c:pt idx="29">
                  <c:v>200307</c:v>
                </c:pt>
                <c:pt idx="30">
                  <c:v>200308</c:v>
                </c:pt>
                <c:pt idx="31">
                  <c:v>200309</c:v>
                </c:pt>
                <c:pt idx="32">
                  <c:v>200310</c:v>
                </c:pt>
                <c:pt idx="33">
                  <c:v>200311</c:v>
                </c:pt>
                <c:pt idx="34">
                  <c:v>200312</c:v>
                </c:pt>
                <c:pt idx="35">
                  <c:v>200401</c:v>
                </c:pt>
                <c:pt idx="36">
                  <c:v>200402</c:v>
                </c:pt>
                <c:pt idx="37">
                  <c:v>200403</c:v>
                </c:pt>
                <c:pt idx="38">
                  <c:v>200404</c:v>
                </c:pt>
                <c:pt idx="39">
                  <c:v>200405</c:v>
                </c:pt>
                <c:pt idx="40">
                  <c:v>200406</c:v>
                </c:pt>
                <c:pt idx="41">
                  <c:v>200407</c:v>
                </c:pt>
                <c:pt idx="42">
                  <c:v>200408</c:v>
                </c:pt>
                <c:pt idx="43">
                  <c:v>200409</c:v>
                </c:pt>
                <c:pt idx="44">
                  <c:v>200410</c:v>
                </c:pt>
                <c:pt idx="45">
                  <c:v>200411</c:v>
                </c:pt>
                <c:pt idx="46">
                  <c:v>200412</c:v>
                </c:pt>
                <c:pt idx="47">
                  <c:v>200501</c:v>
                </c:pt>
                <c:pt idx="48">
                  <c:v>200502</c:v>
                </c:pt>
                <c:pt idx="49">
                  <c:v>200503</c:v>
                </c:pt>
                <c:pt idx="50">
                  <c:v>200504</c:v>
                </c:pt>
                <c:pt idx="51">
                  <c:v>200505</c:v>
                </c:pt>
                <c:pt idx="52">
                  <c:v>200506</c:v>
                </c:pt>
                <c:pt idx="53">
                  <c:v>200507</c:v>
                </c:pt>
                <c:pt idx="54">
                  <c:v>200508</c:v>
                </c:pt>
                <c:pt idx="55">
                  <c:v>200509</c:v>
                </c:pt>
                <c:pt idx="56">
                  <c:v>200510</c:v>
                </c:pt>
                <c:pt idx="57">
                  <c:v>200511</c:v>
                </c:pt>
                <c:pt idx="58">
                  <c:v>200512</c:v>
                </c:pt>
                <c:pt idx="59">
                  <c:v>200601</c:v>
                </c:pt>
                <c:pt idx="60">
                  <c:v>200602</c:v>
                </c:pt>
                <c:pt idx="61">
                  <c:v>200603</c:v>
                </c:pt>
                <c:pt idx="62">
                  <c:v>200604</c:v>
                </c:pt>
                <c:pt idx="63">
                  <c:v>200605</c:v>
                </c:pt>
                <c:pt idx="64">
                  <c:v>200606</c:v>
                </c:pt>
                <c:pt idx="65">
                  <c:v>200607</c:v>
                </c:pt>
                <c:pt idx="66">
                  <c:v>200608</c:v>
                </c:pt>
                <c:pt idx="67">
                  <c:v>200609</c:v>
                </c:pt>
                <c:pt idx="68">
                  <c:v>200610</c:v>
                </c:pt>
                <c:pt idx="69">
                  <c:v>200611</c:v>
                </c:pt>
                <c:pt idx="70">
                  <c:v>200612</c:v>
                </c:pt>
                <c:pt idx="71">
                  <c:v>200701</c:v>
                </c:pt>
                <c:pt idx="72">
                  <c:v>200702</c:v>
                </c:pt>
                <c:pt idx="73">
                  <c:v>200703</c:v>
                </c:pt>
                <c:pt idx="74">
                  <c:v>200704</c:v>
                </c:pt>
                <c:pt idx="75">
                  <c:v>200705</c:v>
                </c:pt>
                <c:pt idx="76">
                  <c:v>200706</c:v>
                </c:pt>
                <c:pt idx="77">
                  <c:v>200707</c:v>
                </c:pt>
                <c:pt idx="78">
                  <c:v>200708</c:v>
                </c:pt>
                <c:pt idx="79">
                  <c:v>200709</c:v>
                </c:pt>
                <c:pt idx="80">
                  <c:v>200710</c:v>
                </c:pt>
                <c:pt idx="81">
                  <c:v>200711</c:v>
                </c:pt>
                <c:pt idx="82">
                  <c:v>200712</c:v>
                </c:pt>
                <c:pt idx="83">
                  <c:v>200801</c:v>
                </c:pt>
                <c:pt idx="84">
                  <c:v>200802</c:v>
                </c:pt>
                <c:pt idx="85">
                  <c:v>200803</c:v>
                </c:pt>
                <c:pt idx="86">
                  <c:v>200804</c:v>
                </c:pt>
                <c:pt idx="87">
                  <c:v>200805</c:v>
                </c:pt>
                <c:pt idx="88">
                  <c:v>200806</c:v>
                </c:pt>
                <c:pt idx="89">
                  <c:v>200807</c:v>
                </c:pt>
                <c:pt idx="90">
                  <c:v>200808</c:v>
                </c:pt>
                <c:pt idx="91">
                  <c:v>200809</c:v>
                </c:pt>
                <c:pt idx="92">
                  <c:v>200810</c:v>
                </c:pt>
                <c:pt idx="93">
                  <c:v>200811</c:v>
                </c:pt>
                <c:pt idx="94">
                  <c:v>200812</c:v>
                </c:pt>
                <c:pt idx="95">
                  <c:v>200901</c:v>
                </c:pt>
                <c:pt idx="96">
                  <c:v>200902</c:v>
                </c:pt>
                <c:pt idx="97">
                  <c:v>200903</c:v>
                </c:pt>
                <c:pt idx="98">
                  <c:v>200904</c:v>
                </c:pt>
                <c:pt idx="99">
                  <c:v>200905</c:v>
                </c:pt>
                <c:pt idx="100">
                  <c:v>200906</c:v>
                </c:pt>
                <c:pt idx="101">
                  <c:v>200907</c:v>
                </c:pt>
                <c:pt idx="102">
                  <c:v>200908</c:v>
                </c:pt>
                <c:pt idx="103">
                  <c:v>200909</c:v>
                </c:pt>
                <c:pt idx="104">
                  <c:v>200910</c:v>
                </c:pt>
                <c:pt idx="105">
                  <c:v>200911</c:v>
                </c:pt>
                <c:pt idx="106">
                  <c:v>200912</c:v>
                </c:pt>
                <c:pt idx="107">
                  <c:v>201001</c:v>
                </c:pt>
                <c:pt idx="108">
                  <c:v>201002</c:v>
                </c:pt>
                <c:pt idx="109">
                  <c:v>201003</c:v>
                </c:pt>
                <c:pt idx="110">
                  <c:v>201004</c:v>
                </c:pt>
                <c:pt idx="111">
                  <c:v>201005</c:v>
                </c:pt>
                <c:pt idx="112">
                  <c:v>201006</c:v>
                </c:pt>
                <c:pt idx="113">
                  <c:v>201007</c:v>
                </c:pt>
                <c:pt idx="114">
                  <c:v>201008</c:v>
                </c:pt>
                <c:pt idx="115">
                  <c:v>201009</c:v>
                </c:pt>
                <c:pt idx="116">
                  <c:v>201010</c:v>
                </c:pt>
                <c:pt idx="117">
                  <c:v>201011</c:v>
                </c:pt>
                <c:pt idx="118">
                  <c:v>201012</c:v>
                </c:pt>
                <c:pt idx="119">
                  <c:v>201101</c:v>
                </c:pt>
                <c:pt idx="120">
                  <c:v>201102</c:v>
                </c:pt>
                <c:pt idx="121">
                  <c:v>201103</c:v>
                </c:pt>
                <c:pt idx="122">
                  <c:v>201104</c:v>
                </c:pt>
                <c:pt idx="123">
                  <c:v>201105</c:v>
                </c:pt>
                <c:pt idx="124">
                  <c:v>201106</c:v>
                </c:pt>
                <c:pt idx="125">
                  <c:v>201107</c:v>
                </c:pt>
                <c:pt idx="126">
                  <c:v>201108</c:v>
                </c:pt>
                <c:pt idx="127">
                  <c:v>201109</c:v>
                </c:pt>
                <c:pt idx="128">
                  <c:v>201110</c:v>
                </c:pt>
                <c:pt idx="129">
                  <c:v>201111</c:v>
                </c:pt>
                <c:pt idx="130">
                  <c:v>201112</c:v>
                </c:pt>
                <c:pt idx="131">
                  <c:v>201201</c:v>
                </c:pt>
                <c:pt idx="132">
                  <c:v>201202</c:v>
                </c:pt>
                <c:pt idx="133">
                  <c:v>201203</c:v>
                </c:pt>
                <c:pt idx="134">
                  <c:v>201204</c:v>
                </c:pt>
                <c:pt idx="135">
                  <c:v>201205</c:v>
                </c:pt>
                <c:pt idx="136">
                  <c:v>201206</c:v>
                </c:pt>
                <c:pt idx="137">
                  <c:v>201207</c:v>
                </c:pt>
                <c:pt idx="138">
                  <c:v>201208</c:v>
                </c:pt>
                <c:pt idx="139">
                  <c:v>201209</c:v>
                </c:pt>
                <c:pt idx="140">
                  <c:v>201210</c:v>
                </c:pt>
                <c:pt idx="141">
                  <c:v>201211</c:v>
                </c:pt>
                <c:pt idx="142">
                  <c:v>201212</c:v>
                </c:pt>
                <c:pt idx="143">
                  <c:v>201301</c:v>
                </c:pt>
                <c:pt idx="144">
                  <c:v>201302</c:v>
                </c:pt>
                <c:pt idx="145">
                  <c:v>201303</c:v>
                </c:pt>
                <c:pt idx="146">
                  <c:v>201304</c:v>
                </c:pt>
                <c:pt idx="147">
                  <c:v>201305</c:v>
                </c:pt>
                <c:pt idx="148">
                  <c:v>201306</c:v>
                </c:pt>
                <c:pt idx="149">
                  <c:v>201307</c:v>
                </c:pt>
                <c:pt idx="150">
                  <c:v>201308</c:v>
                </c:pt>
                <c:pt idx="151">
                  <c:v>201309</c:v>
                </c:pt>
                <c:pt idx="152">
                  <c:v>201310</c:v>
                </c:pt>
                <c:pt idx="153">
                  <c:v>201311</c:v>
                </c:pt>
                <c:pt idx="154">
                  <c:v>201312</c:v>
                </c:pt>
              </c:numCache>
            </c:numRef>
          </c:cat>
          <c:val>
            <c:numRef>
              <c:f>'先行合成-累计'!$R$3:$R$158</c:f>
              <c:numCache>
                <c:formatCode>0.00_);[Red]\(0.00\)</c:formatCode>
                <c:ptCount val="156"/>
                <c:pt idx="0">
                  <c:v>103.74375569817758</c:v>
                </c:pt>
                <c:pt idx="1">
                  <c:v>103.74375569817758</c:v>
                </c:pt>
                <c:pt idx="2">
                  <c:v>103.27476173935094</c:v>
                </c:pt>
                <c:pt idx="3">
                  <c:v>101.9595629942207</c:v>
                </c:pt>
                <c:pt idx="4">
                  <c:v>101.05157894204015</c:v>
                </c:pt>
                <c:pt idx="5">
                  <c:v>100.40001493121366</c:v>
                </c:pt>
                <c:pt idx="6">
                  <c:v>100.19284030520322</c:v>
                </c:pt>
                <c:pt idx="7">
                  <c:v>100.49835249683751</c:v>
                </c:pt>
                <c:pt idx="8">
                  <c:v>101.50020332826952</c:v>
                </c:pt>
                <c:pt idx="9">
                  <c:v>102.81015649874583</c:v>
                </c:pt>
                <c:pt idx="10">
                  <c:v>104.15571455720671</c:v>
                </c:pt>
                <c:pt idx="11">
                  <c:v>105.36121779665697</c:v>
                </c:pt>
                <c:pt idx="12">
                  <c:v>106.10031684967602</c:v>
                </c:pt>
                <c:pt idx="13">
                  <c:v>106.21210700883429</c:v>
                </c:pt>
                <c:pt idx="14">
                  <c:v>105.66640439910724</c:v>
                </c:pt>
                <c:pt idx="15">
                  <c:v>104.63069446185129</c:v>
                </c:pt>
                <c:pt idx="16">
                  <c:v>103.18693961909781</c:v>
                </c:pt>
                <c:pt idx="17">
                  <c:v>101.49092462793222</c:v>
                </c:pt>
                <c:pt idx="18">
                  <c:v>99.774272406532873</c:v>
                </c:pt>
                <c:pt idx="19">
                  <c:v>98.232647436924466</c:v>
                </c:pt>
                <c:pt idx="20">
                  <c:v>97.01761742687944</c:v>
                </c:pt>
                <c:pt idx="21">
                  <c:v>96.340603116955393</c:v>
                </c:pt>
                <c:pt idx="22">
                  <c:v>96.172535456199142</c:v>
                </c:pt>
                <c:pt idx="23">
                  <c:v>96.402336007919246</c:v>
                </c:pt>
                <c:pt idx="24">
                  <c:v>96.946183363325005</c:v>
                </c:pt>
                <c:pt idx="25">
                  <c:v>97.695417835724257</c:v>
                </c:pt>
                <c:pt idx="26">
                  <c:v>98.577970608482516</c:v>
                </c:pt>
                <c:pt idx="27">
                  <c:v>99.476709078891531</c:v>
                </c:pt>
                <c:pt idx="28">
                  <c:v>100.40956603715112</c:v>
                </c:pt>
                <c:pt idx="29">
                  <c:v>101.28286468666334</c:v>
                </c:pt>
                <c:pt idx="30">
                  <c:v>101.96365204773488</c:v>
                </c:pt>
                <c:pt idx="31">
                  <c:v>102.26377267135757</c:v>
                </c:pt>
                <c:pt idx="32">
                  <c:v>102.09118094357434</c:v>
                </c:pt>
                <c:pt idx="33">
                  <c:v>101.54473620975094</c:v>
                </c:pt>
                <c:pt idx="34">
                  <c:v>100.82207207489759</c:v>
                </c:pt>
                <c:pt idx="35">
                  <c:v>100.12918339741965</c:v>
                </c:pt>
                <c:pt idx="36">
                  <c:v>99.707208185476333</c:v>
                </c:pt>
                <c:pt idx="37">
                  <c:v>99.706014856302744</c:v>
                </c:pt>
                <c:pt idx="38">
                  <c:v>100.07363262359267</c:v>
                </c:pt>
                <c:pt idx="39">
                  <c:v>100.64307196670197</c:v>
                </c:pt>
                <c:pt idx="40">
                  <c:v>101.25477504080243</c:v>
                </c:pt>
                <c:pt idx="41">
                  <c:v>101.78126643057821</c:v>
                </c:pt>
                <c:pt idx="42">
                  <c:v>102.15329667803191</c:v>
                </c:pt>
                <c:pt idx="43">
                  <c:v>102.26124670656276</c:v>
                </c:pt>
                <c:pt idx="44">
                  <c:v>102.07327064859761</c:v>
                </c:pt>
                <c:pt idx="45">
                  <c:v>101.59164501973046</c:v>
                </c:pt>
                <c:pt idx="46">
                  <c:v>100.84229933281443</c:v>
                </c:pt>
                <c:pt idx="47">
                  <c:v>100.02651870402255</c:v>
                </c:pt>
                <c:pt idx="48">
                  <c:v>99.243784619583565</c:v>
                </c:pt>
                <c:pt idx="49">
                  <c:v>98.652548731568885</c:v>
                </c:pt>
                <c:pt idx="50">
                  <c:v>98.354104802861613</c:v>
                </c:pt>
                <c:pt idx="51">
                  <c:v>98.464493548432031</c:v>
                </c:pt>
                <c:pt idx="52">
                  <c:v>98.894099576852355</c:v>
                </c:pt>
                <c:pt idx="53">
                  <c:v>99.532289492135078</c:v>
                </c:pt>
                <c:pt idx="54">
                  <c:v>100.24977275049804</c:v>
                </c:pt>
                <c:pt idx="55">
                  <c:v>100.89425297485568</c:v>
                </c:pt>
                <c:pt idx="56">
                  <c:v>101.3698931206666</c:v>
                </c:pt>
                <c:pt idx="57">
                  <c:v>101.57539903262321</c:v>
                </c:pt>
                <c:pt idx="58">
                  <c:v>101.5139205720665</c:v>
                </c:pt>
                <c:pt idx="59">
                  <c:v>101.25544077785634</c:v>
                </c:pt>
                <c:pt idx="60">
                  <c:v>100.88003616315369</c:v>
                </c:pt>
                <c:pt idx="61">
                  <c:v>100.47704073334711</c:v>
                </c:pt>
                <c:pt idx="62">
                  <c:v>100.21322718383203</c:v>
                </c:pt>
                <c:pt idx="63">
                  <c:v>100.17667146906122</c:v>
                </c:pt>
                <c:pt idx="64">
                  <c:v>100.44922996455044</c:v>
                </c:pt>
                <c:pt idx="65">
                  <c:v>101.03902506616846</c:v>
                </c:pt>
                <c:pt idx="66">
                  <c:v>101.86239873330587</c:v>
                </c:pt>
                <c:pt idx="67">
                  <c:v>102.80730365339863</c:v>
                </c:pt>
                <c:pt idx="68">
                  <c:v>103.82525186662895</c:v>
                </c:pt>
                <c:pt idx="69">
                  <c:v>104.73885594930319</c:v>
                </c:pt>
                <c:pt idx="70">
                  <c:v>105.42751380859427</c:v>
                </c:pt>
                <c:pt idx="71">
                  <c:v>105.716459203089</c:v>
                </c:pt>
                <c:pt idx="72">
                  <c:v>105.48812956838273</c:v>
                </c:pt>
                <c:pt idx="73">
                  <c:v>104.76747077605697</c:v>
                </c:pt>
                <c:pt idx="74">
                  <c:v>103.63016866252757</c:v>
                </c:pt>
                <c:pt idx="75">
                  <c:v>102.24805142072513</c:v>
                </c:pt>
                <c:pt idx="76">
                  <c:v>100.75540551631326</c:v>
                </c:pt>
                <c:pt idx="77">
                  <c:v>99.365285565281582</c:v>
                </c:pt>
                <c:pt idx="78">
                  <c:v>98.196311826460061</c:v>
                </c:pt>
                <c:pt idx="79">
                  <c:v>97.318276153816711</c:v>
                </c:pt>
                <c:pt idx="80">
                  <c:v>96.768992805758884</c:v>
                </c:pt>
                <c:pt idx="81">
                  <c:v>96.501612512752473</c:v>
                </c:pt>
                <c:pt idx="82">
                  <c:v>96.399311786581308</c:v>
                </c:pt>
                <c:pt idx="83">
                  <c:v>96.27456616441826</c:v>
                </c:pt>
                <c:pt idx="84">
                  <c:v>95.926045864084045</c:v>
                </c:pt>
                <c:pt idx="85">
                  <c:v>95.234325655414779</c:v>
                </c:pt>
                <c:pt idx="86">
                  <c:v>94.090751166629019</c:v>
                </c:pt>
                <c:pt idx="87">
                  <c:v>92.525457575274956</c:v>
                </c:pt>
                <c:pt idx="88">
                  <c:v>90.718688883012348</c:v>
                </c:pt>
                <c:pt idx="89">
                  <c:v>88.775268794226079</c:v>
                </c:pt>
                <c:pt idx="90">
                  <c:v>86.805449253235324</c:v>
                </c:pt>
                <c:pt idx="91">
                  <c:v>85.158075974138953</c:v>
                </c:pt>
                <c:pt idx="92">
                  <c:v>84.09712680097428</c:v>
                </c:pt>
                <c:pt idx="93">
                  <c:v>83.829771403454501</c:v>
                </c:pt>
                <c:pt idx="94">
                  <c:v>84.47956290403728</c:v>
                </c:pt>
                <c:pt idx="95">
                  <c:v>85.995556189101237</c:v>
                </c:pt>
                <c:pt idx="96">
                  <c:v>88.284372678899629</c:v>
                </c:pt>
                <c:pt idx="97">
                  <c:v>91.125146580182502</c:v>
                </c:pt>
                <c:pt idx="98">
                  <c:v>94.214658117346445</c:v>
                </c:pt>
                <c:pt idx="99">
                  <c:v>97.086843524892345</c:v>
                </c:pt>
                <c:pt idx="100">
                  <c:v>99.428602863962183</c:v>
                </c:pt>
                <c:pt idx="101">
                  <c:v>101.08255464760691</c:v>
                </c:pt>
                <c:pt idx="102">
                  <c:v>102.05888732717247</c:v>
                </c:pt>
                <c:pt idx="103">
                  <c:v>102.44655299801005</c:v>
                </c:pt>
                <c:pt idx="104">
                  <c:v>102.30234596498508</c:v>
                </c:pt>
                <c:pt idx="105">
                  <c:v>101.73361462557673</c:v>
                </c:pt>
                <c:pt idx="106">
                  <c:v>100.85991560759003</c:v>
                </c:pt>
                <c:pt idx="107">
                  <c:v>99.751431775345552</c:v>
                </c:pt>
                <c:pt idx="108">
                  <c:v>98.675188143468702</c:v>
                </c:pt>
                <c:pt idx="109">
                  <c:v>97.806588415485678</c:v>
                </c:pt>
                <c:pt idx="110">
                  <c:v>97.281751252499802</c:v>
                </c:pt>
                <c:pt idx="111">
                  <c:v>97.150795025465428</c:v>
                </c:pt>
                <c:pt idx="112">
                  <c:v>97.333569648129199</c:v>
                </c:pt>
                <c:pt idx="113">
                  <c:v>97.68008321569728</c:v>
                </c:pt>
                <c:pt idx="114">
                  <c:v>98.185783036652523</c:v>
                </c:pt>
                <c:pt idx="115">
                  <c:v>98.861962290562204</c:v>
                </c:pt>
                <c:pt idx="116">
                  <c:v>99.571707202646721</c:v>
                </c:pt>
                <c:pt idx="117">
                  <c:v>100.24070779100857</c:v>
                </c:pt>
                <c:pt idx="118">
                  <c:v>100.77745416557565</c:v>
                </c:pt>
                <c:pt idx="119">
                  <c:v>101.14997104695402</c:v>
                </c:pt>
                <c:pt idx="120">
                  <c:v>101.17581939936235</c:v>
                </c:pt>
                <c:pt idx="121">
                  <c:v>100.69610098400641</c:v>
                </c:pt>
                <c:pt idx="122">
                  <c:v>99.685485392269058</c:v>
                </c:pt>
                <c:pt idx="123">
                  <c:v>98.259099398637446</c:v>
                </c:pt>
                <c:pt idx="124">
                  <c:v>96.668732963852761</c:v>
                </c:pt>
                <c:pt idx="125">
                  <c:v>95.109059028719173</c:v>
                </c:pt>
                <c:pt idx="126">
                  <c:v>93.713723685446212</c:v>
                </c:pt>
                <c:pt idx="127">
                  <c:v>92.488014490446119</c:v>
                </c:pt>
                <c:pt idx="128">
                  <c:v>91.462530836101848</c:v>
                </c:pt>
                <c:pt idx="129">
                  <c:v>90.643584966453091</c:v>
                </c:pt>
                <c:pt idx="130">
                  <c:v>90.003039980692492</c:v>
                </c:pt>
                <c:pt idx="131">
                  <c:v>89.604536156581389</c:v>
                </c:pt>
                <c:pt idx="132">
                  <c:v>89.552440359435465</c:v>
                </c:pt>
                <c:pt idx="133">
                  <c:v>89.850195125340562</c:v>
                </c:pt>
                <c:pt idx="134">
                  <c:v>90.472637442832223</c:v>
                </c:pt>
                <c:pt idx="135">
                  <c:v>91.349676650851222</c:v>
                </c:pt>
                <c:pt idx="136">
                  <c:v>92.359800264692083</c:v>
                </c:pt>
                <c:pt idx="137">
                  <c:v>93.408669000978577</c:v>
                </c:pt>
                <c:pt idx="138">
                  <c:v>94.443966487586891</c:v>
                </c:pt>
                <c:pt idx="139">
                  <c:v>95.334098928471931</c:v>
                </c:pt>
                <c:pt idx="140">
                  <c:v>96.028050639586198</c:v>
                </c:pt>
                <c:pt idx="141">
                  <c:v>96.527419196431765</c:v>
                </c:pt>
                <c:pt idx="142">
                  <c:v>96.821054416601314</c:v>
                </c:pt>
                <c:pt idx="143">
                  <c:v>96.948547546206115</c:v>
                </c:pt>
                <c:pt idx="144">
                  <c:v>96.909283045914151</c:v>
                </c:pt>
                <c:pt idx="145">
                  <c:v>96.770844807005616</c:v>
                </c:pt>
                <c:pt idx="146">
                  <c:v>96.598836246070121</c:v>
                </c:pt>
                <c:pt idx="147">
                  <c:v>96.437671795726686</c:v>
                </c:pt>
                <c:pt idx="148">
                  <c:v>96.291754197388798</c:v>
                </c:pt>
                <c:pt idx="149">
                  <c:v>96.149543729144341</c:v>
                </c:pt>
                <c:pt idx="150">
                  <c:v>95.8985908143774</c:v>
                </c:pt>
                <c:pt idx="151">
                  <c:v>95.623753751451162</c:v>
                </c:pt>
                <c:pt idx="152">
                  <c:v>95.175226676558012</c:v>
                </c:pt>
                <c:pt idx="153">
                  <c:v>94.578778067089246</c:v>
                </c:pt>
                <c:pt idx="154">
                  <c:v>94.143637413701342</c:v>
                </c:pt>
                <c:pt idx="155">
                  <c:v>93.397402630456511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'滞后合成-累计 '!$O$2</c:f>
              <c:strCache>
                <c:ptCount val="1"/>
                <c:pt idx="0">
                  <c:v>滞后合成指数</c:v>
                </c:pt>
              </c:strCache>
            </c:strRef>
          </c:tx>
          <c:marker>
            <c:symbol val="none"/>
          </c:marker>
          <c:cat>
            <c:numRef>
              <c:f>'一致合成-累计'!$A$4:$A$158</c:f>
              <c:numCache>
                <c:formatCode>General</c:formatCode>
                <c:ptCount val="155"/>
                <c:pt idx="0">
                  <c:v>200102</c:v>
                </c:pt>
                <c:pt idx="1">
                  <c:v>200103</c:v>
                </c:pt>
                <c:pt idx="2">
                  <c:v>200104</c:v>
                </c:pt>
                <c:pt idx="3">
                  <c:v>200105</c:v>
                </c:pt>
                <c:pt idx="4">
                  <c:v>200106</c:v>
                </c:pt>
                <c:pt idx="5">
                  <c:v>200107</c:v>
                </c:pt>
                <c:pt idx="6">
                  <c:v>200108</c:v>
                </c:pt>
                <c:pt idx="7">
                  <c:v>200109</c:v>
                </c:pt>
                <c:pt idx="8">
                  <c:v>200110</c:v>
                </c:pt>
                <c:pt idx="9">
                  <c:v>200111</c:v>
                </c:pt>
                <c:pt idx="10">
                  <c:v>200112</c:v>
                </c:pt>
                <c:pt idx="11">
                  <c:v>200201</c:v>
                </c:pt>
                <c:pt idx="12">
                  <c:v>200202</c:v>
                </c:pt>
                <c:pt idx="13">
                  <c:v>200203</c:v>
                </c:pt>
                <c:pt idx="14">
                  <c:v>200204</c:v>
                </c:pt>
                <c:pt idx="15">
                  <c:v>200205</c:v>
                </c:pt>
                <c:pt idx="16">
                  <c:v>200206</c:v>
                </c:pt>
                <c:pt idx="17">
                  <c:v>200207</c:v>
                </c:pt>
                <c:pt idx="18">
                  <c:v>200208</c:v>
                </c:pt>
                <c:pt idx="19">
                  <c:v>200209</c:v>
                </c:pt>
                <c:pt idx="20">
                  <c:v>200210</c:v>
                </c:pt>
                <c:pt idx="21">
                  <c:v>200211</c:v>
                </c:pt>
                <c:pt idx="22">
                  <c:v>200212</c:v>
                </c:pt>
                <c:pt idx="23">
                  <c:v>200301</c:v>
                </c:pt>
                <c:pt idx="24">
                  <c:v>200302</c:v>
                </c:pt>
                <c:pt idx="25">
                  <c:v>200303</c:v>
                </c:pt>
                <c:pt idx="26">
                  <c:v>200304</c:v>
                </c:pt>
                <c:pt idx="27">
                  <c:v>200305</c:v>
                </c:pt>
                <c:pt idx="28">
                  <c:v>200306</c:v>
                </c:pt>
                <c:pt idx="29">
                  <c:v>200307</c:v>
                </c:pt>
                <c:pt idx="30">
                  <c:v>200308</c:v>
                </c:pt>
                <c:pt idx="31">
                  <c:v>200309</c:v>
                </c:pt>
                <c:pt idx="32">
                  <c:v>200310</c:v>
                </c:pt>
                <c:pt idx="33">
                  <c:v>200311</c:v>
                </c:pt>
                <c:pt idx="34">
                  <c:v>200312</c:v>
                </c:pt>
                <c:pt idx="35">
                  <c:v>200401</c:v>
                </c:pt>
                <c:pt idx="36">
                  <c:v>200402</c:v>
                </c:pt>
                <c:pt idx="37">
                  <c:v>200403</c:v>
                </c:pt>
                <c:pt idx="38">
                  <c:v>200404</c:v>
                </c:pt>
                <c:pt idx="39">
                  <c:v>200405</c:v>
                </c:pt>
                <c:pt idx="40">
                  <c:v>200406</c:v>
                </c:pt>
                <c:pt idx="41">
                  <c:v>200407</c:v>
                </c:pt>
                <c:pt idx="42">
                  <c:v>200408</c:v>
                </c:pt>
                <c:pt idx="43">
                  <c:v>200409</c:v>
                </c:pt>
                <c:pt idx="44">
                  <c:v>200410</c:v>
                </c:pt>
                <c:pt idx="45">
                  <c:v>200411</c:v>
                </c:pt>
                <c:pt idx="46">
                  <c:v>200412</c:v>
                </c:pt>
                <c:pt idx="47">
                  <c:v>200501</c:v>
                </c:pt>
                <c:pt idx="48">
                  <c:v>200502</c:v>
                </c:pt>
                <c:pt idx="49">
                  <c:v>200503</c:v>
                </c:pt>
                <c:pt idx="50">
                  <c:v>200504</c:v>
                </c:pt>
                <c:pt idx="51">
                  <c:v>200505</c:v>
                </c:pt>
                <c:pt idx="52">
                  <c:v>200506</c:v>
                </c:pt>
                <c:pt idx="53">
                  <c:v>200507</c:v>
                </c:pt>
                <c:pt idx="54">
                  <c:v>200508</c:v>
                </c:pt>
                <c:pt idx="55">
                  <c:v>200509</c:v>
                </c:pt>
                <c:pt idx="56">
                  <c:v>200510</c:v>
                </c:pt>
                <c:pt idx="57">
                  <c:v>200511</c:v>
                </c:pt>
                <c:pt idx="58">
                  <c:v>200512</c:v>
                </c:pt>
                <c:pt idx="59">
                  <c:v>200601</c:v>
                </c:pt>
                <c:pt idx="60">
                  <c:v>200602</c:v>
                </c:pt>
                <c:pt idx="61">
                  <c:v>200603</c:v>
                </c:pt>
                <c:pt idx="62">
                  <c:v>200604</c:v>
                </c:pt>
                <c:pt idx="63">
                  <c:v>200605</c:v>
                </c:pt>
                <c:pt idx="64">
                  <c:v>200606</c:v>
                </c:pt>
                <c:pt idx="65">
                  <c:v>200607</c:v>
                </c:pt>
                <c:pt idx="66">
                  <c:v>200608</c:v>
                </c:pt>
                <c:pt idx="67">
                  <c:v>200609</c:v>
                </c:pt>
                <c:pt idx="68">
                  <c:v>200610</c:v>
                </c:pt>
                <c:pt idx="69">
                  <c:v>200611</c:v>
                </c:pt>
                <c:pt idx="70">
                  <c:v>200612</c:v>
                </c:pt>
                <c:pt idx="71">
                  <c:v>200701</c:v>
                </c:pt>
                <c:pt idx="72">
                  <c:v>200702</c:v>
                </c:pt>
                <c:pt idx="73">
                  <c:v>200703</c:v>
                </c:pt>
                <c:pt idx="74">
                  <c:v>200704</c:v>
                </c:pt>
                <c:pt idx="75">
                  <c:v>200705</c:v>
                </c:pt>
                <c:pt idx="76">
                  <c:v>200706</c:v>
                </c:pt>
                <c:pt idx="77">
                  <c:v>200707</c:v>
                </c:pt>
                <c:pt idx="78">
                  <c:v>200708</c:v>
                </c:pt>
                <c:pt idx="79">
                  <c:v>200709</c:v>
                </c:pt>
                <c:pt idx="80">
                  <c:v>200710</c:v>
                </c:pt>
                <c:pt idx="81">
                  <c:v>200711</c:v>
                </c:pt>
                <c:pt idx="82">
                  <c:v>200712</c:v>
                </c:pt>
                <c:pt idx="83">
                  <c:v>200801</c:v>
                </c:pt>
                <c:pt idx="84">
                  <c:v>200802</c:v>
                </c:pt>
                <c:pt idx="85">
                  <c:v>200803</c:v>
                </c:pt>
                <c:pt idx="86">
                  <c:v>200804</c:v>
                </c:pt>
                <c:pt idx="87">
                  <c:v>200805</c:v>
                </c:pt>
                <c:pt idx="88">
                  <c:v>200806</c:v>
                </c:pt>
                <c:pt idx="89">
                  <c:v>200807</c:v>
                </c:pt>
                <c:pt idx="90">
                  <c:v>200808</c:v>
                </c:pt>
                <c:pt idx="91">
                  <c:v>200809</c:v>
                </c:pt>
                <c:pt idx="92">
                  <c:v>200810</c:v>
                </c:pt>
                <c:pt idx="93">
                  <c:v>200811</c:v>
                </c:pt>
                <c:pt idx="94">
                  <c:v>200812</c:v>
                </c:pt>
                <c:pt idx="95">
                  <c:v>200901</c:v>
                </c:pt>
                <c:pt idx="96">
                  <c:v>200902</c:v>
                </c:pt>
                <c:pt idx="97">
                  <c:v>200903</c:v>
                </c:pt>
                <c:pt idx="98">
                  <c:v>200904</c:v>
                </c:pt>
                <c:pt idx="99">
                  <c:v>200905</c:v>
                </c:pt>
                <c:pt idx="100">
                  <c:v>200906</c:v>
                </c:pt>
                <c:pt idx="101">
                  <c:v>200907</c:v>
                </c:pt>
                <c:pt idx="102">
                  <c:v>200908</c:v>
                </c:pt>
                <c:pt idx="103">
                  <c:v>200909</c:v>
                </c:pt>
                <c:pt idx="104">
                  <c:v>200910</c:v>
                </c:pt>
                <c:pt idx="105">
                  <c:v>200911</c:v>
                </c:pt>
                <c:pt idx="106">
                  <c:v>200912</c:v>
                </c:pt>
                <c:pt idx="107">
                  <c:v>201001</c:v>
                </c:pt>
                <c:pt idx="108">
                  <c:v>201002</c:v>
                </c:pt>
                <c:pt idx="109">
                  <c:v>201003</c:v>
                </c:pt>
                <c:pt idx="110">
                  <c:v>201004</c:v>
                </c:pt>
                <c:pt idx="111">
                  <c:v>201005</c:v>
                </c:pt>
                <c:pt idx="112">
                  <c:v>201006</c:v>
                </c:pt>
                <c:pt idx="113">
                  <c:v>201007</c:v>
                </c:pt>
                <c:pt idx="114">
                  <c:v>201008</c:v>
                </c:pt>
                <c:pt idx="115">
                  <c:v>201009</c:v>
                </c:pt>
                <c:pt idx="116">
                  <c:v>201010</c:v>
                </c:pt>
                <c:pt idx="117">
                  <c:v>201011</c:v>
                </c:pt>
                <c:pt idx="118">
                  <c:v>201012</c:v>
                </c:pt>
                <c:pt idx="119">
                  <c:v>201101</c:v>
                </c:pt>
                <c:pt idx="120">
                  <c:v>201102</c:v>
                </c:pt>
                <c:pt idx="121">
                  <c:v>201103</c:v>
                </c:pt>
                <c:pt idx="122">
                  <c:v>201104</c:v>
                </c:pt>
                <c:pt idx="123">
                  <c:v>201105</c:v>
                </c:pt>
                <c:pt idx="124">
                  <c:v>201106</c:v>
                </c:pt>
                <c:pt idx="125">
                  <c:v>201107</c:v>
                </c:pt>
                <c:pt idx="126">
                  <c:v>201108</c:v>
                </c:pt>
                <c:pt idx="127">
                  <c:v>201109</c:v>
                </c:pt>
                <c:pt idx="128">
                  <c:v>201110</c:v>
                </c:pt>
                <c:pt idx="129">
                  <c:v>201111</c:v>
                </c:pt>
                <c:pt idx="130">
                  <c:v>201112</c:v>
                </c:pt>
                <c:pt idx="131">
                  <c:v>201201</c:v>
                </c:pt>
                <c:pt idx="132">
                  <c:v>201202</c:v>
                </c:pt>
                <c:pt idx="133">
                  <c:v>201203</c:v>
                </c:pt>
                <c:pt idx="134">
                  <c:v>201204</c:v>
                </c:pt>
                <c:pt idx="135">
                  <c:v>201205</c:v>
                </c:pt>
                <c:pt idx="136">
                  <c:v>201206</c:v>
                </c:pt>
                <c:pt idx="137">
                  <c:v>201207</c:v>
                </c:pt>
                <c:pt idx="138">
                  <c:v>201208</c:v>
                </c:pt>
                <c:pt idx="139">
                  <c:v>201209</c:v>
                </c:pt>
                <c:pt idx="140">
                  <c:v>201210</c:v>
                </c:pt>
                <c:pt idx="141">
                  <c:v>201211</c:v>
                </c:pt>
                <c:pt idx="142">
                  <c:v>201212</c:v>
                </c:pt>
                <c:pt idx="143">
                  <c:v>201301</c:v>
                </c:pt>
                <c:pt idx="144">
                  <c:v>201302</c:v>
                </c:pt>
                <c:pt idx="145">
                  <c:v>201303</c:v>
                </c:pt>
                <c:pt idx="146">
                  <c:v>201304</c:v>
                </c:pt>
                <c:pt idx="147">
                  <c:v>201305</c:v>
                </c:pt>
                <c:pt idx="148">
                  <c:v>201306</c:v>
                </c:pt>
                <c:pt idx="149">
                  <c:v>201307</c:v>
                </c:pt>
                <c:pt idx="150">
                  <c:v>201308</c:v>
                </c:pt>
                <c:pt idx="151">
                  <c:v>201309</c:v>
                </c:pt>
                <c:pt idx="152">
                  <c:v>201310</c:v>
                </c:pt>
                <c:pt idx="153">
                  <c:v>201311</c:v>
                </c:pt>
                <c:pt idx="154">
                  <c:v>201312</c:v>
                </c:pt>
              </c:numCache>
            </c:numRef>
          </c:cat>
          <c:val>
            <c:numRef>
              <c:f>'滞后合成-累计 '!$O$3:$O$158</c:f>
              <c:numCache>
                <c:formatCode>0.00_);[Red]\(0.00\)</c:formatCode>
                <c:ptCount val="156"/>
                <c:pt idx="0">
                  <c:v>99.836053894599999</c:v>
                </c:pt>
                <c:pt idx="1">
                  <c:v>99.836053894599999</c:v>
                </c:pt>
                <c:pt idx="2">
                  <c:v>99.829358347140356</c:v>
                </c:pt>
                <c:pt idx="3">
                  <c:v>99.55926712243965</c:v>
                </c:pt>
                <c:pt idx="4">
                  <c:v>98.576178788496918</c:v>
                </c:pt>
                <c:pt idx="5">
                  <c:v>97.636738316042795</c:v>
                </c:pt>
                <c:pt idx="6">
                  <c:v>97.615458285151036</c:v>
                </c:pt>
                <c:pt idx="7">
                  <c:v>98.306407065154275</c:v>
                </c:pt>
                <c:pt idx="8">
                  <c:v>98.361381206320459</c:v>
                </c:pt>
                <c:pt idx="9">
                  <c:v>97.848744013124801</c:v>
                </c:pt>
                <c:pt idx="10">
                  <c:v>97.096484159473349</c:v>
                </c:pt>
                <c:pt idx="11">
                  <c:v>96.41227521542956</c:v>
                </c:pt>
                <c:pt idx="12">
                  <c:v>96.401519073772974</c:v>
                </c:pt>
                <c:pt idx="13">
                  <c:v>96.98299196650872</c:v>
                </c:pt>
                <c:pt idx="14">
                  <c:v>97.512860927209232</c:v>
                </c:pt>
                <c:pt idx="15">
                  <c:v>97.781508681897975</c:v>
                </c:pt>
                <c:pt idx="16">
                  <c:v>97.825847748016642</c:v>
                </c:pt>
                <c:pt idx="17">
                  <c:v>97.821392809359409</c:v>
                </c:pt>
                <c:pt idx="18">
                  <c:v>97.683067931059924</c:v>
                </c:pt>
                <c:pt idx="19">
                  <c:v>98.123497762849297</c:v>
                </c:pt>
                <c:pt idx="20">
                  <c:v>98.415484272142223</c:v>
                </c:pt>
                <c:pt idx="21">
                  <c:v>97.638177052467213</c:v>
                </c:pt>
                <c:pt idx="22">
                  <c:v>96.21128604368046</c:v>
                </c:pt>
                <c:pt idx="23">
                  <c:v>95.733950595999403</c:v>
                </c:pt>
                <c:pt idx="24">
                  <c:v>96.255013538655191</c:v>
                </c:pt>
                <c:pt idx="25">
                  <c:v>97.53444819094797</c:v>
                </c:pt>
                <c:pt idx="26">
                  <c:v>98.718282478251325</c:v>
                </c:pt>
                <c:pt idx="27">
                  <c:v>99.048475605220744</c:v>
                </c:pt>
                <c:pt idx="28">
                  <c:v>98.750185604249722</c:v>
                </c:pt>
                <c:pt idx="29">
                  <c:v>98.512664008432552</c:v>
                </c:pt>
                <c:pt idx="30">
                  <c:v>98.394797362399416</c:v>
                </c:pt>
                <c:pt idx="31">
                  <c:v>98.01792973497389</c:v>
                </c:pt>
                <c:pt idx="32">
                  <c:v>98.061269790972389</c:v>
                </c:pt>
                <c:pt idx="33">
                  <c:v>99.051241493381795</c:v>
                </c:pt>
                <c:pt idx="34">
                  <c:v>100.25198414654372</c:v>
                </c:pt>
                <c:pt idx="35">
                  <c:v>100.7189165305431</c:v>
                </c:pt>
                <c:pt idx="36">
                  <c:v>99.874499073175826</c:v>
                </c:pt>
                <c:pt idx="37">
                  <c:v>98.292899399052104</c:v>
                </c:pt>
                <c:pt idx="38">
                  <c:v>97.355038083616734</c:v>
                </c:pt>
                <c:pt idx="39">
                  <c:v>97.675416511604581</c:v>
                </c:pt>
                <c:pt idx="40">
                  <c:v>99.069449257163171</c:v>
                </c:pt>
                <c:pt idx="41">
                  <c:v>100.21174565215011</c:v>
                </c:pt>
                <c:pt idx="42">
                  <c:v>100.351230668805</c:v>
                </c:pt>
                <c:pt idx="43">
                  <c:v>99.023832137657024</c:v>
                </c:pt>
                <c:pt idx="44">
                  <c:v>97.912163232021882</c:v>
                </c:pt>
                <c:pt idx="45">
                  <c:v>98.2514088457432</c:v>
                </c:pt>
                <c:pt idx="46">
                  <c:v>100.73261687778066</c:v>
                </c:pt>
                <c:pt idx="47">
                  <c:v>103.81134044561206</c:v>
                </c:pt>
                <c:pt idx="48">
                  <c:v>105.33832953416704</c:v>
                </c:pt>
                <c:pt idx="49">
                  <c:v>104.28691062052069</c:v>
                </c:pt>
                <c:pt idx="50">
                  <c:v>101.69551421436496</c:v>
                </c:pt>
                <c:pt idx="51">
                  <c:v>99.372290669235014</c:v>
                </c:pt>
                <c:pt idx="52">
                  <c:v>98.056792049494419</c:v>
                </c:pt>
                <c:pt idx="53">
                  <c:v>97.542240698214414</c:v>
                </c:pt>
                <c:pt idx="54">
                  <c:v>97.746580772976614</c:v>
                </c:pt>
                <c:pt idx="55">
                  <c:v>98.491813875870051</c:v>
                </c:pt>
                <c:pt idx="56">
                  <c:v>99.778922992448699</c:v>
                </c:pt>
                <c:pt idx="57">
                  <c:v>100.34823924103019</c:v>
                </c:pt>
                <c:pt idx="58">
                  <c:v>99.495881285719975</c:v>
                </c:pt>
                <c:pt idx="59">
                  <c:v>97.846484045957922</c:v>
                </c:pt>
                <c:pt idx="60">
                  <c:v>96.829155127450548</c:v>
                </c:pt>
                <c:pt idx="61">
                  <c:v>97.390208933566058</c:v>
                </c:pt>
                <c:pt idx="62">
                  <c:v>98.830040792166741</c:v>
                </c:pt>
                <c:pt idx="63">
                  <c:v>99.488565705353196</c:v>
                </c:pt>
                <c:pt idx="64">
                  <c:v>98.997250177698206</c:v>
                </c:pt>
                <c:pt idx="65">
                  <c:v>98.492562882366315</c:v>
                </c:pt>
                <c:pt idx="66">
                  <c:v>98.581164684516438</c:v>
                </c:pt>
                <c:pt idx="67">
                  <c:v>99.577026229740923</c:v>
                </c:pt>
                <c:pt idx="68">
                  <c:v>99.942022722321056</c:v>
                </c:pt>
                <c:pt idx="69">
                  <c:v>99.595483676458102</c:v>
                </c:pt>
                <c:pt idx="70">
                  <c:v>98.550916972400998</c:v>
                </c:pt>
                <c:pt idx="71">
                  <c:v>97.01914306944235</c:v>
                </c:pt>
                <c:pt idx="72">
                  <c:v>96.199540322622326</c:v>
                </c:pt>
                <c:pt idx="73">
                  <c:v>96.335260174512456</c:v>
                </c:pt>
                <c:pt idx="74">
                  <c:v>97.381824131583514</c:v>
                </c:pt>
                <c:pt idx="75">
                  <c:v>98.918733116778043</c:v>
                </c:pt>
                <c:pt idx="76">
                  <c:v>99.652615276730231</c:v>
                </c:pt>
                <c:pt idx="77">
                  <c:v>99.551806974923679</c:v>
                </c:pt>
                <c:pt idx="78">
                  <c:v>98.675784966940967</c:v>
                </c:pt>
                <c:pt idx="79">
                  <c:v>98.003639003002746</c:v>
                </c:pt>
                <c:pt idx="80">
                  <c:v>97.96936405780491</c:v>
                </c:pt>
                <c:pt idx="81">
                  <c:v>98.243927626019911</c:v>
                </c:pt>
                <c:pt idx="82">
                  <c:v>98.820898801433756</c:v>
                </c:pt>
                <c:pt idx="83">
                  <c:v>99.144623759048784</c:v>
                </c:pt>
                <c:pt idx="84">
                  <c:v>99.088559562761802</c:v>
                </c:pt>
                <c:pt idx="85">
                  <c:v>98.629809281350063</c:v>
                </c:pt>
                <c:pt idx="86">
                  <c:v>97.856168654071809</c:v>
                </c:pt>
                <c:pt idx="87">
                  <c:v>97.314386711745414</c:v>
                </c:pt>
                <c:pt idx="88">
                  <c:v>97.177556654956874</c:v>
                </c:pt>
                <c:pt idx="89">
                  <c:v>96.980193708437099</c:v>
                </c:pt>
                <c:pt idx="90">
                  <c:v>96.944249136082576</c:v>
                </c:pt>
                <c:pt idx="91">
                  <c:v>96.550227728708222</c:v>
                </c:pt>
                <c:pt idx="92">
                  <c:v>95.567046737899105</c:v>
                </c:pt>
                <c:pt idx="93">
                  <c:v>93.980601555671527</c:v>
                </c:pt>
                <c:pt idx="94">
                  <c:v>92.944651703392751</c:v>
                </c:pt>
                <c:pt idx="95">
                  <c:v>93.304865717027809</c:v>
                </c:pt>
                <c:pt idx="96">
                  <c:v>95.065743572228016</c:v>
                </c:pt>
                <c:pt idx="97">
                  <c:v>97.448884353922821</c:v>
                </c:pt>
                <c:pt idx="98">
                  <c:v>99.26874134768147</c:v>
                </c:pt>
                <c:pt idx="99">
                  <c:v>99.930429731613785</c:v>
                </c:pt>
                <c:pt idx="100">
                  <c:v>100.33398281161658</c:v>
                </c:pt>
                <c:pt idx="101">
                  <c:v>100.7173277899512</c:v>
                </c:pt>
                <c:pt idx="102">
                  <c:v>101.00474058027089</c:v>
                </c:pt>
                <c:pt idx="103">
                  <c:v>100.41791297393145</c:v>
                </c:pt>
                <c:pt idx="104">
                  <c:v>99.588608280692881</c:v>
                </c:pt>
                <c:pt idx="105">
                  <c:v>99.217771570733532</c:v>
                </c:pt>
                <c:pt idx="106">
                  <c:v>99.289885776790072</c:v>
                </c:pt>
                <c:pt idx="107">
                  <c:v>99.68858863786096</c:v>
                </c:pt>
                <c:pt idx="108">
                  <c:v>99.839434738671912</c:v>
                </c:pt>
                <c:pt idx="109">
                  <c:v>99.533082689353222</c:v>
                </c:pt>
                <c:pt idx="110">
                  <c:v>98.867788956190253</c:v>
                </c:pt>
                <c:pt idx="111">
                  <c:v>98.241154784786644</c:v>
                </c:pt>
                <c:pt idx="112">
                  <c:v>98.045776536459243</c:v>
                </c:pt>
                <c:pt idx="113">
                  <c:v>97.918717657899094</c:v>
                </c:pt>
                <c:pt idx="114">
                  <c:v>97.827356994513821</c:v>
                </c:pt>
                <c:pt idx="115">
                  <c:v>97.912253071595771</c:v>
                </c:pt>
                <c:pt idx="116">
                  <c:v>97.633263243349774</c:v>
                </c:pt>
                <c:pt idx="117">
                  <c:v>97.794736275110168</c:v>
                </c:pt>
                <c:pt idx="118">
                  <c:v>98.449025853671074</c:v>
                </c:pt>
                <c:pt idx="119">
                  <c:v>99.134656004302741</c:v>
                </c:pt>
                <c:pt idx="120">
                  <c:v>99.178015141652239</c:v>
                </c:pt>
                <c:pt idx="121">
                  <c:v>98.839070783543832</c:v>
                </c:pt>
                <c:pt idx="122">
                  <c:v>98.691086946269053</c:v>
                </c:pt>
                <c:pt idx="123">
                  <c:v>98.800184932837979</c:v>
                </c:pt>
                <c:pt idx="124">
                  <c:v>98.90316784968995</c:v>
                </c:pt>
                <c:pt idx="125">
                  <c:v>98.848738876317597</c:v>
                </c:pt>
                <c:pt idx="126">
                  <c:v>97.886043135066743</c:v>
                </c:pt>
                <c:pt idx="127">
                  <c:v>96.921415025549777</c:v>
                </c:pt>
                <c:pt idx="128">
                  <c:v>96.668776379382109</c:v>
                </c:pt>
                <c:pt idx="129">
                  <c:v>96.600684379673979</c:v>
                </c:pt>
                <c:pt idx="130">
                  <c:v>96.413584645562295</c:v>
                </c:pt>
                <c:pt idx="131">
                  <c:v>96.160285945147649</c:v>
                </c:pt>
                <c:pt idx="132">
                  <c:v>96.225925836958254</c:v>
                </c:pt>
                <c:pt idx="133">
                  <c:v>96.575341788277186</c:v>
                </c:pt>
                <c:pt idx="134">
                  <c:v>96.806512646114555</c:v>
                </c:pt>
                <c:pt idx="135">
                  <c:v>96.715002023737043</c:v>
                </c:pt>
                <c:pt idx="136">
                  <c:v>96.034324540570424</c:v>
                </c:pt>
                <c:pt idx="137">
                  <c:v>95.05944670241972</c:v>
                </c:pt>
                <c:pt idx="138">
                  <c:v>94.814328879640001</c:v>
                </c:pt>
                <c:pt idx="139">
                  <c:v>95.620134866128453</c:v>
                </c:pt>
                <c:pt idx="140">
                  <c:v>97.510743023837009</c:v>
                </c:pt>
                <c:pt idx="141">
                  <c:v>99.4014838063448</c:v>
                </c:pt>
                <c:pt idx="142">
                  <c:v>100.00577565924966</c:v>
                </c:pt>
                <c:pt idx="143">
                  <c:v>99.020395498038297</c:v>
                </c:pt>
                <c:pt idx="144">
                  <c:v>96.879309295322486</c:v>
                </c:pt>
                <c:pt idx="145">
                  <c:v>94.770744318831433</c:v>
                </c:pt>
                <c:pt idx="146">
                  <c:v>93.834210151820599</c:v>
                </c:pt>
                <c:pt idx="147">
                  <c:v>94.155860332723151</c:v>
                </c:pt>
                <c:pt idx="148">
                  <c:v>95.433906696969828</c:v>
                </c:pt>
                <c:pt idx="149">
                  <c:v>97.850604863519209</c:v>
                </c:pt>
                <c:pt idx="150">
                  <c:v>100.79016166341152</c:v>
                </c:pt>
                <c:pt idx="151">
                  <c:v>102.6284640032431</c:v>
                </c:pt>
                <c:pt idx="152">
                  <c:v>102.12475191507009</c:v>
                </c:pt>
                <c:pt idx="153">
                  <c:v>99.747485460120345</c:v>
                </c:pt>
                <c:pt idx="154">
                  <c:v>96.437592437340896</c:v>
                </c:pt>
                <c:pt idx="155">
                  <c:v>93.125018904610357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634672"/>
        <c:axId val="2005617808"/>
      </c:lineChart>
      <c:catAx>
        <c:axId val="200563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5617808"/>
        <c:crosses val="autoZero"/>
        <c:auto val="1"/>
        <c:lblAlgn val="ctr"/>
        <c:lblOffset val="100"/>
        <c:noMultiLvlLbl val="1"/>
      </c:catAx>
      <c:valAx>
        <c:axId val="2005617808"/>
        <c:scaling>
          <c:orientation val="minMax"/>
          <c:max val="111"/>
          <c:min val="84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005634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1382736254315E-2"/>
          <c:y val="2.8252405949256338E-2"/>
          <c:w val="0.9118173733566135"/>
          <c:h val="0.64239792942548934"/>
        </c:manualLayout>
      </c:layout>
      <c:lineChart>
        <c:grouping val="standard"/>
        <c:varyColors val="0"/>
        <c:ser>
          <c:idx val="0"/>
          <c:order val="0"/>
          <c:tx>
            <c:strRef>
              <c:f>'先行合成-累计'!$R$2</c:f>
              <c:strCache>
                <c:ptCount val="1"/>
                <c:pt idx="0">
                  <c:v>先行合成指数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'先行合成-累计'!$A$3:$A$37</c:f>
              <c:numCache>
                <c:formatCode>General</c:formatCode>
                <c:ptCount val="35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</c:numCache>
            </c:numRef>
          </c:cat>
          <c:val>
            <c:numRef>
              <c:f>'先行合成-累计'!$R$3:$R$37</c:f>
              <c:numCache>
                <c:formatCode>0.00_);[Red]\(0.00\)</c:formatCode>
                <c:ptCount val="35"/>
                <c:pt idx="0">
                  <c:v>103.74375569817758</c:v>
                </c:pt>
                <c:pt idx="1">
                  <c:v>103.74375569817758</c:v>
                </c:pt>
                <c:pt idx="2">
                  <c:v>103.27476173935094</c:v>
                </c:pt>
                <c:pt idx="3">
                  <c:v>101.9595629942207</c:v>
                </c:pt>
                <c:pt idx="4">
                  <c:v>101.05157894204015</c:v>
                </c:pt>
                <c:pt idx="5">
                  <c:v>100.40001493121366</c:v>
                </c:pt>
                <c:pt idx="6">
                  <c:v>100.19284030520322</c:v>
                </c:pt>
                <c:pt idx="7">
                  <c:v>100.49835249683751</c:v>
                </c:pt>
                <c:pt idx="8">
                  <c:v>101.50020332826952</c:v>
                </c:pt>
                <c:pt idx="9">
                  <c:v>102.81015649874583</c:v>
                </c:pt>
                <c:pt idx="10">
                  <c:v>104.15571455720671</c:v>
                </c:pt>
                <c:pt idx="11">
                  <c:v>105.36121779665697</c:v>
                </c:pt>
                <c:pt idx="12">
                  <c:v>106.10031684967602</c:v>
                </c:pt>
                <c:pt idx="13">
                  <c:v>106.21210700883429</c:v>
                </c:pt>
                <c:pt idx="14">
                  <c:v>105.66640439910724</c:v>
                </c:pt>
                <c:pt idx="15">
                  <c:v>104.63069446185129</c:v>
                </c:pt>
                <c:pt idx="16">
                  <c:v>103.18693961909781</c:v>
                </c:pt>
                <c:pt idx="17">
                  <c:v>101.49092462793222</c:v>
                </c:pt>
                <c:pt idx="18">
                  <c:v>99.774272406532873</c:v>
                </c:pt>
                <c:pt idx="19">
                  <c:v>98.232647436924466</c:v>
                </c:pt>
                <c:pt idx="20">
                  <c:v>97.01761742687944</c:v>
                </c:pt>
                <c:pt idx="21">
                  <c:v>96.340603116955393</c:v>
                </c:pt>
                <c:pt idx="22">
                  <c:v>96.172535456199142</c:v>
                </c:pt>
                <c:pt idx="23">
                  <c:v>96.402336007919246</c:v>
                </c:pt>
                <c:pt idx="24">
                  <c:v>96.946183363325005</c:v>
                </c:pt>
                <c:pt idx="25">
                  <c:v>97.695417835724257</c:v>
                </c:pt>
                <c:pt idx="26">
                  <c:v>98.577970608482516</c:v>
                </c:pt>
                <c:pt idx="27">
                  <c:v>99.476709078891531</c:v>
                </c:pt>
                <c:pt idx="28">
                  <c:v>100.40956603715112</c:v>
                </c:pt>
                <c:pt idx="29">
                  <c:v>101.28286468666334</c:v>
                </c:pt>
                <c:pt idx="30">
                  <c:v>101.96365204773488</c:v>
                </c:pt>
                <c:pt idx="31">
                  <c:v>102.26377267135757</c:v>
                </c:pt>
                <c:pt idx="32">
                  <c:v>102.09118094357434</c:v>
                </c:pt>
                <c:pt idx="33">
                  <c:v>101.54473620975094</c:v>
                </c:pt>
                <c:pt idx="34">
                  <c:v>100.82207207489759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639568"/>
        <c:axId val="2005633584"/>
      </c:lineChart>
      <c:catAx>
        <c:axId val="200563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5633584"/>
        <c:crosses val="autoZero"/>
        <c:auto val="1"/>
        <c:lblAlgn val="ctr"/>
        <c:lblOffset val="100"/>
        <c:noMultiLvlLbl val="1"/>
      </c:catAx>
      <c:valAx>
        <c:axId val="2005633584"/>
        <c:scaling>
          <c:orientation val="minMax"/>
          <c:min val="96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0056395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852486</xdr:colOff>
      <xdr:row>0</xdr:row>
      <xdr:rowOff>68580</xdr:rowOff>
    </xdr:from>
    <xdr:to>
      <xdr:col>33</xdr:col>
      <xdr:colOff>236220</xdr:colOff>
      <xdr:row>17</xdr:row>
      <xdr:rowOff>60960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852486</xdr:colOff>
      <xdr:row>2</xdr:row>
      <xdr:rowOff>0</xdr:rowOff>
    </xdr:from>
    <xdr:to>
      <xdr:col>58</xdr:col>
      <xdr:colOff>327660</xdr:colOff>
      <xdr:row>33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252411</xdr:colOff>
      <xdr:row>3</xdr:row>
      <xdr:rowOff>66675</xdr:rowOff>
    </xdr:from>
    <xdr:to>
      <xdr:col>33</xdr:col>
      <xdr:colOff>449580</xdr:colOff>
      <xdr:row>23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ColWidth="9" defaultRowHeight="16.5" x14ac:dyDescent="0.15"/>
  <cols>
    <col min="1" max="1" width="8.75" style="16" customWidth="1"/>
    <col min="2" max="2" width="14.125" style="16" customWidth="1"/>
    <col min="3" max="3" width="11.625" style="16" customWidth="1"/>
    <col min="4" max="4" width="15.5" style="16" customWidth="1"/>
    <col min="5" max="5" width="13.375" style="16" customWidth="1"/>
    <col min="6" max="6" width="18.375" style="16" customWidth="1"/>
    <col min="7" max="7" width="17.125" style="16" customWidth="1"/>
    <col min="8" max="8" width="13.5" style="16" customWidth="1"/>
    <col min="9" max="9" width="12.375" style="16" customWidth="1"/>
    <col min="10" max="10" width="10.625" style="16" customWidth="1"/>
    <col min="11" max="11" width="13.875" style="16" customWidth="1"/>
    <col min="12" max="12" width="9.125" style="43" customWidth="1"/>
    <col min="13" max="13" width="15.75" style="33" customWidth="1"/>
    <col min="14" max="14" width="11.375" style="16" customWidth="1"/>
    <col min="15" max="15" width="9" style="16"/>
    <col min="16" max="16" width="17.5" style="16" customWidth="1"/>
    <col min="17" max="17" width="21.25" style="16" customWidth="1"/>
    <col min="18" max="18" width="18.375" style="16" customWidth="1"/>
    <col min="19" max="19" width="15.125" style="16" customWidth="1"/>
    <col min="20" max="20" width="9" style="16"/>
    <col min="21" max="22" width="9" style="16" customWidth="1"/>
    <col min="23" max="16384" width="9" style="16"/>
  </cols>
  <sheetData>
    <row r="1" spans="1:22" x14ac:dyDescent="0.15">
      <c r="A1" s="74" t="s">
        <v>69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41"/>
      <c r="M1" s="75" t="s">
        <v>20</v>
      </c>
      <c r="N1" s="75"/>
      <c r="O1" s="75"/>
      <c r="P1" s="75"/>
      <c r="Q1" s="75"/>
      <c r="R1" s="75"/>
      <c r="S1" s="75"/>
      <c r="T1" s="75"/>
      <c r="U1" s="75"/>
      <c r="V1" s="75"/>
    </row>
    <row r="2" spans="1:22" s="32" customFormat="1" ht="36.75" x14ac:dyDescent="0.15">
      <c r="A2" s="39"/>
      <c r="B2" s="39" t="s">
        <v>60</v>
      </c>
      <c r="C2" s="39" t="s">
        <v>61</v>
      </c>
      <c r="D2" s="39" t="s">
        <v>62</v>
      </c>
      <c r="E2" s="39" t="s">
        <v>63</v>
      </c>
      <c r="F2" s="39" t="s">
        <v>70</v>
      </c>
      <c r="G2" s="39" t="s">
        <v>65</v>
      </c>
      <c r="H2" s="39" t="s">
        <v>71</v>
      </c>
      <c r="I2" s="38" t="s">
        <v>72</v>
      </c>
      <c r="J2" s="47" t="s">
        <v>73</v>
      </c>
      <c r="K2" s="48" t="s">
        <v>74</v>
      </c>
      <c r="L2" s="42"/>
      <c r="M2" s="39" t="s">
        <v>60</v>
      </c>
      <c r="N2" s="39" t="s">
        <v>61</v>
      </c>
      <c r="O2" s="39" t="s">
        <v>62</v>
      </c>
      <c r="P2" s="39" t="s">
        <v>63</v>
      </c>
      <c r="Q2" s="39" t="s">
        <v>70</v>
      </c>
      <c r="R2" s="39" t="s">
        <v>65</v>
      </c>
      <c r="S2" s="39" t="s">
        <v>71</v>
      </c>
      <c r="T2" s="38" t="s">
        <v>72</v>
      </c>
      <c r="U2" s="47" t="s">
        <v>73</v>
      </c>
      <c r="V2" s="48" t="s">
        <v>74</v>
      </c>
    </row>
    <row r="3" spans="1:22" x14ac:dyDescent="0.15">
      <c r="A3" s="40">
        <v>200101</v>
      </c>
      <c r="B3" s="45">
        <v>1090.9100000000001</v>
      </c>
      <c r="C3" s="45">
        <v>6345.39</v>
      </c>
      <c r="D3" s="45">
        <v>1626.62</v>
      </c>
      <c r="E3" s="45">
        <v>880.22</v>
      </c>
      <c r="F3" s="45">
        <v>898.59309339520985</v>
      </c>
      <c r="G3" s="45">
        <v>0.93</v>
      </c>
      <c r="H3" s="45">
        <v>412</v>
      </c>
      <c r="I3" s="46">
        <v>359300</v>
      </c>
      <c r="J3" s="49">
        <v>1.0722587374171368</v>
      </c>
      <c r="K3" s="50">
        <v>2.2999999999999998</v>
      </c>
      <c r="M3" s="34"/>
      <c r="N3" s="21"/>
      <c r="O3" s="21"/>
      <c r="P3" s="21"/>
      <c r="Q3" s="21"/>
      <c r="R3" s="21"/>
      <c r="S3" s="21"/>
      <c r="T3" s="21"/>
      <c r="U3" s="21"/>
      <c r="V3" s="21"/>
    </row>
    <row r="4" spans="1:22" x14ac:dyDescent="0.15">
      <c r="A4" s="40">
        <v>200102</v>
      </c>
      <c r="B4" s="45">
        <v>1131.3</v>
      </c>
      <c r="C4" s="45">
        <v>6797.35</v>
      </c>
      <c r="D4" s="45">
        <v>1575.81</v>
      </c>
      <c r="E4" s="45">
        <v>1004.31</v>
      </c>
      <c r="F4" s="45">
        <v>860.17078419775225</v>
      </c>
      <c r="G4" s="45">
        <v>0.85</v>
      </c>
      <c r="H4" s="45">
        <v>854</v>
      </c>
      <c r="I4" s="46">
        <v>179650</v>
      </c>
      <c r="J4" s="51">
        <v>1.030012951344079</v>
      </c>
      <c r="K4" s="50">
        <v>19</v>
      </c>
      <c r="M4" s="44">
        <f>B4/B3</f>
        <v>1.0370241358132199</v>
      </c>
      <c r="N4" s="44">
        <f t="shared" ref="N4:V19" si="0">C4/C3</f>
        <v>1.0712265124759865</v>
      </c>
      <c r="O4" s="44">
        <f t="shared" si="0"/>
        <v>0.96876344813170878</v>
      </c>
      <c r="P4" s="44">
        <f t="shared" si="0"/>
        <v>1.1409761196064618</v>
      </c>
      <c r="Q4" s="44">
        <f t="shared" si="0"/>
        <v>0.95724170430435407</v>
      </c>
      <c r="R4" s="44">
        <f t="shared" si="0"/>
        <v>0.91397849462365588</v>
      </c>
      <c r="S4" s="44">
        <f t="shared" si="0"/>
        <v>2.0728155339805827</v>
      </c>
      <c r="T4" s="44">
        <f t="shared" si="0"/>
        <v>0.5</v>
      </c>
      <c r="U4" s="44">
        <f t="shared" si="0"/>
        <v>0.96060112676272547</v>
      </c>
      <c r="V4" s="44">
        <f t="shared" si="0"/>
        <v>8.2608695652173925</v>
      </c>
    </row>
    <row r="5" spans="1:22" x14ac:dyDescent="0.15">
      <c r="A5" s="40">
        <v>200103</v>
      </c>
      <c r="B5" s="45">
        <v>1322.5900000000001</v>
      </c>
      <c r="C5" s="45">
        <v>8249.42</v>
      </c>
      <c r="D5" s="45">
        <v>1811.54</v>
      </c>
      <c r="E5" s="45">
        <v>887.22</v>
      </c>
      <c r="F5" s="45">
        <v>1020.4242454476877</v>
      </c>
      <c r="G5" s="45">
        <v>0.81</v>
      </c>
      <c r="H5" s="45">
        <v>1292</v>
      </c>
      <c r="I5" s="46">
        <v>449125</v>
      </c>
      <c r="J5" s="51">
        <v>1.1813291246871496</v>
      </c>
      <c r="K5" s="50">
        <v>12.1</v>
      </c>
      <c r="M5" s="44">
        <f t="shared" ref="M5:M68" si="1">B5/B4</f>
        <v>1.1690886590647929</v>
      </c>
      <c r="N5" s="44">
        <f t="shared" si="0"/>
        <v>1.2136229560049137</v>
      </c>
      <c r="O5" s="44">
        <f t="shared" si="0"/>
        <v>1.1495929077744145</v>
      </c>
      <c r="P5" s="44">
        <f t="shared" si="0"/>
        <v>0.88341249215879569</v>
      </c>
      <c r="Q5" s="44">
        <f t="shared" si="0"/>
        <v>1.186304236546929</v>
      </c>
      <c r="R5" s="44">
        <f t="shared" si="0"/>
        <v>0.95294117647058829</v>
      </c>
      <c r="S5" s="44">
        <f t="shared" si="0"/>
        <v>1.5128805620608898</v>
      </c>
      <c r="T5" s="44">
        <f t="shared" si="0"/>
        <v>2.5</v>
      </c>
      <c r="U5" s="44">
        <f t="shared" si="0"/>
        <v>1.1469070589312649</v>
      </c>
      <c r="V5" s="44">
        <f t="shared" si="0"/>
        <v>0.63684210526315788</v>
      </c>
    </row>
    <row r="6" spans="1:22" x14ac:dyDescent="0.15">
      <c r="A6" s="40">
        <v>200104</v>
      </c>
      <c r="B6" s="45">
        <v>1284.83</v>
      </c>
      <c r="C6" s="45">
        <v>7942.23</v>
      </c>
      <c r="D6" s="45">
        <v>1865.12</v>
      </c>
      <c r="E6" s="45">
        <v>951.11000000000013</v>
      </c>
      <c r="F6" s="45">
        <v>984.05144136582385</v>
      </c>
      <c r="G6" s="45">
        <v>0.81</v>
      </c>
      <c r="H6" s="45">
        <v>1665.31</v>
      </c>
      <c r="I6" s="46">
        <v>538950.00000000023</v>
      </c>
      <c r="J6" s="51">
        <v>1.1581745938925347</v>
      </c>
      <c r="K6" s="50">
        <v>11.5</v>
      </c>
      <c r="M6" s="44">
        <f t="shared" si="1"/>
        <v>0.97144995803688206</v>
      </c>
      <c r="N6" s="44">
        <f t="shared" si="0"/>
        <v>0.96276223055681487</v>
      </c>
      <c r="O6" s="44">
        <f t="shared" si="0"/>
        <v>1.0295770449451846</v>
      </c>
      <c r="P6" s="44">
        <f t="shared" si="0"/>
        <v>1.0720114515001917</v>
      </c>
      <c r="Q6" s="44">
        <f t="shared" si="0"/>
        <v>0.96435521378080735</v>
      </c>
      <c r="R6" s="44">
        <f t="shared" si="0"/>
        <v>1</v>
      </c>
      <c r="S6" s="44">
        <f t="shared" si="0"/>
        <v>1.2889396284829722</v>
      </c>
      <c r="T6" s="44">
        <f t="shared" si="0"/>
        <v>1.2000000000000006</v>
      </c>
      <c r="U6" s="44">
        <f t="shared" si="0"/>
        <v>0.98039959371970375</v>
      </c>
      <c r="V6" s="44">
        <f t="shared" si="0"/>
        <v>0.95041322314049592</v>
      </c>
    </row>
    <row r="7" spans="1:22" x14ac:dyDescent="0.15">
      <c r="A7" s="40">
        <v>200105</v>
      </c>
      <c r="B7" s="45">
        <v>1328.4300000000003</v>
      </c>
      <c r="C7" s="45">
        <v>8062.61</v>
      </c>
      <c r="D7" s="45">
        <v>1902.76</v>
      </c>
      <c r="E7" s="45">
        <v>936.62999999999965</v>
      </c>
      <c r="F7" s="45">
        <v>1016.0254443082576</v>
      </c>
      <c r="G7" s="45">
        <v>0.87</v>
      </c>
      <c r="H7" s="45">
        <v>2057.77</v>
      </c>
      <c r="I7" s="46">
        <v>718599.99999999977</v>
      </c>
      <c r="J7" s="51">
        <v>1.2108213536063908</v>
      </c>
      <c r="K7" s="50">
        <v>10.199999999999999</v>
      </c>
      <c r="M7" s="44">
        <f t="shared" si="1"/>
        <v>1.0339344504720471</v>
      </c>
      <c r="N7" s="44">
        <f t="shared" si="0"/>
        <v>1.0151569521406456</v>
      </c>
      <c r="O7" s="44">
        <f t="shared" si="0"/>
        <v>1.0201810071201853</v>
      </c>
      <c r="P7" s="44">
        <f t="shared" si="0"/>
        <v>0.98477568314916208</v>
      </c>
      <c r="Q7" s="44">
        <f t="shared" si="0"/>
        <v>1.0324922068078628</v>
      </c>
      <c r="R7" s="44">
        <f t="shared" si="0"/>
        <v>1.074074074074074</v>
      </c>
      <c r="S7" s="44">
        <f t="shared" si="0"/>
        <v>1.2356678336165638</v>
      </c>
      <c r="T7" s="44">
        <f t="shared" si="0"/>
        <v>1.3333333333333324</v>
      </c>
      <c r="U7" s="44">
        <f t="shared" si="0"/>
        <v>1.045456669479266</v>
      </c>
      <c r="V7" s="44">
        <f t="shared" si="0"/>
        <v>0.88695652173913042</v>
      </c>
    </row>
    <row r="8" spans="1:22" x14ac:dyDescent="0.15">
      <c r="A8" s="40">
        <v>200106</v>
      </c>
      <c r="B8" s="45">
        <v>1360.6799999999994</v>
      </c>
      <c r="C8" s="45">
        <v>8093.81</v>
      </c>
      <c r="D8" s="45">
        <v>1832.85</v>
      </c>
      <c r="E8" s="45">
        <v>946.57999999999993</v>
      </c>
      <c r="F8" s="45">
        <v>971.4134787511955</v>
      </c>
      <c r="G8" s="45">
        <v>0.75</v>
      </c>
      <c r="H8" s="45">
        <v>2361.9499999999998</v>
      </c>
      <c r="I8" s="46">
        <v>718600</v>
      </c>
      <c r="J8" s="51">
        <v>1.1678982215194402</v>
      </c>
      <c r="K8" s="50">
        <v>10.1</v>
      </c>
      <c r="M8" s="44">
        <f t="shared" si="1"/>
        <v>1.0242767778505446</v>
      </c>
      <c r="N8" s="44">
        <f t="shared" si="0"/>
        <v>1.0038697146457538</v>
      </c>
      <c r="O8" s="44">
        <f t="shared" si="0"/>
        <v>0.96325863482520124</v>
      </c>
      <c r="P8" s="44">
        <f t="shared" si="0"/>
        <v>1.0106231916551895</v>
      </c>
      <c r="Q8" s="44">
        <f t="shared" si="0"/>
        <v>0.95609168470437722</v>
      </c>
      <c r="R8" s="44">
        <f t="shared" si="0"/>
        <v>0.86206896551724144</v>
      </c>
      <c r="S8" s="44">
        <f t="shared" si="0"/>
        <v>1.1478202131433541</v>
      </c>
      <c r="T8" s="44">
        <f t="shared" si="0"/>
        <v>1.0000000000000002</v>
      </c>
      <c r="U8" s="44">
        <f t="shared" si="0"/>
        <v>0.96455040047063467</v>
      </c>
      <c r="V8" s="44">
        <f t="shared" si="0"/>
        <v>0.99019607843137258</v>
      </c>
    </row>
    <row r="9" spans="1:22" x14ac:dyDescent="0.15">
      <c r="A9" s="40">
        <v>200107</v>
      </c>
      <c r="B9" s="45">
        <v>1295.9699999999993</v>
      </c>
      <c r="C9" s="45">
        <v>7414.16</v>
      </c>
      <c r="D9" s="45">
        <v>1660.34</v>
      </c>
      <c r="E9" s="45">
        <v>1060.3200000000006</v>
      </c>
      <c r="F9" s="45">
        <v>972.36732589815881</v>
      </c>
      <c r="G9" s="45">
        <v>0.91</v>
      </c>
      <c r="H9" s="45">
        <v>2759.11</v>
      </c>
      <c r="I9" s="46">
        <v>628775</v>
      </c>
      <c r="J9" s="51">
        <v>1.1928390953962904</v>
      </c>
      <c r="K9" s="50">
        <v>8.1</v>
      </c>
      <c r="M9" s="44">
        <f t="shared" si="1"/>
        <v>0.95244289619895928</v>
      </c>
      <c r="N9" s="44">
        <f t="shared" si="0"/>
        <v>0.91602842171980803</v>
      </c>
      <c r="O9" s="44">
        <f t="shared" si="0"/>
        <v>0.90587882259868513</v>
      </c>
      <c r="P9" s="44">
        <f t="shared" si="0"/>
        <v>1.1201588877855022</v>
      </c>
      <c r="Q9" s="44">
        <f t="shared" si="0"/>
        <v>1.0009819167304426</v>
      </c>
      <c r="R9" s="44">
        <f t="shared" si="0"/>
        <v>1.2133333333333334</v>
      </c>
      <c r="S9" s="44">
        <f t="shared" si="0"/>
        <v>1.1681491987552659</v>
      </c>
      <c r="T9" s="44">
        <f t="shared" si="0"/>
        <v>0.875</v>
      </c>
      <c r="U9" s="44">
        <f t="shared" si="0"/>
        <v>1.0213553487943512</v>
      </c>
      <c r="V9" s="44">
        <f t="shared" si="0"/>
        <v>0.80198019801980203</v>
      </c>
    </row>
    <row r="10" spans="1:22" x14ac:dyDescent="0.15">
      <c r="A10" s="40">
        <v>200108</v>
      </c>
      <c r="B10" s="45">
        <v>1340.5500000000011</v>
      </c>
      <c r="C10" s="45">
        <v>7809.97</v>
      </c>
      <c r="D10" s="45">
        <v>1690.96</v>
      </c>
      <c r="E10" s="45">
        <v>1009.9200000000001</v>
      </c>
      <c r="F10" s="45">
        <v>998.70588719203647</v>
      </c>
      <c r="G10" s="45">
        <v>0.95</v>
      </c>
      <c r="H10" s="45">
        <v>3210.03</v>
      </c>
      <c r="I10" s="46">
        <v>628774.99999999907</v>
      </c>
      <c r="J10" s="51">
        <v>1.2077501037791984</v>
      </c>
      <c r="K10" s="50">
        <v>8.1</v>
      </c>
      <c r="M10" s="44">
        <f t="shared" si="1"/>
        <v>1.034398944420011</v>
      </c>
      <c r="N10" s="44">
        <f t="shared" si="0"/>
        <v>1.0533856836108204</v>
      </c>
      <c r="O10" s="44">
        <f t="shared" si="0"/>
        <v>1.0184420058542227</v>
      </c>
      <c r="P10" s="44">
        <f t="shared" si="0"/>
        <v>0.95246717971932948</v>
      </c>
      <c r="Q10" s="44">
        <f t="shared" si="0"/>
        <v>1.0270870488881856</v>
      </c>
      <c r="R10" s="44">
        <f t="shared" si="0"/>
        <v>1.0439560439560438</v>
      </c>
      <c r="S10" s="44">
        <f t="shared" si="0"/>
        <v>1.1634295116903639</v>
      </c>
      <c r="T10" s="44">
        <f t="shared" si="0"/>
        <v>0.99999999999999856</v>
      </c>
      <c r="U10" s="44">
        <f t="shared" si="0"/>
        <v>1.0125004356752361</v>
      </c>
      <c r="V10" s="44">
        <f t="shared" si="0"/>
        <v>1</v>
      </c>
    </row>
    <row r="11" spans="1:22" x14ac:dyDescent="0.15">
      <c r="A11" s="40">
        <v>200109</v>
      </c>
      <c r="B11" s="45">
        <v>1316.4899999999998</v>
      </c>
      <c r="C11" s="45">
        <v>8118.12</v>
      </c>
      <c r="D11" s="45">
        <v>1779.3</v>
      </c>
      <c r="E11" s="45">
        <v>973.13000000000011</v>
      </c>
      <c r="F11" s="45">
        <v>986.15968328706265</v>
      </c>
      <c r="G11" s="45">
        <v>0.81</v>
      </c>
      <c r="H11" s="45">
        <v>3601</v>
      </c>
      <c r="I11" s="46">
        <v>808425.00000000093</v>
      </c>
      <c r="J11" s="51">
        <v>1.175847921472198</v>
      </c>
      <c r="K11" s="50">
        <v>9.5</v>
      </c>
      <c r="M11" s="44">
        <f t="shared" si="1"/>
        <v>0.98205214277721731</v>
      </c>
      <c r="N11" s="44">
        <f t="shared" si="0"/>
        <v>1.0394559774237289</v>
      </c>
      <c r="O11" s="44">
        <f t="shared" si="0"/>
        <v>1.052242513128637</v>
      </c>
      <c r="P11" s="44">
        <f t="shared" si="0"/>
        <v>0.96357137198986065</v>
      </c>
      <c r="Q11" s="44">
        <f t="shared" si="0"/>
        <v>0.98743753885315655</v>
      </c>
      <c r="R11" s="44">
        <f t="shared" si="0"/>
        <v>0.85263157894736852</v>
      </c>
      <c r="S11" s="44">
        <f t="shared" si="0"/>
        <v>1.1217963695043347</v>
      </c>
      <c r="T11" s="44">
        <f t="shared" si="0"/>
        <v>1.2857142857142891</v>
      </c>
      <c r="U11" s="44">
        <f t="shared" si="0"/>
        <v>0.97358544436703032</v>
      </c>
      <c r="V11" s="44">
        <f t="shared" si="0"/>
        <v>1.1728395061728396</v>
      </c>
    </row>
    <row r="12" spans="1:22" x14ac:dyDescent="0.15">
      <c r="A12" s="40">
        <v>200110</v>
      </c>
      <c r="B12" s="45">
        <v>1353.6900000000005</v>
      </c>
      <c r="C12" s="45">
        <v>8389.34</v>
      </c>
      <c r="D12" s="45">
        <v>1850.83</v>
      </c>
      <c r="E12" s="45">
        <v>966.22999999999956</v>
      </c>
      <c r="F12" s="45">
        <v>1020.0483866670425</v>
      </c>
      <c r="G12" s="45">
        <v>0.85</v>
      </c>
      <c r="H12" s="45">
        <v>4004.42</v>
      </c>
      <c r="I12" s="46">
        <v>898250</v>
      </c>
      <c r="J12" s="51">
        <v>1.2256083570998857</v>
      </c>
      <c r="K12" s="50">
        <v>8.8000000000000007</v>
      </c>
      <c r="M12" s="44">
        <f t="shared" si="1"/>
        <v>1.0282569559966279</v>
      </c>
      <c r="N12" s="44">
        <f t="shared" si="0"/>
        <v>1.0334092129704908</v>
      </c>
      <c r="O12" s="44">
        <f t="shared" si="0"/>
        <v>1.0402012027201708</v>
      </c>
      <c r="P12" s="44">
        <f t="shared" si="0"/>
        <v>0.99290947766485405</v>
      </c>
      <c r="Q12" s="44">
        <f t="shared" si="0"/>
        <v>1.0343643164026155</v>
      </c>
      <c r="R12" s="44">
        <f t="shared" si="0"/>
        <v>1.0493827160493827</v>
      </c>
      <c r="S12" s="44">
        <f t="shared" si="0"/>
        <v>1.1120299916689809</v>
      </c>
      <c r="T12" s="44">
        <f t="shared" si="0"/>
        <v>1.1111111111111098</v>
      </c>
      <c r="U12" s="44">
        <f t="shared" si="0"/>
        <v>1.042318768200386</v>
      </c>
      <c r="V12" s="44">
        <f t="shared" si="0"/>
        <v>0.92631578947368431</v>
      </c>
    </row>
    <row r="13" spans="1:22" x14ac:dyDescent="0.15">
      <c r="A13" s="40">
        <v>200111</v>
      </c>
      <c r="B13" s="45">
        <v>1534.0499999999993</v>
      </c>
      <c r="C13" s="45">
        <v>8806.48</v>
      </c>
      <c r="D13" s="45">
        <v>1876.2</v>
      </c>
      <c r="E13" s="45">
        <v>1386.3199999999997</v>
      </c>
      <c r="F13" s="45">
        <v>994.87676696265351</v>
      </c>
      <c r="G13" s="45">
        <v>0.72</v>
      </c>
      <c r="H13" s="45">
        <v>4306</v>
      </c>
      <c r="I13" s="46">
        <v>988075</v>
      </c>
      <c r="J13" s="51">
        <v>1.1583317533403696</v>
      </c>
      <c r="K13" s="50">
        <v>7.9</v>
      </c>
      <c r="M13" s="44">
        <f t="shared" si="1"/>
        <v>1.1332358220862966</v>
      </c>
      <c r="N13" s="44">
        <f t="shared" si="0"/>
        <v>1.0497226241873616</v>
      </c>
      <c r="O13" s="44">
        <f t="shared" si="0"/>
        <v>1.0137073637233025</v>
      </c>
      <c r="P13" s="44">
        <f t="shared" si="0"/>
        <v>1.4347722591929462</v>
      </c>
      <c r="Q13" s="44">
        <f t="shared" si="0"/>
        <v>0.97532311208624523</v>
      </c>
      <c r="R13" s="44">
        <f t="shared" si="0"/>
        <v>0.84705882352941175</v>
      </c>
      <c r="S13" s="44">
        <f t="shared" si="0"/>
        <v>1.0753117804825667</v>
      </c>
      <c r="T13" s="44">
        <f t="shared" si="0"/>
        <v>1.1000000000000001</v>
      </c>
      <c r="U13" s="44">
        <f t="shared" si="0"/>
        <v>0.94510758402569128</v>
      </c>
      <c r="V13" s="44">
        <f t="shared" si="0"/>
        <v>0.89772727272727271</v>
      </c>
    </row>
    <row r="14" spans="1:22" x14ac:dyDescent="0.15">
      <c r="A14" s="40">
        <v>200112</v>
      </c>
      <c r="B14" s="45">
        <v>1385.880000000001</v>
      </c>
      <c r="C14" s="45">
        <v>10018.67</v>
      </c>
      <c r="D14" s="45">
        <v>1671.07</v>
      </c>
      <c r="E14" s="45">
        <v>765.52000000000044</v>
      </c>
      <c r="F14" s="45">
        <v>1014.870754503776</v>
      </c>
      <c r="G14" s="45">
        <v>0.72</v>
      </c>
      <c r="H14" s="45">
        <v>4625.67</v>
      </c>
      <c r="I14" s="46">
        <v>2065975</v>
      </c>
      <c r="J14" s="51">
        <v>1.1750021973999798</v>
      </c>
      <c r="K14" s="50">
        <v>8.6999999999999993</v>
      </c>
      <c r="M14" s="44">
        <f t="shared" si="1"/>
        <v>0.9034125354453908</v>
      </c>
      <c r="N14" s="44">
        <f t="shared" si="0"/>
        <v>1.1376475050190316</v>
      </c>
      <c r="O14" s="44">
        <f t="shared" si="0"/>
        <v>0.89066730625732859</v>
      </c>
      <c r="P14" s="44">
        <f t="shared" si="0"/>
        <v>0.55219574124300352</v>
      </c>
      <c r="Q14" s="44">
        <f t="shared" si="0"/>
        <v>1.0200969488936442</v>
      </c>
      <c r="R14" s="44">
        <f t="shared" si="0"/>
        <v>1</v>
      </c>
      <c r="S14" s="44">
        <f t="shared" si="0"/>
        <v>1.0742382721783559</v>
      </c>
      <c r="T14" s="44">
        <f t="shared" si="0"/>
        <v>2.0909090909090908</v>
      </c>
      <c r="U14" s="44">
        <f t="shared" si="0"/>
        <v>1.0143917698979903</v>
      </c>
      <c r="V14" s="44">
        <f t="shared" si="0"/>
        <v>1.10126582278481</v>
      </c>
    </row>
    <row r="15" spans="1:22" x14ac:dyDescent="0.15">
      <c r="A15" s="40">
        <v>200201</v>
      </c>
      <c r="B15" s="45">
        <v>1400.8</v>
      </c>
      <c r="C15" s="45">
        <v>8633.16</v>
      </c>
      <c r="D15" s="45">
        <v>1716.83</v>
      </c>
      <c r="E15" s="45">
        <v>1162.6400000000001</v>
      </c>
      <c r="F15" s="45">
        <v>1044.4721319455673</v>
      </c>
      <c r="G15" s="45">
        <v>0.78</v>
      </c>
      <c r="H15" s="45">
        <v>346.23</v>
      </c>
      <c r="I15" s="46">
        <v>385092</v>
      </c>
      <c r="J15" s="51">
        <v>1.2600996841179493</v>
      </c>
      <c r="K15" s="50">
        <v>18.600000000000001</v>
      </c>
      <c r="M15" s="44">
        <f t="shared" si="1"/>
        <v>1.0107657228620075</v>
      </c>
      <c r="N15" s="44">
        <f t="shared" si="0"/>
        <v>0.86170719267128271</v>
      </c>
      <c r="O15" s="44">
        <f t="shared" si="0"/>
        <v>1.0273836523903845</v>
      </c>
      <c r="P15" s="44">
        <f t="shared" si="0"/>
        <v>1.5187584909603922</v>
      </c>
      <c r="Q15" s="44">
        <f t="shared" si="0"/>
        <v>1.0291676327359192</v>
      </c>
      <c r="R15" s="44">
        <f t="shared" si="0"/>
        <v>1.0833333333333335</v>
      </c>
      <c r="S15" s="44">
        <f t="shared" si="0"/>
        <v>7.4849697449234379E-2</v>
      </c>
      <c r="T15" s="44">
        <f t="shared" si="0"/>
        <v>0.18639722165079442</v>
      </c>
      <c r="U15" s="44">
        <f t="shared" si="0"/>
        <v>1.0724232575107275</v>
      </c>
      <c r="V15" s="44">
        <f t="shared" si="0"/>
        <v>2.1379310344827589</v>
      </c>
    </row>
    <row r="16" spans="1:22" x14ac:dyDescent="0.15">
      <c r="A16" s="40">
        <v>200202</v>
      </c>
      <c r="B16" s="45">
        <v>1327.14</v>
      </c>
      <c r="C16" s="45">
        <v>6848.65</v>
      </c>
      <c r="D16" s="45">
        <v>1611.97</v>
      </c>
      <c r="E16" s="45">
        <v>805.31999999999994</v>
      </c>
      <c r="F16" s="45">
        <v>900.39307421105684</v>
      </c>
      <c r="G16" s="45">
        <v>0.93</v>
      </c>
      <c r="H16" s="45">
        <v>828.56</v>
      </c>
      <c r="I16" s="46">
        <v>192546</v>
      </c>
      <c r="J16" s="51">
        <v>1.1007771999097027</v>
      </c>
      <c r="K16" s="50">
        <v>2.7</v>
      </c>
      <c r="M16" s="44">
        <f t="shared" si="1"/>
        <v>0.94741576242147352</v>
      </c>
      <c r="N16" s="44">
        <f t="shared" si="0"/>
        <v>0.79329584995528868</v>
      </c>
      <c r="O16" s="44">
        <f t="shared" si="0"/>
        <v>0.93892231612914501</v>
      </c>
      <c r="P16" s="44">
        <f t="shared" si="0"/>
        <v>0.69266496938003153</v>
      </c>
      <c r="Q16" s="44">
        <f t="shared" si="0"/>
        <v>0.86205562280907355</v>
      </c>
      <c r="R16" s="44">
        <f t="shared" si="0"/>
        <v>1.1923076923076923</v>
      </c>
      <c r="S16" s="44">
        <f t="shared" si="0"/>
        <v>2.3930912976922851</v>
      </c>
      <c r="T16" s="44">
        <f t="shared" si="0"/>
        <v>0.5</v>
      </c>
      <c r="U16" s="44">
        <f t="shared" si="0"/>
        <v>0.87356358690005553</v>
      </c>
      <c r="V16" s="44">
        <f t="shared" si="0"/>
        <v>0.14516129032258066</v>
      </c>
    </row>
    <row r="17" spans="1:22" x14ac:dyDescent="0.15">
      <c r="A17" s="40">
        <v>200203</v>
      </c>
      <c r="B17" s="45">
        <v>1602.2499999999995</v>
      </c>
      <c r="C17" s="45">
        <v>9378.19</v>
      </c>
      <c r="D17" s="45">
        <v>1778.64</v>
      </c>
      <c r="E17" s="45">
        <v>1092.6100000000001</v>
      </c>
      <c r="F17" s="45">
        <v>1044.633218795627</v>
      </c>
      <c r="G17" s="45">
        <v>0.87</v>
      </c>
      <c r="H17" s="45">
        <v>1302.83</v>
      </c>
      <c r="I17" s="46">
        <v>481365</v>
      </c>
      <c r="J17" s="51">
        <v>1.2279605375037475</v>
      </c>
      <c r="K17" s="50">
        <v>10.9</v>
      </c>
      <c r="M17" s="44">
        <f t="shared" si="1"/>
        <v>1.2072953870729535</v>
      </c>
      <c r="N17" s="44">
        <f t="shared" si="0"/>
        <v>1.3693487037591352</v>
      </c>
      <c r="O17" s="44">
        <f t="shared" si="0"/>
        <v>1.1033952244768823</v>
      </c>
      <c r="P17" s="44">
        <f t="shared" si="0"/>
        <v>1.3567401778175139</v>
      </c>
      <c r="Q17" s="44">
        <f t="shared" si="0"/>
        <v>1.1601968614773681</v>
      </c>
      <c r="R17" s="44">
        <f t="shared" si="0"/>
        <v>0.93548387096774188</v>
      </c>
      <c r="S17" s="44">
        <f t="shared" si="0"/>
        <v>1.5724027227961765</v>
      </c>
      <c r="T17" s="44">
        <f t="shared" si="0"/>
        <v>2.5</v>
      </c>
      <c r="U17" s="44">
        <f t="shared" si="0"/>
        <v>1.115539582037562</v>
      </c>
      <c r="V17" s="44">
        <f t="shared" si="0"/>
        <v>4.0370370370370372</v>
      </c>
    </row>
    <row r="18" spans="1:22" x14ac:dyDescent="0.15">
      <c r="A18" s="40">
        <v>200204</v>
      </c>
      <c r="B18" s="45">
        <v>1610.6400000000003</v>
      </c>
      <c r="C18" s="45">
        <v>9281</v>
      </c>
      <c r="D18" s="45">
        <v>1898.6</v>
      </c>
      <c r="E18" s="45">
        <v>1064.1399999999999</v>
      </c>
      <c r="F18" s="45">
        <v>1032.6509009058636</v>
      </c>
      <c r="G18" s="45">
        <v>0.8</v>
      </c>
      <c r="H18" s="45">
        <v>1712.34</v>
      </c>
      <c r="I18" s="46">
        <v>577638.00000000023</v>
      </c>
      <c r="J18" s="51">
        <v>1.1973021139564719</v>
      </c>
      <c r="K18" s="50">
        <v>12.1</v>
      </c>
      <c r="M18" s="44">
        <f t="shared" si="1"/>
        <v>1.0052363863317215</v>
      </c>
      <c r="N18" s="44">
        <f t="shared" si="0"/>
        <v>0.98963659298862572</v>
      </c>
      <c r="O18" s="44">
        <f t="shared" si="0"/>
        <v>1.0674447892772005</v>
      </c>
      <c r="P18" s="44">
        <f t="shared" si="0"/>
        <v>0.97394312700780672</v>
      </c>
      <c r="Q18" s="44">
        <f t="shared" si="0"/>
        <v>0.98852964114660458</v>
      </c>
      <c r="R18" s="44">
        <f t="shared" si="0"/>
        <v>0.91954022988505757</v>
      </c>
      <c r="S18" s="44">
        <f t="shared" si="0"/>
        <v>1.3143234343697949</v>
      </c>
      <c r="T18" s="44">
        <f t="shared" si="0"/>
        <v>1.2000000000000004</v>
      </c>
      <c r="U18" s="44">
        <f t="shared" si="0"/>
        <v>0.97503305471884349</v>
      </c>
      <c r="V18" s="44">
        <f t="shared" si="0"/>
        <v>1.1100917431192661</v>
      </c>
    </row>
    <row r="19" spans="1:22" x14ac:dyDescent="0.15">
      <c r="A19" s="40">
        <v>200205</v>
      </c>
      <c r="B19" s="45">
        <v>1588.75</v>
      </c>
      <c r="C19" s="45">
        <v>9160.91</v>
      </c>
      <c r="D19" s="45">
        <v>1932.7</v>
      </c>
      <c r="E19" s="45">
        <v>1041.0199999999995</v>
      </c>
      <c r="F19" s="45">
        <v>1067.9374765046102</v>
      </c>
      <c r="G19" s="45">
        <v>0.85</v>
      </c>
      <c r="H19" s="45">
        <v>2109.19</v>
      </c>
      <c r="I19" s="46">
        <v>770183.99999999977</v>
      </c>
      <c r="J19" s="51">
        <v>1.2498801069485324</v>
      </c>
      <c r="K19" s="50">
        <v>12.9</v>
      </c>
      <c r="M19" s="44">
        <f t="shared" si="1"/>
        <v>0.98640912929021984</v>
      </c>
      <c r="N19" s="44">
        <f t="shared" si="0"/>
        <v>0.98706066156664152</v>
      </c>
      <c r="O19" s="44">
        <f t="shared" si="0"/>
        <v>1.0179606025492469</v>
      </c>
      <c r="P19" s="44">
        <f t="shared" si="0"/>
        <v>0.97827353543706619</v>
      </c>
      <c r="Q19" s="44">
        <f t="shared" si="0"/>
        <v>1.0341708660378763</v>
      </c>
      <c r="R19" s="44">
        <f t="shared" si="0"/>
        <v>1.0625</v>
      </c>
      <c r="S19" s="44">
        <f t="shared" si="0"/>
        <v>1.2317588796617496</v>
      </c>
      <c r="T19" s="44">
        <f t="shared" si="0"/>
        <v>1.3333333333333324</v>
      </c>
      <c r="U19" s="44">
        <f t="shared" si="0"/>
        <v>1.0439137226763235</v>
      </c>
      <c r="V19" s="44">
        <f t="shared" si="0"/>
        <v>1.0661157024793388</v>
      </c>
    </row>
    <row r="20" spans="1:22" x14ac:dyDescent="0.15">
      <c r="A20" s="40">
        <v>200206</v>
      </c>
      <c r="B20" s="45">
        <v>1662.4899999999998</v>
      </c>
      <c r="C20" s="45">
        <v>9362.5400000000009</v>
      </c>
      <c r="D20" s="45">
        <v>1794.87</v>
      </c>
      <c r="E20" s="45">
        <v>1063.2800000000007</v>
      </c>
      <c r="F20" s="45">
        <v>1006.1436714503845</v>
      </c>
      <c r="G20" s="45">
        <v>0.73</v>
      </c>
      <c r="H20" s="45">
        <v>2430.38</v>
      </c>
      <c r="I20" s="46">
        <v>770184.00000000047</v>
      </c>
      <c r="J20" s="52">
        <v>1.2070894370066698</v>
      </c>
      <c r="K20" s="50">
        <v>12.4</v>
      </c>
      <c r="M20" s="44">
        <f t="shared" si="1"/>
        <v>1.0464138473642799</v>
      </c>
      <c r="N20" s="44">
        <f t="shared" ref="N20:N83" si="2">C20/C19</f>
        <v>1.0220098221683218</v>
      </c>
      <c r="O20" s="44">
        <f t="shared" ref="O20:O83" si="3">D20/D19</f>
        <v>0.92868525896414333</v>
      </c>
      <c r="P20" s="44">
        <f t="shared" ref="P20:P83" si="4">E20/E19</f>
        <v>1.0213828744884836</v>
      </c>
      <c r="Q20" s="44">
        <f t="shared" ref="Q20:Q83" si="5">F20/F19</f>
        <v>0.94213724453562719</v>
      </c>
      <c r="R20" s="44">
        <f t="shared" ref="R20:R83" si="6">G20/G19</f>
        <v>0.85882352941176465</v>
      </c>
      <c r="S20" s="44">
        <f t="shared" ref="S20:S83" si="7">H20/H19</f>
        <v>1.1522812074777522</v>
      </c>
      <c r="T20" s="44">
        <f t="shared" ref="T20:T83" si="8">I20/I19</f>
        <v>1.0000000000000009</v>
      </c>
      <c r="U20" s="44">
        <f t="shared" ref="U20:U83" si="9">J20/J19</f>
        <v>0.96576418033699885</v>
      </c>
      <c r="V20" s="44">
        <f t="shared" ref="V20:V83" si="10">K20/K19</f>
        <v>0.96124031007751942</v>
      </c>
    </row>
    <row r="21" spans="1:22" x14ac:dyDescent="0.15">
      <c r="A21" s="40">
        <v>200207</v>
      </c>
      <c r="B21" s="45">
        <v>1567.3600000000006</v>
      </c>
      <c r="C21" s="45">
        <v>8716.0400000000009</v>
      </c>
      <c r="D21" s="45">
        <v>1716.19</v>
      </c>
      <c r="E21" s="45">
        <v>1186.6799999999994</v>
      </c>
      <c r="F21" s="45">
        <v>1035.1660490290817</v>
      </c>
      <c r="G21" s="45">
        <v>0.91</v>
      </c>
      <c r="H21" s="45">
        <v>2857.27</v>
      </c>
      <c r="I21" s="46">
        <v>673911</v>
      </c>
      <c r="J21" s="52">
        <v>1.2399248491619337</v>
      </c>
      <c r="K21" s="50">
        <v>12.8</v>
      </c>
      <c r="M21" s="44">
        <f t="shared" si="1"/>
        <v>0.94277860317956852</v>
      </c>
      <c r="N21" s="44">
        <f t="shared" si="2"/>
        <v>0.93094822558835533</v>
      </c>
      <c r="O21" s="44">
        <f t="shared" si="3"/>
        <v>0.95616395616395622</v>
      </c>
      <c r="P21" s="44">
        <f t="shared" si="4"/>
        <v>1.1160559777292893</v>
      </c>
      <c r="Q21" s="44">
        <f t="shared" si="5"/>
        <v>1.028845162378113</v>
      </c>
      <c r="R21" s="44">
        <f t="shared" si="6"/>
        <v>1.2465753424657535</v>
      </c>
      <c r="S21" s="44">
        <f t="shared" si="7"/>
        <v>1.1756474296200594</v>
      </c>
      <c r="T21" s="44">
        <f t="shared" si="8"/>
        <v>0.87499999999999944</v>
      </c>
      <c r="U21" s="44">
        <f t="shared" si="9"/>
        <v>1.0272021369325282</v>
      </c>
      <c r="V21" s="44">
        <f t="shared" si="10"/>
        <v>1.032258064516129</v>
      </c>
    </row>
    <row r="22" spans="1:22" x14ac:dyDescent="0.15">
      <c r="A22" s="40">
        <v>200208</v>
      </c>
      <c r="B22" s="45">
        <v>1652.1599999999999</v>
      </c>
      <c r="C22" s="45">
        <v>9089.8700000000008</v>
      </c>
      <c r="D22" s="45">
        <v>1772.98</v>
      </c>
      <c r="E22" s="45">
        <v>1128.7699999999995</v>
      </c>
      <c r="F22" s="45">
        <v>1042.5283021932298</v>
      </c>
      <c r="G22" s="45">
        <v>0.96</v>
      </c>
      <c r="H22" s="45">
        <v>3341.84</v>
      </c>
      <c r="I22" s="46">
        <v>673910.99999999953</v>
      </c>
      <c r="J22" s="52">
        <v>1.2469627694863155</v>
      </c>
      <c r="K22" s="50">
        <v>12.7</v>
      </c>
      <c r="M22" s="44">
        <f t="shared" si="1"/>
        <v>1.0541037158023678</v>
      </c>
      <c r="N22" s="44">
        <f t="shared" si="2"/>
        <v>1.0428898903630548</v>
      </c>
      <c r="O22" s="44">
        <f t="shared" si="3"/>
        <v>1.0330907417010937</v>
      </c>
      <c r="P22" s="44">
        <f t="shared" si="4"/>
        <v>0.95119998651700555</v>
      </c>
      <c r="Q22" s="44">
        <f t="shared" si="5"/>
        <v>1.0071121470522082</v>
      </c>
      <c r="R22" s="44">
        <f t="shared" si="6"/>
        <v>1.054945054945055</v>
      </c>
      <c r="S22" s="44">
        <f t="shared" si="7"/>
        <v>1.1695919531580845</v>
      </c>
      <c r="T22" s="44">
        <f t="shared" si="8"/>
        <v>0.99999999999999933</v>
      </c>
      <c r="U22" s="44">
        <f t="shared" si="9"/>
        <v>1.0056760861992069</v>
      </c>
      <c r="V22" s="44">
        <f t="shared" si="10"/>
        <v>0.99218749999999989</v>
      </c>
    </row>
    <row r="23" spans="1:22" x14ac:dyDescent="0.15">
      <c r="A23" s="40">
        <v>200209</v>
      </c>
      <c r="B23" s="45">
        <v>1660.3799999999992</v>
      </c>
      <c r="C23" s="45">
        <v>9350.7199999999993</v>
      </c>
      <c r="D23" s="45">
        <v>1899.21</v>
      </c>
      <c r="E23" s="45">
        <v>1100.2700000000004</v>
      </c>
      <c r="F23" s="45">
        <v>1028.8376638832624</v>
      </c>
      <c r="G23" s="45">
        <v>0.83</v>
      </c>
      <c r="H23" s="45">
        <v>3746.83</v>
      </c>
      <c r="I23" s="46">
        <v>866457.00000000093</v>
      </c>
      <c r="J23" s="52">
        <v>1.2069962107827197</v>
      </c>
      <c r="K23" s="50">
        <v>13.8</v>
      </c>
      <c r="M23" s="44">
        <f t="shared" si="1"/>
        <v>1.0049753050552002</v>
      </c>
      <c r="N23" s="44">
        <f t="shared" si="2"/>
        <v>1.0286967800419586</v>
      </c>
      <c r="O23" s="44">
        <f t="shared" si="3"/>
        <v>1.0711965165991719</v>
      </c>
      <c r="P23" s="44">
        <f t="shared" si="4"/>
        <v>0.97475127793970506</v>
      </c>
      <c r="Q23" s="44">
        <f t="shared" si="5"/>
        <v>0.98686784974454356</v>
      </c>
      <c r="R23" s="44">
        <f t="shared" si="6"/>
        <v>0.86458333333333337</v>
      </c>
      <c r="S23" s="44">
        <f t="shared" si="7"/>
        <v>1.1211877289158068</v>
      </c>
      <c r="T23" s="44">
        <f t="shared" si="8"/>
        <v>1.285714285714288</v>
      </c>
      <c r="U23" s="44">
        <f t="shared" si="9"/>
        <v>0.96794887571498234</v>
      </c>
      <c r="V23" s="44">
        <f t="shared" si="10"/>
        <v>1.0866141732283465</v>
      </c>
    </row>
    <row r="24" spans="1:22" x14ac:dyDescent="0.15">
      <c r="A24" s="40">
        <v>200210</v>
      </c>
      <c r="B24" s="45">
        <v>1654.8400000000001</v>
      </c>
      <c r="C24" s="45">
        <v>9487.7000000000007</v>
      </c>
      <c r="D24" s="45">
        <v>1959.92</v>
      </c>
      <c r="E24" s="45">
        <v>1134.83</v>
      </c>
      <c r="F24" s="45">
        <v>1079.3101067758771</v>
      </c>
      <c r="G24" s="45">
        <v>0.86</v>
      </c>
      <c r="H24" s="45">
        <v>4154.6000000000004</v>
      </c>
      <c r="I24" s="46">
        <v>962730</v>
      </c>
      <c r="J24" s="52">
        <v>1.2568340477266344</v>
      </c>
      <c r="K24" s="50">
        <v>14.2</v>
      </c>
      <c r="M24" s="44">
        <f t="shared" si="1"/>
        <v>0.99666341439911399</v>
      </c>
      <c r="N24" s="44">
        <f t="shared" si="2"/>
        <v>1.0146491393176142</v>
      </c>
      <c r="O24" s="44">
        <f t="shared" si="3"/>
        <v>1.0319659226731115</v>
      </c>
      <c r="P24" s="44">
        <f t="shared" si="4"/>
        <v>1.0314104719750601</v>
      </c>
      <c r="Q24" s="44">
        <f t="shared" si="5"/>
        <v>1.0490577324921315</v>
      </c>
      <c r="R24" s="44">
        <f t="shared" si="6"/>
        <v>1.036144578313253</v>
      </c>
      <c r="S24" s="44">
        <f t="shared" si="7"/>
        <v>1.1088306648553579</v>
      </c>
      <c r="T24" s="44">
        <f t="shared" si="8"/>
        <v>1.1111111111111098</v>
      </c>
      <c r="U24" s="44">
        <f t="shared" si="9"/>
        <v>1.0412907981803816</v>
      </c>
      <c r="V24" s="44">
        <f t="shared" si="10"/>
        <v>1.0289855072463767</v>
      </c>
    </row>
    <row r="25" spans="1:22" x14ac:dyDescent="0.15">
      <c r="A25" s="40">
        <v>200211</v>
      </c>
      <c r="B25" s="45">
        <v>1627.3000000000011</v>
      </c>
      <c r="C25" s="45">
        <v>10034.950000000001</v>
      </c>
      <c r="D25" s="45">
        <v>1899.3</v>
      </c>
      <c r="E25" s="45">
        <v>1165.5500000000011</v>
      </c>
      <c r="F25" s="45">
        <v>1053.4422481087372</v>
      </c>
      <c r="G25" s="45">
        <v>0.73</v>
      </c>
      <c r="H25" s="45">
        <v>4463.47</v>
      </c>
      <c r="I25" s="46">
        <v>1059002.9999999991</v>
      </c>
      <c r="J25" s="52">
        <v>1.2049759850185053</v>
      </c>
      <c r="K25" s="50">
        <v>14.5</v>
      </c>
      <c r="M25" s="44">
        <f t="shared" si="1"/>
        <v>0.98335790771313292</v>
      </c>
      <c r="N25" s="44">
        <f t="shared" si="2"/>
        <v>1.0576799435058022</v>
      </c>
      <c r="O25" s="44">
        <f t="shared" si="3"/>
        <v>0.96907016612922969</v>
      </c>
      <c r="P25" s="44">
        <f t="shared" si="4"/>
        <v>1.0270701338526487</v>
      </c>
      <c r="Q25" s="44">
        <f t="shared" si="5"/>
        <v>0.976032969111711</v>
      </c>
      <c r="R25" s="44">
        <f t="shared" si="6"/>
        <v>0.84883720930232553</v>
      </c>
      <c r="S25" s="44">
        <f t="shared" si="7"/>
        <v>1.0743441005150918</v>
      </c>
      <c r="T25" s="44">
        <f t="shared" si="8"/>
        <v>1.099999999999999</v>
      </c>
      <c r="U25" s="44">
        <f t="shared" si="9"/>
        <v>0.95873913282192658</v>
      </c>
      <c r="V25" s="44">
        <f t="shared" si="10"/>
        <v>1.0211267605633803</v>
      </c>
    </row>
    <row r="26" spans="1:22" x14ac:dyDescent="0.15">
      <c r="A26" s="40">
        <v>200212</v>
      </c>
      <c r="B26" s="45">
        <v>1864.2299999999996</v>
      </c>
      <c r="C26" s="45">
        <v>11463.4</v>
      </c>
      <c r="D26" s="45">
        <v>1983.25</v>
      </c>
      <c r="E26" s="45">
        <v>1342.5299999999988</v>
      </c>
      <c r="F26" s="45">
        <v>1060.1493390216492</v>
      </c>
      <c r="G26" s="45">
        <v>0.74</v>
      </c>
      <c r="H26" s="45">
        <v>4792.13</v>
      </c>
      <c r="I26" s="46">
        <v>2214279</v>
      </c>
      <c r="J26" s="52">
        <v>1.2061280834238204</v>
      </c>
      <c r="K26" s="50">
        <v>14.9</v>
      </c>
      <c r="M26" s="44">
        <f t="shared" si="1"/>
        <v>1.1455970011675771</v>
      </c>
      <c r="N26" s="44">
        <f t="shared" si="2"/>
        <v>1.1423474955032162</v>
      </c>
      <c r="O26" s="44">
        <f t="shared" si="3"/>
        <v>1.0442004949191808</v>
      </c>
      <c r="P26" s="44">
        <f t="shared" si="4"/>
        <v>1.1518424778001781</v>
      </c>
      <c r="Q26" s="44">
        <f t="shared" si="5"/>
        <v>1.0063668330418238</v>
      </c>
      <c r="R26" s="44">
        <f t="shared" si="6"/>
        <v>1.0136986301369864</v>
      </c>
      <c r="S26" s="44">
        <f t="shared" si="7"/>
        <v>1.07363329427553</v>
      </c>
      <c r="T26" s="44">
        <f t="shared" si="8"/>
        <v>2.0909090909090926</v>
      </c>
      <c r="U26" s="44">
        <f t="shared" si="9"/>
        <v>1.00095611731656</v>
      </c>
      <c r="V26" s="44">
        <f t="shared" si="10"/>
        <v>1.0275862068965518</v>
      </c>
    </row>
    <row r="27" spans="1:22" x14ac:dyDescent="0.15">
      <c r="A27" s="40">
        <v>200301</v>
      </c>
      <c r="B27" s="45">
        <v>1647.52</v>
      </c>
      <c r="C27" s="45">
        <v>9630.9</v>
      </c>
      <c r="D27" s="45">
        <v>1930.93</v>
      </c>
      <c r="E27" s="45">
        <v>1190.3499999999999</v>
      </c>
      <c r="F27" s="45">
        <v>1053.2022650292415</v>
      </c>
      <c r="G27" s="45">
        <v>0.9</v>
      </c>
      <c r="H27" s="45">
        <v>426.12</v>
      </c>
      <c r="I27" s="46">
        <v>343968</v>
      </c>
      <c r="J27" s="52">
        <v>1.22096615355528</v>
      </c>
      <c r="K27" s="50">
        <v>14.8</v>
      </c>
      <c r="M27" s="44">
        <f t="shared" si="1"/>
        <v>0.88375361409268194</v>
      </c>
      <c r="N27" s="44">
        <f t="shared" si="2"/>
        <v>0.84014341294903783</v>
      </c>
      <c r="O27" s="44">
        <f t="shared" si="3"/>
        <v>0.97361905962435402</v>
      </c>
      <c r="P27" s="44">
        <f t="shared" si="4"/>
        <v>0.88664685332916282</v>
      </c>
      <c r="Q27" s="44">
        <f t="shared" si="5"/>
        <v>0.99344707982479263</v>
      </c>
      <c r="R27" s="44">
        <f t="shared" si="6"/>
        <v>1.2162162162162162</v>
      </c>
      <c r="S27" s="44">
        <f t="shared" si="7"/>
        <v>8.8920793050272007E-2</v>
      </c>
      <c r="T27" s="44">
        <f t="shared" si="8"/>
        <v>0.15534085813034401</v>
      </c>
      <c r="U27" s="44">
        <f t="shared" si="9"/>
        <v>1.0123022341784291</v>
      </c>
      <c r="V27" s="44">
        <f t="shared" si="10"/>
        <v>0.99328859060402686</v>
      </c>
    </row>
    <row r="28" spans="1:22" x14ac:dyDescent="0.15">
      <c r="A28" s="40">
        <v>200302</v>
      </c>
      <c r="B28" s="45">
        <v>1582.25</v>
      </c>
      <c r="C28" s="45">
        <v>8538.57</v>
      </c>
      <c r="D28" s="45">
        <v>1844.85</v>
      </c>
      <c r="E28" s="45">
        <v>1094.67</v>
      </c>
      <c r="F28" s="45">
        <v>956.43150058805998</v>
      </c>
      <c r="G28" s="45">
        <v>0.96</v>
      </c>
      <c r="H28" s="45">
        <v>980.18</v>
      </c>
      <c r="I28" s="46">
        <v>171984</v>
      </c>
      <c r="J28" s="52">
        <v>1.1322279770499799</v>
      </c>
      <c r="K28" s="50">
        <v>19.8</v>
      </c>
      <c r="M28" s="44">
        <f t="shared" si="1"/>
        <v>0.96038287850830339</v>
      </c>
      <c r="N28" s="44">
        <f t="shared" si="2"/>
        <v>0.88658069339314083</v>
      </c>
      <c r="O28" s="44">
        <f t="shared" si="3"/>
        <v>0.95542044507050994</v>
      </c>
      <c r="P28" s="44">
        <f t="shared" si="4"/>
        <v>0.91962027974965355</v>
      </c>
      <c r="Q28" s="44">
        <f t="shared" si="5"/>
        <v>0.9081175879938933</v>
      </c>
      <c r="R28" s="44">
        <f t="shared" si="6"/>
        <v>1.0666666666666667</v>
      </c>
      <c r="S28" s="44">
        <f t="shared" si="7"/>
        <v>2.3002440627053411</v>
      </c>
      <c r="T28" s="44">
        <f t="shared" si="8"/>
        <v>0.5</v>
      </c>
      <c r="U28" s="44">
        <f t="shared" si="9"/>
        <v>0.92732134609390504</v>
      </c>
      <c r="V28" s="44">
        <f t="shared" si="10"/>
        <v>1.3378378378378377</v>
      </c>
    </row>
    <row r="29" spans="1:22" x14ac:dyDescent="0.15">
      <c r="A29" s="40">
        <v>200303</v>
      </c>
      <c r="B29" s="45">
        <v>1826.0499999999997</v>
      </c>
      <c r="C29" s="45">
        <v>10687.42</v>
      </c>
      <c r="D29" s="45">
        <v>1966.35</v>
      </c>
      <c r="E29" s="45">
        <v>1269.0500000000002</v>
      </c>
      <c r="F29" s="45">
        <v>1144.5496568108924</v>
      </c>
      <c r="G29" s="45">
        <v>0.83</v>
      </c>
      <c r="H29" s="45">
        <v>1453.25</v>
      </c>
      <c r="I29" s="46">
        <v>429960</v>
      </c>
      <c r="J29" s="52">
        <v>1.3056795588647441</v>
      </c>
      <c r="K29" s="50">
        <v>16.899999999999999</v>
      </c>
      <c r="M29" s="44">
        <f t="shared" si="1"/>
        <v>1.1540843735187232</v>
      </c>
      <c r="N29" s="44">
        <f t="shared" si="2"/>
        <v>1.2516639203051565</v>
      </c>
      <c r="O29" s="44">
        <f t="shared" si="3"/>
        <v>1.0658590129278802</v>
      </c>
      <c r="P29" s="44">
        <f t="shared" si="4"/>
        <v>1.159299149515379</v>
      </c>
      <c r="Q29" s="44">
        <f t="shared" si="5"/>
        <v>1.1966875370658205</v>
      </c>
      <c r="R29" s="44">
        <f t="shared" si="6"/>
        <v>0.86458333333333337</v>
      </c>
      <c r="S29" s="44">
        <f t="shared" si="7"/>
        <v>1.4826358423962946</v>
      </c>
      <c r="T29" s="44">
        <f t="shared" si="8"/>
        <v>2.5</v>
      </c>
      <c r="U29" s="44">
        <f t="shared" si="9"/>
        <v>1.1531949265789141</v>
      </c>
      <c r="V29" s="44">
        <f t="shared" si="10"/>
        <v>0.85353535353535348</v>
      </c>
    </row>
    <row r="30" spans="1:22" x14ac:dyDescent="0.15">
      <c r="A30" s="40">
        <v>200304</v>
      </c>
      <c r="B30" s="45">
        <v>1871.0600000000004</v>
      </c>
      <c r="C30" s="45">
        <v>10732.94</v>
      </c>
      <c r="D30" s="45">
        <v>1981.26</v>
      </c>
      <c r="E30" s="45">
        <v>1223.3799999999997</v>
      </c>
      <c r="F30" s="45">
        <v>1086.3034654123337</v>
      </c>
      <c r="G30" s="45">
        <v>0.71</v>
      </c>
      <c r="H30" s="45">
        <v>1789.11</v>
      </c>
      <c r="I30" s="46">
        <v>515952</v>
      </c>
      <c r="J30" s="52">
        <v>1.259906146058771</v>
      </c>
      <c r="K30" s="50">
        <v>14.9</v>
      </c>
      <c r="M30" s="44">
        <f t="shared" si="1"/>
        <v>1.0246488321787468</v>
      </c>
      <c r="N30" s="44">
        <f t="shared" si="2"/>
        <v>1.0042592131683794</v>
      </c>
      <c r="O30" s="44">
        <f t="shared" si="3"/>
        <v>1.0075825768555955</v>
      </c>
      <c r="P30" s="44">
        <f t="shared" si="4"/>
        <v>0.9640124502580667</v>
      </c>
      <c r="Q30" s="44">
        <f t="shared" si="5"/>
        <v>0.94910994813379035</v>
      </c>
      <c r="R30" s="44">
        <f t="shared" si="6"/>
        <v>0.85542168674698793</v>
      </c>
      <c r="S30" s="44">
        <f t="shared" si="7"/>
        <v>1.2311095819714433</v>
      </c>
      <c r="T30" s="44">
        <f t="shared" si="8"/>
        <v>1.2</v>
      </c>
      <c r="U30" s="44">
        <f t="shared" si="9"/>
        <v>0.9649428433682673</v>
      </c>
      <c r="V30" s="44">
        <f t="shared" si="10"/>
        <v>0.88165680473372787</v>
      </c>
    </row>
    <row r="31" spans="1:22" x14ac:dyDescent="0.15">
      <c r="A31" s="40">
        <v>200305</v>
      </c>
      <c r="B31" s="45">
        <v>1998.1699999999992</v>
      </c>
      <c r="C31" s="45">
        <v>10910.97</v>
      </c>
      <c r="D31" s="45">
        <v>1832.44</v>
      </c>
      <c r="E31" s="45">
        <v>1188.5200000000004</v>
      </c>
      <c r="F31" s="45">
        <v>1156.5029473629893</v>
      </c>
      <c r="G31" s="45">
        <v>0.33</v>
      </c>
      <c r="H31" s="45">
        <v>1931.36</v>
      </c>
      <c r="I31" s="46">
        <v>687936</v>
      </c>
      <c r="J31" s="52">
        <v>1.3514328656381005</v>
      </c>
      <c r="K31" s="50">
        <v>13.7</v>
      </c>
      <c r="M31" s="44">
        <f t="shared" si="1"/>
        <v>1.0679347535621513</v>
      </c>
      <c r="N31" s="44">
        <f t="shared" si="2"/>
        <v>1.016587253818618</v>
      </c>
      <c r="O31" s="44">
        <f t="shared" si="3"/>
        <v>0.9248861835397677</v>
      </c>
      <c r="P31" s="44">
        <f t="shared" si="4"/>
        <v>0.97150517418954108</v>
      </c>
      <c r="Q31" s="44">
        <f t="shared" si="5"/>
        <v>1.0646223492659204</v>
      </c>
      <c r="R31" s="44">
        <f t="shared" si="6"/>
        <v>0.46478873239436624</v>
      </c>
      <c r="S31" s="44">
        <f t="shared" si="7"/>
        <v>1.0795088060544069</v>
      </c>
      <c r="T31" s="44">
        <f t="shared" si="8"/>
        <v>1.3333333333333333</v>
      </c>
      <c r="U31" s="44">
        <f t="shared" si="9"/>
        <v>1.0726456648105438</v>
      </c>
      <c r="V31" s="44">
        <f t="shared" si="10"/>
        <v>0.91946308724832204</v>
      </c>
    </row>
    <row r="32" spans="1:22" x14ac:dyDescent="0.15">
      <c r="A32" s="40">
        <v>200306</v>
      </c>
      <c r="B32" s="45">
        <v>1970.6000000000004</v>
      </c>
      <c r="C32" s="45">
        <v>11443.91</v>
      </c>
      <c r="D32" s="45">
        <v>1881.43</v>
      </c>
      <c r="E32" s="45">
        <v>1242.3000000000002</v>
      </c>
      <c r="F32" s="45">
        <v>1125.4002352089976</v>
      </c>
      <c r="G32" s="45">
        <v>0.53</v>
      </c>
      <c r="H32" s="45">
        <v>2154.71</v>
      </c>
      <c r="I32" s="46">
        <v>687936</v>
      </c>
      <c r="J32" s="52">
        <v>1.3246630834683584</v>
      </c>
      <c r="K32" s="50">
        <v>16.899999999999999</v>
      </c>
      <c r="M32" s="44">
        <f t="shared" si="1"/>
        <v>0.98620237517328413</v>
      </c>
      <c r="N32" s="44">
        <f t="shared" si="2"/>
        <v>1.0488444198820086</v>
      </c>
      <c r="O32" s="44">
        <f t="shared" si="3"/>
        <v>1.0267348453428216</v>
      </c>
      <c r="P32" s="44">
        <f t="shared" si="4"/>
        <v>1.0452495540672431</v>
      </c>
      <c r="Q32" s="44">
        <f t="shared" si="5"/>
        <v>0.97310624047702532</v>
      </c>
      <c r="R32" s="44">
        <f t="shared" si="6"/>
        <v>1.606060606060606</v>
      </c>
      <c r="S32" s="44">
        <f t="shared" si="7"/>
        <v>1.1156438985999504</v>
      </c>
      <c r="T32" s="44">
        <f t="shared" si="8"/>
        <v>1</v>
      </c>
      <c r="U32" s="44">
        <f t="shared" si="9"/>
        <v>0.98019155605106412</v>
      </c>
      <c r="V32" s="44">
        <f t="shared" si="10"/>
        <v>1.2335766423357664</v>
      </c>
    </row>
    <row r="33" spans="1:22" x14ac:dyDescent="0.15">
      <c r="A33" s="40">
        <v>200307</v>
      </c>
      <c r="B33" s="45">
        <v>1980.1000000000004</v>
      </c>
      <c r="C33" s="45">
        <v>10993.29</v>
      </c>
      <c r="D33" s="45">
        <v>2030.12</v>
      </c>
      <c r="E33" s="45">
        <v>1378.08</v>
      </c>
      <c r="F33" s="45">
        <v>1125.740813744138</v>
      </c>
      <c r="G33" s="45">
        <v>0.83</v>
      </c>
      <c r="H33" s="45">
        <v>2557.35</v>
      </c>
      <c r="I33" s="46">
        <v>601944</v>
      </c>
      <c r="J33" s="52">
        <v>1.3419439823208268</v>
      </c>
      <c r="K33" s="50">
        <v>16.5</v>
      </c>
      <c r="M33" s="44">
        <f t="shared" si="1"/>
        <v>1.0048208667410941</v>
      </c>
      <c r="N33" s="44">
        <f t="shared" si="2"/>
        <v>0.96062359805346254</v>
      </c>
      <c r="O33" s="44">
        <f t="shared" si="3"/>
        <v>1.0790303120498768</v>
      </c>
      <c r="P33" s="44">
        <f t="shared" si="4"/>
        <v>1.1092972711905336</v>
      </c>
      <c r="Q33" s="44">
        <f t="shared" si="5"/>
        <v>1.0003026288110533</v>
      </c>
      <c r="R33" s="44">
        <f t="shared" si="6"/>
        <v>1.5660377358490565</v>
      </c>
      <c r="S33" s="44">
        <f t="shared" si="7"/>
        <v>1.186865053765936</v>
      </c>
      <c r="T33" s="44">
        <f t="shared" si="8"/>
        <v>0.875</v>
      </c>
      <c r="U33" s="44">
        <f t="shared" si="9"/>
        <v>1.0130455049801961</v>
      </c>
      <c r="V33" s="44">
        <f t="shared" si="10"/>
        <v>0.97633136094674566</v>
      </c>
    </row>
    <row r="34" spans="1:22" x14ac:dyDescent="0.15">
      <c r="A34" s="40">
        <v>200308</v>
      </c>
      <c r="B34" s="45">
        <v>2110.1100000000006</v>
      </c>
      <c r="C34" s="45">
        <v>10719.05</v>
      </c>
      <c r="D34" s="45">
        <v>2082.39</v>
      </c>
      <c r="E34" s="45">
        <v>1395.9499999999989</v>
      </c>
      <c r="F34" s="45">
        <v>1149.7508953929016</v>
      </c>
      <c r="G34" s="45">
        <v>0.95</v>
      </c>
      <c r="H34" s="45">
        <v>3031.19</v>
      </c>
      <c r="I34" s="46">
        <v>601943.99999999953</v>
      </c>
      <c r="J34" s="52">
        <v>1.3489157003248191</v>
      </c>
      <c r="K34" s="50">
        <v>17.100000000000001</v>
      </c>
      <c r="M34" s="44">
        <f t="shared" si="1"/>
        <v>1.0656583000858544</v>
      </c>
      <c r="N34" s="44">
        <f t="shared" si="2"/>
        <v>0.97505387377209174</v>
      </c>
      <c r="O34" s="44">
        <f t="shared" si="3"/>
        <v>1.0257472464681892</v>
      </c>
      <c r="P34" s="44">
        <f t="shared" si="4"/>
        <v>1.0129673168466264</v>
      </c>
      <c r="Q34" s="44">
        <f t="shared" si="5"/>
        <v>1.0213282501226084</v>
      </c>
      <c r="R34" s="44">
        <f t="shared" si="6"/>
        <v>1.1445783132530121</v>
      </c>
      <c r="S34" s="44">
        <f t="shared" si="7"/>
        <v>1.185285549494594</v>
      </c>
      <c r="T34" s="44">
        <f t="shared" si="8"/>
        <v>0.99999999999999922</v>
      </c>
      <c r="U34" s="44">
        <f t="shared" si="9"/>
        <v>1.0051952377266413</v>
      </c>
      <c r="V34" s="44">
        <f t="shared" si="10"/>
        <v>1.0363636363636364</v>
      </c>
    </row>
    <row r="35" spans="1:22" x14ac:dyDescent="0.15">
      <c r="A35" s="40">
        <v>200309</v>
      </c>
      <c r="B35" s="45">
        <v>2043.239999999998</v>
      </c>
      <c r="C35" s="45">
        <v>10560.61</v>
      </c>
      <c r="D35" s="45">
        <v>2119.1799999999998</v>
      </c>
      <c r="E35" s="45">
        <v>1275.880000000001</v>
      </c>
      <c r="F35" s="45">
        <v>1122.0662622730192</v>
      </c>
      <c r="G35" s="45">
        <v>0.84</v>
      </c>
      <c r="H35" s="45">
        <v>3466.91</v>
      </c>
      <c r="I35" s="46">
        <v>773928.00000000047</v>
      </c>
      <c r="J35" s="52">
        <v>1.2848669340590242</v>
      </c>
      <c r="K35" s="50">
        <v>16.3</v>
      </c>
      <c r="M35" s="44">
        <f t="shared" si="1"/>
        <v>0.96830970897251678</v>
      </c>
      <c r="N35" s="44">
        <f t="shared" si="2"/>
        <v>0.98521883935609977</v>
      </c>
      <c r="O35" s="44">
        <f t="shared" si="3"/>
        <v>1.0176671997080278</v>
      </c>
      <c r="P35" s="44">
        <f t="shared" si="4"/>
        <v>0.91398689064794725</v>
      </c>
      <c r="Q35" s="44">
        <f t="shared" si="5"/>
        <v>0.9759211902066649</v>
      </c>
      <c r="R35" s="44">
        <f t="shared" si="6"/>
        <v>0.88421052631578945</v>
      </c>
      <c r="S35" s="44">
        <f t="shared" si="7"/>
        <v>1.1437455256846321</v>
      </c>
      <c r="T35" s="44">
        <f t="shared" si="8"/>
        <v>1.2857142857142876</v>
      </c>
      <c r="U35" s="44">
        <f t="shared" si="9"/>
        <v>0.95251833287256427</v>
      </c>
      <c r="V35" s="44">
        <f t="shared" si="10"/>
        <v>0.95321637426900585</v>
      </c>
    </row>
    <row r="36" spans="1:22" x14ac:dyDescent="0.15">
      <c r="A36" s="40">
        <v>200310</v>
      </c>
      <c r="B36" s="45">
        <v>2158.630000000001</v>
      </c>
      <c r="C36" s="45">
        <v>11470.67</v>
      </c>
      <c r="D36" s="45">
        <v>2175.39</v>
      </c>
      <c r="E36" s="45">
        <v>1300.42</v>
      </c>
      <c r="F36" s="45">
        <v>1179.0969969787832</v>
      </c>
      <c r="G36" s="45">
        <v>0.88</v>
      </c>
      <c r="H36" s="45">
        <v>3896.78</v>
      </c>
      <c r="I36" s="46">
        <v>859920</v>
      </c>
      <c r="J36" s="52">
        <v>1.334898274293506</v>
      </c>
      <c r="K36" s="50">
        <v>17.2</v>
      </c>
      <c r="M36" s="44">
        <f t="shared" si="1"/>
        <v>1.0564740314402632</v>
      </c>
      <c r="N36" s="44">
        <f t="shared" si="2"/>
        <v>1.0861749463335924</v>
      </c>
      <c r="O36" s="44">
        <f t="shared" si="3"/>
        <v>1.026524410385149</v>
      </c>
      <c r="P36" s="44">
        <f t="shared" si="4"/>
        <v>1.0192337837414169</v>
      </c>
      <c r="Q36" s="44">
        <f t="shared" si="5"/>
        <v>1.0508265301464765</v>
      </c>
      <c r="R36" s="44">
        <f t="shared" si="6"/>
        <v>1.0476190476190477</v>
      </c>
      <c r="S36" s="44">
        <f t="shared" si="7"/>
        <v>1.12399225823572</v>
      </c>
      <c r="T36" s="44">
        <f t="shared" si="8"/>
        <v>1.1111111111111105</v>
      </c>
      <c r="U36" s="44">
        <f t="shared" si="9"/>
        <v>1.038938927377038</v>
      </c>
      <c r="V36" s="44">
        <f t="shared" si="10"/>
        <v>1.0552147239263803</v>
      </c>
    </row>
    <row r="37" spans="1:22" x14ac:dyDescent="0.15">
      <c r="A37" s="40">
        <v>200311</v>
      </c>
      <c r="B37" s="45">
        <v>2187.7900000000009</v>
      </c>
      <c r="C37" s="45">
        <v>12237.64</v>
      </c>
      <c r="D37" s="45">
        <v>2100.04</v>
      </c>
      <c r="E37" s="45">
        <v>1396.92</v>
      </c>
      <c r="F37" s="45">
        <v>1139.9417592561176</v>
      </c>
      <c r="G37" s="45">
        <v>0.78</v>
      </c>
      <c r="H37" s="45">
        <v>4244.68</v>
      </c>
      <c r="I37" s="46">
        <v>945911.99999999907</v>
      </c>
      <c r="J37" s="52">
        <v>1.2827163711487313</v>
      </c>
      <c r="K37" s="50">
        <v>17.899999999999999</v>
      </c>
      <c r="M37" s="44">
        <f t="shared" si="1"/>
        <v>1.0135085679342917</v>
      </c>
      <c r="N37" s="44">
        <f t="shared" si="2"/>
        <v>1.0668635746647754</v>
      </c>
      <c r="O37" s="44">
        <f t="shared" si="3"/>
        <v>0.96536253269528682</v>
      </c>
      <c r="P37" s="44">
        <f t="shared" si="4"/>
        <v>1.0742067947278571</v>
      </c>
      <c r="Q37" s="44">
        <f t="shared" si="5"/>
        <v>0.96679218264231559</v>
      </c>
      <c r="R37" s="44">
        <f t="shared" si="6"/>
        <v>0.88636363636363635</v>
      </c>
      <c r="S37" s="44">
        <f t="shared" si="7"/>
        <v>1.0892788404785489</v>
      </c>
      <c r="T37" s="44">
        <f t="shared" si="8"/>
        <v>1.099999999999999</v>
      </c>
      <c r="U37" s="44">
        <f t="shared" si="9"/>
        <v>0.96090945343951994</v>
      </c>
      <c r="V37" s="44">
        <f t="shared" si="10"/>
        <v>1.0406976744186045</v>
      </c>
    </row>
    <row r="38" spans="1:22" x14ac:dyDescent="0.15">
      <c r="A38" s="40">
        <v>200312</v>
      </c>
      <c r="B38" s="45">
        <v>2206.0600000000013</v>
      </c>
      <c r="C38" s="45">
        <v>13596.69</v>
      </c>
      <c r="D38" s="45">
        <v>2232.2800000000002</v>
      </c>
      <c r="E38" s="45">
        <v>1465.7399999999998</v>
      </c>
      <c r="F38" s="45">
        <v>1193.5287498346977</v>
      </c>
      <c r="G38" s="45">
        <v>0.76</v>
      </c>
      <c r="H38" s="45">
        <v>4585.3999999999996</v>
      </c>
      <c r="I38" s="46">
        <v>1977816.0000000009</v>
      </c>
      <c r="J38" s="52">
        <v>1.3539760420370628</v>
      </c>
      <c r="K38" s="50">
        <v>18.100000000000001</v>
      </c>
      <c r="M38" s="44">
        <f t="shared" si="1"/>
        <v>1.0083508929101972</v>
      </c>
      <c r="N38" s="44">
        <f t="shared" si="2"/>
        <v>1.111054909279894</v>
      </c>
      <c r="O38" s="44">
        <f t="shared" si="3"/>
        <v>1.0629702291384928</v>
      </c>
      <c r="P38" s="44">
        <f t="shared" si="4"/>
        <v>1.0492655270165792</v>
      </c>
      <c r="Q38" s="44">
        <f t="shared" si="5"/>
        <v>1.0470085336759212</v>
      </c>
      <c r="R38" s="44">
        <f t="shared" si="6"/>
        <v>0.97435897435897434</v>
      </c>
      <c r="S38" s="44">
        <f t="shared" si="7"/>
        <v>1.0802698907809303</v>
      </c>
      <c r="T38" s="44">
        <f t="shared" si="8"/>
        <v>2.0909090909090939</v>
      </c>
      <c r="U38" s="44">
        <f t="shared" si="9"/>
        <v>1.0555537237156452</v>
      </c>
      <c r="V38" s="44">
        <f t="shared" si="10"/>
        <v>1.011173184357542</v>
      </c>
    </row>
    <row r="39" spans="1:22" x14ac:dyDescent="0.15">
      <c r="A39" s="40">
        <v>200401</v>
      </c>
      <c r="B39" s="45">
        <v>2118.34</v>
      </c>
      <c r="C39" s="45">
        <v>9694.9</v>
      </c>
      <c r="D39" s="45">
        <v>2252.48</v>
      </c>
      <c r="E39" s="45">
        <v>1289.97</v>
      </c>
      <c r="F39" s="45">
        <v>1155.7441968164067</v>
      </c>
      <c r="G39" s="45">
        <v>1.05</v>
      </c>
      <c r="H39" s="45">
        <v>542.79999999999995</v>
      </c>
      <c r="I39" s="46">
        <v>360552</v>
      </c>
      <c r="J39" s="52">
        <v>1.3775002758059569</v>
      </c>
      <c r="K39" s="50">
        <v>7.2</v>
      </c>
      <c r="M39" s="44">
        <f t="shared" si="1"/>
        <v>0.96023680226285724</v>
      </c>
      <c r="N39" s="44">
        <f t="shared" si="2"/>
        <v>0.71303383396988529</v>
      </c>
      <c r="O39" s="44">
        <f t="shared" si="3"/>
        <v>1.009049044026735</v>
      </c>
      <c r="P39" s="44">
        <f t="shared" si="4"/>
        <v>0.8800810512096281</v>
      </c>
      <c r="Q39" s="44">
        <f t="shared" si="5"/>
        <v>0.96834215093392251</v>
      </c>
      <c r="R39" s="44">
        <f t="shared" si="6"/>
        <v>1.381578947368421</v>
      </c>
      <c r="S39" s="44">
        <f t="shared" si="7"/>
        <v>0.11837571422340472</v>
      </c>
      <c r="T39" s="44">
        <f t="shared" si="8"/>
        <v>0.18229804997027016</v>
      </c>
      <c r="U39" s="44">
        <f t="shared" si="9"/>
        <v>1.0173741876063789</v>
      </c>
      <c r="V39" s="44">
        <f t="shared" si="10"/>
        <v>0.39779005524861877</v>
      </c>
    </row>
    <row r="40" spans="1:22" x14ac:dyDescent="0.15">
      <c r="A40" s="40">
        <v>200402</v>
      </c>
      <c r="B40" s="45">
        <v>2225.16</v>
      </c>
      <c r="C40" s="45">
        <v>11001.55</v>
      </c>
      <c r="D40" s="45">
        <v>2202.86</v>
      </c>
      <c r="E40" s="45">
        <v>1407.6299999999999</v>
      </c>
      <c r="F40" s="45">
        <v>1137.1691917072374</v>
      </c>
      <c r="G40" s="45">
        <v>0.95</v>
      </c>
      <c r="H40" s="45">
        <v>1145.69</v>
      </c>
      <c r="I40" s="46">
        <v>180275.99999999988</v>
      </c>
      <c r="J40" s="52">
        <v>1.2973445570364353</v>
      </c>
      <c r="K40" s="50">
        <v>23.2</v>
      </c>
      <c r="M40" s="44">
        <f t="shared" si="1"/>
        <v>1.0504262771793007</v>
      </c>
      <c r="N40" s="44">
        <f t="shared" si="2"/>
        <v>1.1347770477261241</v>
      </c>
      <c r="O40" s="44">
        <f t="shared" si="3"/>
        <v>0.97797094757778102</v>
      </c>
      <c r="P40" s="44">
        <f t="shared" si="4"/>
        <v>1.0912114235214772</v>
      </c>
      <c r="Q40" s="44">
        <f t="shared" si="5"/>
        <v>0.98392810004122389</v>
      </c>
      <c r="R40" s="44">
        <f t="shared" si="6"/>
        <v>0.90476190476190466</v>
      </c>
      <c r="S40" s="44">
        <f t="shared" si="7"/>
        <v>2.1107037582903465</v>
      </c>
      <c r="T40" s="44">
        <f t="shared" si="8"/>
        <v>0.49999999999999967</v>
      </c>
      <c r="U40" s="44">
        <f t="shared" si="9"/>
        <v>0.9418107421266223</v>
      </c>
      <c r="V40" s="44">
        <f t="shared" si="10"/>
        <v>3.2222222222222219</v>
      </c>
    </row>
    <row r="41" spans="1:22" x14ac:dyDescent="0.15">
      <c r="A41" s="40">
        <v>200403</v>
      </c>
      <c r="B41" s="45">
        <v>2382.96</v>
      </c>
      <c r="C41" s="45">
        <v>12812.81</v>
      </c>
      <c r="D41" s="45">
        <v>2230.5</v>
      </c>
      <c r="E41" s="45">
        <v>1500.94</v>
      </c>
      <c r="F41" s="45">
        <v>1250.6682580014865</v>
      </c>
      <c r="G41" s="45">
        <v>0.83</v>
      </c>
      <c r="H41" s="45">
        <v>1582.03</v>
      </c>
      <c r="I41" s="46">
        <v>450690.00000000012</v>
      </c>
      <c r="J41" s="52">
        <v>1.4067142866340399</v>
      </c>
      <c r="K41" s="50">
        <v>19.399999999999999</v>
      </c>
      <c r="M41" s="44">
        <f t="shared" si="1"/>
        <v>1.0709162487191932</v>
      </c>
      <c r="N41" s="44">
        <f t="shared" si="2"/>
        <v>1.1646368011780159</v>
      </c>
      <c r="O41" s="44">
        <f t="shared" si="3"/>
        <v>1.0125473248413426</v>
      </c>
      <c r="P41" s="44">
        <f t="shared" si="4"/>
        <v>1.0662887264408973</v>
      </c>
      <c r="Q41" s="44">
        <f t="shared" si="5"/>
        <v>1.0998084252738614</v>
      </c>
      <c r="R41" s="44">
        <f t="shared" si="6"/>
        <v>0.87368421052631584</v>
      </c>
      <c r="S41" s="44">
        <f t="shared" si="7"/>
        <v>1.3808534594872959</v>
      </c>
      <c r="T41" s="44">
        <f t="shared" si="8"/>
        <v>2.5000000000000022</v>
      </c>
      <c r="U41" s="44">
        <f t="shared" si="9"/>
        <v>1.0843027621339403</v>
      </c>
      <c r="V41" s="44">
        <f t="shared" si="10"/>
        <v>0.83620689655172409</v>
      </c>
    </row>
    <row r="42" spans="1:22" x14ac:dyDescent="0.15">
      <c r="A42" s="40">
        <v>200404</v>
      </c>
      <c r="B42" s="45">
        <v>2218.37</v>
      </c>
      <c r="C42" s="45">
        <v>13129.26</v>
      </c>
      <c r="D42" s="45">
        <v>2206.98</v>
      </c>
      <c r="E42" s="45">
        <v>1412.7600000000002</v>
      </c>
      <c r="F42" s="45">
        <v>1206.5918141212803</v>
      </c>
      <c r="G42" s="45">
        <v>0.83</v>
      </c>
      <c r="H42" s="45">
        <v>1973.49</v>
      </c>
      <c r="I42" s="46">
        <v>540828</v>
      </c>
      <c r="J42" s="52">
        <v>1.3616376982250071</v>
      </c>
      <c r="K42" s="50">
        <v>19.100000000000001</v>
      </c>
      <c r="M42" s="44">
        <f t="shared" si="1"/>
        <v>0.93093043945345277</v>
      </c>
      <c r="N42" s="44">
        <f t="shared" si="2"/>
        <v>1.0246979390157194</v>
      </c>
      <c r="O42" s="44">
        <f t="shared" si="3"/>
        <v>0.98945527908540687</v>
      </c>
      <c r="P42" s="44">
        <f t="shared" si="4"/>
        <v>0.94125014990605893</v>
      </c>
      <c r="Q42" s="44">
        <f t="shared" si="5"/>
        <v>0.9647576856626725</v>
      </c>
      <c r="R42" s="44">
        <f t="shared" si="6"/>
        <v>1</v>
      </c>
      <c r="S42" s="44">
        <f t="shared" si="7"/>
        <v>1.2474415782254447</v>
      </c>
      <c r="T42" s="44">
        <f t="shared" si="8"/>
        <v>1.1999999999999997</v>
      </c>
      <c r="U42" s="44">
        <f t="shared" si="9"/>
        <v>0.96795611672012571</v>
      </c>
      <c r="V42" s="44">
        <f t="shared" si="10"/>
        <v>0.98453608247422697</v>
      </c>
    </row>
    <row r="43" spans="1:22" x14ac:dyDescent="0.15">
      <c r="A43" s="40">
        <v>200405</v>
      </c>
      <c r="B43" s="45">
        <v>2400.4899999999998</v>
      </c>
      <c r="C43" s="45">
        <v>12872.29</v>
      </c>
      <c r="D43" s="45">
        <v>2309.34</v>
      </c>
      <c r="E43" s="45">
        <v>1380.6599999999999</v>
      </c>
      <c r="F43" s="45">
        <v>1253.7805829167737</v>
      </c>
      <c r="G43" s="45">
        <v>0.91</v>
      </c>
      <c r="H43" s="45">
        <v>2419.88</v>
      </c>
      <c r="I43" s="46">
        <v>721103.99999999953</v>
      </c>
      <c r="J43" s="52">
        <v>1.4295503723223839</v>
      </c>
      <c r="K43" s="50">
        <v>17.5</v>
      </c>
      <c r="M43" s="44">
        <f t="shared" si="1"/>
        <v>1.08209631396025</v>
      </c>
      <c r="N43" s="44">
        <f t="shared" si="2"/>
        <v>0.98042768594726593</v>
      </c>
      <c r="O43" s="44">
        <f t="shared" si="3"/>
        <v>1.0463801212516652</v>
      </c>
      <c r="P43" s="44">
        <f t="shared" si="4"/>
        <v>0.97727851864435544</v>
      </c>
      <c r="Q43" s="44">
        <f t="shared" si="5"/>
        <v>1.0391091405090125</v>
      </c>
      <c r="R43" s="44">
        <f t="shared" si="6"/>
        <v>1.0963855421686748</v>
      </c>
      <c r="S43" s="44">
        <f t="shared" si="7"/>
        <v>1.2261931907433026</v>
      </c>
      <c r="T43" s="44">
        <f t="shared" si="8"/>
        <v>1.3333333333333324</v>
      </c>
      <c r="U43" s="44">
        <f t="shared" si="9"/>
        <v>1.0498757299286776</v>
      </c>
      <c r="V43" s="44">
        <f t="shared" si="10"/>
        <v>0.91623036649214651</v>
      </c>
    </row>
    <row r="44" spans="1:22" x14ac:dyDescent="0.15">
      <c r="A44" s="40">
        <v>200406</v>
      </c>
      <c r="B44" s="45">
        <v>2376.3999999999996</v>
      </c>
      <c r="C44" s="45">
        <v>13540.87</v>
      </c>
      <c r="D44" s="45">
        <v>2250.5300000000002</v>
      </c>
      <c r="E44" s="45">
        <v>1368.8200000000006</v>
      </c>
      <c r="F44" s="45">
        <v>1229.0954932300374</v>
      </c>
      <c r="G44" s="45">
        <v>0.82</v>
      </c>
      <c r="H44" s="45">
        <v>2781.29</v>
      </c>
      <c r="I44" s="46">
        <v>721104.00000000047</v>
      </c>
      <c r="J44" s="52">
        <v>1.4108837575402635</v>
      </c>
      <c r="K44" s="50">
        <v>16.2</v>
      </c>
      <c r="M44" s="44">
        <f t="shared" si="1"/>
        <v>0.98996454890459862</v>
      </c>
      <c r="N44" s="44">
        <f t="shared" si="2"/>
        <v>1.0519394761926588</v>
      </c>
      <c r="O44" s="44">
        <f t="shared" si="3"/>
        <v>0.97453384949812505</v>
      </c>
      <c r="P44" s="44">
        <f t="shared" si="4"/>
        <v>0.99142439123317894</v>
      </c>
      <c r="Q44" s="44">
        <f t="shared" si="5"/>
        <v>0.98031147553002507</v>
      </c>
      <c r="R44" s="44">
        <f t="shared" si="6"/>
        <v>0.90109890109890101</v>
      </c>
      <c r="S44" s="44">
        <f t="shared" si="7"/>
        <v>1.1493503810106285</v>
      </c>
      <c r="T44" s="44">
        <f t="shared" si="8"/>
        <v>1.0000000000000013</v>
      </c>
      <c r="U44" s="44">
        <f t="shared" si="9"/>
        <v>0.98694231756814876</v>
      </c>
      <c r="V44" s="44">
        <f t="shared" si="10"/>
        <v>0.92571428571428571</v>
      </c>
    </row>
    <row r="45" spans="1:22" x14ac:dyDescent="0.15">
      <c r="A45" s="40">
        <v>200407</v>
      </c>
      <c r="B45" s="45">
        <v>2456.9300000000003</v>
      </c>
      <c r="C45" s="45">
        <v>13150.39</v>
      </c>
      <c r="D45" s="45">
        <v>2291.8000000000002</v>
      </c>
      <c r="E45" s="45">
        <v>1584.4899999999998</v>
      </c>
      <c r="F45" s="45">
        <v>1236.1944294476612</v>
      </c>
      <c r="G45" s="45">
        <v>1</v>
      </c>
      <c r="H45" s="45">
        <v>3290.06</v>
      </c>
      <c r="I45" s="46">
        <v>630965.99999999953</v>
      </c>
      <c r="J45" s="52">
        <v>1.4596583667349345</v>
      </c>
      <c r="K45" s="50">
        <v>15.5</v>
      </c>
      <c r="M45" s="44">
        <f t="shared" si="1"/>
        <v>1.0338873926948329</v>
      </c>
      <c r="N45" s="44">
        <f t="shared" si="2"/>
        <v>0.97116285733486829</v>
      </c>
      <c r="O45" s="44">
        <f t="shared" si="3"/>
        <v>1.0183379026273811</v>
      </c>
      <c r="P45" s="44">
        <f t="shared" si="4"/>
        <v>1.1575590654724501</v>
      </c>
      <c r="Q45" s="44">
        <f t="shared" si="5"/>
        <v>1.0057757401737499</v>
      </c>
      <c r="R45" s="44">
        <f t="shared" si="6"/>
        <v>1.2195121951219512</v>
      </c>
      <c r="S45" s="44">
        <f t="shared" si="7"/>
        <v>1.1829259084813162</v>
      </c>
      <c r="T45" s="44">
        <f t="shared" si="8"/>
        <v>0.87499999999999878</v>
      </c>
      <c r="U45" s="44">
        <f t="shared" si="9"/>
        <v>1.0345702535265588</v>
      </c>
      <c r="V45" s="44">
        <f t="shared" si="10"/>
        <v>0.95679012345679015</v>
      </c>
    </row>
    <row r="46" spans="1:22" x14ac:dyDescent="0.15">
      <c r="A46" s="40">
        <v>200408</v>
      </c>
      <c r="B46" s="45">
        <v>2548.1999999999989</v>
      </c>
      <c r="C46" s="45">
        <v>13254.94</v>
      </c>
      <c r="D46" s="45">
        <v>2348.27</v>
      </c>
      <c r="E46" s="45">
        <v>1533.1499999999996</v>
      </c>
      <c r="F46" s="45">
        <v>1262.4099173417776</v>
      </c>
      <c r="G46" s="45">
        <v>1.03</v>
      </c>
      <c r="H46" s="45">
        <v>3855.6</v>
      </c>
      <c r="I46" s="46">
        <v>630965.99999999953</v>
      </c>
      <c r="J46" s="52">
        <v>1.4900812968704396</v>
      </c>
      <c r="K46" s="50">
        <v>15.9</v>
      </c>
      <c r="M46" s="44">
        <f t="shared" si="1"/>
        <v>1.0371479854940917</v>
      </c>
      <c r="N46" s="44">
        <f t="shared" si="2"/>
        <v>1.0079503345528156</v>
      </c>
      <c r="O46" s="44">
        <f t="shared" si="3"/>
        <v>1.0246400209442359</v>
      </c>
      <c r="P46" s="44">
        <f t="shared" si="4"/>
        <v>0.96759840705842248</v>
      </c>
      <c r="Q46" s="44">
        <f t="shared" si="5"/>
        <v>1.0212066057487654</v>
      </c>
      <c r="R46" s="44">
        <f t="shared" si="6"/>
        <v>1.03</v>
      </c>
      <c r="S46" s="44">
        <f t="shared" si="7"/>
        <v>1.1718935216986923</v>
      </c>
      <c r="T46" s="44">
        <f t="shared" si="8"/>
        <v>1</v>
      </c>
      <c r="U46" s="44">
        <f t="shared" si="9"/>
        <v>1.0208425004294375</v>
      </c>
      <c r="V46" s="44">
        <f t="shared" si="10"/>
        <v>1.0258064516129033</v>
      </c>
    </row>
    <row r="47" spans="1:22" x14ac:dyDescent="0.15">
      <c r="A47" s="40">
        <v>200409</v>
      </c>
      <c r="B47" s="45">
        <v>2664.9800000000032</v>
      </c>
      <c r="C47" s="45">
        <v>13405.98</v>
      </c>
      <c r="D47" s="45">
        <v>2251.2199999999998</v>
      </c>
      <c r="E47" s="45">
        <v>1443.9699999999993</v>
      </c>
      <c r="F47" s="45">
        <v>1274.0081601820141</v>
      </c>
      <c r="G47" s="45">
        <v>0.85</v>
      </c>
      <c r="H47" s="45">
        <v>4342.59</v>
      </c>
      <c r="I47" s="46">
        <v>811242.00000000093</v>
      </c>
      <c r="J47" s="52">
        <v>1.4328213082840029</v>
      </c>
      <c r="K47" s="50">
        <v>16.100000000000001</v>
      </c>
      <c r="M47" s="44">
        <f t="shared" si="1"/>
        <v>1.0458284279098988</v>
      </c>
      <c r="N47" s="44">
        <f t="shared" si="2"/>
        <v>1.0113949968841804</v>
      </c>
      <c r="O47" s="44">
        <f t="shared" si="3"/>
        <v>0.95867170299837745</v>
      </c>
      <c r="P47" s="44">
        <f t="shared" si="4"/>
        <v>0.94183217558621124</v>
      </c>
      <c r="Q47" s="44">
        <f t="shared" si="5"/>
        <v>1.0091873825458046</v>
      </c>
      <c r="R47" s="44">
        <f t="shared" si="6"/>
        <v>0.82524271844660191</v>
      </c>
      <c r="S47" s="44">
        <f t="shared" si="7"/>
        <v>1.1263071895424837</v>
      </c>
      <c r="T47" s="44">
        <f t="shared" si="8"/>
        <v>1.285714285714288</v>
      </c>
      <c r="U47" s="44">
        <f t="shared" si="9"/>
        <v>0.96157257412283637</v>
      </c>
      <c r="V47" s="44">
        <f t="shared" si="10"/>
        <v>1.0125786163522013</v>
      </c>
    </row>
    <row r="48" spans="1:22" x14ac:dyDescent="0.15">
      <c r="A48" s="40">
        <v>200410</v>
      </c>
      <c r="B48" s="45">
        <v>2759.2599999999984</v>
      </c>
      <c r="C48" s="45">
        <v>14018.02</v>
      </c>
      <c r="D48" s="45">
        <v>2316.9499999999998</v>
      </c>
      <c r="E48" s="45">
        <v>1506.630000000001</v>
      </c>
      <c r="F48" s="45">
        <v>1342.2455270230043</v>
      </c>
      <c r="G48" s="45">
        <v>0.9</v>
      </c>
      <c r="H48" s="45">
        <v>4786.38</v>
      </c>
      <c r="I48" s="46">
        <v>901380</v>
      </c>
      <c r="J48" s="52">
        <v>1.4910267274272493</v>
      </c>
      <c r="K48" s="50">
        <v>15.7</v>
      </c>
      <c r="M48" s="44">
        <f t="shared" si="1"/>
        <v>1.0353773761904386</v>
      </c>
      <c r="N48" s="44">
        <f t="shared" si="2"/>
        <v>1.0456542528035997</v>
      </c>
      <c r="O48" s="44">
        <f t="shared" si="3"/>
        <v>1.0291975017990245</v>
      </c>
      <c r="P48" s="44">
        <f t="shared" si="4"/>
        <v>1.0433942533432148</v>
      </c>
      <c r="Q48" s="44">
        <f t="shared" si="5"/>
        <v>1.0535611693658551</v>
      </c>
      <c r="R48" s="44">
        <f t="shared" si="6"/>
        <v>1.0588235294117647</v>
      </c>
      <c r="S48" s="44">
        <f t="shared" si="7"/>
        <v>1.102194773165323</v>
      </c>
      <c r="T48" s="44">
        <f t="shared" si="8"/>
        <v>1.1111111111111098</v>
      </c>
      <c r="U48" s="44">
        <f t="shared" si="9"/>
        <v>1.0406229435636711</v>
      </c>
      <c r="V48" s="44">
        <f t="shared" si="10"/>
        <v>0.97515527950310543</v>
      </c>
    </row>
    <row r="49" spans="1:22" x14ac:dyDescent="0.15">
      <c r="A49" s="40">
        <v>200411</v>
      </c>
      <c r="B49" s="45">
        <v>2811.7599999999984</v>
      </c>
      <c r="C49" s="45">
        <v>14369.75</v>
      </c>
      <c r="D49" s="45">
        <v>2354.27</v>
      </c>
      <c r="E49" s="45">
        <v>1537.5499999999993</v>
      </c>
      <c r="F49" s="45">
        <v>1291.9571618579614</v>
      </c>
      <c r="G49" s="45">
        <v>0.77</v>
      </c>
      <c r="H49" s="45">
        <v>5142.79</v>
      </c>
      <c r="I49" s="46">
        <v>991518</v>
      </c>
      <c r="J49" s="52">
        <v>1.4304231047961611</v>
      </c>
      <c r="K49" s="50">
        <v>14.8</v>
      </c>
      <c r="M49" s="44">
        <f t="shared" si="1"/>
        <v>1.0190268405297072</v>
      </c>
      <c r="N49" s="44">
        <f t="shared" si="2"/>
        <v>1.0250912753726988</v>
      </c>
      <c r="O49" s="44">
        <f t="shared" si="3"/>
        <v>1.0161073825503357</v>
      </c>
      <c r="P49" s="44">
        <f t="shared" si="4"/>
        <v>1.0205226233381774</v>
      </c>
      <c r="Q49" s="44">
        <f t="shared" si="5"/>
        <v>0.96253415328820013</v>
      </c>
      <c r="R49" s="44">
        <f t="shared" si="6"/>
        <v>0.85555555555555551</v>
      </c>
      <c r="S49" s="44">
        <f t="shared" si="7"/>
        <v>1.0744633731546596</v>
      </c>
      <c r="T49" s="44">
        <f t="shared" si="8"/>
        <v>1.1000000000000001</v>
      </c>
      <c r="U49" s="44">
        <f t="shared" si="9"/>
        <v>0.95935443576141721</v>
      </c>
      <c r="V49" s="44">
        <f t="shared" si="10"/>
        <v>0.94267515923566891</v>
      </c>
    </row>
    <row r="50" spans="1:22" x14ac:dyDescent="0.15">
      <c r="A50" s="40">
        <v>200412</v>
      </c>
      <c r="B50" s="45">
        <v>2775.8500000000022</v>
      </c>
      <c r="C50" s="45">
        <v>15269.79</v>
      </c>
      <c r="D50" s="45">
        <v>2447.29</v>
      </c>
      <c r="E50" s="45">
        <v>1735.1399999999994</v>
      </c>
      <c r="F50" s="45">
        <v>1296.703332747848</v>
      </c>
      <c r="G50" s="45">
        <v>0.78</v>
      </c>
      <c r="H50" s="45">
        <v>5498.73</v>
      </c>
      <c r="I50" s="46">
        <v>2073173.9999999981</v>
      </c>
      <c r="J50" s="52">
        <v>1.4317907570966641</v>
      </c>
      <c r="K50" s="50">
        <v>14.4</v>
      </c>
      <c r="M50" s="44">
        <f t="shared" si="1"/>
        <v>0.98722863971320585</v>
      </c>
      <c r="N50" s="44">
        <f t="shared" si="2"/>
        <v>1.0626343534160303</v>
      </c>
      <c r="O50" s="44">
        <f t="shared" si="3"/>
        <v>1.039511186057674</v>
      </c>
      <c r="P50" s="44">
        <f t="shared" si="4"/>
        <v>1.1285096419628631</v>
      </c>
      <c r="Q50" s="44">
        <f t="shared" si="5"/>
        <v>1.0036736286852275</v>
      </c>
      <c r="R50" s="44">
        <f t="shared" si="6"/>
        <v>1.0129870129870131</v>
      </c>
      <c r="S50" s="44">
        <f t="shared" si="7"/>
        <v>1.0692114591496056</v>
      </c>
      <c r="T50" s="44">
        <f t="shared" si="8"/>
        <v>2.0909090909090891</v>
      </c>
      <c r="U50" s="44">
        <f t="shared" si="9"/>
        <v>1.00095611731656</v>
      </c>
      <c r="V50" s="44">
        <f t="shared" si="10"/>
        <v>0.97297297297297292</v>
      </c>
    </row>
    <row r="51" spans="1:22" x14ac:dyDescent="0.15">
      <c r="A51" s="40">
        <v>200501</v>
      </c>
      <c r="B51" s="45">
        <v>2611.0100000000002</v>
      </c>
      <c r="C51" s="45">
        <v>12879.05</v>
      </c>
      <c r="D51" s="45">
        <v>2425.62</v>
      </c>
      <c r="E51" s="45">
        <v>1650.49</v>
      </c>
      <c r="F51" s="45">
        <v>1385.8467404566161</v>
      </c>
      <c r="G51" s="45">
        <v>0.93</v>
      </c>
      <c r="H51" s="45">
        <v>483.96</v>
      </c>
      <c r="I51" s="46">
        <v>545724</v>
      </c>
      <c r="J51" s="52">
        <v>1.7297020508699799</v>
      </c>
      <c r="K51" s="50">
        <v>20.9</v>
      </c>
      <c r="M51" s="44">
        <f t="shared" si="1"/>
        <v>0.94061638777311385</v>
      </c>
      <c r="N51" s="44">
        <f t="shared" si="2"/>
        <v>0.84343334125747627</v>
      </c>
      <c r="O51" s="44">
        <f t="shared" si="3"/>
        <v>0.99114530766684783</v>
      </c>
      <c r="P51" s="44">
        <f t="shared" si="4"/>
        <v>0.95121431123713396</v>
      </c>
      <c r="Q51" s="44">
        <f t="shared" si="5"/>
        <v>1.0687461853898872</v>
      </c>
      <c r="R51" s="44">
        <f t="shared" si="6"/>
        <v>1.1923076923076923</v>
      </c>
      <c r="S51" s="44">
        <f t="shared" si="7"/>
        <v>8.8013050286156982E-2</v>
      </c>
      <c r="T51" s="44">
        <f t="shared" si="8"/>
        <v>0.26323116149440445</v>
      </c>
      <c r="U51" s="44">
        <f t="shared" si="9"/>
        <v>1.2080690158786958</v>
      </c>
      <c r="V51" s="44">
        <f t="shared" si="10"/>
        <v>1.4513888888888888</v>
      </c>
    </row>
    <row r="52" spans="1:22" x14ac:dyDescent="0.15">
      <c r="A52" s="40">
        <v>200502</v>
      </c>
      <c r="B52" s="45">
        <v>2577.59</v>
      </c>
      <c r="C52" s="45">
        <v>11138.29</v>
      </c>
      <c r="D52" s="45">
        <v>2227.5700000000002</v>
      </c>
      <c r="E52" s="45">
        <v>1378.2700000000002</v>
      </c>
      <c r="F52" s="45">
        <v>1209.8285391049028</v>
      </c>
      <c r="G52" s="45">
        <v>1.06</v>
      </c>
      <c r="H52" s="45">
        <v>1184.7</v>
      </c>
      <c r="I52" s="46">
        <v>272862</v>
      </c>
      <c r="J52" s="52">
        <v>1.5568134684437223</v>
      </c>
      <c r="K52" s="50">
        <v>7.6</v>
      </c>
      <c r="M52" s="44">
        <f t="shared" si="1"/>
        <v>0.98720035541801832</v>
      </c>
      <c r="N52" s="44">
        <f t="shared" si="2"/>
        <v>0.86483785682950232</v>
      </c>
      <c r="O52" s="44">
        <f t="shared" si="3"/>
        <v>0.91835077217371242</v>
      </c>
      <c r="P52" s="44">
        <f t="shared" si="4"/>
        <v>0.83506716187314078</v>
      </c>
      <c r="Q52" s="44">
        <f t="shared" si="5"/>
        <v>0.87298869621490915</v>
      </c>
      <c r="R52" s="44">
        <f t="shared" si="6"/>
        <v>1.1397849462365592</v>
      </c>
      <c r="S52" s="44">
        <f t="shared" si="7"/>
        <v>2.447929580957104</v>
      </c>
      <c r="T52" s="44">
        <f t="shared" si="8"/>
        <v>0.5</v>
      </c>
      <c r="U52" s="44">
        <f t="shared" si="9"/>
        <v>0.90004718885584911</v>
      </c>
      <c r="V52" s="44">
        <f t="shared" si="10"/>
        <v>0.36363636363636365</v>
      </c>
    </row>
    <row r="53" spans="1:22" x14ac:dyDescent="0.15">
      <c r="A53" s="40">
        <v>200503</v>
      </c>
      <c r="B53" s="45">
        <v>3064.8799999999992</v>
      </c>
      <c r="C53" s="45">
        <v>14002.3</v>
      </c>
      <c r="D53" s="45">
        <v>2468.16</v>
      </c>
      <c r="E53" s="45">
        <v>1702.0900000000001</v>
      </c>
      <c r="F53" s="45">
        <v>1415.1036226114977</v>
      </c>
      <c r="G53" s="45">
        <v>0.93</v>
      </c>
      <c r="H53" s="45">
        <v>1733.16</v>
      </c>
      <c r="I53" s="46">
        <v>682154.99999999977</v>
      </c>
      <c r="J53" s="52">
        <v>1.7331341763502259</v>
      </c>
      <c r="K53" s="50">
        <v>15.1</v>
      </c>
      <c r="M53" s="44">
        <f t="shared" si="1"/>
        <v>1.1890486850119681</v>
      </c>
      <c r="N53" s="44">
        <f t="shared" si="2"/>
        <v>1.2571319295870369</v>
      </c>
      <c r="O53" s="44">
        <f t="shared" si="3"/>
        <v>1.1080055845607544</v>
      </c>
      <c r="P53" s="44">
        <f t="shared" si="4"/>
        <v>1.2349467085549275</v>
      </c>
      <c r="Q53" s="44">
        <f t="shared" si="5"/>
        <v>1.1696728725365237</v>
      </c>
      <c r="R53" s="44">
        <f t="shared" si="6"/>
        <v>0.87735849056603776</v>
      </c>
      <c r="S53" s="44">
        <f t="shared" si="7"/>
        <v>1.4629526462395543</v>
      </c>
      <c r="T53" s="44">
        <f t="shared" si="8"/>
        <v>2.4999999999999991</v>
      </c>
      <c r="U53" s="44">
        <f t="shared" si="9"/>
        <v>1.1132574399441468</v>
      </c>
      <c r="V53" s="44">
        <f t="shared" si="10"/>
        <v>1.986842105263158</v>
      </c>
    </row>
    <row r="54" spans="1:22" x14ac:dyDescent="0.15">
      <c r="A54" s="40">
        <v>200504</v>
      </c>
      <c r="B54" s="45">
        <v>2949.83</v>
      </c>
      <c r="C54" s="45">
        <v>14386.62</v>
      </c>
      <c r="D54" s="45">
        <v>2393.54</v>
      </c>
      <c r="E54" s="45">
        <v>1548.17</v>
      </c>
      <c r="F54" s="45">
        <v>1382.4398669530594</v>
      </c>
      <c r="G54" s="45">
        <v>0.91</v>
      </c>
      <c r="H54" s="45">
        <v>2192.59</v>
      </c>
      <c r="I54" s="46">
        <v>818586.00000000023</v>
      </c>
      <c r="J54" s="52">
        <v>1.6981343707748653</v>
      </c>
      <c r="K54" s="50">
        <v>16</v>
      </c>
      <c r="M54" s="44">
        <f t="shared" si="1"/>
        <v>0.96246182558534121</v>
      </c>
      <c r="N54" s="44">
        <f t="shared" si="2"/>
        <v>1.0274469194346645</v>
      </c>
      <c r="O54" s="44">
        <f t="shared" si="3"/>
        <v>0.96976695189939066</v>
      </c>
      <c r="P54" s="44">
        <f t="shared" si="4"/>
        <v>0.90956999923623305</v>
      </c>
      <c r="Q54" s="44">
        <f t="shared" si="5"/>
        <v>0.97691776408701503</v>
      </c>
      <c r="R54" s="44">
        <f t="shared" si="6"/>
        <v>0.978494623655914</v>
      </c>
      <c r="S54" s="44">
        <f t="shared" si="7"/>
        <v>1.2650822774585151</v>
      </c>
      <c r="T54" s="44">
        <f t="shared" si="8"/>
        <v>1.2000000000000008</v>
      </c>
      <c r="U54" s="44">
        <f t="shared" si="9"/>
        <v>0.97980548416103241</v>
      </c>
      <c r="V54" s="44">
        <f t="shared" si="10"/>
        <v>1.0596026490066226</v>
      </c>
    </row>
    <row r="55" spans="1:22" x14ac:dyDescent="0.15">
      <c r="A55" s="40">
        <v>200505</v>
      </c>
      <c r="B55" s="45">
        <v>3078.5</v>
      </c>
      <c r="C55" s="45">
        <v>14989.05</v>
      </c>
      <c r="D55" s="45">
        <v>2455.5</v>
      </c>
      <c r="E55" s="45">
        <v>1550.0999999999995</v>
      </c>
      <c r="F55" s="45">
        <v>1433.2495349331459</v>
      </c>
      <c r="G55" s="45">
        <v>0.97</v>
      </c>
      <c r="H55" s="45">
        <v>2673.48</v>
      </c>
      <c r="I55" s="46">
        <v>1091448</v>
      </c>
      <c r="J55" s="52">
        <v>1.7576439003963735</v>
      </c>
      <c r="K55" s="50">
        <v>16.600000000000001</v>
      </c>
      <c r="M55" s="44">
        <f t="shared" si="1"/>
        <v>1.0436194628165014</v>
      </c>
      <c r="N55" s="44">
        <f t="shared" si="2"/>
        <v>1.0418743248935469</v>
      </c>
      <c r="O55" s="44">
        <f t="shared" si="3"/>
        <v>1.0258863440761383</v>
      </c>
      <c r="P55" s="44">
        <f t="shared" si="4"/>
        <v>1.0012466331216852</v>
      </c>
      <c r="Q55" s="44">
        <f t="shared" si="5"/>
        <v>1.0367536188695661</v>
      </c>
      <c r="R55" s="44">
        <f t="shared" si="6"/>
        <v>1.0659340659340659</v>
      </c>
      <c r="S55" s="44">
        <f t="shared" si="7"/>
        <v>1.2193250904181812</v>
      </c>
      <c r="T55" s="44">
        <f t="shared" si="8"/>
        <v>1.333333333333333</v>
      </c>
      <c r="U55" s="44">
        <f t="shared" si="9"/>
        <v>1.0350440640303122</v>
      </c>
      <c r="V55" s="44">
        <f t="shared" si="10"/>
        <v>1.0375000000000001</v>
      </c>
    </row>
    <row r="56" spans="1:22" x14ac:dyDescent="0.15">
      <c r="A56" s="40">
        <v>200506</v>
      </c>
      <c r="B56" s="45">
        <v>3030.08</v>
      </c>
      <c r="C56" s="45">
        <v>15859.6</v>
      </c>
      <c r="D56" s="45">
        <v>2380.31</v>
      </c>
      <c r="E56" s="45">
        <v>1577.2200000000003</v>
      </c>
      <c r="F56" s="45">
        <v>1378.9628377180525</v>
      </c>
      <c r="G56" s="45">
        <v>0.86</v>
      </c>
      <c r="H56" s="45">
        <v>3063.57</v>
      </c>
      <c r="I56" s="46">
        <v>1091448</v>
      </c>
      <c r="J56" s="52">
        <v>1.7165752383406538</v>
      </c>
      <c r="K56" s="50">
        <v>16.8</v>
      </c>
      <c r="M56" s="44">
        <f t="shared" si="1"/>
        <v>0.98427156082507716</v>
      </c>
      <c r="N56" s="44">
        <f t="shared" si="2"/>
        <v>1.0580790643836668</v>
      </c>
      <c r="O56" s="44">
        <f t="shared" si="3"/>
        <v>0.96937894522500512</v>
      </c>
      <c r="P56" s="44">
        <f t="shared" si="4"/>
        <v>1.0174956454422301</v>
      </c>
      <c r="Q56" s="44">
        <f t="shared" si="5"/>
        <v>0.96212334566176871</v>
      </c>
      <c r="R56" s="44">
        <f t="shared" si="6"/>
        <v>0.88659793814432986</v>
      </c>
      <c r="S56" s="44">
        <f t="shared" si="7"/>
        <v>1.1459109475290632</v>
      </c>
      <c r="T56" s="44">
        <f t="shared" si="8"/>
        <v>1</v>
      </c>
      <c r="U56" s="44">
        <f t="shared" si="9"/>
        <v>0.97663425336243703</v>
      </c>
      <c r="V56" s="44">
        <f t="shared" si="10"/>
        <v>1.0120481927710843</v>
      </c>
    </row>
    <row r="57" spans="1:22" x14ac:dyDescent="0.15">
      <c r="A57" s="40">
        <v>200507</v>
      </c>
      <c r="B57" s="45">
        <v>3055.380000000001</v>
      </c>
      <c r="C57" s="45">
        <v>15175.55</v>
      </c>
      <c r="D57" s="45">
        <v>2462.44</v>
      </c>
      <c r="E57" s="45">
        <v>1741.8600000000006</v>
      </c>
      <c r="F57" s="45">
        <v>1398.5521038837053</v>
      </c>
      <c r="G57" s="45">
        <v>1.08</v>
      </c>
      <c r="H57" s="45">
        <v>3620.03</v>
      </c>
      <c r="I57" s="46">
        <v>955017</v>
      </c>
      <c r="J57" s="52">
        <v>1.7657157662116143</v>
      </c>
      <c r="K57" s="50">
        <v>16.100000000000001</v>
      </c>
      <c r="M57" s="44">
        <f t="shared" si="1"/>
        <v>1.00834961453163</v>
      </c>
      <c r="N57" s="44">
        <f t="shared" si="2"/>
        <v>0.95686839516759559</v>
      </c>
      <c r="O57" s="44">
        <f t="shared" si="3"/>
        <v>1.0345039091546899</v>
      </c>
      <c r="P57" s="44">
        <f t="shared" si="4"/>
        <v>1.1043861985011605</v>
      </c>
      <c r="Q57" s="44">
        <f t="shared" si="5"/>
        <v>1.0142057970163065</v>
      </c>
      <c r="R57" s="44">
        <f t="shared" si="6"/>
        <v>1.2558139534883721</v>
      </c>
      <c r="S57" s="44">
        <f t="shared" si="7"/>
        <v>1.1816377624797214</v>
      </c>
      <c r="T57" s="44">
        <f t="shared" si="8"/>
        <v>0.875</v>
      </c>
      <c r="U57" s="44">
        <f t="shared" si="9"/>
        <v>1.0286270748717445</v>
      </c>
      <c r="V57" s="44">
        <f t="shared" si="10"/>
        <v>0.95833333333333337</v>
      </c>
    </row>
    <row r="58" spans="1:22" x14ac:dyDescent="0.15">
      <c r="A58" s="40">
        <v>200508</v>
      </c>
      <c r="B58" s="45">
        <v>3253.84</v>
      </c>
      <c r="C58" s="45">
        <v>15395.94</v>
      </c>
      <c r="D58" s="45">
        <v>2422.6</v>
      </c>
      <c r="E58" s="45">
        <v>1726.3899999999994</v>
      </c>
      <c r="F58" s="45">
        <v>1396.9139497897377</v>
      </c>
      <c r="G58" s="45">
        <v>1.1200000000000001</v>
      </c>
      <c r="H58" s="45">
        <v>4226.51</v>
      </c>
      <c r="I58" s="46">
        <v>955017</v>
      </c>
      <c r="J58" s="52">
        <v>1.7645699568202575</v>
      </c>
      <c r="K58" s="50">
        <v>16</v>
      </c>
      <c r="M58" s="44">
        <f t="shared" si="1"/>
        <v>1.0649542773730269</v>
      </c>
      <c r="N58" s="44">
        <f t="shared" si="2"/>
        <v>1.0145227026368073</v>
      </c>
      <c r="O58" s="44">
        <f t="shared" si="3"/>
        <v>0.98382092558600409</v>
      </c>
      <c r="P58" s="44">
        <f t="shared" si="4"/>
        <v>0.99111868921727286</v>
      </c>
      <c r="Q58" s="44">
        <f t="shared" si="5"/>
        <v>0.99882867853874124</v>
      </c>
      <c r="R58" s="44">
        <f t="shared" si="6"/>
        <v>1.037037037037037</v>
      </c>
      <c r="S58" s="44">
        <f t="shared" si="7"/>
        <v>1.1675345231945591</v>
      </c>
      <c r="T58" s="44">
        <f t="shared" si="8"/>
        <v>1</v>
      </c>
      <c r="U58" s="44">
        <f t="shared" si="9"/>
        <v>0.99935107936776535</v>
      </c>
      <c r="V58" s="44">
        <f t="shared" si="10"/>
        <v>0.99378881987577627</v>
      </c>
    </row>
    <row r="59" spans="1:22" x14ac:dyDescent="0.15">
      <c r="A59" s="40">
        <v>200509</v>
      </c>
      <c r="B59" s="45">
        <v>3260.8299999999981</v>
      </c>
      <c r="C59" s="45">
        <v>15764.11</v>
      </c>
      <c r="D59" s="45">
        <v>2461.8000000000002</v>
      </c>
      <c r="E59" s="45">
        <v>1631.3400000000001</v>
      </c>
      <c r="F59" s="45">
        <v>1388.5426009237767</v>
      </c>
      <c r="G59" s="45">
        <v>0.94</v>
      </c>
      <c r="H59" s="45">
        <v>4735.76</v>
      </c>
      <c r="I59" s="46">
        <v>1227879</v>
      </c>
      <c r="J59" s="52">
        <v>1.7209429844063293</v>
      </c>
      <c r="K59" s="50">
        <v>16.5</v>
      </c>
      <c r="M59" s="44">
        <f t="shared" si="1"/>
        <v>1.0021482310132022</v>
      </c>
      <c r="N59" s="44">
        <f t="shared" si="2"/>
        <v>1.023913447311434</v>
      </c>
      <c r="O59" s="44">
        <f t="shared" si="3"/>
        <v>1.0161809626021632</v>
      </c>
      <c r="P59" s="44">
        <f t="shared" si="4"/>
        <v>0.94494291556369114</v>
      </c>
      <c r="Q59" s="44">
        <f t="shared" si="5"/>
        <v>0.99400725515897315</v>
      </c>
      <c r="R59" s="44">
        <f t="shared" si="6"/>
        <v>0.83928571428571419</v>
      </c>
      <c r="S59" s="44">
        <f t="shared" si="7"/>
        <v>1.1204894818656528</v>
      </c>
      <c r="T59" s="44">
        <f t="shared" si="8"/>
        <v>1.2857142857142858</v>
      </c>
      <c r="U59" s="44">
        <f t="shared" si="9"/>
        <v>0.97527614462362056</v>
      </c>
      <c r="V59" s="44">
        <f t="shared" si="10"/>
        <v>1.03125</v>
      </c>
    </row>
    <row r="60" spans="1:22" x14ac:dyDescent="0.15">
      <c r="A60" s="40">
        <v>200510</v>
      </c>
      <c r="B60" s="45">
        <v>3309.75</v>
      </c>
      <c r="C60" s="45">
        <v>16354.75</v>
      </c>
      <c r="D60" s="45">
        <v>2425.4299999999998</v>
      </c>
      <c r="E60" s="45">
        <v>1603.83</v>
      </c>
      <c r="F60" s="45">
        <v>1480.5117855873443</v>
      </c>
      <c r="G60" s="45">
        <v>1</v>
      </c>
      <c r="H60" s="45">
        <v>5255.69</v>
      </c>
      <c r="I60" s="46">
        <v>1364310</v>
      </c>
      <c r="J60" s="52">
        <v>1.8345093243214849</v>
      </c>
      <c r="K60" s="50">
        <v>16.100000000000001</v>
      </c>
      <c r="M60" s="44">
        <f t="shared" si="1"/>
        <v>1.0150023153614269</v>
      </c>
      <c r="N60" s="44">
        <f t="shared" si="2"/>
        <v>1.0374673863605366</v>
      </c>
      <c r="O60" s="44">
        <f t="shared" si="3"/>
        <v>0.98522625721017132</v>
      </c>
      <c r="P60" s="44">
        <f t="shared" si="4"/>
        <v>0.98313656258045523</v>
      </c>
      <c r="Q60" s="44">
        <f t="shared" si="5"/>
        <v>1.0662343269859937</v>
      </c>
      <c r="R60" s="44">
        <f t="shared" si="6"/>
        <v>1.0638297872340425</v>
      </c>
      <c r="S60" s="44">
        <f t="shared" si="7"/>
        <v>1.109788080477051</v>
      </c>
      <c r="T60" s="44">
        <f t="shared" si="8"/>
        <v>1.1111111111111112</v>
      </c>
      <c r="U60" s="44">
        <f t="shared" si="9"/>
        <v>1.0659907625901577</v>
      </c>
      <c r="V60" s="44">
        <f t="shared" si="10"/>
        <v>0.97575757575757582</v>
      </c>
    </row>
    <row r="61" spans="1:22" x14ac:dyDescent="0.15">
      <c r="A61" s="40">
        <v>200511</v>
      </c>
      <c r="B61" s="45">
        <v>3333.0300000000025</v>
      </c>
      <c r="C61" s="45">
        <v>17043.099999999999</v>
      </c>
      <c r="D61" s="45">
        <v>2421.21</v>
      </c>
      <c r="E61" s="45">
        <v>1702.409999999998</v>
      </c>
      <c r="F61" s="45">
        <v>1473.1973849469437</v>
      </c>
      <c r="G61" s="45">
        <v>0.86</v>
      </c>
      <c r="H61" s="45">
        <v>5651.47</v>
      </c>
      <c r="I61" s="46">
        <v>1500741</v>
      </c>
      <c r="J61" s="52">
        <v>1.7958029196082241</v>
      </c>
      <c r="K61" s="50">
        <v>16.600000000000001</v>
      </c>
      <c r="M61" s="44">
        <f t="shared" si="1"/>
        <v>1.0070337638794478</v>
      </c>
      <c r="N61" s="44">
        <f t="shared" si="2"/>
        <v>1.0420886898301716</v>
      </c>
      <c r="O61" s="44">
        <f t="shared" si="3"/>
        <v>0.99826010233237006</v>
      </c>
      <c r="P61" s="44">
        <f t="shared" si="4"/>
        <v>1.0614653672770793</v>
      </c>
      <c r="Q61" s="44">
        <f t="shared" si="5"/>
        <v>0.99505954581948908</v>
      </c>
      <c r="R61" s="44">
        <f t="shared" si="6"/>
        <v>0.86</v>
      </c>
      <c r="S61" s="44">
        <f t="shared" si="7"/>
        <v>1.0753050503359218</v>
      </c>
      <c r="T61" s="44">
        <f t="shared" si="8"/>
        <v>1.1000000000000001</v>
      </c>
      <c r="U61" s="44">
        <f t="shared" si="9"/>
        <v>0.97890094958902607</v>
      </c>
      <c r="V61" s="44">
        <f t="shared" si="10"/>
        <v>1.031055900621118</v>
      </c>
    </row>
    <row r="62" spans="1:22" x14ac:dyDescent="0.15">
      <c r="A62" s="40">
        <v>200512</v>
      </c>
      <c r="B62" s="45">
        <v>3592.2999999999956</v>
      </c>
      <c r="C62" s="45">
        <v>18002.37</v>
      </c>
      <c r="D62" s="45">
        <v>2468.17</v>
      </c>
      <c r="E62" s="45">
        <v>2045.0600000000013</v>
      </c>
      <c r="F62" s="45">
        <v>1512.1409667142643</v>
      </c>
      <c r="G62" s="45">
        <v>0.85</v>
      </c>
      <c r="H62" s="45">
        <v>6034.56</v>
      </c>
      <c r="I62" s="46">
        <v>3137913</v>
      </c>
      <c r="J62" s="52">
        <v>1.8208643323946707</v>
      </c>
      <c r="K62" s="50">
        <v>16.5</v>
      </c>
      <c r="M62" s="44">
        <f t="shared" si="1"/>
        <v>1.077788078715161</v>
      </c>
      <c r="N62" s="44">
        <f t="shared" si="2"/>
        <v>1.0562849481608394</v>
      </c>
      <c r="O62" s="44">
        <f t="shared" si="3"/>
        <v>1.0193952610471624</v>
      </c>
      <c r="P62" s="44">
        <f t="shared" si="4"/>
        <v>1.201273488760054</v>
      </c>
      <c r="Q62" s="44">
        <f t="shared" si="5"/>
        <v>1.0264347345204683</v>
      </c>
      <c r="R62" s="44">
        <f t="shared" si="6"/>
        <v>0.98837209302325579</v>
      </c>
      <c r="S62" s="44">
        <f t="shared" si="7"/>
        <v>1.0677859034905963</v>
      </c>
      <c r="T62" s="44">
        <f t="shared" si="8"/>
        <v>2.0909090909090908</v>
      </c>
      <c r="U62" s="44">
        <f t="shared" si="9"/>
        <v>1.0139555474115802</v>
      </c>
      <c r="V62" s="44">
        <f t="shared" si="10"/>
        <v>0.99397590361445776</v>
      </c>
    </row>
    <row r="63" spans="1:22" x14ac:dyDescent="0.15">
      <c r="A63" s="40">
        <v>200601</v>
      </c>
      <c r="B63" s="45">
        <v>3246.67</v>
      </c>
      <c r="C63" s="45">
        <v>12923</v>
      </c>
      <c r="D63" s="45">
        <v>2482.4699999999998</v>
      </c>
      <c r="E63" s="45">
        <v>1754.83</v>
      </c>
      <c r="F63" s="45">
        <v>1377.644706160612</v>
      </c>
      <c r="G63" s="45">
        <v>1.07</v>
      </c>
      <c r="H63" s="45">
        <v>591.1</v>
      </c>
      <c r="I63" s="46">
        <v>657117</v>
      </c>
      <c r="J63" s="52">
        <v>1.737528756982514</v>
      </c>
      <c r="K63" s="50">
        <v>12.6</v>
      </c>
      <c r="M63" s="44">
        <f t="shared" si="1"/>
        <v>0.90378587534448795</v>
      </c>
      <c r="N63" s="44">
        <f t="shared" si="2"/>
        <v>0.71784992753731869</v>
      </c>
      <c r="O63" s="44">
        <f t="shared" si="3"/>
        <v>1.0057937662316614</v>
      </c>
      <c r="P63" s="44">
        <f t="shared" si="4"/>
        <v>0.85808240345026499</v>
      </c>
      <c r="Q63" s="44">
        <f t="shared" si="5"/>
        <v>0.91105573917099836</v>
      </c>
      <c r="R63" s="44">
        <f t="shared" si="6"/>
        <v>1.2588235294117649</v>
      </c>
      <c r="S63" s="44">
        <f t="shared" si="7"/>
        <v>9.7952460494219962E-2</v>
      </c>
      <c r="T63" s="44">
        <f t="shared" si="8"/>
        <v>0.20941211563226897</v>
      </c>
      <c r="U63" s="44">
        <f t="shared" si="9"/>
        <v>0.95423295743150738</v>
      </c>
      <c r="V63" s="44">
        <f t="shared" si="10"/>
        <v>0.76363636363636367</v>
      </c>
    </row>
    <row r="64" spans="1:22" x14ac:dyDescent="0.15">
      <c r="A64" s="40">
        <v>200602</v>
      </c>
      <c r="B64" s="45">
        <v>3182.1800000000003</v>
      </c>
      <c r="C64" s="45">
        <v>13697.33</v>
      </c>
      <c r="D64" s="45">
        <v>2365.9299999999998</v>
      </c>
      <c r="E64" s="45">
        <v>1669.4900000000002</v>
      </c>
      <c r="F64" s="45">
        <v>1275.2702388422192</v>
      </c>
      <c r="G64" s="45">
        <v>1.1299999999999999</v>
      </c>
      <c r="H64" s="45">
        <v>1301.48</v>
      </c>
      <c r="I64" s="46">
        <v>595095</v>
      </c>
      <c r="J64" s="52">
        <v>1.6590284941496232</v>
      </c>
      <c r="K64" s="50">
        <v>20.100000000000001</v>
      </c>
      <c r="M64" s="44">
        <f t="shared" si="1"/>
        <v>0.98013657070167282</v>
      </c>
      <c r="N64" s="44">
        <f t="shared" si="2"/>
        <v>1.0599187495163662</v>
      </c>
      <c r="O64" s="44">
        <f t="shared" si="3"/>
        <v>0.95305482040064937</v>
      </c>
      <c r="P64" s="44">
        <f t="shared" si="4"/>
        <v>0.95136850863046585</v>
      </c>
      <c r="Q64" s="44">
        <f t="shared" si="5"/>
        <v>0.92568877384670356</v>
      </c>
      <c r="R64" s="44">
        <f t="shared" si="6"/>
        <v>1.05607476635514</v>
      </c>
      <c r="S64" s="44">
        <f t="shared" si="7"/>
        <v>2.201793266790729</v>
      </c>
      <c r="T64" s="44">
        <f t="shared" si="8"/>
        <v>0.90561498180689282</v>
      </c>
      <c r="U64" s="44">
        <f t="shared" si="9"/>
        <v>0.95482074036620923</v>
      </c>
      <c r="V64" s="44">
        <f t="shared" si="10"/>
        <v>1.5952380952380953</v>
      </c>
    </row>
    <row r="65" spans="1:22" x14ac:dyDescent="0.15">
      <c r="A65" s="40">
        <v>200603</v>
      </c>
      <c r="B65" s="45">
        <v>3773.5399999999991</v>
      </c>
      <c r="C65" s="45">
        <v>16621.759999999998</v>
      </c>
      <c r="D65" s="45">
        <v>2519.7800000000002</v>
      </c>
      <c r="E65" s="45">
        <v>1845.31</v>
      </c>
      <c r="F65" s="45">
        <v>1549.2592872688435</v>
      </c>
      <c r="G65" s="45">
        <v>0.99</v>
      </c>
      <c r="H65" s="45">
        <v>1885.45</v>
      </c>
      <c r="I65" s="46">
        <v>1414212</v>
      </c>
      <c r="J65" s="52">
        <v>1.8652565126639202</v>
      </c>
      <c r="K65" s="50">
        <v>17.8</v>
      </c>
      <c r="M65" s="44">
        <f t="shared" si="1"/>
        <v>1.1858348679207331</v>
      </c>
      <c r="N65" s="44">
        <f t="shared" si="2"/>
        <v>1.213503653631766</v>
      </c>
      <c r="O65" s="44">
        <f t="shared" si="3"/>
        <v>1.0650272831402452</v>
      </c>
      <c r="P65" s="44">
        <f t="shared" si="4"/>
        <v>1.1053135987636942</v>
      </c>
      <c r="Q65" s="44">
        <f t="shared" si="5"/>
        <v>1.2148478338797988</v>
      </c>
      <c r="R65" s="44">
        <f t="shared" si="6"/>
        <v>0.87610619469026552</v>
      </c>
      <c r="S65" s="44">
        <f t="shared" si="7"/>
        <v>1.4486968681808403</v>
      </c>
      <c r="T65" s="44">
        <f t="shared" si="8"/>
        <v>2.3764474579688959</v>
      </c>
      <c r="U65" s="44">
        <f t="shared" si="9"/>
        <v>1.1243064957844526</v>
      </c>
      <c r="V65" s="44">
        <f t="shared" si="10"/>
        <v>0.88557213930348255</v>
      </c>
    </row>
    <row r="66" spans="1:22" x14ac:dyDescent="0.15">
      <c r="A66" s="40">
        <v>200604</v>
      </c>
      <c r="B66" s="45">
        <v>3828.3100000000013</v>
      </c>
      <c r="C66" s="45">
        <v>17411.78</v>
      </c>
      <c r="D66" s="45">
        <v>2502.16</v>
      </c>
      <c r="E66" s="45">
        <v>1779.8999999999996</v>
      </c>
      <c r="F66" s="45">
        <v>1487.0309895888686</v>
      </c>
      <c r="G66" s="45">
        <v>0.99</v>
      </c>
      <c r="H66" s="45">
        <v>2355.5500000000002</v>
      </c>
      <c r="I66" s="46">
        <v>1230589</v>
      </c>
      <c r="J66" s="52">
        <v>1.8468189470178258</v>
      </c>
      <c r="K66" s="50">
        <v>16.600000000000001</v>
      </c>
      <c r="M66" s="44">
        <f t="shared" si="1"/>
        <v>1.014514222719251</v>
      </c>
      <c r="N66" s="44">
        <f t="shared" si="2"/>
        <v>1.0475292628458117</v>
      </c>
      <c r="O66" s="44">
        <f t="shared" si="3"/>
        <v>0.99300732603639985</v>
      </c>
      <c r="P66" s="44">
        <f t="shared" si="4"/>
        <v>0.96455338127469081</v>
      </c>
      <c r="Q66" s="44">
        <f t="shared" si="5"/>
        <v>0.95983351644793047</v>
      </c>
      <c r="R66" s="44">
        <f t="shared" si="6"/>
        <v>1</v>
      </c>
      <c r="S66" s="44">
        <f t="shared" si="7"/>
        <v>1.2493303985785886</v>
      </c>
      <c r="T66" s="44">
        <f t="shared" si="8"/>
        <v>0.87015878807420666</v>
      </c>
      <c r="U66" s="44">
        <f t="shared" si="9"/>
        <v>0.99011526536917849</v>
      </c>
      <c r="V66" s="44">
        <f t="shared" si="10"/>
        <v>0.93258426966292141</v>
      </c>
    </row>
    <row r="67" spans="1:22" x14ac:dyDescent="0.15">
      <c r="A67" s="40">
        <v>200605</v>
      </c>
      <c r="B67" s="45">
        <v>4029.09</v>
      </c>
      <c r="C67" s="45">
        <v>17328.45</v>
      </c>
      <c r="D67" s="45">
        <v>2521.4499999999998</v>
      </c>
      <c r="E67" s="45">
        <v>1768.420000000001</v>
      </c>
      <c r="F67" s="45">
        <v>1517.2456312761381</v>
      </c>
      <c r="G67" s="45">
        <v>1.07</v>
      </c>
      <c r="H67" s="45">
        <v>2870.38</v>
      </c>
      <c r="I67" s="46">
        <v>1949858</v>
      </c>
      <c r="J67" s="52">
        <v>1.9216906644333682</v>
      </c>
      <c r="K67" s="50">
        <v>17.899999999999999</v>
      </c>
      <c r="M67" s="44">
        <f t="shared" si="1"/>
        <v>1.052446118522272</v>
      </c>
      <c r="N67" s="44">
        <f t="shared" si="2"/>
        <v>0.99521415960918425</v>
      </c>
      <c r="O67" s="44">
        <f t="shared" si="3"/>
        <v>1.0077093391309908</v>
      </c>
      <c r="P67" s="44">
        <f t="shared" si="4"/>
        <v>0.99355019944940803</v>
      </c>
      <c r="Q67" s="44">
        <f t="shared" si="5"/>
        <v>1.0203187706905981</v>
      </c>
      <c r="R67" s="44">
        <f t="shared" si="6"/>
        <v>1.0808080808080809</v>
      </c>
      <c r="S67" s="44">
        <f t="shared" si="7"/>
        <v>1.2185604211330687</v>
      </c>
      <c r="T67" s="44">
        <f t="shared" si="8"/>
        <v>1.5844916539965821</v>
      </c>
      <c r="U67" s="44">
        <f t="shared" si="9"/>
        <v>1.0405409082121679</v>
      </c>
      <c r="V67" s="44">
        <f t="shared" si="10"/>
        <v>1.0783132530120481</v>
      </c>
    </row>
    <row r="68" spans="1:22" x14ac:dyDescent="0.15">
      <c r="A68" s="40">
        <v>200606</v>
      </c>
      <c r="B68" s="45">
        <v>4135.3899999999994</v>
      </c>
      <c r="C68" s="45">
        <v>17966.689999999999</v>
      </c>
      <c r="D68" s="45">
        <v>2521.7600000000002</v>
      </c>
      <c r="E68" s="45">
        <v>1828.9299999999985</v>
      </c>
      <c r="F68" s="45">
        <v>1475.5585079755308</v>
      </c>
      <c r="G68" s="45">
        <v>0.96</v>
      </c>
      <c r="H68" s="45">
        <v>3326.13</v>
      </c>
      <c r="I68" s="46">
        <v>1782445</v>
      </c>
      <c r="J68" s="52">
        <v>1.8811783433870179</v>
      </c>
      <c r="K68" s="50">
        <v>19.5</v>
      </c>
      <c r="M68" s="44">
        <f t="shared" si="1"/>
        <v>1.0263831286965541</v>
      </c>
      <c r="N68" s="44">
        <f t="shared" si="2"/>
        <v>1.0368319151453245</v>
      </c>
      <c r="O68" s="44">
        <f t="shared" si="3"/>
        <v>1.000122945130778</v>
      </c>
      <c r="P68" s="44">
        <f t="shared" si="4"/>
        <v>1.0342169846529656</v>
      </c>
      <c r="Q68" s="44">
        <f t="shared" si="5"/>
        <v>0.97252447300471401</v>
      </c>
      <c r="R68" s="44">
        <f t="shared" si="6"/>
        <v>0.89719626168224287</v>
      </c>
      <c r="S68" s="44">
        <f t="shared" si="7"/>
        <v>1.1587768866839931</v>
      </c>
      <c r="T68" s="44">
        <f t="shared" si="8"/>
        <v>0.9141409271854668</v>
      </c>
      <c r="U68" s="44">
        <f t="shared" si="9"/>
        <v>0.97891839628710697</v>
      </c>
      <c r="V68" s="44">
        <f t="shared" si="10"/>
        <v>1.0893854748603353</v>
      </c>
    </row>
    <row r="69" spans="1:22" x14ac:dyDescent="0.15">
      <c r="A69" s="40">
        <v>200607</v>
      </c>
      <c r="B69" s="45">
        <v>3794.369999999999</v>
      </c>
      <c r="C69" s="45">
        <v>16842.14</v>
      </c>
      <c r="D69" s="45">
        <v>2500.35</v>
      </c>
      <c r="E69" s="45">
        <v>2027.9700000000012</v>
      </c>
      <c r="F69" s="45">
        <v>1474.6582931278683</v>
      </c>
      <c r="G69" s="45">
        <v>1.2</v>
      </c>
      <c r="H69" s="45">
        <v>3945.58</v>
      </c>
      <c r="I69" s="46">
        <v>1370106</v>
      </c>
      <c r="J69" s="52">
        <v>1.9148206531361505</v>
      </c>
      <c r="K69" s="50">
        <v>16.7</v>
      </c>
      <c r="M69" s="44">
        <f t="shared" ref="M69:M132" si="11">B69/B68</f>
        <v>0.91753619368427153</v>
      </c>
      <c r="N69" s="44">
        <f t="shared" si="2"/>
        <v>0.93740917219588027</v>
      </c>
      <c r="O69" s="44">
        <f t="shared" si="3"/>
        <v>0.99150989784912114</v>
      </c>
      <c r="P69" s="44">
        <f t="shared" si="4"/>
        <v>1.1088286593800762</v>
      </c>
      <c r="Q69" s="44">
        <f t="shared" si="5"/>
        <v>0.99938991585708281</v>
      </c>
      <c r="R69" s="44">
        <f t="shared" si="6"/>
        <v>1.25</v>
      </c>
      <c r="S69" s="44">
        <f t="shared" si="7"/>
        <v>1.1862374591492213</v>
      </c>
      <c r="T69" s="44">
        <f t="shared" si="8"/>
        <v>0.76866663487512943</v>
      </c>
      <c r="U69" s="44">
        <f t="shared" si="9"/>
        <v>1.017883636534195</v>
      </c>
      <c r="V69" s="44">
        <f t="shared" si="10"/>
        <v>0.85641025641025637</v>
      </c>
    </row>
    <row r="70" spans="1:22" x14ac:dyDescent="0.15">
      <c r="A70" s="40">
        <v>200608</v>
      </c>
      <c r="B70" s="45">
        <v>3906.2000000000007</v>
      </c>
      <c r="C70" s="45">
        <v>17437.419999999998</v>
      </c>
      <c r="D70" s="45">
        <v>2513.77</v>
      </c>
      <c r="E70" s="45">
        <v>2201.5299999999988</v>
      </c>
      <c r="F70" s="45">
        <v>1512.9986665668791</v>
      </c>
      <c r="G70" s="45">
        <v>1.22</v>
      </c>
      <c r="H70" s="45">
        <v>4616.2700000000004</v>
      </c>
      <c r="I70" s="46">
        <v>1713246</v>
      </c>
      <c r="J70" s="52">
        <v>1.9527907522144186</v>
      </c>
      <c r="K70" s="50">
        <v>15.7</v>
      </c>
      <c r="M70" s="44">
        <f t="shared" si="11"/>
        <v>1.0294726133719172</v>
      </c>
      <c r="N70" s="44">
        <f t="shared" si="2"/>
        <v>1.0353446771016035</v>
      </c>
      <c r="O70" s="44">
        <f t="shared" si="3"/>
        <v>1.0053672485851981</v>
      </c>
      <c r="P70" s="44">
        <f t="shared" si="4"/>
        <v>1.0855831200658774</v>
      </c>
      <c r="Q70" s="44">
        <f t="shared" si="5"/>
        <v>1.0259994967089547</v>
      </c>
      <c r="R70" s="44">
        <f t="shared" si="6"/>
        <v>1.0166666666666666</v>
      </c>
      <c r="S70" s="44">
        <f t="shared" si="7"/>
        <v>1.1699851479376924</v>
      </c>
      <c r="T70" s="44">
        <f t="shared" si="8"/>
        <v>1.2504477755735688</v>
      </c>
      <c r="U70" s="44">
        <f t="shared" si="9"/>
        <v>1.0198295850925148</v>
      </c>
      <c r="V70" s="44">
        <f t="shared" si="10"/>
        <v>0.94011976047904189</v>
      </c>
    </row>
    <row r="71" spans="1:22" x14ac:dyDescent="0.15">
      <c r="A71" s="40">
        <v>200609</v>
      </c>
      <c r="B71" s="45">
        <v>4007.739999999998</v>
      </c>
      <c r="C71" s="45">
        <v>18127.509999999998</v>
      </c>
      <c r="D71" s="45">
        <v>2505.09</v>
      </c>
      <c r="E71" s="45">
        <v>1919.1000000000004</v>
      </c>
      <c r="F71" s="45">
        <v>1546.1942325474865</v>
      </c>
      <c r="G71" s="45">
        <v>1.02</v>
      </c>
      <c r="H71" s="45">
        <v>5189.92</v>
      </c>
      <c r="I71" s="46">
        <v>1706053</v>
      </c>
      <c r="J71" s="52">
        <v>1.9156197925970906</v>
      </c>
      <c r="K71" s="50">
        <v>16.100000000000001</v>
      </c>
      <c r="M71" s="44">
        <f t="shared" si="11"/>
        <v>1.0259945727305302</v>
      </c>
      <c r="N71" s="44">
        <f t="shared" si="2"/>
        <v>1.0395752353272445</v>
      </c>
      <c r="O71" s="44">
        <f t="shared" si="3"/>
        <v>0.99654701901924203</v>
      </c>
      <c r="P71" s="44">
        <f t="shared" si="4"/>
        <v>0.87171194578316047</v>
      </c>
      <c r="Q71" s="44">
        <f t="shared" si="5"/>
        <v>1.0219402480082358</v>
      </c>
      <c r="R71" s="44">
        <f t="shared" si="6"/>
        <v>0.83606557377049184</v>
      </c>
      <c r="S71" s="44">
        <f t="shared" si="7"/>
        <v>1.1242669947815009</v>
      </c>
      <c r="T71" s="44">
        <f t="shared" si="8"/>
        <v>0.99580153696550289</v>
      </c>
      <c r="U71" s="44">
        <f t="shared" si="9"/>
        <v>0.98096521115988644</v>
      </c>
      <c r="V71" s="44">
        <f t="shared" si="10"/>
        <v>1.0254777070063696</v>
      </c>
    </row>
    <row r="72" spans="1:22" x14ac:dyDescent="0.15">
      <c r="A72" s="40">
        <v>200610</v>
      </c>
      <c r="B72" s="45">
        <v>4158.0800000000017</v>
      </c>
      <c r="C72" s="45">
        <v>18654.62</v>
      </c>
      <c r="D72" s="45">
        <v>2564.64</v>
      </c>
      <c r="E72" s="45">
        <v>1952.869999999999</v>
      </c>
      <c r="F72" s="45">
        <v>1638.6871878424718</v>
      </c>
      <c r="G72" s="45">
        <v>1.1000000000000001</v>
      </c>
      <c r="H72" s="45">
        <v>5752.8</v>
      </c>
      <c r="I72" s="46">
        <v>1807164</v>
      </c>
      <c r="J72" s="52">
        <v>1.9984442001119156</v>
      </c>
      <c r="K72" s="50">
        <v>14.7</v>
      </c>
      <c r="M72" s="44">
        <f t="shared" si="11"/>
        <v>1.0375124134799174</v>
      </c>
      <c r="N72" s="44">
        <f t="shared" si="2"/>
        <v>1.0290779042460878</v>
      </c>
      <c r="O72" s="44">
        <f t="shared" si="3"/>
        <v>1.0237716010203226</v>
      </c>
      <c r="P72" s="44">
        <f t="shared" si="4"/>
        <v>1.0175967901620544</v>
      </c>
      <c r="Q72" s="44">
        <f t="shared" si="5"/>
        <v>1.0598197518448864</v>
      </c>
      <c r="R72" s="44">
        <f t="shared" si="6"/>
        <v>1.0784313725490198</v>
      </c>
      <c r="S72" s="44">
        <f t="shared" si="7"/>
        <v>1.1084563923914048</v>
      </c>
      <c r="T72" s="44">
        <f t="shared" si="8"/>
        <v>1.0592660368698978</v>
      </c>
      <c r="U72" s="44">
        <f t="shared" si="9"/>
        <v>1.0432363498408712</v>
      </c>
      <c r="V72" s="44">
        <f t="shared" si="10"/>
        <v>0.9130434782608694</v>
      </c>
    </row>
    <row r="73" spans="1:22" x14ac:dyDescent="0.15">
      <c r="A73" s="40">
        <v>200611</v>
      </c>
      <c r="B73" s="45">
        <v>4431.4700000000012</v>
      </c>
      <c r="C73" s="45">
        <v>18967.09</v>
      </c>
      <c r="D73" s="45">
        <v>2609.9699999999998</v>
      </c>
      <c r="E73" s="45">
        <v>2105.6400000000031</v>
      </c>
      <c r="F73" s="45">
        <v>1561.0125094741243</v>
      </c>
      <c r="G73" s="45">
        <v>0.93</v>
      </c>
      <c r="H73" s="45">
        <v>6172.32</v>
      </c>
      <c r="I73" s="46">
        <v>2262686</v>
      </c>
      <c r="J73" s="52">
        <v>1.9435096532556537</v>
      </c>
      <c r="K73" s="50">
        <v>14.9</v>
      </c>
      <c r="M73" s="44">
        <f t="shared" si="11"/>
        <v>1.0657490957364937</v>
      </c>
      <c r="N73" s="44">
        <f t="shared" si="2"/>
        <v>1.0167502741948107</v>
      </c>
      <c r="O73" s="44">
        <f t="shared" si="3"/>
        <v>1.0176749953209807</v>
      </c>
      <c r="P73" s="44">
        <f t="shared" si="4"/>
        <v>1.078228453506892</v>
      </c>
      <c r="Q73" s="44">
        <f t="shared" si="5"/>
        <v>0.95259944732306379</v>
      </c>
      <c r="R73" s="44">
        <f t="shared" si="6"/>
        <v>0.84545454545454546</v>
      </c>
      <c r="S73" s="44">
        <f t="shared" si="7"/>
        <v>1.072924488944514</v>
      </c>
      <c r="T73" s="44">
        <f t="shared" si="8"/>
        <v>1.2520645608256915</v>
      </c>
      <c r="U73" s="44">
        <f t="shared" si="9"/>
        <v>0.97251134314724152</v>
      </c>
      <c r="V73" s="44">
        <f t="shared" si="10"/>
        <v>1.0136054421768708</v>
      </c>
    </row>
    <row r="74" spans="1:22" x14ac:dyDescent="0.15">
      <c r="A74" s="40">
        <v>200612</v>
      </c>
      <c r="B74" s="45">
        <v>4192.3899999999994</v>
      </c>
      <c r="C74" s="45">
        <v>20389.21</v>
      </c>
      <c r="D74" s="45">
        <v>2695.18</v>
      </c>
      <c r="E74" s="45">
        <v>2334.7899999999972</v>
      </c>
      <c r="F74" s="45">
        <v>1596.3771470976064</v>
      </c>
      <c r="G74" s="45">
        <v>0.93</v>
      </c>
      <c r="H74" s="45">
        <v>6622.08</v>
      </c>
      <c r="I74" s="46">
        <v>4047177</v>
      </c>
      <c r="J74" s="52">
        <v>1.8597716899244714</v>
      </c>
      <c r="K74" s="50">
        <v>14.7</v>
      </c>
      <c r="M74" s="44">
        <f t="shared" si="11"/>
        <v>0.94604950501752205</v>
      </c>
      <c r="N74" s="44">
        <f t="shared" si="2"/>
        <v>1.074978291345694</v>
      </c>
      <c r="O74" s="44">
        <f t="shared" si="3"/>
        <v>1.0326478848415883</v>
      </c>
      <c r="P74" s="44">
        <f t="shared" si="4"/>
        <v>1.1088267700081655</v>
      </c>
      <c r="Q74" s="44">
        <f t="shared" si="5"/>
        <v>1.0226549354402008</v>
      </c>
      <c r="R74" s="44">
        <f t="shared" si="6"/>
        <v>1</v>
      </c>
      <c r="S74" s="44">
        <f t="shared" si="7"/>
        <v>1.0728672525079712</v>
      </c>
      <c r="T74" s="44">
        <f t="shared" si="8"/>
        <v>1.7886604681338905</v>
      </c>
      <c r="U74" s="44">
        <f t="shared" si="9"/>
        <v>0.95691404815463132</v>
      </c>
      <c r="V74" s="44">
        <f t="shared" si="10"/>
        <v>0.9865771812080536</v>
      </c>
    </row>
    <row r="75" spans="1:22" x14ac:dyDescent="0.15">
      <c r="A75" s="40">
        <v>200701</v>
      </c>
      <c r="B75" s="45">
        <v>4043.99</v>
      </c>
      <c r="C75" s="45">
        <v>17479.009999999998</v>
      </c>
      <c r="D75" s="45">
        <v>2644.35</v>
      </c>
      <c r="E75" s="45">
        <v>2239.04</v>
      </c>
      <c r="F75" s="45">
        <v>1644.3758516518899</v>
      </c>
      <c r="G75" s="45">
        <v>0.99</v>
      </c>
      <c r="H75" s="45">
        <v>536.5</v>
      </c>
      <c r="I75" s="46">
        <v>785423</v>
      </c>
      <c r="J75" s="52">
        <v>2.0427702953713336</v>
      </c>
      <c r="K75" s="50">
        <v>12.6</v>
      </c>
      <c r="M75" s="44">
        <f t="shared" si="11"/>
        <v>0.96460252982189165</v>
      </c>
      <c r="N75" s="44">
        <f t="shared" si="2"/>
        <v>0.85726764303276093</v>
      </c>
      <c r="O75" s="44">
        <f t="shared" si="3"/>
        <v>0.98114040620663556</v>
      </c>
      <c r="P75" s="44">
        <f t="shared" si="4"/>
        <v>0.95898988774151106</v>
      </c>
      <c r="Q75" s="44">
        <f t="shared" si="5"/>
        <v>1.0300672711592938</v>
      </c>
      <c r="R75" s="44">
        <f t="shared" si="6"/>
        <v>1.064516129032258</v>
      </c>
      <c r="S75" s="44">
        <f t="shared" si="7"/>
        <v>8.101684063013434E-2</v>
      </c>
      <c r="T75" s="44">
        <f t="shared" si="8"/>
        <v>0.19406687673902082</v>
      </c>
      <c r="U75" s="44">
        <f t="shared" si="9"/>
        <v>1.0983984251606143</v>
      </c>
      <c r="V75" s="44">
        <f t="shared" si="10"/>
        <v>0.85714285714285721</v>
      </c>
    </row>
    <row r="76" spans="1:22" x14ac:dyDescent="0.15">
      <c r="A76" s="40">
        <v>200702</v>
      </c>
      <c r="B76" s="45">
        <v>3856.8100000000004</v>
      </c>
      <c r="C76" s="45">
        <v>14203.23</v>
      </c>
      <c r="D76" s="45">
        <v>2494</v>
      </c>
      <c r="E76" s="45">
        <v>1719.7600000000002</v>
      </c>
      <c r="F76" s="45">
        <v>1460.8959378252712</v>
      </c>
      <c r="G76" s="45">
        <v>1.1100000000000001</v>
      </c>
      <c r="H76" s="45">
        <v>1224.5999999999999</v>
      </c>
      <c r="I76" s="46">
        <v>657459</v>
      </c>
      <c r="J76" s="52">
        <v>1.8241450741360785</v>
      </c>
      <c r="K76" s="50">
        <v>12.6</v>
      </c>
      <c r="M76" s="44">
        <f t="shared" si="11"/>
        <v>0.95371402995556387</v>
      </c>
      <c r="N76" s="44">
        <f t="shared" si="2"/>
        <v>0.81258778386190067</v>
      </c>
      <c r="O76" s="44">
        <f t="shared" si="3"/>
        <v>0.94314292737345662</v>
      </c>
      <c r="P76" s="44">
        <f t="shared" si="4"/>
        <v>0.768079176790053</v>
      </c>
      <c r="Q76" s="44">
        <f t="shared" si="5"/>
        <v>0.88841972250912082</v>
      </c>
      <c r="R76" s="44">
        <f t="shared" si="6"/>
        <v>1.1212121212121213</v>
      </c>
      <c r="S76" s="44">
        <f t="shared" si="7"/>
        <v>2.2825722273998132</v>
      </c>
      <c r="T76" s="44">
        <f t="shared" si="8"/>
        <v>0.8370763270237821</v>
      </c>
      <c r="U76" s="44">
        <f t="shared" si="9"/>
        <v>0.89297611105339014</v>
      </c>
      <c r="V76" s="44">
        <f t="shared" si="10"/>
        <v>1</v>
      </c>
    </row>
    <row r="77" spans="1:22" x14ac:dyDescent="0.15">
      <c r="A77" s="40">
        <v>200703</v>
      </c>
      <c r="B77" s="45">
        <v>4733.5999999999995</v>
      </c>
      <c r="C77" s="45">
        <v>17775.89</v>
      </c>
      <c r="D77" s="45">
        <v>2711</v>
      </c>
      <c r="E77" s="45">
        <v>2236.5</v>
      </c>
      <c r="F77" s="45">
        <v>1601.1438735143763</v>
      </c>
      <c r="G77" s="45">
        <v>1.2</v>
      </c>
      <c r="H77" s="45">
        <v>1995</v>
      </c>
      <c r="I77" s="46">
        <v>1221571</v>
      </c>
      <c r="J77" s="52">
        <v>1.989606946841515</v>
      </c>
      <c r="K77" s="50">
        <v>17.600000000000001</v>
      </c>
      <c r="M77" s="44">
        <f t="shared" si="11"/>
        <v>1.2273355441414016</v>
      </c>
      <c r="N77" s="44">
        <f t="shared" si="2"/>
        <v>1.251538558482824</v>
      </c>
      <c r="O77" s="44">
        <f t="shared" si="3"/>
        <v>1.08700882117081</v>
      </c>
      <c r="P77" s="44">
        <f t="shared" si="4"/>
        <v>1.3004721589058936</v>
      </c>
      <c r="Q77" s="44">
        <f t="shared" si="5"/>
        <v>1.0960013181348713</v>
      </c>
      <c r="R77" s="44">
        <f t="shared" si="6"/>
        <v>1.0810810810810809</v>
      </c>
      <c r="S77" s="44">
        <f t="shared" si="7"/>
        <v>1.6291033806957376</v>
      </c>
      <c r="T77" s="44">
        <f t="shared" si="8"/>
        <v>1.8580185228280395</v>
      </c>
      <c r="U77" s="44">
        <f t="shared" si="9"/>
        <v>1.0907065315426185</v>
      </c>
      <c r="V77" s="44">
        <f t="shared" si="10"/>
        <v>1.396825396825397</v>
      </c>
    </row>
    <row r="78" spans="1:22" x14ac:dyDescent="0.15">
      <c r="A78" s="40">
        <v>200704</v>
      </c>
      <c r="B78" s="45">
        <v>4586.3999999999996</v>
      </c>
      <c r="C78" s="45">
        <v>18846.63</v>
      </c>
      <c r="D78" s="45">
        <v>2665.9</v>
      </c>
      <c r="E78" s="45">
        <v>2135.5999999999995</v>
      </c>
      <c r="F78" s="45">
        <v>1565.8920277423863</v>
      </c>
      <c r="G78" s="45">
        <v>1.03</v>
      </c>
      <c r="H78" s="45">
        <v>2520.8000000000002</v>
      </c>
      <c r="I78" s="46">
        <v>1467660</v>
      </c>
      <c r="J78" s="52">
        <v>1.987678019247999</v>
      </c>
      <c r="K78" s="50">
        <v>17.399999999999999</v>
      </c>
      <c r="M78" s="44">
        <f t="shared" si="11"/>
        <v>0.96890316038533042</v>
      </c>
      <c r="N78" s="44">
        <f t="shared" si="2"/>
        <v>1.0602355212594139</v>
      </c>
      <c r="O78" s="44">
        <f t="shared" si="3"/>
        <v>0.98336407229804501</v>
      </c>
      <c r="P78" s="44">
        <f t="shared" si="4"/>
        <v>0.95488486474401946</v>
      </c>
      <c r="Q78" s="44">
        <f t="shared" si="5"/>
        <v>0.97798333656636671</v>
      </c>
      <c r="R78" s="44">
        <f t="shared" si="6"/>
        <v>0.85833333333333339</v>
      </c>
      <c r="S78" s="44">
        <f t="shared" si="7"/>
        <v>1.2635588972431078</v>
      </c>
      <c r="T78" s="44">
        <f t="shared" si="8"/>
        <v>1.2014528832135014</v>
      </c>
      <c r="U78" s="44">
        <f t="shared" si="9"/>
        <v>0.99903049816116796</v>
      </c>
      <c r="V78" s="44">
        <f t="shared" si="10"/>
        <v>0.98863636363636342</v>
      </c>
    </row>
    <row r="79" spans="1:22" x14ac:dyDescent="0.15">
      <c r="A79" s="40">
        <v>200705</v>
      </c>
      <c r="B79" s="45">
        <v>4688.6000000000022</v>
      </c>
      <c r="C79" s="45">
        <v>19115.32</v>
      </c>
      <c r="D79" s="45">
        <v>2796</v>
      </c>
      <c r="E79" s="45">
        <v>2211.2000000000007</v>
      </c>
      <c r="F79" s="45">
        <v>1654.8683007018667</v>
      </c>
      <c r="G79" s="45">
        <v>1.1399999999999999</v>
      </c>
      <c r="H79" s="45">
        <v>3101.71</v>
      </c>
      <c r="I79" s="46">
        <v>1777748</v>
      </c>
      <c r="J79" s="52">
        <v>2.0623021764650784</v>
      </c>
      <c r="K79" s="50">
        <v>18.100000000000001</v>
      </c>
      <c r="M79" s="44">
        <f t="shared" si="11"/>
        <v>1.0222832722832729</v>
      </c>
      <c r="N79" s="44">
        <f t="shared" si="2"/>
        <v>1.0142566602092786</v>
      </c>
      <c r="O79" s="44">
        <f t="shared" si="3"/>
        <v>1.0488015304400016</v>
      </c>
      <c r="P79" s="44">
        <f t="shared" si="4"/>
        <v>1.035399887619405</v>
      </c>
      <c r="Q79" s="44">
        <f t="shared" si="5"/>
        <v>1.0568214611116971</v>
      </c>
      <c r="R79" s="44">
        <f t="shared" si="6"/>
        <v>1.1067961165048543</v>
      </c>
      <c r="S79" s="44">
        <f t="shared" si="7"/>
        <v>1.2304466835925103</v>
      </c>
      <c r="T79" s="44">
        <f t="shared" si="8"/>
        <v>1.2112805418148618</v>
      </c>
      <c r="U79" s="44">
        <f t="shared" si="9"/>
        <v>1.0375433830300704</v>
      </c>
      <c r="V79" s="44">
        <f t="shared" si="10"/>
        <v>1.0402298850574714</v>
      </c>
    </row>
    <row r="80" spans="1:22" x14ac:dyDescent="0.15">
      <c r="A80" s="40">
        <v>200706</v>
      </c>
      <c r="B80" s="45">
        <v>5115.2999999999993</v>
      </c>
      <c r="C80" s="45">
        <v>20239.650000000001</v>
      </c>
      <c r="D80" s="45">
        <v>2796.5</v>
      </c>
      <c r="E80" s="45">
        <v>2235.1999999999989</v>
      </c>
      <c r="F80" s="45">
        <v>1623.097848103866</v>
      </c>
      <c r="G80" s="45">
        <v>1.02</v>
      </c>
      <c r="H80" s="45">
        <v>3589.62</v>
      </c>
      <c r="I80" s="46">
        <v>1831204</v>
      </c>
      <c r="J80" s="52">
        <v>2.0301049622384904</v>
      </c>
      <c r="K80" s="50">
        <v>19.399999999999999</v>
      </c>
      <c r="M80" s="44">
        <f t="shared" si="11"/>
        <v>1.0910079767947782</v>
      </c>
      <c r="N80" s="44">
        <f t="shared" si="2"/>
        <v>1.0588182672327746</v>
      </c>
      <c r="O80" s="44">
        <f t="shared" si="3"/>
        <v>1.0001788268955651</v>
      </c>
      <c r="P80" s="44">
        <f t="shared" si="4"/>
        <v>1.0108538350217069</v>
      </c>
      <c r="Q80" s="44">
        <f t="shared" si="5"/>
        <v>0.98080182417868167</v>
      </c>
      <c r="R80" s="44">
        <f t="shared" si="6"/>
        <v>0.89473684210526327</v>
      </c>
      <c r="S80" s="44">
        <f t="shared" si="7"/>
        <v>1.1573035519116874</v>
      </c>
      <c r="T80" s="44">
        <f t="shared" si="8"/>
        <v>1.0300695036641865</v>
      </c>
      <c r="U80" s="44">
        <f t="shared" si="9"/>
        <v>0.98438773202393837</v>
      </c>
      <c r="V80" s="44">
        <f t="shared" si="10"/>
        <v>1.0718232044198894</v>
      </c>
    </row>
    <row r="81" spans="1:22" x14ac:dyDescent="0.15">
      <c r="A81" s="40">
        <v>200707</v>
      </c>
      <c r="B81" s="45">
        <v>4844.2999999999993</v>
      </c>
      <c r="C81" s="45">
        <v>19560.990000000002</v>
      </c>
      <c r="D81" s="45">
        <v>2751.4</v>
      </c>
      <c r="E81" s="45">
        <v>2453.2000000000007</v>
      </c>
      <c r="F81" s="45">
        <v>1639.0170283717823</v>
      </c>
      <c r="G81" s="45">
        <v>1.31</v>
      </c>
      <c r="H81" s="45">
        <v>4291.79</v>
      </c>
      <c r="I81" s="46">
        <v>1986834</v>
      </c>
      <c r="J81" s="52">
        <v>2.0874684169435085</v>
      </c>
      <c r="K81" s="50">
        <v>18</v>
      </c>
      <c r="M81" s="44">
        <f t="shared" si="11"/>
        <v>0.94702168005786558</v>
      </c>
      <c r="N81" s="44">
        <f t="shared" si="2"/>
        <v>0.96646878775077638</v>
      </c>
      <c r="O81" s="44">
        <f t="shared" si="3"/>
        <v>0.98387269801537636</v>
      </c>
      <c r="P81" s="44">
        <f t="shared" si="4"/>
        <v>1.0975304223335729</v>
      </c>
      <c r="Q81" s="44">
        <f t="shared" si="5"/>
        <v>1.0098078993121169</v>
      </c>
      <c r="R81" s="44">
        <f t="shared" si="6"/>
        <v>1.2843137254901962</v>
      </c>
      <c r="S81" s="44">
        <f t="shared" si="7"/>
        <v>1.1956112346153631</v>
      </c>
      <c r="T81" s="44">
        <f t="shared" si="8"/>
        <v>1.0849878003761459</v>
      </c>
      <c r="U81" s="44">
        <f t="shared" si="9"/>
        <v>1.0282563984483672</v>
      </c>
      <c r="V81" s="44">
        <f t="shared" si="10"/>
        <v>0.92783505154639179</v>
      </c>
    </row>
    <row r="82" spans="1:22" x14ac:dyDescent="0.15">
      <c r="A82" s="40">
        <v>200708</v>
      </c>
      <c r="B82" s="45">
        <v>4828.0999999999985</v>
      </c>
      <c r="C82" s="45">
        <v>19397.05</v>
      </c>
      <c r="D82" s="45">
        <v>2751.1</v>
      </c>
      <c r="E82" s="45">
        <v>2408.0999999999985</v>
      </c>
      <c r="F82" s="45">
        <v>1652.9391277640432</v>
      </c>
      <c r="G82" s="45">
        <v>1.35</v>
      </c>
      <c r="H82" s="45">
        <v>5028.2</v>
      </c>
      <c r="I82" s="46">
        <v>1545823</v>
      </c>
      <c r="J82" s="52">
        <v>2.0782712824771923</v>
      </c>
      <c r="K82" s="50">
        <v>17.5</v>
      </c>
      <c r="M82" s="44">
        <f t="shared" si="11"/>
        <v>0.99665586359226288</v>
      </c>
      <c r="N82" s="44">
        <f t="shared" si="2"/>
        <v>0.99161903359697012</v>
      </c>
      <c r="O82" s="44">
        <f t="shared" si="3"/>
        <v>0.99989096459984006</v>
      </c>
      <c r="P82" s="44">
        <f t="shared" si="4"/>
        <v>0.98161584868742779</v>
      </c>
      <c r="Q82" s="44">
        <f t="shared" si="5"/>
        <v>1.008494176174662</v>
      </c>
      <c r="R82" s="44">
        <f t="shared" si="6"/>
        <v>1.0305343511450382</v>
      </c>
      <c r="S82" s="44">
        <f t="shared" si="7"/>
        <v>1.1715857486037293</v>
      </c>
      <c r="T82" s="44">
        <f t="shared" si="8"/>
        <v>0.77803329316893111</v>
      </c>
      <c r="U82" s="44">
        <f t="shared" si="9"/>
        <v>0.99559412042277373</v>
      </c>
      <c r="V82" s="44">
        <f t="shared" si="10"/>
        <v>0.97222222222222221</v>
      </c>
    </row>
    <row r="83" spans="1:22" x14ac:dyDescent="0.15">
      <c r="A83" s="40">
        <v>200709</v>
      </c>
      <c r="B83" s="45">
        <v>5056.7000000000044</v>
      </c>
      <c r="C83" s="45">
        <v>20355.12</v>
      </c>
      <c r="D83" s="45">
        <v>2694.9</v>
      </c>
      <c r="E83" s="45">
        <v>2235.1000000000022</v>
      </c>
      <c r="F83" s="45">
        <v>1625.1692141167648</v>
      </c>
      <c r="G83" s="45">
        <v>1.1399999999999999</v>
      </c>
      <c r="H83" s="45">
        <v>5668.51</v>
      </c>
      <c r="I83" s="46">
        <v>2473232</v>
      </c>
      <c r="J83" s="52">
        <v>2.0246388051839173</v>
      </c>
      <c r="K83" s="50">
        <v>18.899999999999999</v>
      </c>
      <c r="M83" s="44">
        <f t="shared" si="11"/>
        <v>1.0473478179822302</v>
      </c>
      <c r="N83" s="44">
        <f t="shared" si="2"/>
        <v>1.0493925622710669</v>
      </c>
      <c r="O83" s="44">
        <f t="shared" si="3"/>
        <v>0.97957180764058016</v>
      </c>
      <c r="P83" s="44">
        <f t="shared" si="4"/>
        <v>0.92815912960425373</v>
      </c>
      <c r="Q83" s="44">
        <f t="shared" si="5"/>
        <v>0.98319967554713095</v>
      </c>
      <c r="R83" s="44">
        <f t="shared" si="6"/>
        <v>0.84444444444444433</v>
      </c>
      <c r="S83" s="44">
        <f t="shared" si="7"/>
        <v>1.1273437810747386</v>
      </c>
      <c r="T83" s="44">
        <f t="shared" si="8"/>
        <v>1.5999451424904403</v>
      </c>
      <c r="U83" s="44">
        <f t="shared" si="9"/>
        <v>0.97419370717120823</v>
      </c>
      <c r="V83" s="44">
        <f t="shared" si="10"/>
        <v>1.0799999999999998</v>
      </c>
    </row>
    <row r="84" spans="1:22" x14ac:dyDescent="0.15">
      <c r="A84" s="40">
        <v>200710</v>
      </c>
      <c r="B84" s="45">
        <v>4902.5999999999985</v>
      </c>
      <c r="C84" s="45">
        <v>19877.28</v>
      </c>
      <c r="D84" s="45">
        <v>2761.5</v>
      </c>
      <c r="E84" s="45">
        <v>2222.7999999999993</v>
      </c>
      <c r="F84" s="45">
        <v>1714.1323639338761</v>
      </c>
      <c r="G84" s="45">
        <v>1.21</v>
      </c>
      <c r="H84" s="45">
        <v>6276.66</v>
      </c>
      <c r="I84" s="46">
        <v>2119556</v>
      </c>
      <c r="J84" s="52">
        <v>2.1155405399622231</v>
      </c>
      <c r="K84" s="50">
        <v>17.899999999999999</v>
      </c>
      <c r="M84" s="44">
        <f t="shared" si="11"/>
        <v>0.9695255799236645</v>
      </c>
      <c r="N84" s="44">
        <f t="shared" ref="N84:N147" si="12">C84/C83</f>
        <v>0.97652482520368344</v>
      </c>
      <c r="O84" s="44">
        <f t="shared" ref="O84:O147" si="13">D84/D83</f>
        <v>1.024713347434042</v>
      </c>
      <c r="P84" s="44">
        <f t="shared" ref="P84:P147" si="14">E84/E83</f>
        <v>0.99449689051943857</v>
      </c>
      <c r="Q84" s="44">
        <f t="shared" ref="Q84:Q147" si="15">F84/F83</f>
        <v>1.0547408534719631</v>
      </c>
      <c r="R84" s="44">
        <f t="shared" ref="R84:R147" si="16">G84/G83</f>
        <v>1.0614035087719298</v>
      </c>
      <c r="S84" s="44">
        <f t="shared" ref="S84:S147" si="17">H84/H83</f>
        <v>1.1072856888318094</v>
      </c>
      <c r="T84" s="44">
        <f t="shared" ref="T84:T147" si="18">I84/I83</f>
        <v>0.85699845384500928</v>
      </c>
      <c r="U84" s="44">
        <f t="shared" ref="U84:U147" si="19">J84/J83</f>
        <v>1.0448977538835864</v>
      </c>
      <c r="V84" s="44">
        <f t="shared" ref="V84:V147" si="20">K84/K83</f>
        <v>0.94708994708994709</v>
      </c>
    </row>
    <row r="85" spans="1:22" x14ac:dyDescent="0.15">
      <c r="A85" s="40">
        <v>200711</v>
      </c>
      <c r="B85" s="45">
        <v>4823.0999999999985</v>
      </c>
      <c r="C85" s="45">
        <v>21192.17</v>
      </c>
      <c r="D85" s="45">
        <v>2767.2</v>
      </c>
      <c r="E85" s="45">
        <v>2374.9000000000015</v>
      </c>
      <c r="F85" s="45">
        <v>1686.4839641363471</v>
      </c>
      <c r="G85" s="45">
        <v>1.03</v>
      </c>
      <c r="H85" s="45">
        <v>6714.14</v>
      </c>
      <c r="I85" s="46">
        <v>2513559</v>
      </c>
      <c r="J85" s="52">
        <v>2.0134760007728572</v>
      </c>
      <c r="K85" s="50">
        <v>17.3</v>
      </c>
      <c r="M85" s="44">
        <f t="shared" si="11"/>
        <v>0.98378411455146253</v>
      </c>
      <c r="N85" s="44">
        <f t="shared" si="12"/>
        <v>1.0661503988473271</v>
      </c>
      <c r="O85" s="44">
        <f t="shared" si="13"/>
        <v>1.0020640956002171</v>
      </c>
      <c r="P85" s="44">
        <f t="shared" si="14"/>
        <v>1.0684272089256803</v>
      </c>
      <c r="Q85" s="44">
        <f t="shared" si="15"/>
        <v>0.9838703239147315</v>
      </c>
      <c r="R85" s="44">
        <f t="shared" si="16"/>
        <v>0.85123966942148765</v>
      </c>
      <c r="S85" s="44">
        <f t="shared" si="17"/>
        <v>1.0696994898560701</v>
      </c>
      <c r="T85" s="44">
        <f t="shared" si="18"/>
        <v>1.1858894032523792</v>
      </c>
      <c r="U85" s="44">
        <f t="shared" si="19"/>
        <v>0.95175486488612104</v>
      </c>
      <c r="V85" s="44">
        <f t="shared" si="20"/>
        <v>0.96648044692737445</v>
      </c>
    </row>
    <row r="86" spans="1:22" x14ac:dyDescent="0.15">
      <c r="A86" s="40">
        <v>200712</v>
      </c>
      <c r="B86" s="45">
        <v>4981.3000000000029</v>
      </c>
      <c r="C86" s="45">
        <v>21849.759999999998</v>
      </c>
      <c r="D86" s="45">
        <v>2905.7</v>
      </c>
      <c r="E86" s="45">
        <v>2541.1999999999971</v>
      </c>
      <c r="F86" s="45">
        <v>1717.8924224736929</v>
      </c>
      <c r="G86" s="45">
        <v>1.07</v>
      </c>
      <c r="H86" s="45">
        <v>7217.15</v>
      </c>
      <c r="I86" s="46">
        <v>6776898</v>
      </c>
      <c r="J86" s="52">
        <v>2.0932158351032752</v>
      </c>
      <c r="K86" s="50">
        <v>17.399999999999999</v>
      </c>
      <c r="M86" s="44">
        <f t="shared" si="11"/>
        <v>1.032800481018433</v>
      </c>
      <c r="N86" s="44">
        <f t="shared" si="12"/>
        <v>1.0310298567820095</v>
      </c>
      <c r="O86" s="44">
        <f t="shared" si="13"/>
        <v>1.0500505926568373</v>
      </c>
      <c r="P86" s="44">
        <f t="shared" si="14"/>
        <v>1.070024001010567</v>
      </c>
      <c r="Q86" s="44">
        <f t="shared" si="15"/>
        <v>1.0186236329578326</v>
      </c>
      <c r="R86" s="44">
        <f t="shared" si="16"/>
        <v>1.0388349514563107</v>
      </c>
      <c r="S86" s="44">
        <f t="shared" si="17"/>
        <v>1.0749180088589156</v>
      </c>
      <c r="T86" s="44">
        <f t="shared" si="18"/>
        <v>2.6961364344342025</v>
      </c>
      <c r="U86" s="44">
        <f t="shared" si="19"/>
        <v>1.0396030716531066</v>
      </c>
      <c r="V86" s="44">
        <f t="shared" si="20"/>
        <v>1.0057803468208091</v>
      </c>
    </row>
    <row r="87" spans="1:22" x14ac:dyDescent="0.15">
      <c r="A87" s="40">
        <v>200801</v>
      </c>
      <c r="B87" s="45">
        <v>4591.51</v>
      </c>
      <c r="C87" s="45">
        <v>18735.64</v>
      </c>
      <c r="D87" s="45">
        <v>2844.16</v>
      </c>
      <c r="E87" s="45">
        <v>2497.4299999999998</v>
      </c>
      <c r="F87" s="45">
        <v>1578.4774199999999</v>
      </c>
      <c r="G87" s="45">
        <v>1.19</v>
      </c>
      <c r="H87" s="45">
        <v>650.91</v>
      </c>
      <c r="I87" s="46">
        <v>665017</v>
      </c>
      <c r="J87" s="52">
        <v>2.0606607600000002</v>
      </c>
      <c r="K87" s="50">
        <v>15.4</v>
      </c>
      <c r="M87" s="44">
        <f t="shared" si="11"/>
        <v>0.92174934254110319</v>
      </c>
      <c r="N87" s="44">
        <f t="shared" si="12"/>
        <v>0.85747578005433478</v>
      </c>
      <c r="O87" s="44">
        <f t="shared" si="13"/>
        <v>0.9788209381560381</v>
      </c>
      <c r="P87" s="44">
        <f t="shared" si="14"/>
        <v>0.98277585392727951</v>
      </c>
      <c r="Q87" s="44">
        <f t="shared" si="15"/>
        <v>0.91884532427651011</v>
      </c>
      <c r="R87" s="44">
        <f t="shared" si="16"/>
        <v>1.1121495327102802</v>
      </c>
      <c r="S87" s="44">
        <f t="shared" si="17"/>
        <v>9.0189340667715098E-2</v>
      </c>
      <c r="T87" s="44">
        <f t="shared" si="18"/>
        <v>9.8129999890805494E-2</v>
      </c>
      <c r="U87" s="44">
        <f t="shared" si="19"/>
        <v>0.9844473395636868</v>
      </c>
      <c r="V87" s="44">
        <f t="shared" si="20"/>
        <v>0.88505747126436796</v>
      </c>
    </row>
    <row r="88" spans="1:22" x14ac:dyDescent="0.15">
      <c r="A88" s="40">
        <v>200802</v>
      </c>
      <c r="B88" s="45">
        <v>4313.1900000000005</v>
      </c>
      <c r="C88" s="45">
        <v>17000.79</v>
      </c>
      <c r="D88" s="45">
        <v>2737</v>
      </c>
      <c r="E88" s="45">
        <v>2029.8700000000003</v>
      </c>
      <c r="F88" s="45">
        <v>1527.1254799999999</v>
      </c>
      <c r="G88" s="45">
        <v>1.29</v>
      </c>
      <c r="H88" s="45">
        <v>1392.51</v>
      </c>
      <c r="I88" s="46">
        <v>884488</v>
      </c>
      <c r="J88" s="52">
        <v>1.99159318</v>
      </c>
      <c r="K88" s="50">
        <v>15.4</v>
      </c>
      <c r="M88" s="44">
        <f t="shared" si="11"/>
        <v>0.93938377570777376</v>
      </c>
      <c r="N88" s="44">
        <f t="shared" si="12"/>
        <v>0.90740375028555209</v>
      </c>
      <c r="O88" s="44">
        <f t="shared" si="13"/>
        <v>0.96232279477947802</v>
      </c>
      <c r="P88" s="44">
        <f t="shared" si="14"/>
        <v>0.81278354148064225</v>
      </c>
      <c r="Q88" s="44">
        <f t="shared" si="15"/>
        <v>0.9674674218653061</v>
      </c>
      <c r="R88" s="44">
        <f t="shared" si="16"/>
        <v>1.0840336134453783</v>
      </c>
      <c r="S88" s="44">
        <f t="shared" si="17"/>
        <v>2.1393280176982996</v>
      </c>
      <c r="T88" s="44">
        <f t="shared" si="18"/>
        <v>1.330023142265536</v>
      </c>
      <c r="U88" s="44">
        <f t="shared" si="19"/>
        <v>0.9664827994298294</v>
      </c>
      <c r="V88" s="44">
        <f t="shared" si="20"/>
        <v>1</v>
      </c>
    </row>
    <row r="89" spans="1:22" x14ac:dyDescent="0.15">
      <c r="A89" s="40">
        <v>200803</v>
      </c>
      <c r="B89" s="45">
        <v>5188.8999999999996</v>
      </c>
      <c r="C89" s="45">
        <v>21128.71</v>
      </c>
      <c r="D89" s="45">
        <v>2889.1</v>
      </c>
      <c r="E89" s="45">
        <v>2546.0999999999995</v>
      </c>
      <c r="F89" s="45">
        <v>1814.0327400000001</v>
      </c>
      <c r="G89" s="45">
        <v>1.19</v>
      </c>
      <c r="H89" s="45">
        <v>2237.5700000000002</v>
      </c>
      <c r="I89" s="46">
        <v>1591647</v>
      </c>
      <c r="J89" s="52">
        <v>2.2015914699999999</v>
      </c>
      <c r="K89" s="50">
        <v>17.8</v>
      </c>
      <c r="M89" s="44">
        <f t="shared" si="11"/>
        <v>1.2030307034932379</v>
      </c>
      <c r="N89" s="44">
        <f t="shared" si="12"/>
        <v>1.2428075401201943</v>
      </c>
      <c r="O89" s="44">
        <f t="shared" si="13"/>
        <v>1.0555717939349654</v>
      </c>
      <c r="P89" s="44">
        <f t="shared" si="14"/>
        <v>1.2543167789070231</v>
      </c>
      <c r="Q89" s="44">
        <f t="shared" si="15"/>
        <v>1.1878740573433431</v>
      </c>
      <c r="R89" s="44">
        <f t="shared" si="16"/>
        <v>0.92248062015503873</v>
      </c>
      <c r="S89" s="44">
        <f t="shared" si="17"/>
        <v>1.6068609920216015</v>
      </c>
      <c r="T89" s="44">
        <f t="shared" si="18"/>
        <v>1.7995122602002513</v>
      </c>
      <c r="U89" s="44">
        <f t="shared" si="19"/>
        <v>1.1054423624808758</v>
      </c>
      <c r="V89" s="44">
        <f t="shared" si="20"/>
        <v>1.1558441558441559</v>
      </c>
    </row>
    <row r="90" spans="1:22" x14ac:dyDescent="0.15">
      <c r="A90" s="40">
        <v>200804</v>
      </c>
      <c r="B90" s="45">
        <v>5141.3000000000011</v>
      </c>
      <c r="C90" s="45">
        <v>21333.69</v>
      </c>
      <c r="D90" s="45">
        <v>2737.9</v>
      </c>
      <c r="E90" s="45">
        <v>2424.7000000000007</v>
      </c>
      <c r="F90" s="45">
        <v>1744.9775099999999</v>
      </c>
      <c r="G90" s="45">
        <v>1.1599999999999999</v>
      </c>
      <c r="H90" s="45">
        <v>2821.68</v>
      </c>
      <c r="I90" s="46">
        <v>1848328</v>
      </c>
      <c r="J90" s="52">
        <v>2.1362847899999999</v>
      </c>
      <c r="K90" s="50">
        <v>15.7</v>
      </c>
      <c r="M90" s="44">
        <f t="shared" si="11"/>
        <v>0.99082657210584157</v>
      </c>
      <c r="N90" s="44">
        <f t="shared" si="12"/>
        <v>1.0097014914777096</v>
      </c>
      <c r="O90" s="44">
        <f t="shared" si="13"/>
        <v>0.94766536291578696</v>
      </c>
      <c r="P90" s="44">
        <f t="shared" si="14"/>
        <v>0.95231923333726143</v>
      </c>
      <c r="Q90" s="44">
        <f t="shared" si="15"/>
        <v>0.96193275431181013</v>
      </c>
      <c r="R90" s="44">
        <f t="shared" si="16"/>
        <v>0.97478991596638653</v>
      </c>
      <c r="S90" s="44">
        <f t="shared" si="17"/>
        <v>1.2610465817829162</v>
      </c>
      <c r="T90" s="44">
        <f t="shared" si="18"/>
        <v>1.1612675423633507</v>
      </c>
      <c r="U90" s="44">
        <f t="shared" si="19"/>
        <v>0.97033660382050813</v>
      </c>
      <c r="V90" s="44">
        <f t="shared" si="20"/>
        <v>0.88202247191011229</v>
      </c>
    </row>
    <row r="91" spans="1:22" x14ac:dyDescent="0.15">
      <c r="A91" s="40">
        <v>200805</v>
      </c>
      <c r="B91" s="45">
        <v>5368.5999999999985</v>
      </c>
      <c r="C91" s="45">
        <v>22700.18</v>
      </c>
      <c r="D91" s="45">
        <v>2778</v>
      </c>
      <c r="E91" s="45">
        <v>2422.5</v>
      </c>
      <c r="F91" s="45">
        <v>1784.26235</v>
      </c>
      <c r="G91" s="45">
        <v>1.17</v>
      </c>
      <c r="H91" s="45">
        <v>3370.52</v>
      </c>
      <c r="I91" s="46">
        <v>2681798</v>
      </c>
      <c r="J91" s="52">
        <v>2.2022602199999999</v>
      </c>
      <c r="K91" s="50">
        <v>16</v>
      </c>
      <c r="M91" s="44">
        <f t="shared" si="11"/>
        <v>1.0442106082119302</v>
      </c>
      <c r="N91" s="44">
        <f t="shared" si="12"/>
        <v>1.0640531478614343</v>
      </c>
      <c r="O91" s="44">
        <f t="shared" si="13"/>
        <v>1.0146462617334453</v>
      </c>
      <c r="P91" s="44">
        <f t="shared" si="14"/>
        <v>0.9990926712582997</v>
      </c>
      <c r="Q91" s="44">
        <f t="shared" si="15"/>
        <v>1.0225130924466757</v>
      </c>
      <c r="R91" s="44">
        <f t="shared" si="16"/>
        <v>1.0086206896551724</v>
      </c>
      <c r="S91" s="44">
        <f t="shared" si="17"/>
        <v>1.1945082362280628</v>
      </c>
      <c r="T91" s="44">
        <f t="shared" si="18"/>
        <v>1.4509318692353306</v>
      </c>
      <c r="U91" s="44">
        <f t="shared" si="19"/>
        <v>1.0308832559726271</v>
      </c>
      <c r="V91" s="44">
        <f t="shared" si="20"/>
        <v>1.0191082802547771</v>
      </c>
    </row>
    <row r="92" spans="1:22" x14ac:dyDescent="0.15">
      <c r="A92" s="40">
        <v>200806</v>
      </c>
      <c r="B92" s="45">
        <v>5393.0999999999985</v>
      </c>
      <c r="C92" s="45">
        <v>23935.71</v>
      </c>
      <c r="D92" s="45">
        <v>2961.19</v>
      </c>
      <c r="E92" s="45">
        <v>2229.2299999999996</v>
      </c>
      <c r="F92" s="45">
        <v>1749.1638</v>
      </c>
      <c r="G92" s="45">
        <v>1.1499999999999999</v>
      </c>
      <c r="H92" s="45">
        <v>3916</v>
      </c>
      <c r="I92" s="46">
        <v>2712699</v>
      </c>
      <c r="J92" s="52">
        <v>2.1516394299999999</v>
      </c>
      <c r="K92" s="50">
        <v>16</v>
      </c>
      <c r="M92" s="44">
        <f t="shared" si="11"/>
        <v>1.0045635733710838</v>
      </c>
      <c r="N92" s="44">
        <f t="shared" si="12"/>
        <v>1.0544282027719603</v>
      </c>
      <c r="O92" s="44">
        <f t="shared" si="13"/>
        <v>1.0659431245500359</v>
      </c>
      <c r="P92" s="44">
        <f t="shared" si="14"/>
        <v>0.92021878224974185</v>
      </c>
      <c r="Q92" s="44">
        <f t="shared" si="15"/>
        <v>0.98032881767639168</v>
      </c>
      <c r="R92" s="44">
        <f t="shared" si="16"/>
        <v>0.98290598290598286</v>
      </c>
      <c r="S92" s="44">
        <f t="shared" si="17"/>
        <v>1.1618385293663887</v>
      </c>
      <c r="T92" s="44">
        <f t="shared" si="18"/>
        <v>1.011522493491307</v>
      </c>
      <c r="U92" s="44">
        <f t="shared" si="19"/>
        <v>0.97701416501997207</v>
      </c>
      <c r="V92" s="44">
        <f t="shared" si="20"/>
        <v>1</v>
      </c>
    </row>
    <row r="93" spans="1:22" x14ac:dyDescent="0.15">
      <c r="A93" s="40">
        <v>200807</v>
      </c>
      <c r="B93" s="45">
        <v>5183.1100000000006</v>
      </c>
      <c r="C93" s="45">
        <v>22028.77</v>
      </c>
      <c r="D93" s="45">
        <v>3030.58</v>
      </c>
      <c r="E93" s="45">
        <v>2650.51</v>
      </c>
      <c r="F93" s="45">
        <v>1749.6724400000001</v>
      </c>
      <c r="G93" s="45">
        <v>1.38</v>
      </c>
      <c r="H93" s="45">
        <v>4667.99</v>
      </c>
      <c r="I93" s="46">
        <v>2993854</v>
      </c>
      <c r="J93" s="52">
        <v>2.1967592599999999</v>
      </c>
      <c r="K93" s="50">
        <v>14.7</v>
      </c>
      <c r="M93" s="44">
        <f t="shared" si="11"/>
        <v>0.96106321039847253</v>
      </c>
      <c r="N93" s="44">
        <f t="shared" si="12"/>
        <v>0.92033075267038256</v>
      </c>
      <c r="O93" s="44">
        <f t="shared" si="13"/>
        <v>1.0234331468092219</v>
      </c>
      <c r="P93" s="44">
        <f t="shared" si="14"/>
        <v>1.1889800514078857</v>
      </c>
      <c r="Q93" s="44">
        <f t="shared" si="15"/>
        <v>1.0002907903765217</v>
      </c>
      <c r="R93" s="44">
        <f t="shared" si="16"/>
        <v>1.2</v>
      </c>
      <c r="S93" s="44">
        <f t="shared" si="17"/>
        <v>1.1920301327885596</v>
      </c>
      <c r="T93" s="44">
        <f t="shared" si="18"/>
        <v>1.1036440091584065</v>
      </c>
      <c r="U93" s="44">
        <f t="shared" si="19"/>
        <v>1.0209699772977296</v>
      </c>
      <c r="V93" s="44">
        <f t="shared" si="20"/>
        <v>0.91874999999999996</v>
      </c>
    </row>
    <row r="94" spans="1:22" x14ac:dyDescent="0.15">
      <c r="A94" s="40">
        <v>200808</v>
      </c>
      <c r="B94" s="45">
        <v>4802.7900000000009</v>
      </c>
      <c r="C94" s="45">
        <v>22214.15</v>
      </c>
      <c r="D94" s="45">
        <v>2919.1</v>
      </c>
      <c r="E94" s="45">
        <v>2401.2599999999984</v>
      </c>
      <c r="F94" s="45">
        <v>1806.3835799999999</v>
      </c>
      <c r="G94" s="45">
        <v>1.41</v>
      </c>
      <c r="H94" s="45">
        <v>5425.8</v>
      </c>
      <c r="I94" s="46">
        <v>3602575</v>
      </c>
      <c r="J94" s="52">
        <v>2.2737873099999999</v>
      </c>
      <c r="K94" s="50">
        <v>12.8</v>
      </c>
      <c r="M94" s="44">
        <f t="shared" si="11"/>
        <v>0.92662320498696737</v>
      </c>
      <c r="N94" s="44">
        <f t="shared" si="12"/>
        <v>1.0084153586423572</v>
      </c>
      <c r="O94" s="44">
        <f t="shared" si="13"/>
        <v>0.96321496215245928</v>
      </c>
      <c r="P94" s="44">
        <f t="shared" si="14"/>
        <v>0.90596149420300176</v>
      </c>
      <c r="Q94" s="44">
        <f t="shared" si="15"/>
        <v>1.0324124325808093</v>
      </c>
      <c r="R94" s="44">
        <f t="shared" si="16"/>
        <v>1.0217391304347827</v>
      </c>
      <c r="S94" s="44">
        <f t="shared" si="17"/>
        <v>1.1623418216405776</v>
      </c>
      <c r="T94" s="44">
        <f t="shared" si="18"/>
        <v>1.2033235421633788</v>
      </c>
      <c r="U94" s="44">
        <f t="shared" si="19"/>
        <v>1.0350644020956579</v>
      </c>
      <c r="V94" s="44">
        <f t="shared" si="20"/>
        <v>0.87074829931972797</v>
      </c>
    </row>
    <row r="95" spans="1:22" x14ac:dyDescent="0.15">
      <c r="A95" s="40">
        <v>200809</v>
      </c>
      <c r="B95" s="45">
        <v>4532.5999999999985</v>
      </c>
      <c r="C95" s="45">
        <v>22869.9</v>
      </c>
      <c r="D95" s="45">
        <v>2825.1</v>
      </c>
      <c r="E95" s="45">
        <v>2224.3000000000029</v>
      </c>
      <c r="F95" s="45">
        <v>1745.2650900000001</v>
      </c>
      <c r="G95" s="45">
        <v>1.25</v>
      </c>
      <c r="H95" s="45">
        <v>6073.82</v>
      </c>
      <c r="I95" s="46">
        <v>4191832</v>
      </c>
      <c r="J95" s="52">
        <v>2.17712321</v>
      </c>
      <c r="K95" s="50">
        <v>11.4</v>
      </c>
      <c r="M95" s="44">
        <f t="shared" si="11"/>
        <v>0.94374311598050253</v>
      </c>
      <c r="N95" s="44">
        <f t="shared" si="12"/>
        <v>1.0295194729485486</v>
      </c>
      <c r="O95" s="44">
        <f t="shared" si="13"/>
        <v>0.96779829399472439</v>
      </c>
      <c r="P95" s="44">
        <f t="shared" si="14"/>
        <v>0.92630535635458233</v>
      </c>
      <c r="Q95" s="44">
        <f t="shared" si="15"/>
        <v>0.96616527592661139</v>
      </c>
      <c r="R95" s="44">
        <f t="shared" si="16"/>
        <v>0.88652482269503552</v>
      </c>
      <c r="S95" s="44">
        <f t="shared" si="17"/>
        <v>1.1194330789929594</v>
      </c>
      <c r="T95" s="44">
        <f t="shared" si="18"/>
        <v>1.1635655052288987</v>
      </c>
      <c r="U95" s="44">
        <f t="shared" si="19"/>
        <v>0.95748762446915059</v>
      </c>
      <c r="V95" s="44">
        <f t="shared" si="20"/>
        <v>0.890625</v>
      </c>
    </row>
    <row r="96" spans="1:22" x14ac:dyDescent="0.15">
      <c r="A96" s="40">
        <v>200810</v>
      </c>
      <c r="B96" s="45">
        <v>4276.0500000000029</v>
      </c>
      <c r="C96" s="45">
        <v>21927.64</v>
      </c>
      <c r="D96" s="45">
        <v>2978.92</v>
      </c>
      <c r="E96" s="45">
        <v>2121.5999999999985</v>
      </c>
      <c r="F96" s="45">
        <v>1751.51124</v>
      </c>
      <c r="G96" s="45">
        <v>1.26</v>
      </c>
      <c r="H96" s="45">
        <v>6713.82</v>
      </c>
      <c r="I96" s="46">
        <v>4391564</v>
      </c>
      <c r="J96" s="52">
        <v>2.1685391699999998</v>
      </c>
      <c r="K96" s="50">
        <v>8.1999999999999993</v>
      </c>
      <c r="M96" s="44">
        <f t="shared" si="11"/>
        <v>0.94339893218020654</v>
      </c>
      <c r="N96" s="44">
        <f t="shared" si="12"/>
        <v>0.95879912024101543</v>
      </c>
      <c r="O96" s="44">
        <f t="shared" si="13"/>
        <v>1.0544476301723833</v>
      </c>
      <c r="P96" s="44">
        <f t="shared" si="14"/>
        <v>0.95382817066043057</v>
      </c>
      <c r="Q96" s="44">
        <f t="shared" si="15"/>
        <v>1.0035789119004266</v>
      </c>
      <c r="R96" s="44">
        <f t="shared" si="16"/>
        <v>1.008</v>
      </c>
      <c r="S96" s="44">
        <f t="shared" si="17"/>
        <v>1.1053702612194631</v>
      </c>
      <c r="T96" s="44">
        <f t="shared" si="18"/>
        <v>1.0476479019197333</v>
      </c>
      <c r="U96" s="44">
        <f t="shared" si="19"/>
        <v>0.9960571638938156</v>
      </c>
      <c r="V96" s="44">
        <f t="shared" si="20"/>
        <v>0.71929824561403499</v>
      </c>
    </row>
    <row r="97" spans="1:22" x14ac:dyDescent="0.15">
      <c r="A97" s="40">
        <v>200811</v>
      </c>
      <c r="B97" s="45">
        <v>4284.2900000000009</v>
      </c>
      <c r="C97" s="45">
        <v>22697.18</v>
      </c>
      <c r="D97" s="45">
        <v>2726.69</v>
      </c>
      <c r="E97" s="45">
        <v>2035.0600000000013</v>
      </c>
      <c r="F97" s="45">
        <v>1547.0263500000001</v>
      </c>
      <c r="G97" s="45">
        <v>1.08</v>
      </c>
      <c r="H97" s="45">
        <v>7222.54</v>
      </c>
      <c r="I97" s="46">
        <v>4917181</v>
      </c>
      <c r="J97" s="52">
        <v>1.90660707</v>
      </c>
      <c r="K97" s="50">
        <v>5.4</v>
      </c>
      <c r="M97" s="44">
        <f t="shared" si="11"/>
        <v>1.0019270120789041</v>
      </c>
      <c r="N97" s="44">
        <f t="shared" si="12"/>
        <v>1.035094519975702</v>
      </c>
      <c r="O97" s="44">
        <f t="shared" si="13"/>
        <v>0.91532837404159895</v>
      </c>
      <c r="P97" s="44">
        <f t="shared" si="14"/>
        <v>0.95921003016591377</v>
      </c>
      <c r="Q97" s="44">
        <f t="shared" si="15"/>
        <v>0.8832523107302469</v>
      </c>
      <c r="R97" s="44">
        <f t="shared" si="16"/>
        <v>0.85714285714285721</v>
      </c>
      <c r="S97" s="44">
        <f t="shared" si="17"/>
        <v>1.0757720641899844</v>
      </c>
      <c r="T97" s="44">
        <f t="shared" si="18"/>
        <v>1.1196878834055475</v>
      </c>
      <c r="U97" s="44">
        <f t="shared" si="19"/>
        <v>0.87921264986880554</v>
      </c>
      <c r="V97" s="44">
        <f t="shared" si="20"/>
        <v>0.6585365853658538</v>
      </c>
    </row>
    <row r="98" spans="1:22" x14ac:dyDescent="0.15">
      <c r="A98" s="40">
        <v>200812</v>
      </c>
      <c r="B98" s="45">
        <v>5101.8600000000006</v>
      </c>
      <c r="C98" s="45">
        <v>21994.04</v>
      </c>
      <c r="D98" s="45">
        <v>2716.79</v>
      </c>
      <c r="E98" s="45">
        <v>2274.84</v>
      </c>
      <c r="F98" s="45">
        <v>1557.9837299999999</v>
      </c>
      <c r="G98" s="45">
        <v>1.03</v>
      </c>
      <c r="H98" s="45">
        <v>7728.34</v>
      </c>
      <c r="I98" s="46">
        <v>10963930</v>
      </c>
      <c r="J98" s="52">
        <v>1.89200729</v>
      </c>
      <c r="K98" s="50">
        <v>5.7</v>
      </c>
      <c r="M98" s="44">
        <f t="shared" si="11"/>
        <v>1.1908297524210545</v>
      </c>
      <c r="N98" s="44">
        <f t="shared" si="12"/>
        <v>0.96902082108878729</v>
      </c>
      <c r="O98" s="44">
        <f t="shared" si="13"/>
        <v>0.99636922422424257</v>
      </c>
      <c r="P98" s="44">
        <f t="shared" si="14"/>
        <v>1.1178245358859191</v>
      </c>
      <c r="Q98" s="44">
        <f t="shared" si="15"/>
        <v>1.0070828657831199</v>
      </c>
      <c r="R98" s="44">
        <f t="shared" si="16"/>
        <v>0.95370370370370372</v>
      </c>
      <c r="S98" s="44">
        <f t="shared" si="17"/>
        <v>1.070030764800195</v>
      </c>
      <c r="T98" s="44">
        <f t="shared" si="18"/>
        <v>2.2297186131647382</v>
      </c>
      <c r="U98" s="44">
        <f t="shared" si="19"/>
        <v>0.99234253337789213</v>
      </c>
      <c r="V98" s="44">
        <f t="shared" si="20"/>
        <v>1.0555555555555556</v>
      </c>
    </row>
    <row r="99" spans="1:22" x14ac:dyDescent="0.15">
      <c r="A99" s="40">
        <v>200901</v>
      </c>
      <c r="B99" s="45">
        <v>4421.55</v>
      </c>
      <c r="C99" s="45">
        <v>17234.45</v>
      </c>
      <c r="D99" s="45">
        <v>2576.9</v>
      </c>
      <c r="E99" s="45">
        <v>2046</v>
      </c>
      <c r="F99" s="45">
        <v>1543.40049</v>
      </c>
      <c r="G99" s="45">
        <v>1.33</v>
      </c>
      <c r="H99" s="45">
        <v>765.27</v>
      </c>
      <c r="I99" s="46">
        <v>4217589</v>
      </c>
      <c r="J99" s="52">
        <v>1.98509745</v>
      </c>
      <c r="K99" s="50">
        <v>11</v>
      </c>
      <c r="M99" s="44">
        <f t="shared" si="11"/>
        <v>0.8666545142359845</v>
      </c>
      <c r="N99" s="44">
        <f t="shared" si="12"/>
        <v>0.78359637429048956</v>
      </c>
      <c r="O99" s="44">
        <f t="shared" si="13"/>
        <v>0.94850908609057016</v>
      </c>
      <c r="P99" s="44">
        <f t="shared" si="14"/>
        <v>0.89940391412143261</v>
      </c>
      <c r="Q99" s="44">
        <f t="shared" si="15"/>
        <v>0.99063967118578322</v>
      </c>
      <c r="R99" s="44">
        <f t="shared" si="16"/>
        <v>1.2912621359223302</v>
      </c>
      <c r="S99" s="44">
        <f t="shared" si="17"/>
        <v>9.9021264592396296E-2</v>
      </c>
      <c r="T99" s="44">
        <f t="shared" si="18"/>
        <v>0.38467857784571774</v>
      </c>
      <c r="U99" s="44">
        <f t="shared" si="19"/>
        <v>1.0492017977372592</v>
      </c>
      <c r="V99" s="44">
        <f t="shared" si="20"/>
        <v>1.9298245614035088</v>
      </c>
    </row>
    <row r="100" spans="1:22" x14ac:dyDescent="0.15">
      <c r="A100" s="40">
        <v>200902</v>
      </c>
      <c r="B100" s="45">
        <v>4613.4099999999989</v>
      </c>
      <c r="C100" s="45">
        <v>19656.48</v>
      </c>
      <c r="D100" s="45">
        <v>2579.8000000000002</v>
      </c>
      <c r="E100" s="45">
        <v>2036.6100000000001</v>
      </c>
      <c r="F100" s="45">
        <v>1494.22343</v>
      </c>
      <c r="G100" s="45">
        <v>1.36</v>
      </c>
      <c r="H100" s="45">
        <v>1633.36</v>
      </c>
      <c r="I100" s="46">
        <v>3326953</v>
      </c>
      <c r="J100" s="52">
        <v>1.86431575</v>
      </c>
      <c r="K100" s="50">
        <v>11</v>
      </c>
      <c r="M100" s="44">
        <f t="shared" si="11"/>
        <v>1.043392023159299</v>
      </c>
      <c r="N100" s="44">
        <f t="shared" si="12"/>
        <v>1.1405342207033007</v>
      </c>
      <c r="O100" s="44">
        <f t="shared" si="13"/>
        <v>1.001125383212387</v>
      </c>
      <c r="P100" s="44">
        <f t="shared" si="14"/>
        <v>0.9954105571847508</v>
      </c>
      <c r="Q100" s="44">
        <f t="shared" si="15"/>
        <v>0.9681372007339456</v>
      </c>
      <c r="R100" s="44">
        <f t="shared" si="16"/>
        <v>1.0225563909774436</v>
      </c>
      <c r="S100" s="44">
        <f t="shared" si="17"/>
        <v>2.134357808355221</v>
      </c>
      <c r="T100" s="44">
        <f t="shared" si="18"/>
        <v>0.78882816699303793</v>
      </c>
      <c r="U100" s="44">
        <f t="shared" si="19"/>
        <v>0.93915578300702574</v>
      </c>
      <c r="V100" s="44">
        <f t="shared" si="20"/>
        <v>1</v>
      </c>
    </row>
    <row r="101" spans="1:22" x14ac:dyDescent="0.15">
      <c r="A101" s="40">
        <v>200903</v>
      </c>
      <c r="B101" s="45">
        <v>5437.93</v>
      </c>
      <c r="C101" s="45">
        <v>23342.71</v>
      </c>
      <c r="D101" s="45">
        <v>2937.44</v>
      </c>
      <c r="E101" s="45">
        <v>2461.85</v>
      </c>
      <c r="F101" s="45">
        <v>1695.82025</v>
      </c>
      <c r="G101" s="45">
        <v>1.18</v>
      </c>
      <c r="H101" s="45">
        <v>2237.7800000000002</v>
      </c>
      <c r="I101" s="46">
        <v>3326953</v>
      </c>
      <c r="J101" s="52">
        <v>2.08083654</v>
      </c>
      <c r="K101" s="50">
        <v>8.3000000000000007</v>
      </c>
      <c r="M101" s="44">
        <f t="shared" si="11"/>
        <v>1.1787224634272699</v>
      </c>
      <c r="N101" s="44">
        <f t="shared" si="12"/>
        <v>1.1875325592374626</v>
      </c>
      <c r="O101" s="44">
        <f t="shared" si="13"/>
        <v>1.1386309016202807</v>
      </c>
      <c r="P101" s="44">
        <f t="shared" si="14"/>
        <v>1.2087979534618802</v>
      </c>
      <c r="Q101" s="44">
        <f t="shared" si="15"/>
        <v>1.1349174534092268</v>
      </c>
      <c r="R101" s="44">
        <f t="shared" si="16"/>
        <v>0.86764705882352933</v>
      </c>
      <c r="S101" s="44">
        <f t="shared" si="17"/>
        <v>1.3700470196404959</v>
      </c>
      <c r="T101" s="44">
        <f t="shared" si="18"/>
        <v>1</v>
      </c>
      <c r="U101" s="44">
        <f t="shared" si="19"/>
        <v>1.1161395487861967</v>
      </c>
      <c r="V101" s="44">
        <f t="shared" si="20"/>
        <v>0.75454545454545463</v>
      </c>
    </row>
    <row r="102" spans="1:22" x14ac:dyDescent="0.15">
      <c r="A102" s="40">
        <v>200904</v>
      </c>
      <c r="B102" s="45">
        <v>5225.1700000000019</v>
      </c>
      <c r="C102" s="45">
        <v>22979.98</v>
      </c>
      <c r="D102" s="45">
        <v>2942.7</v>
      </c>
      <c r="E102" s="45">
        <v>2184.4000000000005</v>
      </c>
      <c r="F102" s="45">
        <v>1604.77097</v>
      </c>
      <c r="G102" s="45">
        <v>1.25</v>
      </c>
      <c r="H102" s="45">
        <v>2827.21</v>
      </c>
      <c r="I102" s="46">
        <v>4259239</v>
      </c>
      <c r="J102" s="52">
        <v>2.0327752000000001</v>
      </c>
      <c r="K102" s="50">
        <v>7.3</v>
      </c>
      <c r="M102" s="44">
        <f t="shared" si="11"/>
        <v>0.96087481817529863</v>
      </c>
      <c r="N102" s="44">
        <f t="shared" si="12"/>
        <v>0.98446067316091401</v>
      </c>
      <c r="O102" s="44">
        <f t="shared" si="13"/>
        <v>1.0017906748733589</v>
      </c>
      <c r="P102" s="44">
        <f t="shared" si="14"/>
        <v>0.88730020106830254</v>
      </c>
      <c r="Q102" s="44">
        <f t="shared" si="15"/>
        <v>0.9463095926587739</v>
      </c>
      <c r="R102" s="44">
        <f t="shared" si="16"/>
        <v>1.0593220338983051</v>
      </c>
      <c r="S102" s="44">
        <f t="shared" si="17"/>
        <v>1.2633994405169409</v>
      </c>
      <c r="T102" s="44">
        <f t="shared" si="18"/>
        <v>1.2802221732618404</v>
      </c>
      <c r="U102" s="44">
        <f t="shared" si="19"/>
        <v>0.97690287580205615</v>
      </c>
      <c r="V102" s="44">
        <f t="shared" si="20"/>
        <v>0.87951807228915657</v>
      </c>
    </row>
    <row r="103" spans="1:22" x14ac:dyDescent="0.15">
      <c r="A103" s="40">
        <v>200905</v>
      </c>
      <c r="B103" s="45">
        <v>5735.9499999999971</v>
      </c>
      <c r="C103" s="45">
        <v>24841.05</v>
      </c>
      <c r="D103" s="45">
        <v>3118.8</v>
      </c>
      <c r="E103" s="45">
        <v>2200.1399999999994</v>
      </c>
      <c r="F103" s="45">
        <v>1671.6359199999999</v>
      </c>
      <c r="G103" s="45">
        <v>1.29</v>
      </c>
      <c r="H103" s="45">
        <v>3423.15</v>
      </c>
      <c r="I103" s="46">
        <v>5093126</v>
      </c>
      <c r="J103" s="52">
        <v>2.1431259599999999</v>
      </c>
      <c r="K103" s="50">
        <v>8.9</v>
      </c>
      <c r="M103" s="44">
        <f t="shared" si="11"/>
        <v>1.0977537572940201</v>
      </c>
      <c r="N103" s="44">
        <f t="shared" si="12"/>
        <v>1.0809865804931074</v>
      </c>
      <c r="O103" s="44">
        <f t="shared" si="13"/>
        <v>1.0598430013253135</v>
      </c>
      <c r="P103" s="44">
        <f t="shared" si="14"/>
        <v>1.0072056399926748</v>
      </c>
      <c r="Q103" s="44">
        <f t="shared" si="15"/>
        <v>1.0416663506818047</v>
      </c>
      <c r="R103" s="44">
        <f t="shared" si="16"/>
        <v>1.032</v>
      </c>
      <c r="S103" s="44">
        <f t="shared" si="17"/>
        <v>1.2107873132876581</v>
      </c>
      <c r="T103" s="44">
        <f t="shared" si="18"/>
        <v>1.1957830964639458</v>
      </c>
      <c r="U103" s="44">
        <f t="shared" si="19"/>
        <v>1.0542857665717291</v>
      </c>
      <c r="V103" s="44">
        <f t="shared" si="20"/>
        <v>1.2191780821917808</v>
      </c>
    </row>
    <row r="104" spans="1:22" x14ac:dyDescent="0.15">
      <c r="A104" s="40">
        <v>200906</v>
      </c>
      <c r="B104" s="45">
        <v>6214.2300000000032</v>
      </c>
      <c r="C104" s="45">
        <v>27908.51</v>
      </c>
      <c r="D104" s="45">
        <v>3191.7</v>
      </c>
      <c r="E104" s="45">
        <v>2463.16</v>
      </c>
      <c r="F104" s="45">
        <v>1651.94344</v>
      </c>
      <c r="G104" s="45">
        <v>1.1499999999999999</v>
      </c>
      <c r="H104" s="45">
        <v>3904.37</v>
      </c>
      <c r="I104" s="46">
        <v>6299442</v>
      </c>
      <c r="J104" s="52">
        <v>2.1227627999999998</v>
      </c>
      <c r="K104" s="50">
        <v>10.7</v>
      </c>
      <c r="M104" s="44">
        <f t="shared" si="11"/>
        <v>1.0833828746763843</v>
      </c>
      <c r="N104" s="44">
        <f t="shared" si="12"/>
        <v>1.1234835081447845</v>
      </c>
      <c r="O104" s="44">
        <f t="shared" si="13"/>
        <v>1.0233743747595228</v>
      </c>
      <c r="P104" s="44">
        <f t="shared" si="14"/>
        <v>1.1195469379221326</v>
      </c>
      <c r="Q104" s="44">
        <f t="shared" si="15"/>
        <v>0.98821963576853511</v>
      </c>
      <c r="R104" s="44">
        <f t="shared" si="16"/>
        <v>0.89147286821705418</v>
      </c>
      <c r="S104" s="44">
        <f t="shared" si="17"/>
        <v>1.1405781224895197</v>
      </c>
      <c r="T104" s="44">
        <f t="shared" si="18"/>
        <v>1.2368517880767136</v>
      </c>
      <c r="U104" s="44">
        <f t="shared" si="19"/>
        <v>0.99049838395872913</v>
      </c>
      <c r="V104" s="44">
        <f t="shared" si="20"/>
        <v>1.2022471910112358</v>
      </c>
    </row>
    <row r="105" spans="1:22" x14ac:dyDescent="0.15">
      <c r="A105" s="40">
        <v>200907</v>
      </c>
      <c r="B105" s="45">
        <v>6136.1700000000019</v>
      </c>
      <c r="C105" s="45">
        <v>25781.75</v>
      </c>
      <c r="D105" s="45">
        <v>3311.3</v>
      </c>
      <c r="E105" s="45">
        <v>2639.5499999999993</v>
      </c>
      <c r="F105" s="45">
        <v>1733.3729800000001</v>
      </c>
      <c r="G105" s="45">
        <v>1.42</v>
      </c>
      <c r="H105" s="45">
        <v>4679.5600000000004</v>
      </c>
      <c r="I105" s="46">
        <v>4974446</v>
      </c>
      <c r="J105" s="52">
        <v>2.2190595900000001</v>
      </c>
      <c r="K105" s="50">
        <v>10.8</v>
      </c>
      <c r="M105" s="44">
        <f t="shared" si="11"/>
        <v>0.98743850806938249</v>
      </c>
      <c r="N105" s="44">
        <f t="shared" si="12"/>
        <v>0.9237952868139504</v>
      </c>
      <c r="O105" s="44">
        <f t="shared" si="13"/>
        <v>1.0374721935018956</v>
      </c>
      <c r="P105" s="44">
        <f t="shared" si="14"/>
        <v>1.0716112635801163</v>
      </c>
      <c r="Q105" s="44">
        <f t="shared" si="15"/>
        <v>1.0492931767688125</v>
      </c>
      <c r="R105" s="44">
        <f t="shared" si="16"/>
        <v>1.2347826086956522</v>
      </c>
      <c r="S105" s="44">
        <f t="shared" si="17"/>
        <v>1.1985441953503384</v>
      </c>
      <c r="T105" s="44">
        <f t="shared" si="18"/>
        <v>0.78966454489143645</v>
      </c>
      <c r="U105" s="44">
        <f t="shared" si="19"/>
        <v>1.0453638955798548</v>
      </c>
      <c r="V105" s="44">
        <f t="shared" si="20"/>
        <v>1.0093457943925235</v>
      </c>
    </row>
    <row r="106" spans="1:22" x14ac:dyDescent="0.15">
      <c r="A106" s="40">
        <v>200908</v>
      </c>
      <c r="B106" s="45">
        <v>6223.8699999999953</v>
      </c>
      <c r="C106" s="45">
        <v>26074.92</v>
      </c>
      <c r="D106" s="45">
        <v>3255.75</v>
      </c>
      <c r="E106" s="45">
        <v>2716.8700000000026</v>
      </c>
      <c r="F106" s="45">
        <v>1800.1028699999999</v>
      </c>
      <c r="G106" s="45">
        <v>1.5</v>
      </c>
      <c r="H106" s="45">
        <v>5522.72</v>
      </c>
      <c r="I106" s="46">
        <v>5072651</v>
      </c>
      <c r="J106" s="52">
        <v>2.2503417699999999</v>
      </c>
      <c r="K106" s="50">
        <v>12.3</v>
      </c>
      <c r="M106" s="44">
        <f t="shared" si="11"/>
        <v>1.0142923028534074</v>
      </c>
      <c r="N106" s="44">
        <f t="shared" si="12"/>
        <v>1.0113712218914541</v>
      </c>
      <c r="O106" s="44">
        <f t="shared" si="13"/>
        <v>0.98322411137619659</v>
      </c>
      <c r="P106" s="44">
        <f t="shared" si="14"/>
        <v>1.0292928718910432</v>
      </c>
      <c r="Q106" s="44">
        <f t="shared" si="15"/>
        <v>1.0384971329136559</v>
      </c>
      <c r="R106" s="44">
        <f t="shared" si="16"/>
        <v>1.0563380281690142</v>
      </c>
      <c r="S106" s="44">
        <f t="shared" si="17"/>
        <v>1.180179333099693</v>
      </c>
      <c r="T106" s="44">
        <f t="shared" si="18"/>
        <v>1.0197418968866081</v>
      </c>
      <c r="U106" s="44">
        <f t="shared" si="19"/>
        <v>1.0140970436940813</v>
      </c>
      <c r="V106" s="44">
        <f t="shared" si="20"/>
        <v>1.1388888888888888</v>
      </c>
    </row>
    <row r="107" spans="1:22" x14ac:dyDescent="0.15">
      <c r="A107" s="40">
        <v>200909</v>
      </c>
      <c r="B107" s="45">
        <v>6171.760000000002</v>
      </c>
      <c r="C107" s="45">
        <v>26316.36</v>
      </c>
      <c r="D107" s="45">
        <v>3282.6</v>
      </c>
      <c r="E107" s="45">
        <v>2553.869999999999</v>
      </c>
      <c r="F107" s="45">
        <v>1770.49784</v>
      </c>
      <c r="G107" s="45">
        <v>1.22</v>
      </c>
      <c r="H107" s="45">
        <v>6193.55</v>
      </c>
      <c r="I107" s="46">
        <v>5548402</v>
      </c>
      <c r="J107" s="52">
        <v>2.1904083999999999</v>
      </c>
      <c r="K107" s="50">
        <v>13.9</v>
      </c>
      <c r="M107" s="44">
        <f t="shared" si="11"/>
        <v>0.99162739581643045</v>
      </c>
      <c r="N107" s="44">
        <f t="shared" si="12"/>
        <v>1.0092594723205288</v>
      </c>
      <c r="O107" s="44">
        <f t="shared" si="13"/>
        <v>1.0082469477079015</v>
      </c>
      <c r="P107" s="44">
        <f t="shared" si="14"/>
        <v>0.94000449046144885</v>
      </c>
      <c r="Q107" s="44">
        <f t="shared" si="15"/>
        <v>0.98355370101709805</v>
      </c>
      <c r="R107" s="44">
        <f t="shared" si="16"/>
        <v>0.81333333333333335</v>
      </c>
      <c r="S107" s="44">
        <f t="shared" si="17"/>
        <v>1.1214673204507923</v>
      </c>
      <c r="T107" s="44">
        <f t="shared" si="18"/>
        <v>1.0937874495998245</v>
      </c>
      <c r="U107" s="44">
        <f t="shared" si="19"/>
        <v>0.9733669921613729</v>
      </c>
      <c r="V107" s="44">
        <f t="shared" si="20"/>
        <v>1.1300813008130082</v>
      </c>
    </row>
    <row r="108" spans="1:22" x14ac:dyDescent="0.15">
      <c r="A108" s="40">
        <v>200910</v>
      </c>
      <c r="B108" s="45">
        <v>6360.3700000000026</v>
      </c>
      <c r="C108" s="45">
        <v>27306.83</v>
      </c>
      <c r="D108" s="45">
        <v>3328.58</v>
      </c>
      <c r="E108" s="45">
        <v>2551.3999999999978</v>
      </c>
      <c r="F108" s="45">
        <v>1869.4728399999999</v>
      </c>
      <c r="G108" s="45">
        <v>1.36</v>
      </c>
      <c r="H108" s="45">
        <v>6885.03</v>
      </c>
      <c r="I108" s="46">
        <v>5491223</v>
      </c>
      <c r="J108" s="52">
        <v>2.3078288900000001</v>
      </c>
      <c r="K108" s="50">
        <v>16.100000000000001</v>
      </c>
      <c r="M108" s="44">
        <f t="shared" si="11"/>
        <v>1.0305601643615436</v>
      </c>
      <c r="N108" s="44">
        <f t="shared" si="12"/>
        <v>1.0376370440288856</v>
      </c>
      <c r="O108" s="44">
        <f t="shared" si="13"/>
        <v>1.0140071894230183</v>
      </c>
      <c r="P108" s="44">
        <f t="shared" si="14"/>
        <v>0.99903284035600826</v>
      </c>
      <c r="Q108" s="44">
        <f t="shared" si="15"/>
        <v>1.0559023556899678</v>
      </c>
      <c r="R108" s="44">
        <f t="shared" si="16"/>
        <v>1.1147540983606559</v>
      </c>
      <c r="S108" s="44">
        <f t="shared" si="17"/>
        <v>1.1116451792590678</v>
      </c>
      <c r="T108" s="44">
        <f t="shared" si="18"/>
        <v>0.98969451023916433</v>
      </c>
      <c r="U108" s="44">
        <f t="shared" si="19"/>
        <v>1.0536066653141032</v>
      </c>
      <c r="V108" s="44">
        <f t="shared" si="20"/>
        <v>1.1582733812949642</v>
      </c>
    </row>
    <row r="109" spans="1:22" x14ac:dyDescent="0.15">
      <c r="A109" s="40">
        <v>200911</v>
      </c>
      <c r="B109" s="45">
        <v>6292.6399999999994</v>
      </c>
      <c r="C109" s="45">
        <v>28894.05</v>
      </c>
      <c r="D109" s="45">
        <v>3336.3</v>
      </c>
      <c r="E109" s="45">
        <v>2829.4300000000003</v>
      </c>
      <c r="F109" s="45">
        <v>1778.4389000000001</v>
      </c>
      <c r="G109" s="45">
        <v>1.1100000000000001</v>
      </c>
      <c r="H109" s="45">
        <v>7338.65</v>
      </c>
      <c r="I109" s="46">
        <v>6445701</v>
      </c>
      <c r="J109" s="52">
        <v>2.2043756600000002</v>
      </c>
      <c r="K109" s="50">
        <v>19.2</v>
      </c>
      <c r="M109" s="44">
        <f t="shared" si="11"/>
        <v>0.98935124843365985</v>
      </c>
      <c r="N109" s="44">
        <f t="shared" si="12"/>
        <v>1.0581253847480647</v>
      </c>
      <c r="O109" s="44">
        <f t="shared" si="13"/>
        <v>1.0023193073322558</v>
      </c>
      <c r="P109" s="44">
        <f t="shared" si="14"/>
        <v>1.1089715450341</v>
      </c>
      <c r="Q109" s="44">
        <f t="shared" si="15"/>
        <v>0.95130502136634421</v>
      </c>
      <c r="R109" s="44">
        <f t="shared" si="16"/>
        <v>0.81617647058823528</v>
      </c>
      <c r="S109" s="44">
        <f t="shared" si="17"/>
        <v>1.065884970726344</v>
      </c>
      <c r="T109" s="44">
        <f t="shared" si="18"/>
        <v>1.1738188378071697</v>
      </c>
      <c r="U109" s="44">
        <f t="shared" si="19"/>
        <v>0.95517292012060739</v>
      </c>
      <c r="V109" s="44">
        <f t="shared" si="20"/>
        <v>1.1925465838509315</v>
      </c>
    </row>
    <row r="110" spans="1:22" x14ac:dyDescent="0.15">
      <c r="A110" s="40">
        <v>200912</v>
      </c>
      <c r="B110" s="45">
        <v>6410.6699999999983</v>
      </c>
      <c r="C110" s="45">
        <v>28062.25</v>
      </c>
      <c r="D110" s="45">
        <v>3459.82</v>
      </c>
      <c r="E110" s="45">
        <v>3130.9400000000023</v>
      </c>
      <c r="F110" s="45">
        <v>1882.4127000000001</v>
      </c>
      <c r="G110" s="45">
        <v>1.0900000000000001</v>
      </c>
      <c r="H110" s="45">
        <v>7869.99</v>
      </c>
      <c r="I110" s="46">
        <v>19403318</v>
      </c>
      <c r="J110" s="52">
        <v>2.2955343899999998</v>
      </c>
      <c r="K110" s="50">
        <v>18.5</v>
      </c>
      <c r="M110" s="44">
        <f t="shared" si="11"/>
        <v>1.0187568333799484</v>
      </c>
      <c r="N110" s="44">
        <f t="shared" si="12"/>
        <v>0.97121206615202782</v>
      </c>
      <c r="O110" s="44">
        <f t="shared" si="13"/>
        <v>1.0370230494859576</v>
      </c>
      <c r="P110" s="44">
        <f t="shared" si="14"/>
        <v>1.1065620990800273</v>
      </c>
      <c r="Q110" s="44">
        <f t="shared" si="15"/>
        <v>1.0584635210127264</v>
      </c>
      <c r="R110" s="44">
        <f t="shared" si="16"/>
        <v>0.98198198198198194</v>
      </c>
      <c r="S110" s="44">
        <f t="shared" si="17"/>
        <v>1.0724029623977163</v>
      </c>
      <c r="T110" s="44">
        <f t="shared" si="18"/>
        <v>3.0102727383724437</v>
      </c>
      <c r="U110" s="44">
        <f t="shared" si="19"/>
        <v>1.0413535368105089</v>
      </c>
      <c r="V110" s="44">
        <f t="shared" si="20"/>
        <v>0.96354166666666674</v>
      </c>
    </row>
    <row r="111" spans="1:22" x14ac:dyDescent="0.15">
      <c r="A111" s="40">
        <v>201001</v>
      </c>
      <c r="B111" s="45">
        <v>6176.5</v>
      </c>
      <c r="C111" s="45">
        <v>25610.073700000001</v>
      </c>
      <c r="D111" s="45">
        <v>3370.4</v>
      </c>
      <c r="E111" s="45">
        <v>3128</v>
      </c>
      <c r="F111" s="45">
        <v>1916.86724</v>
      </c>
      <c r="G111" s="45">
        <v>1.27</v>
      </c>
      <c r="H111" s="45">
        <v>692.32</v>
      </c>
      <c r="I111" s="46">
        <v>3218398</v>
      </c>
      <c r="J111" s="52">
        <v>2.4116199599999999</v>
      </c>
      <c r="K111" s="50">
        <v>12.8</v>
      </c>
      <c r="M111" s="44">
        <f t="shared" si="11"/>
        <v>0.96347183679709014</v>
      </c>
      <c r="N111" s="44">
        <f t="shared" si="12"/>
        <v>0.91261654714073182</v>
      </c>
      <c r="O111" s="44">
        <f t="shared" si="13"/>
        <v>0.9741547248122735</v>
      </c>
      <c r="P111" s="44">
        <f t="shared" si="14"/>
        <v>0.99906098487993944</v>
      </c>
      <c r="Q111" s="44">
        <f t="shared" si="15"/>
        <v>1.0183033932994607</v>
      </c>
      <c r="R111" s="44">
        <f t="shared" si="16"/>
        <v>1.165137614678899</v>
      </c>
      <c r="S111" s="44">
        <f t="shared" si="17"/>
        <v>8.7969616225687719E-2</v>
      </c>
      <c r="T111" s="44">
        <f t="shared" si="18"/>
        <v>0.16586843549129071</v>
      </c>
      <c r="U111" s="44">
        <f t="shared" si="19"/>
        <v>1.0505701724642862</v>
      </c>
      <c r="V111" s="44">
        <f t="shared" si="20"/>
        <v>0.69189189189189193</v>
      </c>
    </row>
    <row r="112" spans="1:22" x14ac:dyDescent="0.15">
      <c r="A112" s="40">
        <v>201002</v>
      </c>
      <c r="B112" s="45">
        <v>5559.2000000000007</v>
      </c>
      <c r="C112" s="45">
        <v>21298</v>
      </c>
      <c r="D112" s="45">
        <v>3191.1</v>
      </c>
      <c r="E112" s="45">
        <v>2102.8999999999996</v>
      </c>
      <c r="F112" s="45">
        <v>1691.5516</v>
      </c>
      <c r="G112" s="45">
        <v>1.42</v>
      </c>
      <c r="H112" s="45">
        <v>1587.48</v>
      </c>
      <c r="I112" s="46">
        <v>2178399</v>
      </c>
      <c r="J112" s="52">
        <v>2.21730268</v>
      </c>
      <c r="K112" s="50">
        <v>12.8</v>
      </c>
      <c r="M112" s="44">
        <f t="shared" si="11"/>
        <v>0.9000566663968268</v>
      </c>
      <c r="N112" s="44">
        <f t="shared" si="12"/>
        <v>0.83162587696887413</v>
      </c>
      <c r="O112" s="44">
        <f t="shared" si="13"/>
        <v>0.94680156657963443</v>
      </c>
      <c r="P112" s="44">
        <f t="shared" si="14"/>
        <v>0.67228260869565204</v>
      </c>
      <c r="Q112" s="44">
        <f t="shared" si="15"/>
        <v>0.88245631450198914</v>
      </c>
      <c r="R112" s="44">
        <f t="shared" si="16"/>
        <v>1.1181102362204725</v>
      </c>
      <c r="S112" s="44">
        <f t="shared" si="17"/>
        <v>2.2929859024728447</v>
      </c>
      <c r="T112" s="44">
        <f t="shared" si="18"/>
        <v>0.67685817602422071</v>
      </c>
      <c r="U112" s="44">
        <f t="shared" si="19"/>
        <v>0.91942458462650978</v>
      </c>
      <c r="V112" s="44">
        <f t="shared" si="20"/>
        <v>1</v>
      </c>
    </row>
    <row r="113" spans="1:22" x14ac:dyDescent="0.15">
      <c r="A113" s="40">
        <v>201003</v>
      </c>
      <c r="B113" s="45">
        <v>6839.2999999999993</v>
      </c>
      <c r="C113" s="45">
        <v>27980.799999999999</v>
      </c>
      <c r="D113" s="45">
        <v>3455.7</v>
      </c>
      <c r="E113" s="45">
        <v>2947.7000000000007</v>
      </c>
      <c r="F113" s="45">
        <v>1945.2860900000001</v>
      </c>
      <c r="G113" s="45">
        <v>1.41</v>
      </c>
      <c r="H113" s="45">
        <v>2362.7399999999998</v>
      </c>
      <c r="I113" s="46">
        <v>3539164</v>
      </c>
      <c r="J113" s="52">
        <v>2.47832484</v>
      </c>
      <c r="K113" s="50">
        <v>18.100000000000001</v>
      </c>
      <c r="M113" s="44">
        <f t="shared" si="11"/>
        <v>1.2302669448841557</v>
      </c>
      <c r="N113" s="44">
        <f t="shared" si="12"/>
        <v>1.3137759414029486</v>
      </c>
      <c r="O113" s="44">
        <f t="shared" si="13"/>
        <v>1.0829181160101533</v>
      </c>
      <c r="P113" s="44">
        <f t="shared" si="14"/>
        <v>1.4017309429834997</v>
      </c>
      <c r="Q113" s="44">
        <f t="shared" si="15"/>
        <v>1.1500010345531286</v>
      </c>
      <c r="R113" s="44">
        <f t="shared" si="16"/>
        <v>0.99295774647887325</v>
      </c>
      <c r="S113" s="44">
        <f t="shared" si="17"/>
        <v>1.488358908458689</v>
      </c>
      <c r="T113" s="44">
        <f t="shared" si="18"/>
        <v>1.6246628831540961</v>
      </c>
      <c r="U113" s="44">
        <f t="shared" si="19"/>
        <v>1.1177205811161515</v>
      </c>
      <c r="V113" s="44">
        <f t="shared" si="20"/>
        <v>1.4140625</v>
      </c>
    </row>
    <row r="114" spans="1:22" x14ac:dyDescent="0.15">
      <c r="A114" s="40">
        <v>201004</v>
      </c>
      <c r="B114" s="45">
        <v>6867.5999999999985</v>
      </c>
      <c r="C114" s="45">
        <v>26928.9339</v>
      </c>
      <c r="D114" s="45">
        <v>3440.62</v>
      </c>
      <c r="E114" s="45">
        <v>2809.7999999999993</v>
      </c>
      <c r="F114" s="45">
        <v>1853.88005</v>
      </c>
      <c r="G114" s="45">
        <v>1.33</v>
      </c>
      <c r="H114" s="45">
        <v>3049.94</v>
      </c>
      <c r="I114" s="46">
        <v>5308147</v>
      </c>
      <c r="J114" s="52">
        <v>2.3563861500000001</v>
      </c>
      <c r="K114" s="50">
        <v>17.8</v>
      </c>
      <c r="M114" s="44">
        <f t="shared" si="11"/>
        <v>1.0041378503648033</v>
      </c>
      <c r="N114" s="44">
        <f t="shared" si="12"/>
        <v>0.9624075759091949</v>
      </c>
      <c r="O114" s="44">
        <f t="shared" si="13"/>
        <v>0.99563619527158032</v>
      </c>
      <c r="P114" s="44">
        <f t="shared" si="14"/>
        <v>0.95321776300166183</v>
      </c>
      <c r="Q114" s="44">
        <f t="shared" si="15"/>
        <v>0.95301151821838193</v>
      </c>
      <c r="R114" s="44">
        <f t="shared" si="16"/>
        <v>0.94326241134751787</v>
      </c>
      <c r="S114" s="44">
        <f t="shared" si="17"/>
        <v>1.2908487603375742</v>
      </c>
      <c r="T114" s="44">
        <f t="shared" si="18"/>
        <v>1.4998307509909119</v>
      </c>
      <c r="U114" s="44">
        <f t="shared" si="19"/>
        <v>0.95079793898204246</v>
      </c>
      <c r="V114" s="44">
        <f t="shared" si="20"/>
        <v>0.98342541436464082</v>
      </c>
    </row>
    <row r="115" spans="1:22" x14ac:dyDescent="0.15">
      <c r="A115" s="40">
        <v>201005</v>
      </c>
      <c r="B115" s="45">
        <v>7185.9000000000015</v>
      </c>
      <c r="C115" s="45">
        <v>28386.430899999999</v>
      </c>
      <c r="D115" s="45">
        <v>3579.34</v>
      </c>
      <c r="E115" s="45">
        <v>2757.8000000000011</v>
      </c>
      <c r="F115" s="45">
        <v>1955.6859400000001</v>
      </c>
      <c r="G115" s="45">
        <v>1.38</v>
      </c>
      <c r="H115" s="45">
        <v>3698.65</v>
      </c>
      <c r="I115" s="46">
        <v>5723503</v>
      </c>
      <c r="J115" s="52">
        <v>2.4598201500000001</v>
      </c>
      <c r="K115" s="50">
        <v>16.5</v>
      </c>
      <c r="M115" s="44">
        <f t="shared" si="11"/>
        <v>1.0463480691944789</v>
      </c>
      <c r="N115" s="44">
        <f t="shared" si="12"/>
        <v>1.0541238284966046</v>
      </c>
      <c r="O115" s="44">
        <f t="shared" si="13"/>
        <v>1.0403183147223467</v>
      </c>
      <c r="P115" s="44">
        <f t="shared" si="14"/>
        <v>0.98149334472204497</v>
      </c>
      <c r="Q115" s="44">
        <f t="shared" si="15"/>
        <v>1.0549150361696811</v>
      </c>
      <c r="R115" s="44">
        <f t="shared" si="16"/>
        <v>1.0375939849624058</v>
      </c>
      <c r="S115" s="44">
        <f t="shared" si="17"/>
        <v>1.2126959874620484</v>
      </c>
      <c r="T115" s="44">
        <f t="shared" si="18"/>
        <v>1.0782487749491489</v>
      </c>
      <c r="U115" s="44">
        <f t="shared" si="19"/>
        <v>1.043895182459802</v>
      </c>
      <c r="V115" s="44">
        <f t="shared" si="20"/>
        <v>0.92696629213483139</v>
      </c>
    </row>
    <row r="116" spans="1:22" x14ac:dyDescent="0.15">
      <c r="A116" s="40">
        <v>201006</v>
      </c>
      <c r="B116" s="45">
        <v>7239.8000000000029</v>
      </c>
      <c r="C116" s="45">
        <v>29692.14</v>
      </c>
      <c r="D116" s="45">
        <v>3534.67</v>
      </c>
      <c r="E116" s="45">
        <v>2579.6999999999989</v>
      </c>
      <c r="F116" s="45">
        <v>1862.25747</v>
      </c>
      <c r="G116" s="45">
        <v>1.34</v>
      </c>
      <c r="H116" s="45">
        <v>4329.7700000000004</v>
      </c>
      <c r="I116" s="46">
        <v>7169805</v>
      </c>
      <c r="J116" s="52">
        <v>2.3864174199999999</v>
      </c>
      <c r="K116" s="50">
        <v>13.7</v>
      </c>
      <c r="M116" s="44">
        <f t="shared" si="11"/>
        <v>1.0075008001781267</v>
      </c>
      <c r="N116" s="44">
        <f t="shared" si="12"/>
        <v>1.0459976495319108</v>
      </c>
      <c r="O116" s="44">
        <f t="shared" si="13"/>
        <v>0.98752004559499795</v>
      </c>
      <c r="P116" s="44">
        <f t="shared" si="14"/>
        <v>0.93541953731234961</v>
      </c>
      <c r="Q116" s="44">
        <f t="shared" si="15"/>
        <v>0.95222726303385907</v>
      </c>
      <c r="R116" s="44">
        <f t="shared" si="16"/>
        <v>0.97101449275362328</v>
      </c>
      <c r="S116" s="44">
        <f t="shared" si="17"/>
        <v>1.1706352317737554</v>
      </c>
      <c r="T116" s="44">
        <f t="shared" si="18"/>
        <v>1.2526952462504168</v>
      </c>
      <c r="U116" s="44">
        <f t="shared" si="19"/>
        <v>0.9701593102243673</v>
      </c>
      <c r="V116" s="44">
        <f t="shared" si="20"/>
        <v>0.83030303030303021</v>
      </c>
    </row>
    <row r="117" spans="1:22" x14ac:dyDescent="0.15">
      <c r="A117" s="40">
        <v>201007</v>
      </c>
      <c r="B117" s="45">
        <v>6718.6999999999971</v>
      </c>
      <c r="C117" s="45">
        <v>29190.560000000001</v>
      </c>
      <c r="D117" s="45">
        <v>3528.03</v>
      </c>
      <c r="E117" s="45">
        <v>2805.1000000000004</v>
      </c>
      <c r="F117" s="45">
        <v>1879.9648</v>
      </c>
      <c r="G117" s="45">
        <v>1.6</v>
      </c>
      <c r="H117" s="45">
        <v>5203.24</v>
      </c>
      <c r="I117" s="46">
        <v>5673465</v>
      </c>
      <c r="J117" s="52">
        <v>2.45592173</v>
      </c>
      <c r="K117" s="50">
        <v>13.4</v>
      </c>
      <c r="M117" s="44">
        <f t="shared" si="11"/>
        <v>0.92802287356004232</v>
      </c>
      <c r="N117" s="44">
        <f t="shared" si="12"/>
        <v>0.98310731392213568</v>
      </c>
      <c r="O117" s="44">
        <f t="shared" si="13"/>
        <v>0.99812146537017599</v>
      </c>
      <c r="P117" s="44">
        <f t="shared" si="14"/>
        <v>1.0873745009109592</v>
      </c>
      <c r="Q117" s="44">
        <f t="shared" si="15"/>
        <v>1.0095085294516231</v>
      </c>
      <c r="R117" s="44">
        <f t="shared" si="16"/>
        <v>1.1940298507462686</v>
      </c>
      <c r="S117" s="44">
        <f t="shared" si="17"/>
        <v>1.2017358889733172</v>
      </c>
      <c r="T117" s="44">
        <f t="shared" si="18"/>
        <v>0.79129976338268615</v>
      </c>
      <c r="U117" s="44">
        <f t="shared" si="19"/>
        <v>1.029124959203491</v>
      </c>
      <c r="V117" s="44">
        <f t="shared" si="20"/>
        <v>0.97810218978102192</v>
      </c>
    </row>
    <row r="118" spans="1:22" x14ac:dyDescent="0.15">
      <c r="A118" s="40">
        <v>201008</v>
      </c>
      <c r="B118" s="45">
        <v>6971.0999999999985</v>
      </c>
      <c r="C118" s="45">
        <v>30138.35</v>
      </c>
      <c r="D118" s="45">
        <v>3472.88</v>
      </c>
      <c r="E118" s="45">
        <v>3080.2999999999993</v>
      </c>
      <c r="F118" s="45">
        <v>1903.4158</v>
      </c>
      <c r="G118" s="45">
        <v>1.62</v>
      </c>
      <c r="H118" s="45">
        <v>6128.82</v>
      </c>
      <c r="I118" s="46">
        <v>7723192</v>
      </c>
      <c r="J118" s="52">
        <v>2.4471031700000001</v>
      </c>
      <c r="K118" s="50">
        <v>13.9</v>
      </c>
      <c r="M118" s="44">
        <f t="shared" si="11"/>
        <v>1.0375667911947255</v>
      </c>
      <c r="N118" s="44">
        <f t="shared" si="12"/>
        <v>1.0324690584901419</v>
      </c>
      <c r="O118" s="44">
        <f t="shared" si="13"/>
        <v>0.98436804675697198</v>
      </c>
      <c r="P118" s="44">
        <f t="shared" si="14"/>
        <v>1.0981070193575984</v>
      </c>
      <c r="Q118" s="44">
        <f t="shared" si="15"/>
        <v>1.0124741697291353</v>
      </c>
      <c r="R118" s="44">
        <f t="shared" si="16"/>
        <v>1.0125</v>
      </c>
      <c r="S118" s="44">
        <f t="shared" si="17"/>
        <v>1.177885317609797</v>
      </c>
      <c r="T118" s="44">
        <f t="shared" si="18"/>
        <v>1.3612830959563511</v>
      </c>
      <c r="U118" s="44">
        <f t="shared" si="19"/>
        <v>0.99640926667479757</v>
      </c>
      <c r="V118" s="44">
        <f t="shared" si="20"/>
        <v>1.0373134328358209</v>
      </c>
    </row>
    <row r="119" spans="1:22" x14ac:dyDescent="0.15">
      <c r="A119" s="40">
        <v>201009</v>
      </c>
      <c r="B119" s="45">
        <v>6426.3000000000029</v>
      </c>
      <c r="C119" s="45">
        <v>27601.53</v>
      </c>
      <c r="D119" s="45">
        <v>3491.05</v>
      </c>
      <c r="E119" s="45">
        <v>2612.4000000000015</v>
      </c>
      <c r="F119" s="45">
        <v>1862.8413</v>
      </c>
      <c r="G119" s="45">
        <v>1.38</v>
      </c>
      <c r="H119" s="45">
        <v>6904.24</v>
      </c>
      <c r="I119" s="46">
        <v>8590483</v>
      </c>
      <c r="J119" s="52">
        <v>2.3698201399999999</v>
      </c>
      <c r="K119" s="50">
        <v>13.3</v>
      </c>
      <c r="M119" s="44">
        <f t="shared" si="11"/>
        <v>0.92184877565950918</v>
      </c>
      <c r="N119" s="44">
        <f t="shared" si="12"/>
        <v>0.91582750880522656</v>
      </c>
      <c r="O119" s="44">
        <f t="shared" si="13"/>
        <v>1.00523196885582</v>
      </c>
      <c r="P119" s="44">
        <f t="shared" si="14"/>
        <v>0.84809921111580111</v>
      </c>
      <c r="Q119" s="44">
        <f t="shared" si="15"/>
        <v>0.97868332289770843</v>
      </c>
      <c r="R119" s="44">
        <f t="shared" si="16"/>
        <v>0.85185185185185175</v>
      </c>
      <c r="S119" s="44">
        <f t="shared" si="17"/>
        <v>1.1265202763337805</v>
      </c>
      <c r="T119" s="44">
        <f t="shared" si="18"/>
        <v>1.1122969621886909</v>
      </c>
      <c r="U119" s="44">
        <f t="shared" si="19"/>
        <v>0.96841856487807976</v>
      </c>
      <c r="V119" s="44">
        <f t="shared" si="20"/>
        <v>0.95683453237410077</v>
      </c>
    </row>
    <row r="120" spans="1:22" x14ac:dyDescent="0.15">
      <c r="A120" s="40">
        <v>201010</v>
      </c>
      <c r="B120" s="45">
        <v>6443.5999999999985</v>
      </c>
      <c r="C120" s="45">
        <v>30065.64</v>
      </c>
      <c r="D120" s="45">
        <v>3703.81</v>
      </c>
      <c r="E120" s="45">
        <v>2553</v>
      </c>
      <c r="F120" s="45">
        <v>1964.15517</v>
      </c>
      <c r="G120" s="45">
        <v>1.53</v>
      </c>
      <c r="H120" s="45">
        <v>7662.92</v>
      </c>
      <c r="I120" s="46">
        <v>8775067</v>
      </c>
      <c r="J120" s="52">
        <v>2.48050105</v>
      </c>
      <c r="K120" s="50">
        <v>13.1</v>
      </c>
      <c r="M120" s="44">
        <f t="shared" si="11"/>
        <v>1.0026920623064588</v>
      </c>
      <c r="N120" s="44">
        <f t="shared" si="12"/>
        <v>1.0892743989191904</v>
      </c>
      <c r="O120" s="44">
        <f t="shared" si="13"/>
        <v>1.0609444150040819</v>
      </c>
      <c r="P120" s="44">
        <f t="shared" si="14"/>
        <v>0.9772622875516761</v>
      </c>
      <c r="Q120" s="44">
        <f t="shared" si="15"/>
        <v>1.054386742445532</v>
      </c>
      <c r="R120" s="44">
        <f t="shared" si="16"/>
        <v>1.1086956521739131</v>
      </c>
      <c r="S120" s="44">
        <f t="shared" si="17"/>
        <v>1.1098860989768606</v>
      </c>
      <c r="T120" s="44">
        <f t="shared" si="18"/>
        <v>1.0214870339653777</v>
      </c>
      <c r="U120" s="44">
        <f t="shared" si="19"/>
        <v>1.0467043503141129</v>
      </c>
      <c r="V120" s="44">
        <f t="shared" si="20"/>
        <v>0.98496240601503748</v>
      </c>
    </row>
    <row r="121" spans="1:22" x14ac:dyDescent="0.15">
      <c r="A121" s="40">
        <v>201011</v>
      </c>
      <c r="B121" s="45">
        <v>6601.1000000000058</v>
      </c>
      <c r="C121" s="45">
        <v>33757.58</v>
      </c>
      <c r="D121" s="45">
        <v>3665.52</v>
      </c>
      <c r="E121" s="45">
        <v>2820.7999999999993</v>
      </c>
      <c r="F121" s="45">
        <v>1954.1982499999999</v>
      </c>
      <c r="G121" s="45">
        <v>1.23</v>
      </c>
      <c r="H121" s="45">
        <v>8180.17</v>
      </c>
      <c r="I121" s="46">
        <v>10879503</v>
      </c>
      <c r="J121" s="52">
        <v>2.3981160099999999</v>
      </c>
      <c r="K121" s="50">
        <v>13.3</v>
      </c>
      <c r="M121" s="44">
        <f t="shared" si="11"/>
        <v>1.0244428580296741</v>
      </c>
      <c r="N121" s="44">
        <f t="shared" si="12"/>
        <v>1.1227959890426416</v>
      </c>
      <c r="O121" s="44">
        <f t="shared" si="13"/>
        <v>0.98966199670069466</v>
      </c>
      <c r="P121" s="44">
        <f t="shared" si="14"/>
        <v>1.1048962005483742</v>
      </c>
      <c r="Q121" s="44">
        <f t="shared" si="15"/>
        <v>0.99493068564435261</v>
      </c>
      <c r="R121" s="44">
        <f t="shared" si="16"/>
        <v>0.8039215686274509</v>
      </c>
      <c r="S121" s="44">
        <f t="shared" si="17"/>
        <v>1.0675003784458144</v>
      </c>
      <c r="T121" s="44">
        <f t="shared" si="18"/>
        <v>1.2398199352779871</v>
      </c>
      <c r="U121" s="44">
        <f t="shared" si="19"/>
        <v>0.96678693605068211</v>
      </c>
      <c r="V121" s="44">
        <f t="shared" si="20"/>
        <v>1.0152671755725191</v>
      </c>
    </row>
    <row r="122" spans="1:22" x14ac:dyDescent="0.15">
      <c r="A122" s="40">
        <v>201012</v>
      </c>
      <c r="B122" s="45">
        <v>6598.2999999999884</v>
      </c>
      <c r="C122" s="45">
        <v>32757</v>
      </c>
      <c r="D122" s="45">
        <v>3872.31</v>
      </c>
      <c r="E122" s="45">
        <v>3055.9000000000015</v>
      </c>
      <c r="F122" s="45">
        <v>1964.9691600000001</v>
      </c>
      <c r="G122" s="45">
        <v>1.22</v>
      </c>
      <c r="H122" s="45">
        <v>8761.16</v>
      </c>
      <c r="I122" s="46">
        <v>14513100</v>
      </c>
      <c r="J122" s="52">
        <v>2.4406857999999998</v>
      </c>
      <c r="K122" s="50">
        <v>13.5</v>
      </c>
      <c r="M122" s="44">
        <f t="shared" si="11"/>
        <v>0.99957582827104308</v>
      </c>
      <c r="N122" s="44">
        <f t="shared" si="12"/>
        <v>0.97035984214508264</v>
      </c>
      <c r="O122" s="44">
        <f t="shared" si="13"/>
        <v>1.0564149152098474</v>
      </c>
      <c r="P122" s="44">
        <f t="shared" si="14"/>
        <v>1.0833451503119691</v>
      </c>
      <c r="Q122" s="44">
        <f t="shared" si="15"/>
        <v>1.0055116772313148</v>
      </c>
      <c r="R122" s="44">
        <f t="shared" si="16"/>
        <v>0.99186991869918695</v>
      </c>
      <c r="S122" s="44">
        <f t="shared" si="17"/>
        <v>1.0710241963186584</v>
      </c>
      <c r="T122" s="44">
        <f t="shared" si="18"/>
        <v>1.3339855690099078</v>
      </c>
      <c r="U122" s="44">
        <f t="shared" si="19"/>
        <v>1.0177513472336144</v>
      </c>
      <c r="V122" s="44">
        <f t="shared" si="20"/>
        <v>1.0150375939849623</v>
      </c>
    </row>
    <row r="123" spans="1:22" x14ac:dyDescent="0.15">
      <c r="A123" s="40">
        <v>201101</v>
      </c>
      <c r="B123" s="45">
        <v>6733.35</v>
      </c>
      <c r="C123" s="45">
        <v>26826.304199999999</v>
      </c>
      <c r="D123" s="45">
        <v>3718.72</v>
      </c>
      <c r="E123" s="45">
        <v>3113.3</v>
      </c>
      <c r="F123" s="45">
        <v>2007.7917299999999</v>
      </c>
      <c r="G123" s="45">
        <v>1.52</v>
      </c>
      <c r="H123" s="45">
        <v>851.58</v>
      </c>
      <c r="I123" s="46">
        <v>4043567</v>
      </c>
      <c r="J123" s="52">
        <v>2.6121221700000001</v>
      </c>
      <c r="K123" s="50">
        <v>14.9</v>
      </c>
      <c r="M123" s="44">
        <f t="shared" si="11"/>
        <v>1.0204673931164105</v>
      </c>
      <c r="N123" s="44">
        <f t="shared" si="12"/>
        <v>0.81894874988552058</v>
      </c>
      <c r="O123" s="44">
        <f t="shared" si="13"/>
        <v>0.96033633670857954</v>
      </c>
      <c r="P123" s="44">
        <f t="shared" si="14"/>
        <v>1.0187833371510844</v>
      </c>
      <c r="Q123" s="44">
        <f t="shared" si="15"/>
        <v>1.0217929985221752</v>
      </c>
      <c r="R123" s="44">
        <f t="shared" si="16"/>
        <v>1.2459016393442623</v>
      </c>
      <c r="S123" s="44">
        <f t="shared" si="17"/>
        <v>9.7199457606070433E-2</v>
      </c>
      <c r="T123" s="44">
        <f t="shared" si="18"/>
        <v>0.2786149754359854</v>
      </c>
      <c r="U123" s="44">
        <f t="shared" si="19"/>
        <v>1.0702410650318039</v>
      </c>
      <c r="V123" s="44">
        <f t="shared" si="20"/>
        <v>1.1037037037037036</v>
      </c>
    </row>
    <row r="124" spans="1:22" x14ac:dyDescent="0.15">
      <c r="A124" s="40">
        <v>201102</v>
      </c>
      <c r="B124" s="45">
        <v>6353.35</v>
      </c>
      <c r="C124" s="45">
        <v>24749.4</v>
      </c>
      <c r="D124" s="45">
        <v>3521.39</v>
      </c>
      <c r="E124" s="45">
        <v>2623.8999999999996</v>
      </c>
      <c r="F124" s="45">
        <v>1857.7174500000001</v>
      </c>
      <c r="G124" s="45">
        <v>1.57</v>
      </c>
      <c r="H124" s="45">
        <v>1823.69</v>
      </c>
      <c r="I124" s="46">
        <v>3038334</v>
      </c>
      <c r="J124" s="52">
        <v>2.3792591299999999</v>
      </c>
      <c r="K124" s="50">
        <v>14.9</v>
      </c>
      <c r="M124" s="44">
        <f t="shared" si="11"/>
        <v>0.94356449612748483</v>
      </c>
      <c r="N124" s="44">
        <f t="shared" si="12"/>
        <v>0.92257956278599129</v>
      </c>
      <c r="O124" s="44">
        <f t="shared" si="13"/>
        <v>0.94693604250925056</v>
      </c>
      <c r="P124" s="44">
        <f t="shared" si="14"/>
        <v>0.84280345613978724</v>
      </c>
      <c r="Q124" s="44">
        <f t="shared" si="15"/>
        <v>0.92525406009118294</v>
      </c>
      <c r="R124" s="44">
        <f t="shared" si="16"/>
        <v>1.0328947368421053</v>
      </c>
      <c r="S124" s="44">
        <f t="shared" si="17"/>
        <v>2.1415369078653796</v>
      </c>
      <c r="T124" s="44">
        <f t="shared" si="18"/>
        <v>0.75139944509389855</v>
      </c>
      <c r="U124" s="44">
        <f t="shared" si="19"/>
        <v>0.91085292921042804</v>
      </c>
      <c r="V124" s="44">
        <f t="shared" si="20"/>
        <v>1</v>
      </c>
    </row>
    <row r="125" spans="1:22" x14ac:dyDescent="0.15">
      <c r="A125" s="40">
        <v>201103</v>
      </c>
      <c r="B125" s="45">
        <v>7716.98</v>
      </c>
      <c r="C125" s="45">
        <v>30736.49</v>
      </c>
      <c r="D125" s="45">
        <v>3766.33</v>
      </c>
      <c r="E125" s="45">
        <v>3269.3</v>
      </c>
      <c r="F125" s="45">
        <v>2099.0625599999998</v>
      </c>
      <c r="G125" s="45">
        <v>1.41</v>
      </c>
      <c r="H125" s="45">
        <v>2574.5100000000002</v>
      </c>
      <c r="I125" s="46">
        <v>5079759</v>
      </c>
      <c r="J125" s="52">
        <v>2.64354172</v>
      </c>
      <c r="K125" s="50">
        <v>14.8</v>
      </c>
      <c r="M125" s="44">
        <f t="shared" si="11"/>
        <v>1.2146316510187538</v>
      </c>
      <c r="N125" s="44">
        <f t="shared" si="12"/>
        <v>1.2419084907108859</v>
      </c>
      <c r="O125" s="44">
        <f t="shared" si="13"/>
        <v>1.0695577598618728</v>
      </c>
      <c r="P125" s="44">
        <f t="shared" si="14"/>
        <v>1.2459697397004461</v>
      </c>
      <c r="Q125" s="44">
        <f t="shared" si="15"/>
        <v>1.129914864071498</v>
      </c>
      <c r="R125" s="44">
        <f t="shared" si="16"/>
        <v>0.8980891719745222</v>
      </c>
      <c r="S125" s="44">
        <f t="shared" si="17"/>
        <v>1.4117037435090394</v>
      </c>
      <c r="T125" s="44">
        <f t="shared" si="18"/>
        <v>1.67188959475818</v>
      </c>
      <c r="U125" s="44">
        <f t="shared" si="19"/>
        <v>1.1110776824044382</v>
      </c>
      <c r="V125" s="44">
        <f t="shared" si="20"/>
        <v>0.99328859060402686</v>
      </c>
    </row>
    <row r="126" spans="1:22" x14ac:dyDescent="0.15">
      <c r="A126" s="40">
        <v>201104</v>
      </c>
      <c r="B126" s="45">
        <v>7263.4199999999983</v>
      </c>
      <c r="C126" s="45">
        <v>31808.16</v>
      </c>
      <c r="D126" s="45">
        <v>3719.2</v>
      </c>
      <c r="E126" s="45">
        <v>3093</v>
      </c>
      <c r="F126" s="45">
        <v>1961.681</v>
      </c>
      <c r="G126" s="45">
        <v>1.55</v>
      </c>
      <c r="H126" s="45">
        <v>3320.69</v>
      </c>
      <c r="I126" s="46">
        <v>5165670</v>
      </c>
      <c r="J126" s="52">
        <v>2.4999838799999998</v>
      </c>
      <c r="K126" s="50">
        <v>13.4</v>
      </c>
      <c r="M126" s="44">
        <f t="shared" si="11"/>
        <v>0.94122571264924859</v>
      </c>
      <c r="N126" s="44">
        <f t="shared" si="12"/>
        <v>1.0348663754384446</v>
      </c>
      <c r="O126" s="44">
        <f t="shared" si="13"/>
        <v>0.98748649215549356</v>
      </c>
      <c r="P126" s="44">
        <f t="shared" si="14"/>
        <v>0.94607408313706298</v>
      </c>
      <c r="Q126" s="44">
        <f t="shared" si="15"/>
        <v>0.93455099308712375</v>
      </c>
      <c r="R126" s="44">
        <f t="shared" si="16"/>
        <v>1.0992907801418441</v>
      </c>
      <c r="S126" s="44">
        <f t="shared" si="17"/>
        <v>1.2898337936150956</v>
      </c>
      <c r="T126" s="44">
        <f t="shared" si="18"/>
        <v>1.016912416514248</v>
      </c>
      <c r="U126" s="44">
        <f t="shared" si="19"/>
        <v>0.94569488390748746</v>
      </c>
      <c r="V126" s="44">
        <f t="shared" si="20"/>
        <v>0.90540540540540537</v>
      </c>
    </row>
    <row r="127" spans="1:22" x14ac:dyDescent="0.15">
      <c r="A127" s="40">
        <v>201105</v>
      </c>
      <c r="B127" s="45">
        <v>7798.5800000000017</v>
      </c>
      <c r="C127" s="45">
        <v>32730.22</v>
      </c>
      <c r="D127" s="45">
        <v>3847.03</v>
      </c>
      <c r="E127" s="45">
        <v>3178.2999999999993</v>
      </c>
      <c r="F127" s="45">
        <v>2075.39959</v>
      </c>
      <c r="G127" s="45">
        <v>1.53</v>
      </c>
      <c r="H127" s="45">
        <v>4017.65</v>
      </c>
      <c r="I127" s="46">
        <v>4671973</v>
      </c>
      <c r="J127" s="52">
        <v>2.6446402299999998</v>
      </c>
      <c r="K127" s="50">
        <v>13.3</v>
      </c>
      <c r="M127" s="44">
        <f t="shared" si="11"/>
        <v>1.0736787904320559</v>
      </c>
      <c r="N127" s="44">
        <f t="shared" si="12"/>
        <v>1.0289881590132848</v>
      </c>
      <c r="O127" s="44">
        <f t="shared" si="13"/>
        <v>1.0343702946870297</v>
      </c>
      <c r="P127" s="44">
        <f t="shared" si="14"/>
        <v>1.027578402845134</v>
      </c>
      <c r="Q127" s="44">
        <f t="shared" si="15"/>
        <v>1.0579699706527208</v>
      </c>
      <c r="R127" s="44">
        <f t="shared" si="16"/>
        <v>0.98709677419354835</v>
      </c>
      <c r="S127" s="44">
        <f t="shared" si="17"/>
        <v>1.2098840903547154</v>
      </c>
      <c r="T127" s="44">
        <f t="shared" si="18"/>
        <v>0.90442730565444562</v>
      </c>
      <c r="U127" s="44">
        <f t="shared" si="19"/>
        <v>1.0578629131000636</v>
      </c>
      <c r="V127" s="44">
        <f t="shared" si="20"/>
        <v>0.9925373134328358</v>
      </c>
    </row>
    <row r="128" spans="1:22" x14ac:dyDescent="0.15">
      <c r="A128" s="40">
        <v>201106</v>
      </c>
      <c r="B128" s="45">
        <v>7875.1200000000026</v>
      </c>
      <c r="C128" s="45">
        <v>34020.080000000002</v>
      </c>
      <c r="D128" s="45">
        <v>3555.58</v>
      </c>
      <c r="E128" s="45">
        <v>3154.7000000000007</v>
      </c>
      <c r="F128" s="45">
        <v>2014.0184400000001</v>
      </c>
      <c r="G128" s="45">
        <v>1.51</v>
      </c>
      <c r="H128" s="45">
        <v>4757.54</v>
      </c>
      <c r="I128" s="46">
        <v>5812323</v>
      </c>
      <c r="J128" s="52">
        <v>2.57813136</v>
      </c>
      <c r="K128" s="50">
        <v>15.1</v>
      </c>
      <c r="M128" s="44">
        <f t="shared" si="11"/>
        <v>1.0098146072746579</v>
      </c>
      <c r="N128" s="44">
        <f t="shared" si="12"/>
        <v>1.0394088399039176</v>
      </c>
      <c r="O128" s="44">
        <f t="shared" si="13"/>
        <v>0.92424025806921173</v>
      </c>
      <c r="P128" s="44">
        <f t="shared" si="14"/>
        <v>0.99257464682377416</v>
      </c>
      <c r="Q128" s="44">
        <f t="shared" si="15"/>
        <v>0.9704244183646582</v>
      </c>
      <c r="R128" s="44">
        <f t="shared" si="16"/>
        <v>0.98692810457516333</v>
      </c>
      <c r="S128" s="44">
        <f t="shared" si="17"/>
        <v>1.1841598944656702</v>
      </c>
      <c r="T128" s="44">
        <f t="shared" si="18"/>
        <v>1.2440831742820431</v>
      </c>
      <c r="U128" s="44">
        <f t="shared" si="19"/>
        <v>0.97485144888686814</v>
      </c>
      <c r="V128" s="44">
        <f t="shared" si="20"/>
        <v>1.1353383458646615</v>
      </c>
    </row>
    <row r="129" spans="1:22" x14ac:dyDescent="0.15">
      <c r="A129" s="40">
        <v>201107</v>
      </c>
      <c r="B129" s="45">
        <v>7660.1699999999983</v>
      </c>
      <c r="C129" s="45">
        <v>32782.519999999997</v>
      </c>
      <c r="D129" s="45">
        <v>3748.71</v>
      </c>
      <c r="E129" s="45">
        <v>3420.7000000000007</v>
      </c>
      <c r="F129" s="45">
        <v>2055.8975</v>
      </c>
      <c r="G129" s="45">
        <v>1.82</v>
      </c>
      <c r="H129" s="45">
        <v>5724.28</v>
      </c>
      <c r="I129" s="46">
        <v>4430292</v>
      </c>
      <c r="J129" s="52">
        <v>2.6238623900000002</v>
      </c>
      <c r="K129" s="50">
        <v>14</v>
      </c>
      <c r="M129" s="44">
        <f t="shared" si="11"/>
        <v>0.97270517782586119</v>
      </c>
      <c r="N129" s="44">
        <f t="shared" si="12"/>
        <v>0.96362266049932854</v>
      </c>
      <c r="O129" s="44">
        <f t="shared" si="13"/>
        <v>1.0543174390676064</v>
      </c>
      <c r="P129" s="44">
        <f t="shared" si="14"/>
        <v>1.084318635686436</v>
      </c>
      <c r="Q129" s="44">
        <f t="shared" si="15"/>
        <v>1.020793781808671</v>
      </c>
      <c r="R129" s="44">
        <f t="shared" si="16"/>
        <v>1.2052980132450331</v>
      </c>
      <c r="S129" s="44">
        <f t="shared" si="17"/>
        <v>1.20320165463664</v>
      </c>
      <c r="T129" s="44">
        <f t="shared" si="18"/>
        <v>0.76222398514328948</v>
      </c>
      <c r="U129" s="44">
        <f t="shared" si="19"/>
        <v>1.017738052726685</v>
      </c>
      <c r="V129" s="44">
        <f t="shared" si="20"/>
        <v>0.92715231788079477</v>
      </c>
    </row>
    <row r="130" spans="1:22" x14ac:dyDescent="0.15">
      <c r="A130" s="40">
        <v>201108</v>
      </c>
      <c r="B130" s="45">
        <v>7718.8399999999965</v>
      </c>
      <c r="C130" s="45">
        <v>32740.48</v>
      </c>
      <c r="D130" s="45">
        <v>3678.53</v>
      </c>
      <c r="E130" s="45">
        <v>3548.2000000000007</v>
      </c>
      <c r="F130" s="45">
        <v>2070.0027399999999</v>
      </c>
      <c r="G130" s="45">
        <v>1.79</v>
      </c>
      <c r="H130" s="45">
        <v>6709.19</v>
      </c>
      <c r="I130" s="46">
        <v>3530430</v>
      </c>
      <c r="J130" s="52">
        <v>2.6080968499999999</v>
      </c>
      <c r="K130" s="50">
        <v>13.5</v>
      </c>
      <c r="M130" s="44">
        <f t="shared" si="11"/>
        <v>1.0076590989495009</v>
      </c>
      <c r="N130" s="44">
        <f t="shared" si="12"/>
        <v>0.99871760926249731</v>
      </c>
      <c r="O130" s="44">
        <f t="shared" si="13"/>
        <v>0.98127889327261919</v>
      </c>
      <c r="P130" s="44">
        <f t="shared" si="14"/>
        <v>1.0372730727628847</v>
      </c>
      <c r="Q130" s="44">
        <f t="shared" si="15"/>
        <v>1.0068608673340962</v>
      </c>
      <c r="R130" s="44">
        <f t="shared" si="16"/>
        <v>0.98351648351648346</v>
      </c>
      <c r="S130" s="44">
        <f t="shared" si="17"/>
        <v>1.172058319998323</v>
      </c>
      <c r="T130" s="44">
        <f t="shared" si="18"/>
        <v>0.79688426857642791</v>
      </c>
      <c r="U130" s="44">
        <f t="shared" si="19"/>
        <v>0.99399147605450444</v>
      </c>
      <c r="V130" s="44">
        <f t="shared" si="20"/>
        <v>0.9642857142857143</v>
      </c>
    </row>
    <row r="131" spans="1:22" x14ac:dyDescent="0.15">
      <c r="A131" s="40">
        <v>201109</v>
      </c>
      <c r="B131" s="45">
        <v>7609.1699999999983</v>
      </c>
      <c r="C131" s="45">
        <v>31800</v>
      </c>
      <c r="D131" s="45">
        <v>3609.5</v>
      </c>
      <c r="E131" s="45">
        <v>3130.7999999999993</v>
      </c>
      <c r="F131" s="45">
        <v>2037.76522</v>
      </c>
      <c r="G131" s="45">
        <v>1.61</v>
      </c>
      <c r="H131" s="45">
        <v>7534.21</v>
      </c>
      <c r="I131" s="46">
        <v>3770910</v>
      </c>
      <c r="J131" s="52">
        <v>2.5338763700000002</v>
      </c>
      <c r="K131" s="50">
        <v>13.8</v>
      </c>
      <c r="M131" s="44">
        <f t="shared" si="11"/>
        <v>0.98579190655590754</v>
      </c>
      <c r="N131" s="44">
        <f t="shared" si="12"/>
        <v>0.97127470336415345</v>
      </c>
      <c r="O131" s="44">
        <f t="shared" si="13"/>
        <v>0.98123435176551499</v>
      </c>
      <c r="P131" s="44">
        <f t="shared" si="14"/>
        <v>0.88236288822501507</v>
      </c>
      <c r="Q131" s="44">
        <f t="shared" si="15"/>
        <v>0.98442633945499036</v>
      </c>
      <c r="R131" s="44">
        <f t="shared" si="16"/>
        <v>0.8994413407821229</v>
      </c>
      <c r="S131" s="44">
        <f t="shared" si="17"/>
        <v>1.1229686445010501</v>
      </c>
      <c r="T131" s="44">
        <f t="shared" si="18"/>
        <v>1.068116348433477</v>
      </c>
      <c r="U131" s="44">
        <f t="shared" si="19"/>
        <v>0.97154228379210694</v>
      </c>
      <c r="V131" s="44">
        <f t="shared" si="20"/>
        <v>1.0222222222222224</v>
      </c>
    </row>
    <row r="132" spans="1:22" x14ac:dyDescent="0.15">
      <c r="A132" s="40">
        <v>201110</v>
      </c>
      <c r="B132" s="45">
        <v>7288.3600000000006</v>
      </c>
      <c r="C132" s="45">
        <v>33000</v>
      </c>
      <c r="D132" s="45">
        <v>3710.6</v>
      </c>
      <c r="E132" s="45">
        <v>2993.0999999999985</v>
      </c>
      <c r="F132" s="45">
        <v>2122.5626499999998</v>
      </c>
      <c r="G132" s="45">
        <v>1.63</v>
      </c>
      <c r="H132" s="45">
        <v>8314</v>
      </c>
      <c r="I132" s="46">
        <v>3355978</v>
      </c>
      <c r="J132" s="52">
        <v>2.6202569100000002</v>
      </c>
      <c r="K132" s="50">
        <v>13.2</v>
      </c>
      <c r="M132" s="44">
        <f t="shared" si="11"/>
        <v>0.95783902843542756</v>
      </c>
      <c r="N132" s="44">
        <f t="shared" si="12"/>
        <v>1.0377358490566038</v>
      </c>
      <c r="O132" s="44">
        <f t="shared" si="13"/>
        <v>1.0280094195872005</v>
      </c>
      <c r="P132" s="44">
        <f t="shared" si="14"/>
        <v>0.95601763127635087</v>
      </c>
      <c r="Q132" s="44">
        <f t="shared" si="15"/>
        <v>1.0416129538220305</v>
      </c>
      <c r="R132" s="44">
        <f t="shared" si="16"/>
        <v>1.012422360248447</v>
      </c>
      <c r="S132" s="44">
        <f t="shared" si="17"/>
        <v>1.103499902444981</v>
      </c>
      <c r="T132" s="44">
        <f t="shared" si="18"/>
        <v>0.88996502170563607</v>
      </c>
      <c r="U132" s="44">
        <f t="shared" si="19"/>
        <v>1.0340902741044149</v>
      </c>
      <c r="V132" s="44">
        <f t="shared" si="20"/>
        <v>0.9565217391304347</v>
      </c>
    </row>
    <row r="133" spans="1:22" x14ac:dyDescent="0.15">
      <c r="A133" s="40">
        <v>201111</v>
      </c>
      <c r="B133" s="45">
        <v>6997.0400000000081</v>
      </c>
      <c r="C133" s="45">
        <v>32100</v>
      </c>
      <c r="D133" s="45">
        <v>3786.77</v>
      </c>
      <c r="E133" s="45">
        <v>3086.7000000000007</v>
      </c>
      <c r="F133" s="45">
        <v>2091.4836399999999</v>
      </c>
      <c r="G133" s="45">
        <v>1.34</v>
      </c>
      <c r="H133" s="45">
        <v>8873.5</v>
      </c>
      <c r="I133" s="46">
        <v>6265490</v>
      </c>
      <c r="J133" s="52">
        <v>2.5422364200000001</v>
      </c>
      <c r="K133" s="50">
        <v>12.4</v>
      </c>
      <c r="M133" s="44">
        <f t="shared" ref="M133:M158" si="21">B133/B132</f>
        <v>0.96002941676865683</v>
      </c>
      <c r="N133" s="44">
        <f t="shared" si="12"/>
        <v>0.97272727272727277</v>
      </c>
      <c r="O133" s="44">
        <f t="shared" si="13"/>
        <v>1.0205276774645611</v>
      </c>
      <c r="P133" s="44">
        <f t="shared" si="14"/>
        <v>1.0312719254284863</v>
      </c>
      <c r="Q133" s="44">
        <f t="shared" si="15"/>
        <v>0.98535778908575444</v>
      </c>
      <c r="R133" s="44">
        <f t="shared" si="16"/>
        <v>0.82208588957055229</v>
      </c>
      <c r="S133" s="44">
        <f t="shared" si="17"/>
        <v>1.0672961270146741</v>
      </c>
      <c r="T133" s="44">
        <f t="shared" si="18"/>
        <v>1.8669639669866727</v>
      </c>
      <c r="U133" s="44">
        <f t="shared" si="19"/>
        <v>0.97022410676516446</v>
      </c>
      <c r="V133" s="44">
        <f t="shared" si="20"/>
        <v>0.93939393939393945</v>
      </c>
    </row>
    <row r="134" spans="1:22" x14ac:dyDescent="0.15">
      <c r="A134" s="40">
        <v>201112</v>
      </c>
      <c r="B134" s="45">
        <v>7116.7399999999907</v>
      </c>
      <c r="C134" s="45">
        <v>31100</v>
      </c>
      <c r="D134" s="45">
        <v>3923.42</v>
      </c>
      <c r="E134" s="45">
        <v>3525.3000000000029</v>
      </c>
      <c r="F134" s="45">
        <v>2120.3526400000001</v>
      </c>
      <c r="G134" s="45">
        <v>1.31</v>
      </c>
      <c r="H134" s="45">
        <v>9528.1299999999992</v>
      </c>
      <c r="I134" s="46">
        <v>13933274</v>
      </c>
      <c r="J134" s="52">
        <v>2.6057780400000001</v>
      </c>
      <c r="K134" s="50">
        <v>12.8</v>
      </c>
      <c r="M134" s="44">
        <f t="shared" si="21"/>
        <v>1.0171072339160534</v>
      </c>
      <c r="N134" s="44">
        <f t="shared" si="12"/>
        <v>0.96884735202492211</v>
      </c>
      <c r="O134" s="44">
        <f t="shared" si="13"/>
        <v>1.0360861631416749</v>
      </c>
      <c r="P134" s="44">
        <f t="shared" si="14"/>
        <v>1.1420934979103905</v>
      </c>
      <c r="Q134" s="44">
        <f t="shared" si="15"/>
        <v>1.0138031201621067</v>
      </c>
      <c r="R134" s="44">
        <f t="shared" si="16"/>
        <v>0.9776119402985074</v>
      </c>
      <c r="S134" s="44">
        <f t="shared" si="17"/>
        <v>1.0737735955372738</v>
      </c>
      <c r="T134" s="44">
        <f t="shared" si="18"/>
        <v>2.2238123434878996</v>
      </c>
      <c r="U134" s="44">
        <f t="shared" si="19"/>
        <v>1.0249943787682816</v>
      </c>
      <c r="V134" s="44">
        <f t="shared" si="20"/>
        <v>1.032258064516129</v>
      </c>
    </row>
    <row r="135" spans="1:22" x14ac:dyDescent="0.15">
      <c r="A135" s="40">
        <v>201201</v>
      </c>
      <c r="B135" s="45">
        <v>6802.4</v>
      </c>
      <c r="C135" s="45">
        <v>25600</v>
      </c>
      <c r="D135" s="45">
        <v>3967.6</v>
      </c>
      <c r="E135" s="45">
        <v>2943.1</v>
      </c>
      <c r="F135" s="45">
        <v>2085.4758499999998</v>
      </c>
      <c r="G135" s="45">
        <v>1.65</v>
      </c>
      <c r="H135" s="45">
        <v>949.78</v>
      </c>
      <c r="I135" s="46">
        <v>1228220</v>
      </c>
      <c r="J135" s="52">
        <v>2.6545509300000001</v>
      </c>
      <c r="K135" s="50">
        <v>21.3</v>
      </c>
      <c r="M135" s="44">
        <f t="shared" si="21"/>
        <v>0.95583090010313831</v>
      </c>
      <c r="N135" s="44">
        <f t="shared" si="12"/>
        <v>0.82315112540192925</v>
      </c>
      <c r="O135" s="44">
        <f t="shared" si="13"/>
        <v>1.011260583878351</v>
      </c>
      <c r="P135" s="44">
        <f t="shared" si="14"/>
        <v>0.83485093467222571</v>
      </c>
      <c r="Q135" s="44">
        <f t="shared" si="15"/>
        <v>0.98355142001285212</v>
      </c>
      <c r="R135" s="44">
        <f t="shared" si="16"/>
        <v>1.2595419847328244</v>
      </c>
      <c r="S135" s="44">
        <f t="shared" si="17"/>
        <v>9.9681679406137411E-2</v>
      </c>
      <c r="T135" s="44">
        <f t="shared" si="18"/>
        <v>8.8150136141728064E-2</v>
      </c>
      <c r="U135" s="44">
        <f t="shared" si="19"/>
        <v>1.0187172081625187</v>
      </c>
      <c r="V135" s="44">
        <f t="shared" si="20"/>
        <v>1.6640625</v>
      </c>
    </row>
    <row r="136" spans="1:22" x14ac:dyDescent="0.15">
      <c r="A136" s="40">
        <v>201202</v>
      </c>
      <c r="B136" s="45">
        <v>7127</v>
      </c>
      <c r="C136" s="45">
        <v>29200</v>
      </c>
      <c r="D136" s="45">
        <v>3686.3</v>
      </c>
      <c r="E136" s="45">
        <v>3145.7000000000003</v>
      </c>
      <c r="F136" s="45">
        <v>1966.3786600000001</v>
      </c>
      <c r="G136" s="45">
        <v>1.56</v>
      </c>
      <c r="H136" s="45">
        <v>1828.96</v>
      </c>
      <c r="I136" s="46">
        <v>1764944</v>
      </c>
      <c r="J136" s="52">
        <v>2.45277038</v>
      </c>
      <c r="K136" s="50">
        <v>21.3</v>
      </c>
      <c r="M136" s="44">
        <f t="shared" si="21"/>
        <v>1.0477184523109491</v>
      </c>
      <c r="N136" s="44">
        <f t="shared" si="12"/>
        <v>1.140625</v>
      </c>
      <c r="O136" s="44">
        <f t="shared" si="13"/>
        <v>0.92910071579796361</v>
      </c>
      <c r="P136" s="44">
        <f t="shared" si="14"/>
        <v>1.068838979307533</v>
      </c>
      <c r="Q136" s="44">
        <f t="shared" si="15"/>
        <v>0.94289207904277594</v>
      </c>
      <c r="R136" s="44">
        <f t="shared" si="16"/>
        <v>0.94545454545454555</v>
      </c>
      <c r="S136" s="44">
        <f t="shared" si="17"/>
        <v>1.9256669965676263</v>
      </c>
      <c r="T136" s="44">
        <f t="shared" si="18"/>
        <v>1.4369933725228379</v>
      </c>
      <c r="U136" s="44">
        <f t="shared" si="19"/>
        <v>0.92398693589954961</v>
      </c>
      <c r="V136" s="44">
        <f t="shared" si="20"/>
        <v>1</v>
      </c>
    </row>
    <row r="137" spans="1:22" x14ac:dyDescent="0.15">
      <c r="A137" s="40">
        <v>201203</v>
      </c>
      <c r="B137" s="45">
        <v>8317.3200000000015</v>
      </c>
      <c r="C137" s="45">
        <v>29500</v>
      </c>
      <c r="D137" s="45">
        <v>3836.84</v>
      </c>
      <c r="E137" s="45">
        <v>3519.0999999999995</v>
      </c>
      <c r="F137" s="45">
        <v>2137.27862</v>
      </c>
      <c r="G137" s="45">
        <v>1.45</v>
      </c>
      <c r="H137" s="45">
        <v>2491</v>
      </c>
      <c r="I137" s="46">
        <v>2970745</v>
      </c>
      <c r="J137" s="52">
        <v>2.7006760700000001</v>
      </c>
      <c r="K137" s="50">
        <v>11.9</v>
      </c>
      <c r="M137" s="44">
        <f t="shared" si="21"/>
        <v>1.1670155745755579</v>
      </c>
      <c r="N137" s="44">
        <f t="shared" si="12"/>
        <v>1.0102739726027397</v>
      </c>
      <c r="O137" s="44">
        <f t="shared" si="13"/>
        <v>1.0408376963350785</v>
      </c>
      <c r="P137" s="44">
        <f t="shared" si="14"/>
        <v>1.1187017198079916</v>
      </c>
      <c r="Q137" s="44">
        <f t="shared" si="15"/>
        <v>1.0869110123479473</v>
      </c>
      <c r="R137" s="44">
        <f t="shared" si="16"/>
        <v>0.9294871794871794</v>
      </c>
      <c r="S137" s="44">
        <f t="shared" si="17"/>
        <v>1.3619762050564255</v>
      </c>
      <c r="T137" s="44">
        <f t="shared" si="18"/>
        <v>1.6831950475482509</v>
      </c>
      <c r="U137" s="44">
        <f t="shared" si="19"/>
        <v>1.1010717073320169</v>
      </c>
      <c r="V137" s="44">
        <f t="shared" si="20"/>
        <v>0.55868544600938963</v>
      </c>
    </row>
    <row r="138" spans="1:22" x14ac:dyDescent="0.15">
      <c r="A138" s="40">
        <v>201204</v>
      </c>
      <c r="B138" s="45">
        <v>7997.5999999999985</v>
      </c>
      <c r="C138" s="45">
        <v>31000</v>
      </c>
      <c r="D138" s="45">
        <v>3695.43</v>
      </c>
      <c r="E138" s="45">
        <v>3051.5</v>
      </c>
      <c r="F138" s="45">
        <v>2032.50665</v>
      </c>
      <c r="G138" s="45">
        <v>1.65</v>
      </c>
      <c r="H138" s="45">
        <v>3289.49</v>
      </c>
      <c r="I138" s="46">
        <v>2995839</v>
      </c>
      <c r="J138" s="52">
        <v>2.6053771000000001</v>
      </c>
      <c r="K138" s="50">
        <v>9.3000000000000007</v>
      </c>
      <c r="M138" s="44">
        <f t="shared" si="21"/>
        <v>0.96155973318328469</v>
      </c>
      <c r="N138" s="44">
        <f t="shared" si="12"/>
        <v>1.0508474576271187</v>
      </c>
      <c r="O138" s="44">
        <f t="shared" si="13"/>
        <v>0.96314414987333319</v>
      </c>
      <c r="P138" s="44">
        <f t="shared" si="14"/>
        <v>0.86712511721747054</v>
      </c>
      <c r="Q138" s="44">
        <f t="shared" si="15"/>
        <v>0.95097879657823925</v>
      </c>
      <c r="R138" s="44">
        <f t="shared" si="16"/>
        <v>1.1379310344827587</v>
      </c>
      <c r="S138" s="44">
        <f t="shared" si="17"/>
        <v>1.3205499799277398</v>
      </c>
      <c r="T138" s="44">
        <f t="shared" si="18"/>
        <v>1.008447039379011</v>
      </c>
      <c r="U138" s="44">
        <f t="shared" si="19"/>
        <v>0.96471292093908911</v>
      </c>
      <c r="V138" s="44">
        <f t="shared" si="20"/>
        <v>0.78151260504201681</v>
      </c>
    </row>
    <row r="139" spans="1:22" x14ac:dyDescent="0.15">
      <c r="A139" s="40">
        <v>201205</v>
      </c>
      <c r="B139" s="45">
        <v>8156.1500000000015</v>
      </c>
      <c r="C139" s="45">
        <v>31500</v>
      </c>
      <c r="D139" s="45">
        <v>3833.13</v>
      </c>
      <c r="E139" s="45">
        <v>3116.8999999999996</v>
      </c>
      <c r="F139" s="45">
        <v>2114.4005900000002</v>
      </c>
      <c r="G139" s="45">
        <v>1.49</v>
      </c>
      <c r="H139" s="45">
        <v>4015.38</v>
      </c>
      <c r="I139" s="46">
        <v>4005643</v>
      </c>
      <c r="J139" s="52">
        <v>2.71055183</v>
      </c>
      <c r="K139" s="50">
        <v>9.6</v>
      </c>
      <c r="M139" s="44">
        <f t="shared" si="21"/>
        <v>1.0198246974092231</v>
      </c>
      <c r="N139" s="44">
        <f t="shared" si="12"/>
        <v>1.0161290322580645</v>
      </c>
      <c r="O139" s="44">
        <f t="shared" si="13"/>
        <v>1.0372622401182001</v>
      </c>
      <c r="P139" s="44">
        <f t="shared" si="14"/>
        <v>1.0214320825823364</v>
      </c>
      <c r="Q139" s="44">
        <f t="shared" si="15"/>
        <v>1.040292089573237</v>
      </c>
      <c r="R139" s="44">
        <f t="shared" si="16"/>
        <v>0.90303030303030307</v>
      </c>
      <c r="S139" s="44">
        <f t="shared" si="17"/>
        <v>1.2206694654794514</v>
      </c>
      <c r="T139" s="44">
        <f t="shared" si="18"/>
        <v>1.337068847825267</v>
      </c>
      <c r="U139" s="44">
        <f t="shared" si="19"/>
        <v>1.0403683328605291</v>
      </c>
      <c r="V139" s="44">
        <f t="shared" si="20"/>
        <v>1.032258064516129</v>
      </c>
    </row>
    <row r="140" spans="1:22" x14ac:dyDescent="0.15">
      <c r="A140" s="40">
        <v>201206</v>
      </c>
      <c r="B140" s="45">
        <v>8344.0299999999988</v>
      </c>
      <c r="C140" s="45">
        <v>31500</v>
      </c>
      <c r="D140" s="45">
        <v>3598.25</v>
      </c>
      <c r="E140" s="45">
        <v>2936.1000000000022</v>
      </c>
      <c r="F140" s="45">
        <v>1929.6535200000001</v>
      </c>
      <c r="G140" s="45">
        <v>1.62</v>
      </c>
      <c r="H140" s="45">
        <v>4855.3</v>
      </c>
      <c r="I140" s="46">
        <v>4809698</v>
      </c>
      <c r="J140" s="52">
        <v>2.4833904100000002</v>
      </c>
      <c r="K140" s="50">
        <v>9.5</v>
      </c>
      <c r="M140" s="44">
        <f t="shared" si="21"/>
        <v>1.0230353782115333</v>
      </c>
      <c r="N140" s="44">
        <f t="shared" si="12"/>
        <v>1</v>
      </c>
      <c r="O140" s="44">
        <f t="shared" si="13"/>
        <v>0.93872370621398171</v>
      </c>
      <c r="P140" s="44">
        <f t="shared" si="14"/>
        <v>0.94199364753440995</v>
      </c>
      <c r="Q140" s="44">
        <f t="shared" si="15"/>
        <v>0.91262437644325478</v>
      </c>
      <c r="R140" s="44">
        <f t="shared" si="16"/>
        <v>1.087248322147651</v>
      </c>
      <c r="S140" s="44">
        <f t="shared" si="17"/>
        <v>1.2091757193590644</v>
      </c>
      <c r="T140" s="44">
        <f t="shared" si="18"/>
        <v>1.2007305693492905</v>
      </c>
      <c r="U140" s="44">
        <f t="shared" si="19"/>
        <v>0.9161936630446208</v>
      </c>
      <c r="V140" s="44">
        <f t="shared" si="20"/>
        <v>0.98958333333333337</v>
      </c>
    </row>
    <row r="141" spans="1:22" x14ac:dyDescent="0.15">
      <c r="A141" s="40">
        <v>201207</v>
      </c>
      <c r="B141" s="45">
        <v>8151.5</v>
      </c>
      <c r="C141" s="45">
        <v>31000</v>
      </c>
      <c r="D141" s="45">
        <v>3760</v>
      </c>
      <c r="E141" s="45">
        <v>3291.0999999999985</v>
      </c>
      <c r="F141" s="45">
        <v>1910.1820499999999</v>
      </c>
      <c r="G141" s="45">
        <v>1.8</v>
      </c>
      <c r="H141" s="45">
        <v>5841.4</v>
      </c>
      <c r="I141" s="46">
        <v>4796316</v>
      </c>
      <c r="J141" s="52">
        <v>2.3842107000000001</v>
      </c>
      <c r="K141" s="50">
        <v>9.1999999999999993</v>
      </c>
      <c r="M141" s="44">
        <f t="shared" si="21"/>
        <v>0.97692601776359878</v>
      </c>
      <c r="N141" s="44">
        <f t="shared" si="12"/>
        <v>0.98412698412698407</v>
      </c>
      <c r="O141" s="44">
        <f t="shared" si="13"/>
        <v>1.0449524074202738</v>
      </c>
      <c r="P141" s="44">
        <f t="shared" si="14"/>
        <v>1.1209086883961705</v>
      </c>
      <c r="Q141" s="44">
        <f t="shared" si="15"/>
        <v>0.98990934393237595</v>
      </c>
      <c r="R141" s="44">
        <f t="shared" si="16"/>
        <v>1.1111111111111112</v>
      </c>
      <c r="S141" s="44">
        <f t="shared" si="17"/>
        <v>1.2030976458715217</v>
      </c>
      <c r="T141" s="44">
        <f t="shared" si="18"/>
        <v>0.99721770472907034</v>
      </c>
      <c r="U141" s="44">
        <f t="shared" si="19"/>
        <v>0.96006277965775022</v>
      </c>
      <c r="V141" s="44">
        <f t="shared" si="20"/>
        <v>0.96842105263157885</v>
      </c>
    </row>
    <row r="142" spans="1:22" x14ac:dyDescent="0.15">
      <c r="A142" s="40">
        <v>201208</v>
      </c>
      <c r="B142" s="45">
        <v>7874.0800000000017</v>
      </c>
      <c r="C142" s="45">
        <v>30700</v>
      </c>
      <c r="D142" s="45">
        <v>3774.15</v>
      </c>
      <c r="E142" s="45">
        <v>3274</v>
      </c>
      <c r="F142" s="45">
        <v>1891.2196100000001</v>
      </c>
      <c r="G142" s="45">
        <v>1.85</v>
      </c>
      <c r="H142" s="45">
        <v>6842.8</v>
      </c>
      <c r="I142" s="46">
        <v>4578418</v>
      </c>
      <c r="J142" s="52">
        <v>2.3652389</v>
      </c>
      <c r="K142" s="50">
        <v>8.9</v>
      </c>
      <c r="M142" s="44">
        <f t="shared" si="21"/>
        <v>0.96596699993866186</v>
      </c>
      <c r="N142" s="44">
        <f t="shared" si="12"/>
        <v>0.99032258064516132</v>
      </c>
      <c r="O142" s="44">
        <f t="shared" si="13"/>
        <v>1.0037632978723405</v>
      </c>
      <c r="P142" s="44">
        <f t="shared" si="14"/>
        <v>0.99480416881893641</v>
      </c>
      <c r="Q142" s="44">
        <f t="shared" si="15"/>
        <v>0.99007296712897086</v>
      </c>
      <c r="R142" s="44">
        <f t="shared" si="16"/>
        <v>1.0277777777777779</v>
      </c>
      <c r="S142" s="44">
        <f t="shared" si="17"/>
        <v>1.1714315061457872</v>
      </c>
      <c r="T142" s="44">
        <f t="shared" si="18"/>
        <v>0.95456971559004866</v>
      </c>
      <c r="U142" s="44">
        <f t="shared" si="19"/>
        <v>0.99204273347150063</v>
      </c>
      <c r="V142" s="44">
        <f t="shared" si="20"/>
        <v>0.96739130434782616</v>
      </c>
    </row>
    <row r="143" spans="1:22" x14ac:dyDescent="0.15">
      <c r="A143" s="40">
        <v>201209</v>
      </c>
      <c r="B143" s="45">
        <v>8058.0699999999924</v>
      </c>
      <c r="C143" s="45">
        <v>31500</v>
      </c>
      <c r="D143" s="45">
        <v>3876.07</v>
      </c>
      <c r="E143" s="45">
        <v>2876.5</v>
      </c>
      <c r="F143" s="45">
        <v>1914.7967900000001</v>
      </c>
      <c r="G143" s="45">
        <v>1.69</v>
      </c>
      <c r="H143" s="45">
        <v>7717.04</v>
      </c>
      <c r="I143" s="46">
        <v>7265804</v>
      </c>
      <c r="J143" s="52">
        <v>2.3846900299999998</v>
      </c>
      <c r="K143" s="50">
        <v>9.1999999999999993</v>
      </c>
      <c r="M143" s="44">
        <f t="shared" si="21"/>
        <v>1.0233665393290379</v>
      </c>
      <c r="N143" s="44">
        <f t="shared" si="12"/>
        <v>1.0260586319218241</v>
      </c>
      <c r="O143" s="44">
        <f t="shared" si="13"/>
        <v>1.0270047560377833</v>
      </c>
      <c r="P143" s="44">
        <f t="shared" si="14"/>
        <v>0.87858888210140496</v>
      </c>
      <c r="Q143" s="44">
        <f t="shared" si="15"/>
        <v>1.0124666537272211</v>
      </c>
      <c r="R143" s="44">
        <f t="shared" si="16"/>
        <v>0.9135135135135134</v>
      </c>
      <c r="S143" s="44">
        <f t="shared" si="17"/>
        <v>1.1277605658502368</v>
      </c>
      <c r="T143" s="44">
        <f t="shared" si="18"/>
        <v>1.5869682497316759</v>
      </c>
      <c r="U143" s="44">
        <f t="shared" si="19"/>
        <v>1.0082237485608747</v>
      </c>
      <c r="V143" s="44">
        <f t="shared" si="20"/>
        <v>1.0337078651685392</v>
      </c>
    </row>
    <row r="144" spans="1:22" x14ac:dyDescent="0.15">
      <c r="A144" s="40">
        <v>201210</v>
      </c>
      <c r="B144" s="45">
        <v>8116.9100000000035</v>
      </c>
      <c r="C144" s="45">
        <v>31500</v>
      </c>
      <c r="D144" s="45">
        <v>3991.49</v>
      </c>
      <c r="E144" s="45">
        <v>2939</v>
      </c>
      <c r="F144" s="45">
        <v>2045.51205</v>
      </c>
      <c r="G144" s="45">
        <v>1.51</v>
      </c>
      <c r="H144" s="45">
        <v>8422.43</v>
      </c>
      <c r="I144" s="46">
        <v>8101269</v>
      </c>
      <c r="J144" s="52">
        <v>2.5299361</v>
      </c>
      <c r="K144" s="50">
        <v>9.6</v>
      </c>
      <c r="M144" s="44">
        <f t="shared" si="21"/>
        <v>1.0073019966319492</v>
      </c>
      <c r="N144" s="44">
        <f t="shared" si="12"/>
        <v>1</v>
      </c>
      <c r="O144" s="44">
        <f t="shared" si="13"/>
        <v>1.0297775839961609</v>
      </c>
      <c r="P144" s="44">
        <f t="shared" si="14"/>
        <v>1.0217277941943335</v>
      </c>
      <c r="Q144" s="44">
        <f t="shared" si="15"/>
        <v>1.0682658654342114</v>
      </c>
      <c r="R144" s="44">
        <f t="shared" si="16"/>
        <v>0.89349112426035504</v>
      </c>
      <c r="S144" s="44">
        <f t="shared" si="17"/>
        <v>1.0914068088282554</v>
      </c>
      <c r="T144" s="44">
        <f t="shared" si="18"/>
        <v>1.1149858983259113</v>
      </c>
      <c r="U144" s="44">
        <f t="shared" si="19"/>
        <v>1.0609077356691092</v>
      </c>
      <c r="V144" s="44">
        <f t="shared" si="20"/>
        <v>1.0434782608695652</v>
      </c>
    </row>
    <row r="145" spans="1:22" x14ac:dyDescent="0.15">
      <c r="A145" s="40">
        <v>201211</v>
      </c>
      <c r="B145" s="45">
        <v>8095.7100000000064</v>
      </c>
      <c r="C145" s="45">
        <v>32980</v>
      </c>
      <c r="D145" s="45">
        <v>4161.22</v>
      </c>
      <c r="E145" s="45">
        <v>3204.4000000000015</v>
      </c>
      <c r="F145" s="45">
        <v>2072.2866600000002</v>
      </c>
      <c r="G145" s="45">
        <v>1.42</v>
      </c>
      <c r="H145" s="45">
        <v>9095.18</v>
      </c>
      <c r="I145" s="46">
        <v>8180016</v>
      </c>
      <c r="J145" s="52">
        <v>2.54297102</v>
      </c>
      <c r="K145" s="50">
        <v>10.1</v>
      </c>
      <c r="M145" s="44">
        <f t="shared" si="21"/>
        <v>0.99738816865038582</v>
      </c>
      <c r="N145" s="44">
        <f t="shared" si="12"/>
        <v>1.0469841269841269</v>
      </c>
      <c r="O145" s="44">
        <f t="shared" si="13"/>
        <v>1.0425229676135981</v>
      </c>
      <c r="P145" s="44">
        <f t="shared" si="14"/>
        <v>1.0903028240898269</v>
      </c>
      <c r="Q145" s="44">
        <f t="shared" si="15"/>
        <v>1.0130894413455058</v>
      </c>
      <c r="R145" s="44">
        <f t="shared" si="16"/>
        <v>0.9403973509933774</v>
      </c>
      <c r="S145" s="44">
        <f t="shared" si="17"/>
        <v>1.0798759977821129</v>
      </c>
      <c r="T145" s="44">
        <f t="shared" si="18"/>
        <v>1.0097203290003085</v>
      </c>
      <c r="U145" s="44">
        <f t="shared" si="19"/>
        <v>1.0051522724230071</v>
      </c>
      <c r="V145" s="44">
        <f t="shared" si="20"/>
        <v>1.0520833333333333</v>
      </c>
    </row>
    <row r="146" spans="1:22" x14ac:dyDescent="0.15">
      <c r="A146" s="40">
        <v>201212</v>
      </c>
      <c r="B146" s="45">
        <v>8145.3399999999965</v>
      </c>
      <c r="C146" s="45">
        <v>31980</v>
      </c>
      <c r="D146" s="45">
        <v>4312.13</v>
      </c>
      <c r="E146" s="45">
        <v>3569.5999999999985</v>
      </c>
      <c r="F146" s="45">
        <v>2139.68129</v>
      </c>
      <c r="G146" s="45">
        <v>1.48</v>
      </c>
      <c r="H146" s="45">
        <v>9812.33</v>
      </c>
      <c r="I146" s="46">
        <v>14504602</v>
      </c>
      <c r="J146" s="52">
        <v>2.6159512999999999</v>
      </c>
      <c r="K146" s="50">
        <v>10.3</v>
      </c>
      <c r="M146" s="44">
        <f t="shared" si="21"/>
        <v>1.0061304073391946</v>
      </c>
      <c r="N146" s="44">
        <f t="shared" si="12"/>
        <v>0.96967859308671922</v>
      </c>
      <c r="O146" s="44">
        <f t="shared" si="13"/>
        <v>1.036265806662469</v>
      </c>
      <c r="P146" s="44">
        <f t="shared" si="14"/>
        <v>1.1139682935963042</v>
      </c>
      <c r="Q146" s="44">
        <f t="shared" si="15"/>
        <v>1.0325218664487277</v>
      </c>
      <c r="R146" s="44">
        <f t="shared" si="16"/>
        <v>1.0422535211267605</v>
      </c>
      <c r="S146" s="44">
        <f t="shared" si="17"/>
        <v>1.0788494565253244</v>
      </c>
      <c r="T146" s="44">
        <f t="shared" si="18"/>
        <v>1.7731752602928894</v>
      </c>
      <c r="U146" s="44">
        <f t="shared" si="19"/>
        <v>1.0286988248886926</v>
      </c>
      <c r="V146" s="44">
        <f t="shared" si="20"/>
        <v>1.0198019801980198</v>
      </c>
    </row>
    <row r="147" spans="1:22" x14ac:dyDescent="0.15">
      <c r="A147" s="40">
        <v>201301</v>
      </c>
      <c r="B147" s="45">
        <v>7913.35</v>
      </c>
      <c r="C147" s="45">
        <v>31000</v>
      </c>
      <c r="D147" s="45">
        <v>4312.13</v>
      </c>
      <c r="E147" s="45">
        <v>3215</v>
      </c>
      <c r="F147" s="45">
        <v>2130.50675</v>
      </c>
      <c r="G147" s="45">
        <v>1.88</v>
      </c>
      <c r="H147" s="45">
        <v>1110.98</v>
      </c>
      <c r="I147" s="46">
        <v>2099360</v>
      </c>
      <c r="J147" s="52">
        <v>2.66027221</v>
      </c>
      <c r="K147" s="50">
        <v>8.9</v>
      </c>
      <c r="M147" s="44">
        <f t="shared" si="21"/>
        <v>0.97151868430292709</v>
      </c>
      <c r="N147" s="44">
        <f t="shared" si="12"/>
        <v>0.96935584740462788</v>
      </c>
      <c r="O147" s="44">
        <f t="shared" si="13"/>
        <v>1</v>
      </c>
      <c r="P147" s="44">
        <f t="shared" si="14"/>
        <v>0.90066113850291385</v>
      </c>
      <c r="Q147" s="44">
        <f t="shared" si="15"/>
        <v>0.99571219319303395</v>
      </c>
      <c r="R147" s="44">
        <f t="shared" si="16"/>
        <v>1.2702702702702702</v>
      </c>
      <c r="S147" s="44">
        <f t="shared" si="17"/>
        <v>0.11322285328764932</v>
      </c>
      <c r="T147" s="44">
        <f t="shared" si="18"/>
        <v>0.14473751158425444</v>
      </c>
      <c r="U147" s="44">
        <f t="shared" si="19"/>
        <v>1.016942559289999</v>
      </c>
      <c r="V147" s="44">
        <f t="shared" si="20"/>
        <v>0.86407766990291257</v>
      </c>
    </row>
    <row r="148" spans="1:22" x14ac:dyDescent="0.15">
      <c r="A148" s="40">
        <v>201302</v>
      </c>
      <c r="B148" s="45">
        <v>7913.35</v>
      </c>
      <c r="C148" s="45">
        <v>24000</v>
      </c>
      <c r="D148" s="45">
        <v>4082.51</v>
      </c>
      <c r="E148" s="45">
        <v>3215</v>
      </c>
      <c r="F148" s="45">
        <v>1861.2362700000001</v>
      </c>
      <c r="G148" s="45">
        <v>1.4</v>
      </c>
      <c r="H148" s="45">
        <v>1855.73</v>
      </c>
      <c r="I148" s="46">
        <v>1663207</v>
      </c>
      <c r="J148" s="52">
        <v>2.3971542800000001</v>
      </c>
      <c r="K148" s="50">
        <v>8.9</v>
      </c>
      <c r="M148" s="44">
        <f t="shared" si="21"/>
        <v>1</v>
      </c>
      <c r="N148" s="44">
        <f t="shared" ref="N148:N158" si="22">C148/C147</f>
        <v>0.77419354838709675</v>
      </c>
      <c r="O148" s="44">
        <f t="shared" ref="O148:O158" si="23">D148/D147</f>
        <v>0.94675021393139824</v>
      </c>
      <c r="P148" s="44">
        <f t="shared" ref="P148:P158" si="24">E148/E147</f>
        <v>1</v>
      </c>
      <c r="Q148" s="44">
        <f t="shared" ref="Q148:Q158" si="25">F148/F147</f>
        <v>0.87361200334145861</v>
      </c>
      <c r="R148" s="44">
        <f t="shared" ref="R148:R158" si="26">G148/G147</f>
        <v>0.74468085106382975</v>
      </c>
      <c r="S148" s="44">
        <f t="shared" ref="S148:S158" si="27">H148/H147</f>
        <v>1.6703541017840104</v>
      </c>
      <c r="T148" s="44">
        <f t="shared" ref="T148:T158" si="28">I148/I147</f>
        <v>0.7922447793613292</v>
      </c>
      <c r="U148" s="44">
        <f t="shared" ref="U148:U158" si="29">J148/J147</f>
        <v>0.90109360650728298</v>
      </c>
      <c r="V148" s="44">
        <f t="shared" ref="V148:V158" si="30">K148/K147</f>
        <v>1</v>
      </c>
    </row>
    <row r="149" spans="1:22" x14ac:dyDescent="0.15">
      <c r="A149" s="40">
        <v>201303</v>
      </c>
      <c r="B149" s="45">
        <v>8723.7999999999993</v>
      </c>
      <c r="C149" s="45">
        <v>29000</v>
      </c>
      <c r="D149" s="45">
        <v>4082.51</v>
      </c>
      <c r="E149" s="45">
        <v>3576.0099999999993</v>
      </c>
      <c r="F149" s="45">
        <v>2085.82384</v>
      </c>
      <c r="G149" s="45">
        <v>1.69</v>
      </c>
      <c r="H149" s="45">
        <v>2737.21</v>
      </c>
      <c r="I149" s="46">
        <v>2938148</v>
      </c>
      <c r="J149" s="52">
        <v>2.6059525200000002</v>
      </c>
      <c r="K149" s="50">
        <v>8.9</v>
      </c>
      <c r="M149" s="44">
        <f t="shared" si="21"/>
        <v>1.1024155382992031</v>
      </c>
      <c r="N149" s="44">
        <f t="shared" si="22"/>
        <v>1.2083333333333333</v>
      </c>
      <c r="O149" s="44">
        <f t="shared" si="23"/>
        <v>1</v>
      </c>
      <c r="P149" s="44">
        <f t="shared" si="24"/>
        <v>1.1122892690513217</v>
      </c>
      <c r="Q149" s="44">
        <f t="shared" si="25"/>
        <v>1.1206658034877002</v>
      </c>
      <c r="R149" s="44">
        <f t="shared" si="26"/>
        <v>1.2071428571428571</v>
      </c>
      <c r="S149" s="44">
        <f t="shared" si="27"/>
        <v>1.4750044456898364</v>
      </c>
      <c r="T149" s="44">
        <f t="shared" si="28"/>
        <v>1.7665558165640236</v>
      </c>
      <c r="U149" s="44">
        <f t="shared" si="29"/>
        <v>1.0871025456067016</v>
      </c>
      <c r="V149" s="44">
        <f t="shared" si="30"/>
        <v>1</v>
      </c>
    </row>
    <row r="150" spans="1:22" x14ac:dyDescent="0.15">
      <c r="A150" s="40">
        <v>201304</v>
      </c>
      <c r="B150" s="45">
        <v>8875.6999999999971</v>
      </c>
      <c r="C150" s="45">
        <v>30500</v>
      </c>
      <c r="D150" s="45">
        <v>3831.9</v>
      </c>
      <c r="E150" s="45">
        <v>3355.08</v>
      </c>
      <c r="F150" s="45">
        <v>1896.88606</v>
      </c>
      <c r="G150" s="45">
        <v>1.75</v>
      </c>
      <c r="H150" s="45">
        <v>3552.83</v>
      </c>
      <c r="I150" s="46">
        <v>4389559</v>
      </c>
      <c r="J150" s="52">
        <v>2.3942444699999998</v>
      </c>
      <c r="K150" s="50">
        <v>9.3000000000000007</v>
      </c>
      <c r="M150" s="44">
        <f t="shared" si="21"/>
        <v>1.0174121369128131</v>
      </c>
      <c r="N150" s="44">
        <f t="shared" si="22"/>
        <v>1.0517241379310345</v>
      </c>
      <c r="O150" s="44">
        <f t="shared" si="23"/>
        <v>0.93861374497551753</v>
      </c>
      <c r="P150" s="44">
        <f t="shared" si="24"/>
        <v>0.93821885285555706</v>
      </c>
      <c r="Q150" s="44">
        <f t="shared" si="25"/>
        <v>0.90941815105536428</v>
      </c>
      <c r="R150" s="44">
        <f t="shared" si="26"/>
        <v>1.0355029585798816</v>
      </c>
      <c r="S150" s="44">
        <f t="shared" si="27"/>
        <v>1.2979749452910079</v>
      </c>
      <c r="T150" s="44">
        <f t="shared" si="28"/>
        <v>1.4939883899653796</v>
      </c>
      <c r="U150" s="44">
        <f t="shared" si="29"/>
        <v>0.91875982068928852</v>
      </c>
      <c r="V150" s="44">
        <f t="shared" si="30"/>
        <v>1.0449438202247192</v>
      </c>
    </row>
    <row r="151" spans="1:22" x14ac:dyDescent="0.15">
      <c r="A151" s="40">
        <v>201305</v>
      </c>
      <c r="B151" s="45">
        <v>9190.2000000000044</v>
      </c>
      <c r="C151" s="45">
        <v>30700</v>
      </c>
      <c r="D151" s="45">
        <v>3906.2</v>
      </c>
      <c r="E151" s="45">
        <v>3297.8100000000013</v>
      </c>
      <c r="F151" s="45">
        <v>1931.10742</v>
      </c>
      <c r="G151" s="45">
        <v>1.62</v>
      </c>
      <c r="H151" s="45">
        <v>4311.93</v>
      </c>
      <c r="I151" s="46">
        <v>4670740</v>
      </c>
      <c r="J151" s="52">
        <v>2.4686292299999999</v>
      </c>
      <c r="K151" s="50">
        <v>9.1999999999999993</v>
      </c>
      <c r="M151" s="44">
        <f t="shared" si="21"/>
        <v>1.0354338249377522</v>
      </c>
      <c r="N151" s="44">
        <f t="shared" si="22"/>
        <v>1.0065573770491802</v>
      </c>
      <c r="O151" s="44">
        <f t="shared" si="23"/>
        <v>1.0193898588167749</v>
      </c>
      <c r="P151" s="44">
        <f t="shared" si="24"/>
        <v>0.9829303623162492</v>
      </c>
      <c r="Q151" s="44">
        <f t="shared" si="25"/>
        <v>1.0180408094727629</v>
      </c>
      <c r="R151" s="44">
        <f t="shared" si="26"/>
        <v>0.92571428571428582</v>
      </c>
      <c r="S151" s="44">
        <f t="shared" si="27"/>
        <v>1.2136606592491057</v>
      </c>
      <c r="T151" s="44">
        <f t="shared" si="28"/>
        <v>1.0640567765463456</v>
      </c>
      <c r="U151" s="44">
        <f t="shared" si="29"/>
        <v>1.0310681557092622</v>
      </c>
      <c r="V151" s="44">
        <f t="shared" si="30"/>
        <v>0.98924731182795689</v>
      </c>
    </row>
    <row r="152" spans="1:22" x14ac:dyDescent="0.15">
      <c r="A152" s="40">
        <v>201306</v>
      </c>
      <c r="B152" s="45">
        <v>9080</v>
      </c>
      <c r="C152" s="45">
        <v>30400</v>
      </c>
      <c r="D152" s="45">
        <v>3959.8</v>
      </c>
      <c r="E152" s="45">
        <v>3296.369999999999</v>
      </c>
      <c r="F152" s="45">
        <v>1854.26667</v>
      </c>
      <c r="G152" s="45">
        <v>1.8</v>
      </c>
      <c r="H152" s="45">
        <v>5223.57</v>
      </c>
      <c r="I152" s="46">
        <v>5832110</v>
      </c>
      <c r="J152" s="52">
        <v>2.3750252299999999</v>
      </c>
      <c r="K152" s="50">
        <v>8.9</v>
      </c>
      <c r="M152" s="44">
        <f t="shared" si="21"/>
        <v>0.98800896607255506</v>
      </c>
      <c r="N152" s="44">
        <f t="shared" si="22"/>
        <v>0.99022801302931596</v>
      </c>
      <c r="O152" s="44">
        <f t="shared" si="23"/>
        <v>1.0137217756387282</v>
      </c>
      <c r="P152" s="44">
        <f t="shared" si="24"/>
        <v>0.99956334658455082</v>
      </c>
      <c r="Q152" s="44">
        <f t="shared" si="25"/>
        <v>0.96020897169977215</v>
      </c>
      <c r="R152" s="44">
        <f t="shared" si="26"/>
        <v>1.1111111111111112</v>
      </c>
      <c r="S152" s="44">
        <f t="shared" si="27"/>
        <v>1.2114227271778528</v>
      </c>
      <c r="T152" s="44">
        <f t="shared" si="28"/>
        <v>1.2486479658469536</v>
      </c>
      <c r="U152" s="44">
        <f t="shared" si="29"/>
        <v>0.9620826007962322</v>
      </c>
      <c r="V152" s="44">
        <f t="shared" si="30"/>
        <v>0.96739130434782616</v>
      </c>
    </row>
    <row r="153" spans="1:22" x14ac:dyDescent="0.15">
      <c r="A153" s="40">
        <v>201307</v>
      </c>
      <c r="B153" s="45">
        <v>9255.4000000000015</v>
      </c>
      <c r="C153" s="45">
        <v>30000</v>
      </c>
      <c r="D153" s="45">
        <v>4029.6</v>
      </c>
      <c r="E153" s="45">
        <v>3773.9399999999987</v>
      </c>
      <c r="F153" s="45">
        <v>1912.46001</v>
      </c>
      <c r="G153" s="45">
        <v>1.99</v>
      </c>
      <c r="H153" s="45">
        <v>6275.65</v>
      </c>
      <c r="I153" s="46">
        <v>4581394</v>
      </c>
      <c r="J153" s="52">
        <v>2.4457829000000002</v>
      </c>
      <c r="K153" s="50">
        <v>9.6999999999999993</v>
      </c>
      <c r="M153" s="44">
        <f t="shared" si="21"/>
        <v>1.0193171806167403</v>
      </c>
      <c r="N153" s="44">
        <f t="shared" si="22"/>
        <v>0.98684210526315785</v>
      </c>
      <c r="O153" s="44">
        <f t="shared" si="23"/>
        <v>1.0176271528865093</v>
      </c>
      <c r="P153" s="44">
        <f t="shared" si="24"/>
        <v>1.1448775471200139</v>
      </c>
      <c r="Q153" s="44">
        <f t="shared" si="25"/>
        <v>1.0313834794862597</v>
      </c>
      <c r="R153" s="44">
        <f t="shared" si="26"/>
        <v>1.1055555555555556</v>
      </c>
      <c r="S153" s="44">
        <f t="shared" si="27"/>
        <v>1.2014101467004368</v>
      </c>
      <c r="T153" s="44">
        <f t="shared" si="28"/>
        <v>0.78554656890902264</v>
      </c>
      <c r="U153" s="44">
        <f t="shared" si="29"/>
        <v>1.0297923866686671</v>
      </c>
      <c r="V153" s="44">
        <f t="shared" si="30"/>
        <v>1.089887640449438</v>
      </c>
    </row>
    <row r="154" spans="1:22" x14ac:dyDescent="0.15">
      <c r="A154" s="40">
        <v>201308</v>
      </c>
      <c r="B154" s="45">
        <v>9212.5</v>
      </c>
      <c r="C154" s="45">
        <v>30000</v>
      </c>
      <c r="D154" s="45">
        <v>3973.9</v>
      </c>
      <c r="E154" s="45">
        <v>4040.3700000000026</v>
      </c>
      <c r="F154" s="45">
        <v>1975.4350400000001</v>
      </c>
      <c r="G154" s="45">
        <v>2.0299999999999998</v>
      </c>
      <c r="H154" s="45">
        <v>7332.34</v>
      </c>
      <c r="I154" s="46">
        <v>5153941</v>
      </c>
      <c r="J154" s="52">
        <v>2.5097177899999998</v>
      </c>
      <c r="K154" s="50">
        <v>10.4</v>
      </c>
      <c r="M154" s="44">
        <f t="shared" si="21"/>
        <v>0.9953648680770143</v>
      </c>
      <c r="N154" s="44">
        <f t="shared" si="22"/>
        <v>1</v>
      </c>
      <c r="O154" s="44">
        <f t="shared" si="23"/>
        <v>0.98617728806829463</v>
      </c>
      <c r="P154" s="44">
        <f t="shared" si="24"/>
        <v>1.0705973067934318</v>
      </c>
      <c r="Q154" s="44">
        <f t="shared" si="25"/>
        <v>1.0329288087963733</v>
      </c>
      <c r="R154" s="44">
        <f t="shared" si="26"/>
        <v>1.0201005025125627</v>
      </c>
      <c r="S154" s="44">
        <f t="shared" si="27"/>
        <v>1.168379371061165</v>
      </c>
      <c r="T154" s="44">
        <f t="shared" si="28"/>
        <v>1.1249722246111118</v>
      </c>
      <c r="U154" s="44">
        <f t="shared" si="29"/>
        <v>1.0261408688399938</v>
      </c>
      <c r="V154" s="44">
        <f t="shared" si="30"/>
        <v>1.0721649484536084</v>
      </c>
    </row>
    <row r="155" spans="1:22" x14ac:dyDescent="0.15">
      <c r="A155" s="40">
        <v>201309</v>
      </c>
      <c r="B155" s="45">
        <v>9381.0999999999913</v>
      </c>
      <c r="C155" s="45">
        <v>31500</v>
      </c>
      <c r="D155" s="45">
        <v>3864.6</v>
      </c>
      <c r="E155" s="45">
        <v>3346.5</v>
      </c>
      <c r="F155" s="45">
        <v>2016.3701699999999</v>
      </c>
      <c r="G155" s="45">
        <v>1.92</v>
      </c>
      <c r="H155" s="45">
        <v>8262.0499999999993</v>
      </c>
      <c r="I155" s="46">
        <v>5642725</v>
      </c>
      <c r="J155" s="52">
        <v>2.55102531</v>
      </c>
      <c r="K155" s="50">
        <v>10.199999999999999</v>
      </c>
      <c r="M155" s="44">
        <f t="shared" si="21"/>
        <v>1.0183012211668918</v>
      </c>
      <c r="N155" s="44">
        <f t="shared" si="22"/>
        <v>1.05</v>
      </c>
      <c r="O155" s="44">
        <f t="shared" si="23"/>
        <v>0.97249553335514227</v>
      </c>
      <c r="P155" s="44">
        <f t="shared" si="24"/>
        <v>0.82826572813875898</v>
      </c>
      <c r="Q155" s="44">
        <f t="shared" si="25"/>
        <v>1.0207220835770938</v>
      </c>
      <c r="R155" s="44">
        <f t="shared" si="26"/>
        <v>0.94581280788177347</v>
      </c>
      <c r="S155" s="44">
        <f t="shared" si="27"/>
        <v>1.1267958114326393</v>
      </c>
      <c r="T155" s="44">
        <f t="shared" si="28"/>
        <v>1.0948369412843493</v>
      </c>
      <c r="U155" s="44">
        <f t="shared" si="29"/>
        <v>1.0164590298417577</v>
      </c>
      <c r="V155" s="44">
        <f t="shared" si="30"/>
        <v>0.98076923076923062</v>
      </c>
    </row>
    <row r="156" spans="1:22" x14ac:dyDescent="0.15">
      <c r="A156" s="40">
        <v>201310</v>
      </c>
      <c r="B156" s="45">
        <v>9286.5</v>
      </c>
      <c r="C156" s="45">
        <v>32000</v>
      </c>
      <c r="D156" s="45">
        <v>4107.6000000000004</v>
      </c>
      <c r="E156" s="45">
        <v>3420.9500000000007</v>
      </c>
      <c r="F156" s="45">
        <v>2122.8901900000001</v>
      </c>
      <c r="G156" s="45">
        <v>1.64</v>
      </c>
      <c r="H156" s="45">
        <v>8996.17</v>
      </c>
      <c r="I156" s="46">
        <v>5955716</v>
      </c>
      <c r="J156" s="52">
        <v>2.6892964199999998</v>
      </c>
      <c r="K156" s="50">
        <v>10.3</v>
      </c>
      <c r="M156" s="44">
        <f t="shared" si="21"/>
        <v>0.98991589472450014</v>
      </c>
      <c r="N156" s="44">
        <f t="shared" si="22"/>
        <v>1.0158730158730158</v>
      </c>
      <c r="O156" s="44">
        <f t="shared" si="23"/>
        <v>1.0628784350256173</v>
      </c>
      <c r="P156" s="44">
        <f t="shared" si="24"/>
        <v>1.0222471238607502</v>
      </c>
      <c r="Q156" s="44">
        <f t="shared" si="25"/>
        <v>1.0528276115094484</v>
      </c>
      <c r="R156" s="44">
        <f t="shared" si="26"/>
        <v>0.85416666666666663</v>
      </c>
      <c r="S156" s="44">
        <f t="shared" si="27"/>
        <v>1.0888544610599065</v>
      </c>
      <c r="T156" s="44">
        <f t="shared" si="28"/>
        <v>1.0554680584292164</v>
      </c>
      <c r="U156" s="44">
        <f t="shared" si="29"/>
        <v>1.0542021709694445</v>
      </c>
      <c r="V156" s="44">
        <f t="shared" si="30"/>
        <v>1.0098039215686276</v>
      </c>
    </row>
    <row r="157" spans="1:22" x14ac:dyDescent="0.15">
      <c r="A157" s="40">
        <v>201311</v>
      </c>
      <c r="B157" s="45">
        <v>9046.3000000000029</v>
      </c>
      <c r="C157" s="45">
        <v>33000</v>
      </c>
      <c r="D157" s="45">
        <v>4017.3</v>
      </c>
      <c r="E157" s="45">
        <v>3589.1199999999953</v>
      </c>
      <c r="F157" s="45">
        <v>2084.1202800000001</v>
      </c>
      <c r="G157" s="45">
        <v>1.56</v>
      </c>
      <c r="H157" s="45">
        <v>9698.99</v>
      </c>
      <c r="I157" s="46">
        <v>8211373</v>
      </c>
      <c r="J157" s="52">
        <v>2.5912808599999999</v>
      </c>
      <c r="K157" s="50">
        <v>10</v>
      </c>
      <c r="M157" s="44">
        <f t="shared" si="21"/>
        <v>0.97413449631185089</v>
      </c>
      <c r="N157" s="44">
        <f t="shared" si="22"/>
        <v>1.03125</v>
      </c>
      <c r="O157" s="44">
        <f t="shared" si="23"/>
        <v>0.97801635991820035</v>
      </c>
      <c r="P157" s="44">
        <f t="shared" si="24"/>
        <v>1.0491588593811645</v>
      </c>
      <c r="Q157" s="44">
        <f t="shared" si="25"/>
        <v>0.98173720422157118</v>
      </c>
      <c r="R157" s="44">
        <f t="shared" si="26"/>
        <v>0.95121951219512202</v>
      </c>
      <c r="S157" s="44">
        <f t="shared" si="27"/>
        <v>1.0781243573654122</v>
      </c>
      <c r="T157" s="44">
        <f t="shared" si="28"/>
        <v>1.3787381735462201</v>
      </c>
      <c r="U157" s="44">
        <f t="shared" si="29"/>
        <v>0.96355345611176624</v>
      </c>
      <c r="V157" s="44">
        <f t="shared" si="30"/>
        <v>0.97087378640776689</v>
      </c>
    </row>
    <row r="158" spans="1:22" x14ac:dyDescent="0.15">
      <c r="A158" s="40">
        <v>201312</v>
      </c>
      <c r="B158" s="45">
        <v>8884</v>
      </c>
      <c r="C158" s="45">
        <v>32000</v>
      </c>
      <c r="D158" s="45">
        <v>4201.6000000000004</v>
      </c>
      <c r="E158" s="45">
        <v>4026.5900000000038</v>
      </c>
      <c r="F158" s="45">
        <v>2141.4864299999999</v>
      </c>
      <c r="G158" s="45">
        <v>1.74</v>
      </c>
      <c r="H158" s="45">
        <v>10595.62</v>
      </c>
      <c r="I158" s="46">
        <v>15436205</v>
      </c>
      <c r="J158" s="52">
        <v>2.67631978</v>
      </c>
      <c r="K158" s="50">
        <v>9.6999999999999993</v>
      </c>
      <c r="M158" s="44">
        <f t="shared" si="21"/>
        <v>0.98205896333307507</v>
      </c>
      <c r="N158" s="44">
        <f t="shared" si="22"/>
        <v>0.96969696969696972</v>
      </c>
      <c r="O158" s="44">
        <f t="shared" si="23"/>
        <v>1.0458765837751725</v>
      </c>
      <c r="P158" s="44">
        <f t="shared" si="24"/>
        <v>1.121887816512128</v>
      </c>
      <c r="Q158" s="44">
        <f t="shared" si="25"/>
        <v>1.0275253547266474</v>
      </c>
      <c r="R158" s="44">
        <f t="shared" si="26"/>
        <v>1.1153846153846154</v>
      </c>
      <c r="S158" s="44">
        <f t="shared" si="27"/>
        <v>1.092445708264469</v>
      </c>
      <c r="T158" s="44">
        <f t="shared" si="28"/>
        <v>1.8798567547717051</v>
      </c>
      <c r="U158" s="44">
        <f t="shared" si="29"/>
        <v>1.0328173303452719</v>
      </c>
      <c r="V158" s="44">
        <f t="shared" si="30"/>
        <v>0.97</v>
      </c>
    </row>
    <row r="159" spans="1:22" x14ac:dyDescent="0.15">
      <c r="J159" s="53"/>
      <c r="K159" s="53"/>
    </row>
  </sheetData>
  <mergeCells count="2">
    <mergeCell ref="A1:K1"/>
    <mergeCell ref="M1:V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2" sqref="G22"/>
    </sheetView>
  </sheetViews>
  <sheetFormatPr defaultColWidth="9" defaultRowHeight="16.5" x14ac:dyDescent="0.15"/>
  <cols>
    <col min="1" max="1" width="8.75" style="16" customWidth="1"/>
    <col min="2" max="2" width="14.125" style="16" customWidth="1"/>
    <col min="3" max="3" width="11.625" style="16" customWidth="1"/>
    <col min="4" max="4" width="15.5" style="16" customWidth="1"/>
    <col min="5" max="5" width="13.375" style="16" customWidth="1"/>
    <col min="6" max="6" width="13" style="16" customWidth="1"/>
    <col min="7" max="7" width="12.25" style="16" customWidth="1"/>
    <col min="8" max="8" width="13.5" style="16" customWidth="1"/>
    <col min="9" max="9" width="12.375" style="16" customWidth="1"/>
    <col min="10" max="10" width="10.625" style="16" customWidth="1"/>
    <col min="11" max="11" width="13.875" style="16" customWidth="1"/>
    <col min="12" max="12" width="9.125" style="43" customWidth="1"/>
    <col min="13" max="13" width="15.75" style="59" customWidth="1"/>
    <col min="14" max="14" width="11.375" style="60" customWidth="1"/>
    <col min="15" max="15" width="16.625" style="60" customWidth="1"/>
    <col min="16" max="16" width="16" style="60" customWidth="1"/>
    <col min="17" max="17" width="14.875" style="16" customWidth="1"/>
    <col min="18" max="18" width="12.125" style="16" customWidth="1"/>
    <col min="19" max="19" width="15" style="16" customWidth="1"/>
    <col min="20" max="20" width="19.375" style="16" customWidth="1"/>
    <col min="21" max="21" width="20.875" style="16" customWidth="1"/>
    <col min="22" max="22" width="13" style="16" customWidth="1"/>
    <col min="23" max="16384" width="9" style="16"/>
  </cols>
  <sheetData>
    <row r="1" spans="1:22" x14ac:dyDescent="0.15">
      <c r="A1" s="74" t="s">
        <v>69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41"/>
      <c r="M1" s="75" t="s">
        <v>20</v>
      </c>
      <c r="N1" s="75"/>
      <c r="O1" s="75"/>
      <c r="P1" s="75"/>
      <c r="Q1" s="75"/>
      <c r="R1" s="75"/>
      <c r="S1" s="75"/>
      <c r="T1" s="75"/>
      <c r="U1" s="75"/>
    </row>
    <row r="2" spans="1:22" s="32" customFormat="1" ht="24.75" x14ac:dyDescent="0.15">
      <c r="A2" s="39"/>
      <c r="B2" s="39" t="s">
        <v>60</v>
      </c>
      <c r="C2" s="39" t="s">
        <v>61</v>
      </c>
      <c r="D2" s="39" t="s">
        <v>62</v>
      </c>
      <c r="E2" s="39" t="s">
        <v>63</v>
      </c>
      <c r="F2" s="39" t="s">
        <v>64</v>
      </c>
      <c r="G2" s="39" t="s">
        <v>65</v>
      </c>
      <c r="H2" s="39" t="s">
        <v>66</v>
      </c>
      <c r="I2" s="38" t="s">
        <v>67</v>
      </c>
      <c r="J2" s="47" t="s">
        <v>68</v>
      </c>
      <c r="K2" s="48" t="s">
        <v>72</v>
      </c>
      <c r="L2" s="42"/>
      <c r="M2" s="39" t="s">
        <v>60</v>
      </c>
      <c r="N2" s="39" t="s">
        <v>61</v>
      </c>
      <c r="O2" s="39" t="s">
        <v>62</v>
      </c>
      <c r="P2" s="39" t="s">
        <v>63</v>
      </c>
      <c r="Q2" s="39" t="s">
        <v>70</v>
      </c>
      <c r="R2" s="39" t="s">
        <v>65</v>
      </c>
      <c r="S2" s="39" t="s">
        <v>71</v>
      </c>
      <c r="T2" s="38" t="s">
        <v>72</v>
      </c>
      <c r="U2" s="47" t="s">
        <v>73</v>
      </c>
      <c r="V2" s="48" t="s">
        <v>74</v>
      </c>
    </row>
    <row r="3" spans="1:22" x14ac:dyDescent="0.15">
      <c r="A3" s="40">
        <v>200101</v>
      </c>
      <c r="B3" s="45">
        <v>1235.8773979118</v>
      </c>
      <c r="C3" s="45">
        <v>7708.0934610512504</v>
      </c>
      <c r="D3" s="45">
        <v>1694.7490365511901</v>
      </c>
      <c r="E3" s="45">
        <v>932.02387637872698</v>
      </c>
      <c r="F3" s="45">
        <v>967.44045127187201</v>
      </c>
      <c r="G3" s="45">
        <v>0.82210937601115197</v>
      </c>
      <c r="H3" s="45">
        <v>2441.5617856733202</v>
      </c>
      <c r="I3" s="46">
        <v>1.11617326613152</v>
      </c>
      <c r="J3" s="49">
        <v>11.248664935263101</v>
      </c>
      <c r="K3" s="50">
        <v>716601.23265211401</v>
      </c>
      <c r="M3" s="57"/>
      <c r="N3" s="58"/>
      <c r="O3" s="58"/>
      <c r="P3" s="58"/>
      <c r="Q3" s="21"/>
      <c r="R3" s="21"/>
      <c r="S3" s="21"/>
      <c r="T3" s="21"/>
      <c r="U3" s="21"/>
    </row>
    <row r="4" spans="1:22" x14ac:dyDescent="0.15">
      <c r="A4" s="40">
        <v>200102</v>
      </c>
      <c r="B4" s="45">
        <v>1248.5445384122099</v>
      </c>
      <c r="C4" s="45">
        <v>7732.62424857114</v>
      </c>
      <c r="D4" s="45">
        <v>1732.5998745446</v>
      </c>
      <c r="E4" s="45">
        <v>943.26649028650502</v>
      </c>
      <c r="F4" s="45">
        <v>969.51624636181396</v>
      </c>
      <c r="G4" s="45">
        <v>0.83377586109229596</v>
      </c>
      <c r="H4" s="45">
        <v>2442.4226339964098</v>
      </c>
      <c r="I4" s="46">
        <v>1.1309009030922501</v>
      </c>
      <c r="J4" s="51">
        <v>11.136597315892301</v>
      </c>
      <c r="K4" s="50">
        <v>718652.84325659706</v>
      </c>
      <c r="M4" s="57">
        <v>1.0200247179747599</v>
      </c>
      <c r="N4" s="57">
        <v>1.0079549224901601</v>
      </c>
      <c r="O4" s="57">
        <v>1.0302019243342899</v>
      </c>
      <c r="P4" s="57">
        <v>1.06892978569797</v>
      </c>
      <c r="Q4" s="44">
        <f t="shared" ref="Q4:U19" si="0">F4/F3</f>
        <v>1.002145656703948</v>
      </c>
      <c r="R4" s="44">
        <f t="shared" si="0"/>
        <v>1.0141909159797562</v>
      </c>
      <c r="S4" s="44">
        <f t="shared" si="0"/>
        <v>1.0003525810111138</v>
      </c>
      <c r="T4" s="44">
        <f t="shared" si="0"/>
        <v>1.0131947587418697</v>
      </c>
      <c r="U4" s="44">
        <f t="shared" si="0"/>
        <v>0.99003725153022537</v>
      </c>
      <c r="V4" s="16">
        <v>1.48158879755908</v>
      </c>
    </row>
    <row r="5" spans="1:22" x14ac:dyDescent="0.15">
      <c r="A5" s="40">
        <v>200103</v>
      </c>
      <c r="B5" s="45">
        <v>1262.54890184598</v>
      </c>
      <c r="C5" s="45">
        <v>7762.8744761411199</v>
      </c>
      <c r="D5" s="45">
        <v>1769.69386933186</v>
      </c>
      <c r="E5" s="45">
        <v>954.40603205491402</v>
      </c>
      <c r="F5" s="45">
        <v>972.01223590156599</v>
      </c>
      <c r="G5" s="45">
        <v>0.84553964320720099</v>
      </c>
      <c r="H5" s="45">
        <v>2464.3500759294602</v>
      </c>
      <c r="I5" s="46">
        <v>1.1447741457602101</v>
      </c>
      <c r="J5" s="51">
        <v>10.916273474828399</v>
      </c>
      <c r="K5" s="50">
        <v>721844.26956728799</v>
      </c>
      <c r="M5" s="57">
        <v>1.02001047391137</v>
      </c>
      <c r="N5" s="57">
        <v>1.00906130467872</v>
      </c>
      <c r="O5" s="57">
        <v>1.02901146604256</v>
      </c>
      <c r="P5" s="57">
        <v>1.0615873929998101</v>
      </c>
      <c r="Q5" s="44">
        <f t="shared" si="0"/>
        <v>1.0025744690190788</v>
      </c>
      <c r="R5" s="44">
        <f t="shared" si="0"/>
        <v>1.0141090461643898</v>
      </c>
      <c r="S5" s="44">
        <f t="shared" si="0"/>
        <v>1.008977742683776</v>
      </c>
      <c r="T5" s="44">
        <f t="shared" si="0"/>
        <v>1.0122674255808144</v>
      </c>
      <c r="U5" s="44">
        <f t="shared" si="0"/>
        <v>0.98021623348547482</v>
      </c>
      <c r="V5" s="16">
        <v>1.3910085090728099</v>
      </c>
    </row>
    <row r="6" spans="1:22" x14ac:dyDescent="0.15">
      <c r="A6" s="40">
        <v>200104</v>
      </c>
      <c r="B6" s="45">
        <v>1277.05411256449</v>
      </c>
      <c r="C6" s="45">
        <v>7789.4180738678897</v>
      </c>
      <c r="D6" s="45">
        <v>1803.3141329938001</v>
      </c>
      <c r="E6" s="45">
        <v>965.36736120332603</v>
      </c>
      <c r="F6" s="45">
        <v>974.33716151794295</v>
      </c>
      <c r="G6" s="45">
        <v>0.85673514537594797</v>
      </c>
      <c r="H6" s="45">
        <v>2512.9806833830198</v>
      </c>
      <c r="I6" s="46">
        <v>1.15610896401603</v>
      </c>
      <c r="J6" s="51">
        <v>10.6027241613059</v>
      </c>
      <c r="K6" s="50">
        <v>725907.29310960101</v>
      </c>
      <c r="M6" s="57">
        <v>1.0164972458442301</v>
      </c>
      <c r="N6" s="57">
        <v>1.0106939139508</v>
      </c>
      <c r="O6" s="57">
        <v>1.02632806149322</v>
      </c>
      <c r="P6" s="57">
        <v>1.05292561623895</v>
      </c>
      <c r="Q6" s="44">
        <f t="shared" si="0"/>
        <v>1.0023918686725384</v>
      </c>
      <c r="R6" s="44">
        <f t="shared" si="0"/>
        <v>1.0132406590970491</v>
      </c>
      <c r="S6" s="44">
        <f t="shared" si="0"/>
        <v>1.019733644147623</v>
      </c>
      <c r="T6" s="44">
        <f t="shared" si="0"/>
        <v>1.009901357658888</v>
      </c>
      <c r="U6" s="44">
        <f t="shared" si="0"/>
        <v>0.97127689094217862</v>
      </c>
      <c r="V6" s="16">
        <v>1.3070210261897901</v>
      </c>
    </row>
    <row r="7" spans="1:22" x14ac:dyDescent="0.15">
      <c r="A7" s="40">
        <v>200105</v>
      </c>
      <c r="B7" s="45">
        <v>1290.06090064867</v>
      </c>
      <c r="C7" s="45">
        <v>7812.7158862002498</v>
      </c>
      <c r="D7" s="45">
        <v>1826.8201887856901</v>
      </c>
      <c r="E7" s="45">
        <v>974.867910005108</v>
      </c>
      <c r="F7" s="45">
        <v>976.45508986196205</v>
      </c>
      <c r="G7" s="45">
        <v>0.86360047935292605</v>
      </c>
      <c r="H7" s="45">
        <v>2578.8889718535402</v>
      </c>
      <c r="I7" s="46">
        <v>1.16179900421744</v>
      </c>
      <c r="J7" s="51">
        <v>10.190062886735699</v>
      </c>
      <c r="K7" s="50">
        <v>730434.81643905398</v>
      </c>
      <c r="M7" s="57">
        <v>1.0139495101276299</v>
      </c>
      <c r="N7" s="57">
        <v>1.01235082231269</v>
      </c>
      <c r="O7" s="57">
        <v>1.0236804871282501</v>
      </c>
      <c r="P7" s="57">
        <v>1.04708714549634</v>
      </c>
      <c r="Q7" s="44">
        <f t="shared" si="0"/>
        <v>1.002173711963033</v>
      </c>
      <c r="R7" s="44">
        <f t="shared" si="0"/>
        <v>1.0080133679749597</v>
      </c>
      <c r="S7" s="44">
        <f t="shared" si="0"/>
        <v>1.0262271369240266</v>
      </c>
      <c r="T7" s="44">
        <f t="shared" si="0"/>
        <v>1.0049217161863742</v>
      </c>
      <c r="U7" s="44">
        <f t="shared" si="0"/>
        <v>0.96107969345499078</v>
      </c>
      <c r="V7" s="16">
        <v>1.23260784359461</v>
      </c>
    </row>
    <row r="8" spans="1:22" x14ac:dyDescent="0.15">
      <c r="A8" s="40">
        <v>200106</v>
      </c>
      <c r="B8" s="45">
        <v>1300.18558195017</v>
      </c>
      <c r="C8" s="45">
        <v>7845.19333221546</v>
      </c>
      <c r="D8" s="45">
        <v>1835.44788880274</v>
      </c>
      <c r="E8" s="45">
        <v>981.930023090129</v>
      </c>
      <c r="F8" s="45">
        <v>978.56952473961303</v>
      </c>
      <c r="G8" s="45">
        <v>0.86234675315597298</v>
      </c>
      <c r="H8" s="45">
        <v>2629.23329297491</v>
      </c>
      <c r="I8" s="46">
        <v>1.16413241338526</v>
      </c>
      <c r="J8" s="51">
        <v>9.7260834564927094</v>
      </c>
      <c r="K8" s="50">
        <v>734731.41864130797</v>
      </c>
      <c r="M8" s="57">
        <v>1.01220286278105</v>
      </c>
      <c r="N8" s="57">
        <v>1.0143479320593001</v>
      </c>
      <c r="O8" s="57">
        <v>1.0218558077708799</v>
      </c>
      <c r="P8" s="57">
        <v>1.0408093064994099</v>
      </c>
      <c r="Q8" s="44">
        <f t="shared" si="0"/>
        <v>1.0021654194848326</v>
      </c>
      <c r="R8" s="44">
        <f t="shared" si="0"/>
        <v>0.99854825671484981</v>
      </c>
      <c r="S8" s="44">
        <f t="shared" si="0"/>
        <v>1.0195217094147273</v>
      </c>
      <c r="T8" s="44">
        <f t="shared" si="0"/>
        <v>1.0020084447992721</v>
      </c>
      <c r="U8" s="44">
        <f t="shared" si="0"/>
        <v>0.95446746154560569</v>
      </c>
      <c r="V8" s="16">
        <v>1.1653830058410699</v>
      </c>
    </row>
    <row r="9" spans="1:22" x14ac:dyDescent="0.15">
      <c r="A9" s="40">
        <v>200107</v>
      </c>
      <c r="B9" s="45">
        <v>1307.8950446741001</v>
      </c>
      <c r="C9" s="45">
        <v>7904.8388034832597</v>
      </c>
      <c r="D9" s="45">
        <v>1827.3103479854601</v>
      </c>
      <c r="E9" s="45">
        <v>986.79839209685395</v>
      </c>
      <c r="F9" s="45">
        <v>981.12459130999298</v>
      </c>
      <c r="G9" s="45">
        <v>0.851855065402911</v>
      </c>
      <c r="H9" s="45">
        <v>2640.0924306844499</v>
      </c>
      <c r="I9" s="46">
        <v>1.16974696373692</v>
      </c>
      <c r="J9" s="51">
        <v>9.2597197857454798</v>
      </c>
      <c r="K9" s="50">
        <v>738390.29209389898</v>
      </c>
      <c r="M9" s="57">
        <v>1.0115649561023501</v>
      </c>
      <c r="N9" s="57">
        <v>1.01696228871595</v>
      </c>
      <c r="O9" s="57">
        <v>1.0204240376775899</v>
      </c>
      <c r="P9" s="57">
        <v>1.03589177378635</v>
      </c>
      <c r="Q9" s="44">
        <f t="shared" si="0"/>
        <v>1.0026110220130346</v>
      </c>
      <c r="R9" s="44">
        <f t="shared" si="0"/>
        <v>0.98783356264209843</v>
      </c>
      <c r="S9" s="44">
        <f t="shared" si="0"/>
        <v>1.0041301537366634</v>
      </c>
      <c r="T9" s="44">
        <f t="shared" si="0"/>
        <v>1.0048229482205835</v>
      </c>
      <c r="U9" s="44">
        <f t="shared" si="0"/>
        <v>0.95205020881905911</v>
      </c>
      <c r="V9" s="16">
        <v>1.1098208252961399</v>
      </c>
    </row>
    <row r="10" spans="1:22" x14ac:dyDescent="0.15">
      <c r="A10" s="40">
        <v>200108</v>
      </c>
      <c r="B10" s="45">
        <v>1316.7298669029401</v>
      </c>
      <c r="C10" s="45">
        <v>8005.6602069683304</v>
      </c>
      <c r="D10" s="45">
        <v>1806.97601722027</v>
      </c>
      <c r="E10" s="45">
        <v>991.04026600751502</v>
      </c>
      <c r="F10" s="45">
        <v>984.74576630569197</v>
      </c>
      <c r="G10" s="45">
        <v>0.83459924614193504</v>
      </c>
      <c r="H10" s="45">
        <v>2634.2200688554699</v>
      </c>
      <c r="I10" s="46">
        <v>1.1814851224184899</v>
      </c>
      <c r="J10" s="51">
        <v>8.88375396765076</v>
      </c>
      <c r="K10" s="50">
        <v>743497.02139386302</v>
      </c>
      <c r="M10" s="57">
        <v>1.0118067396273001</v>
      </c>
      <c r="N10" s="57">
        <v>1.02012079609923</v>
      </c>
      <c r="O10" s="57">
        <v>1.02000835565625</v>
      </c>
      <c r="P10" s="57">
        <v>1.0332778634745701</v>
      </c>
      <c r="Q10" s="44">
        <f t="shared" si="0"/>
        <v>1.0036908411304462</v>
      </c>
      <c r="R10" s="44">
        <f t="shared" si="0"/>
        <v>0.97974324511081667</v>
      </c>
      <c r="S10" s="44">
        <f t="shared" si="0"/>
        <v>0.99777569839573477</v>
      </c>
      <c r="T10" s="44">
        <f t="shared" si="0"/>
        <v>1.0100347844837063</v>
      </c>
      <c r="U10" s="44">
        <f t="shared" si="0"/>
        <v>0.95939771107615091</v>
      </c>
      <c r="V10" s="16">
        <v>1.07436274524077</v>
      </c>
    </row>
    <row r="11" spans="1:22" x14ac:dyDescent="0.15">
      <c r="A11" s="40">
        <v>200109</v>
      </c>
      <c r="B11" s="45">
        <v>1329.8263207743</v>
      </c>
      <c r="C11" s="45">
        <v>8141.7438680601899</v>
      </c>
      <c r="D11" s="45">
        <v>1783.89607085846</v>
      </c>
      <c r="E11" s="45">
        <v>996.15592750662904</v>
      </c>
      <c r="F11" s="45">
        <v>989.83144860533696</v>
      </c>
      <c r="G11" s="45">
        <v>0.81642636844373095</v>
      </c>
      <c r="H11" s="45">
        <v>2624.7314827934802</v>
      </c>
      <c r="I11" s="46">
        <v>1.1940719615674</v>
      </c>
      <c r="J11" s="51">
        <v>8.6763237958271606</v>
      </c>
      <c r="K11" s="50">
        <v>749608.86866350705</v>
      </c>
      <c r="M11" s="57">
        <v>1.0138012155299201</v>
      </c>
      <c r="N11" s="57">
        <v>1.02351903306243</v>
      </c>
      <c r="O11" s="57">
        <v>1.0208277682387199</v>
      </c>
      <c r="P11" s="57">
        <v>1.03342081314229</v>
      </c>
      <c r="Q11" s="44">
        <f t="shared" si="0"/>
        <v>1.0051644622131497</v>
      </c>
      <c r="R11" s="44">
        <f t="shared" si="0"/>
        <v>0.97822562411575253</v>
      </c>
      <c r="S11" s="44">
        <f t="shared" si="0"/>
        <v>0.99639795240565743</v>
      </c>
      <c r="T11" s="44">
        <f t="shared" si="0"/>
        <v>1.0106534046938696</v>
      </c>
      <c r="U11" s="44">
        <f t="shared" si="0"/>
        <v>0.97665061723017832</v>
      </c>
      <c r="V11" s="16">
        <v>1.0610332908220801</v>
      </c>
    </row>
    <row r="12" spans="1:22" x14ac:dyDescent="0.15">
      <c r="A12" s="40">
        <v>200110</v>
      </c>
      <c r="B12" s="45">
        <v>1348.9318626414699</v>
      </c>
      <c r="C12" s="45">
        <v>8298.4201222941101</v>
      </c>
      <c r="D12" s="45">
        <v>1761.56135476911</v>
      </c>
      <c r="E12" s="45">
        <v>1001.50802145053</v>
      </c>
      <c r="F12" s="45">
        <v>995.19041481100101</v>
      </c>
      <c r="G12" s="45">
        <v>0.80569585955393797</v>
      </c>
      <c r="H12" s="45">
        <v>2608.48795598794</v>
      </c>
      <c r="I12" s="46">
        <v>1.20268958055049</v>
      </c>
      <c r="J12" s="51">
        <v>8.6392508987533407</v>
      </c>
      <c r="K12" s="50">
        <v>756435.35939661996</v>
      </c>
      <c r="M12" s="57">
        <v>1.0167679251816799</v>
      </c>
      <c r="N12" s="57">
        <v>1.0261550064051099</v>
      </c>
      <c r="O12" s="57">
        <v>1.02192952631511</v>
      </c>
      <c r="P12" s="57">
        <v>1.0362677897243</v>
      </c>
      <c r="Q12" s="44">
        <f t="shared" si="0"/>
        <v>1.005414018935461</v>
      </c>
      <c r="R12" s="44">
        <f t="shared" si="0"/>
        <v>0.98685673404908825</v>
      </c>
      <c r="S12" s="44">
        <f t="shared" si="0"/>
        <v>0.99381135673800347</v>
      </c>
      <c r="T12" s="44">
        <f t="shared" si="0"/>
        <v>1.0072170013704853</v>
      </c>
      <c r="U12" s="44">
        <f t="shared" si="0"/>
        <v>0.99572711923318835</v>
      </c>
      <c r="V12" s="16">
        <v>1.0710319843063301</v>
      </c>
    </row>
    <row r="13" spans="1:22" x14ac:dyDescent="0.15">
      <c r="A13" s="40">
        <v>200111</v>
      </c>
      <c r="B13" s="45">
        <v>1377.22747373421</v>
      </c>
      <c r="C13" s="45">
        <v>8458.7346024415601</v>
      </c>
      <c r="D13" s="45">
        <v>1743.6435558816599</v>
      </c>
      <c r="E13" s="45">
        <v>1007.568048426</v>
      </c>
      <c r="F13" s="45">
        <v>999.76881769018803</v>
      </c>
      <c r="G13" s="45">
        <v>0.80540018048771</v>
      </c>
      <c r="H13" s="45">
        <v>2565.2426073895799</v>
      </c>
      <c r="I13" s="46">
        <v>1.20614349664662</v>
      </c>
      <c r="J13" s="51">
        <v>8.7259796786132409</v>
      </c>
      <c r="K13" s="50">
        <v>761783.72557166801</v>
      </c>
      <c r="M13" s="57">
        <v>1.0202655879585101</v>
      </c>
      <c r="N13" s="57">
        <v>1.02778508777874</v>
      </c>
      <c r="O13" s="57">
        <v>1.02268951770132</v>
      </c>
      <c r="P13" s="57">
        <v>1.04054965309892</v>
      </c>
      <c r="Q13" s="44">
        <f t="shared" si="0"/>
        <v>1.0046005295178175</v>
      </c>
      <c r="R13" s="44">
        <f t="shared" si="0"/>
        <v>0.99963301404280314</v>
      </c>
      <c r="S13" s="44">
        <f t="shared" si="0"/>
        <v>0.98342129642611997</v>
      </c>
      <c r="T13" s="44">
        <f t="shared" si="0"/>
        <v>1.0028718267389904</v>
      </c>
      <c r="U13" s="44">
        <f t="shared" si="0"/>
        <v>1.0100389236145944</v>
      </c>
      <c r="V13" s="16">
        <v>1.0994530204025501</v>
      </c>
    </row>
    <row r="14" spans="1:22" x14ac:dyDescent="0.15">
      <c r="A14" s="40">
        <v>200112</v>
      </c>
      <c r="B14" s="45">
        <v>1413.4073256204499</v>
      </c>
      <c r="C14" s="45">
        <v>8611.6000142894809</v>
      </c>
      <c r="D14" s="45">
        <v>1736.1329811524199</v>
      </c>
      <c r="E14" s="45">
        <v>1015.2379062395</v>
      </c>
      <c r="F14" s="45">
        <v>1003.76071998517</v>
      </c>
      <c r="G14" s="45">
        <v>0.81460559091454599</v>
      </c>
      <c r="H14" s="45">
        <v>2494.3115596419698</v>
      </c>
      <c r="I14" s="46">
        <v>1.2050451239281501</v>
      </c>
      <c r="J14" s="51">
        <v>8.9656118792857296</v>
      </c>
      <c r="K14" s="50">
        <v>765167.227696741</v>
      </c>
      <c r="M14" s="57">
        <v>1.02383161331224</v>
      </c>
      <c r="N14" s="57">
        <v>1.0283173499122</v>
      </c>
      <c r="O14" s="57">
        <v>1.02305703090362</v>
      </c>
      <c r="P14" s="57">
        <v>1.04544514003866</v>
      </c>
      <c r="Q14" s="44">
        <f t="shared" si="0"/>
        <v>1.0039928253655725</v>
      </c>
      <c r="R14" s="44">
        <f t="shared" si="0"/>
        <v>1.0114296105834761</v>
      </c>
      <c r="S14" s="44">
        <f t="shared" si="0"/>
        <v>0.97234918539740367</v>
      </c>
      <c r="T14" s="44">
        <f t="shared" si="0"/>
        <v>0.99908935153941159</v>
      </c>
      <c r="U14" s="44">
        <f t="shared" si="0"/>
        <v>1.0274619251360178</v>
      </c>
      <c r="V14" s="16">
        <v>1.1380795793584499</v>
      </c>
    </row>
    <row r="15" spans="1:22" x14ac:dyDescent="0.15">
      <c r="A15" s="40">
        <v>200201</v>
      </c>
      <c r="B15" s="45">
        <v>1453.7242581994501</v>
      </c>
      <c r="C15" s="45">
        <v>8745.8348722411702</v>
      </c>
      <c r="D15" s="45">
        <v>1741.5990229147101</v>
      </c>
      <c r="E15" s="45">
        <v>1025.2118989370799</v>
      </c>
      <c r="F15" s="45">
        <v>1007.10755933487</v>
      </c>
      <c r="G15" s="45">
        <v>0.82962374465446598</v>
      </c>
      <c r="H15" s="45">
        <v>2427.7942097943001</v>
      </c>
      <c r="I15" s="46">
        <v>1.20272918822078</v>
      </c>
      <c r="J15" s="51">
        <v>9.3722438732329199</v>
      </c>
      <c r="K15" s="50">
        <v>766947.13123392104</v>
      </c>
      <c r="M15" s="57">
        <v>1.02668115770906</v>
      </c>
      <c r="N15" s="57">
        <v>1.0274439772505299</v>
      </c>
      <c r="O15" s="57">
        <v>1.02283700895541</v>
      </c>
      <c r="P15" s="57">
        <v>1.04973058509752</v>
      </c>
      <c r="Q15" s="44">
        <f t="shared" si="0"/>
        <v>1.0033342999811243</v>
      </c>
      <c r="R15" s="44">
        <f t="shared" si="0"/>
        <v>1.0184361044257741</v>
      </c>
      <c r="S15" s="44">
        <f t="shared" si="0"/>
        <v>0.97333238119731225</v>
      </c>
      <c r="T15" s="44">
        <f t="shared" si="0"/>
        <v>0.99807813362223252</v>
      </c>
      <c r="U15" s="44">
        <f t="shared" si="0"/>
        <v>1.0453546282643216</v>
      </c>
      <c r="V15" s="16">
        <v>1.1768500976749401</v>
      </c>
    </row>
    <row r="16" spans="1:22" x14ac:dyDescent="0.15">
      <c r="A16" s="40">
        <v>200202</v>
      </c>
      <c r="B16" s="45">
        <v>1492.87864796244</v>
      </c>
      <c r="C16" s="45">
        <v>8853.0900247366408</v>
      </c>
      <c r="D16" s="45">
        <v>1759.71461712981</v>
      </c>
      <c r="E16" s="45">
        <v>1038.4156778123699</v>
      </c>
      <c r="F16" s="45">
        <v>1010.19614884797</v>
      </c>
      <c r="G16" s="45">
        <v>0.84594183970961701</v>
      </c>
      <c r="H16" s="45">
        <v>2409.7090238457099</v>
      </c>
      <c r="I16" s="46">
        <v>1.2013795044972899</v>
      </c>
      <c r="J16" s="51">
        <v>9.9567630469457598</v>
      </c>
      <c r="K16" s="50">
        <v>768066.18379811</v>
      </c>
      <c r="M16" s="57">
        <v>1.02825721653205</v>
      </c>
      <c r="N16" s="57">
        <v>1.02544092196665</v>
      </c>
      <c r="O16" s="57">
        <v>1.0219411516529799</v>
      </c>
      <c r="P16" s="57">
        <v>1.0524101278810101</v>
      </c>
      <c r="Q16" s="44">
        <f t="shared" si="0"/>
        <v>1.0030667921062373</v>
      </c>
      <c r="R16" s="44">
        <f t="shared" si="0"/>
        <v>1.0196692719564668</v>
      </c>
      <c r="S16" s="44">
        <f t="shared" si="0"/>
        <v>0.99255077474209707</v>
      </c>
      <c r="T16" s="44">
        <f t="shared" si="0"/>
        <v>0.9988778157737348</v>
      </c>
      <c r="U16" s="44">
        <f t="shared" si="0"/>
        <v>1.0623670469547024</v>
      </c>
      <c r="V16" s="16">
        <v>1.2063687644858401</v>
      </c>
    </row>
    <row r="17" spans="1:22" x14ac:dyDescent="0.15">
      <c r="A17" s="40">
        <v>200203</v>
      </c>
      <c r="B17" s="45">
        <v>1526.6240306505299</v>
      </c>
      <c r="C17" s="45">
        <v>8929.0282733711501</v>
      </c>
      <c r="D17" s="45">
        <v>1785.4152359121699</v>
      </c>
      <c r="E17" s="45">
        <v>1053.5426083217601</v>
      </c>
      <c r="F17" s="45">
        <v>1013.44418716302</v>
      </c>
      <c r="G17" s="45">
        <v>0.85910812830953998</v>
      </c>
      <c r="H17" s="45">
        <v>2460.5483592112801</v>
      </c>
      <c r="I17" s="46">
        <v>1.2003352617285501</v>
      </c>
      <c r="J17" s="51">
        <v>10.688379544304</v>
      </c>
      <c r="K17" s="50">
        <v>769662.61297611799</v>
      </c>
      <c r="M17" s="57">
        <v>1.02821918553915</v>
      </c>
      <c r="N17" s="57">
        <v>1.0229788898183301</v>
      </c>
      <c r="O17" s="57">
        <v>1.0202826923641399</v>
      </c>
      <c r="P17" s="57">
        <v>1.05268261409176</v>
      </c>
      <c r="Q17" s="44">
        <f t="shared" si="0"/>
        <v>1.003215255095512</v>
      </c>
      <c r="R17" s="44">
        <f t="shared" si="0"/>
        <v>1.0155640588771948</v>
      </c>
      <c r="S17" s="44">
        <f t="shared" si="0"/>
        <v>1.02109770717646</v>
      </c>
      <c r="T17" s="44">
        <f t="shared" si="0"/>
        <v>0.9991307969173514</v>
      </c>
      <c r="U17" s="44">
        <f t="shared" si="0"/>
        <v>1.0734793520653949</v>
      </c>
      <c r="V17" s="16">
        <v>1.22054042714357</v>
      </c>
    </row>
    <row r="18" spans="1:22" x14ac:dyDescent="0.15">
      <c r="A18" s="40">
        <v>200204</v>
      </c>
      <c r="B18" s="45">
        <v>1554.0097647176599</v>
      </c>
      <c r="C18" s="45">
        <v>8979.7142997483807</v>
      </c>
      <c r="D18" s="45">
        <v>1811.2075334332301</v>
      </c>
      <c r="E18" s="45">
        <v>1068.7004224269299</v>
      </c>
      <c r="F18" s="45">
        <v>1016.81182662754</v>
      </c>
      <c r="G18" s="45">
        <v>0.86558758071964803</v>
      </c>
      <c r="H18" s="45">
        <v>2557.0068405614102</v>
      </c>
      <c r="I18" s="46">
        <v>1.1999118883672699</v>
      </c>
      <c r="J18" s="51">
        <v>11.447345888693301</v>
      </c>
      <c r="K18" s="50">
        <v>772642.51445328502</v>
      </c>
      <c r="M18" s="57">
        <v>1.0267317444942099</v>
      </c>
      <c r="N18" s="57">
        <v>1.0206843781228601</v>
      </c>
      <c r="O18" s="57">
        <v>1.0181127167378801</v>
      </c>
      <c r="P18" s="57">
        <v>1.0505597221607701</v>
      </c>
      <c r="Q18" s="44">
        <f t="shared" si="0"/>
        <v>1.0033229649024353</v>
      </c>
      <c r="R18" s="44">
        <f t="shared" si="0"/>
        <v>1.007542068566919</v>
      </c>
      <c r="S18" s="44">
        <f t="shared" si="0"/>
        <v>1.0392020262430646</v>
      </c>
      <c r="T18" s="44">
        <f t="shared" si="0"/>
        <v>0.99964728740812758</v>
      </c>
      <c r="U18" s="44">
        <f t="shared" si="0"/>
        <v>1.0710085510383811</v>
      </c>
      <c r="V18" s="16">
        <v>1.22054525284478</v>
      </c>
    </row>
    <row r="19" spans="1:22" x14ac:dyDescent="0.15">
      <c r="A19" s="40">
        <v>200205</v>
      </c>
      <c r="B19" s="45">
        <v>1575.50529648261</v>
      </c>
      <c r="C19" s="45">
        <v>9018.8675604981709</v>
      </c>
      <c r="D19" s="45">
        <v>1830.8492465435199</v>
      </c>
      <c r="E19" s="45">
        <v>1082.92754380106</v>
      </c>
      <c r="F19" s="45">
        <v>1020.37909913216</v>
      </c>
      <c r="G19" s="45">
        <v>0.864086427519837</v>
      </c>
      <c r="H19" s="45">
        <v>2652.12109374688</v>
      </c>
      <c r="I19" s="46">
        <v>1.2013702686607699</v>
      </c>
      <c r="J19" s="51">
        <v>12.1082139502237</v>
      </c>
      <c r="K19" s="50">
        <v>777361.807057283</v>
      </c>
      <c r="M19" s="57">
        <v>1.02363072500124</v>
      </c>
      <c r="N19" s="57">
        <v>1.01888919291206</v>
      </c>
      <c r="O19" s="57">
        <v>1.01584415656677</v>
      </c>
      <c r="P19" s="57">
        <v>1.0461888794509999</v>
      </c>
      <c r="Q19" s="44">
        <f t="shared" si="0"/>
        <v>1.0035082917125893</v>
      </c>
      <c r="R19" s="44">
        <f t="shared" si="0"/>
        <v>0.998265740829411</v>
      </c>
      <c r="S19" s="44">
        <f t="shared" si="0"/>
        <v>1.0371974965716504</v>
      </c>
      <c r="T19" s="44">
        <f t="shared" si="0"/>
        <v>1.0012154061541005</v>
      </c>
      <c r="U19" s="44">
        <f t="shared" si="0"/>
        <v>1.057731116710918</v>
      </c>
      <c r="V19" s="16">
        <v>1.2093230620829101</v>
      </c>
    </row>
    <row r="20" spans="1:22" x14ac:dyDescent="0.15">
      <c r="A20" s="40">
        <v>200206</v>
      </c>
      <c r="B20" s="45">
        <v>1591.97077167679</v>
      </c>
      <c r="C20" s="45">
        <v>9059.4376879415195</v>
      </c>
      <c r="D20" s="45">
        <v>1842.5318025776901</v>
      </c>
      <c r="E20" s="45">
        <v>1095.40264755475</v>
      </c>
      <c r="F20" s="45">
        <v>1024.7759727267501</v>
      </c>
      <c r="G20" s="45">
        <v>0.85564576972321105</v>
      </c>
      <c r="H20" s="45">
        <v>2713.2431694506799</v>
      </c>
      <c r="I20" s="46">
        <v>1.20572419349527</v>
      </c>
      <c r="J20" s="52">
        <v>12.651192280193101</v>
      </c>
      <c r="K20" s="50">
        <v>784618.50950305804</v>
      </c>
      <c r="M20" s="57">
        <v>1.0191449254916201</v>
      </c>
      <c r="N20" s="57">
        <v>1.0177022314802</v>
      </c>
      <c r="O20" s="57">
        <v>1.01370411901811</v>
      </c>
      <c r="P20" s="57">
        <v>1.0403978185941101</v>
      </c>
      <c r="Q20" s="44">
        <f t="shared" ref="Q20:U43" si="1">F20/F19</f>
        <v>1.0043090588569774</v>
      </c>
      <c r="R20" s="44">
        <f t="shared" si="1"/>
        <v>0.99023169728420235</v>
      </c>
      <c r="S20" s="44">
        <f t="shared" si="1"/>
        <v>1.0230464875257439</v>
      </c>
      <c r="T20" s="44">
        <f t="shared" si="1"/>
        <v>1.0036241323329516</v>
      </c>
      <c r="U20" s="44">
        <f t="shared" si="1"/>
        <v>1.0448438004318026</v>
      </c>
      <c r="V20" s="16">
        <v>1.1877164143433501</v>
      </c>
    </row>
    <row r="21" spans="1:22" x14ac:dyDescent="0.15">
      <c r="A21" s="40">
        <v>200207</v>
      </c>
      <c r="B21" s="45">
        <v>1605.2599072149401</v>
      </c>
      <c r="C21" s="45">
        <v>9118.1019074706801</v>
      </c>
      <c r="D21" s="45">
        <v>1850.48259552625</v>
      </c>
      <c r="E21" s="45">
        <v>1107.28791789765</v>
      </c>
      <c r="F21" s="45">
        <v>1029.65449767166</v>
      </c>
      <c r="G21" s="45">
        <v>0.84421133273155702</v>
      </c>
      <c r="H21" s="45">
        <v>2732.4570805073399</v>
      </c>
      <c r="I21" s="46">
        <v>1.21176747476615</v>
      </c>
      <c r="J21" s="52">
        <v>13.097523520600999</v>
      </c>
      <c r="K21" s="50">
        <v>794010.672453176</v>
      </c>
      <c r="M21" s="57">
        <v>1.01412047438235</v>
      </c>
      <c r="N21" s="57">
        <v>1.01726682781151</v>
      </c>
      <c r="O21" s="57">
        <v>1.01165776075876</v>
      </c>
      <c r="P21" s="57">
        <v>1.03375562496164</v>
      </c>
      <c r="Q21" s="44">
        <f t="shared" si="1"/>
        <v>1.0047605770185351</v>
      </c>
      <c r="R21" s="44">
        <f t="shared" si="1"/>
        <v>0.98663648276394456</v>
      </c>
      <c r="S21" s="44">
        <f t="shared" si="1"/>
        <v>1.0070815293199651</v>
      </c>
      <c r="T21" s="44">
        <f t="shared" si="1"/>
        <v>1.0050121589194965</v>
      </c>
      <c r="U21" s="44">
        <f t="shared" si="1"/>
        <v>1.0352797768402178</v>
      </c>
      <c r="V21" s="16">
        <v>1.15657439423936</v>
      </c>
    </row>
    <row r="22" spans="1:22" x14ac:dyDescent="0.15">
      <c r="A22" s="40">
        <v>200208</v>
      </c>
      <c r="B22" s="45">
        <v>1618.6368804746101</v>
      </c>
      <c r="C22" s="45">
        <v>9203.7899032089808</v>
      </c>
      <c r="D22" s="45">
        <v>1858.9575444894699</v>
      </c>
      <c r="E22" s="45">
        <v>1119.6716310663701</v>
      </c>
      <c r="F22" s="45">
        <v>1034.73755461009</v>
      </c>
      <c r="G22" s="45">
        <v>0.83459557655866001</v>
      </c>
      <c r="H22" s="45">
        <v>2728.6941636215802</v>
      </c>
      <c r="I22" s="46">
        <v>1.2213306087242</v>
      </c>
      <c r="J22" s="52">
        <v>13.4750970730985</v>
      </c>
      <c r="K22" s="50">
        <v>801789.24969288905</v>
      </c>
      <c r="M22" s="57">
        <v>1.00939077293695</v>
      </c>
      <c r="N22" s="57">
        <v>1.01737436042929</v>
      </c>
      <c r="O22" s="57">
        <v>1.0098110150737201</v>
      </c>
      <c r="P22" s="57">
        <v>1.02708251984242</v>
      </c>
      <c r="Q22" s="44">
        <f t="shared" si="1"/>
        <v>1.0049366626862934</v>
      </c>
      <c r="R22" s="44">
        <f t="shared" si="1"/>
        <v>0.98860977601214617</v>
      </c>
      <c r="S22" s="44">
        <f t="shared" si="1"/>
        <v>0.99862288161354718</v>
      </c>
      <c r="T22" s="44">
        <f t="shared" si="1"/>
        <v>1.0078918886314352</v>
      </c>
      <c r="U22" s="44">
        <f t="shared" si="1"/>
        <v>1.0288278583278447</v>
      </c>
      <c r="V22" s="16">
        <v>1.11912978101695</v>
      </c>
    </row>
    <row r="23" spans="1:22" x14ac:dyDescent="0.15">
      <c r="A23" s="40">
        <v>200209</v>
      </c>
      <c r="B23" s="45">
        <v>1634.6379795180701</v>
      </c>
      <c r="C23" s="45">
        <v>9327.0871688339903</v>
      </c>
      <c r="D23" s="45">
        <v>1872.7410040336699</v>
      </c>
      <c r="E23" s="45">
        <v>1134.4500334914101</v>
      </c>
      <c r="F23" s="45">
        <v>1039.6214554139699</v>
      </c>
      <c r="G23" s="45">
        <v>0.83026118437932095</v>
      </c>
      <c r="H23" s="45">
        <v>2723.8420782982098</v>
      </c>
      <c r="I23" s="46">
        <v>1.2318854034847</v>
      </c>
      <c r="J23" s="52">
        <v>13.8743053848684</v>
      </c>
      <c r="K23" s="50">
        <v>804841.12179697596</v>
      </c>
      <c r="M23" s="57">
        <v>1.00547240780012</v>
      </c>
      <c r="N23" s="57">
        <v>1.0180150964690799</v>
      </c>
      <c r="O23" s="57">
        <v>1.0083298216560499</v>
      </c>
      <c r="P23" s="57">
        <v>1.0210363627439201</v>
      </c>
      <c r="Q23" s="44">
        <f t="shared" si="1"/>
        <v>1.0047199415756396</v>
      </c>
      <c r="R23" s="44">
        <f t="shared" si="1"/>
        <v>0.99480659579192676</v>
      </c>
      <c r="S23" s="44">
        <f t="shared" si="1"/>
        <v>0.99822182881905297</v>
      </c>
      <c r="T23" s="44">
        <f t="shared" si="1"/>
        <v>1.0086420455567928</v>
      </c>
      <c r="U23" s="44">
        <f t="shared" si="1"/>
        <v>1.0296256353185667</v>
      </c>
      <c r="V23" s="16">
        <v>1.0796871387603399</v>
      </c>
    </row>
    <row r="24" spans="1:22" x14ac:dyDescent="0.15">
      <c r="A24" s="40">
        <v>200210</v>
      </c>
      <c r="B24" s="45">
        <v>1653.8027535966201</v>
      </c>
      <c r="C24" s="45">
        <v>9485.7874504032607</v>
      </c>
      <c r="D24" s="45">
        <v>1893.1358257998299</v>
      </c>
      <c r="E24" s="45">
        <v>1152.02141599945</v>
      </c>
      <c r="F24" s="45">
        <v>1045.20514911021</v>
      </c>
      <c r="G24" s="45">
        <v>0.82939769052504697</v>
      </c>
      <c r="H24" s="45">
        <v>2714.7708201203</v>
      </c>
      <c r="I24" s="46">
        <v>1.2372179778591801</v>
      </c>
      <c r="J24" s="52">
        <v>14.395718003686399</v>
      </c>
      <c r="K24" s="50">
        <v>800640.23796652898</v>
      </c>
      <c r="M24" s="57">
        <v>1.00307128238371</v>
      </c>
      <c r="N24" s="57">
        <v>1.0193131329217999</v>
      </c>
      <c r="O24" s="57">
        <v>1.0074226484306099</v>
      </c>
      <c r="P24" s="57">
        <v>1.01632941671456</v>
      </c>
      <c r="Q24" s="44">
        <f t="shared" si="1"/>
        <v>1.0053708911711683</v>
      </c>
      <c r="R24" s="44">
        <f t="shared" si="1"/>
        <v>0.99895997323430274</v>
      </c>
      <c r="S24" s="44">
        <f t="shared" si="1"/>
        <v>0.99666968278000267</v>
      </c>
      <c r="T24" s="44">
        <f t="shared" si="1"/>
        <v>1.0043287909406147</v>
      </c>
      <c r="U24" s="44">
        <f t="shared" si="1"/>
        <v>1.0375811692444554</v>
      </c>
      <c r="V24" s="16">
        <v>1.04425688501054</v>
      </c>
    </row>
    <row r="25" spans="1:22" x14ac:dyDescent="0.15">
      <c r="A25" s="40">
        <v>200211</v>
      </c>
      <c r="B25" s="45">
        <v>1673.55988699514</v>
      </c>
      <c r="C25" s="45">
        <v>9663.7864730321107</v>
      </c>
      <c r="D25" s="45">
        <v>1916.03093437089</v>
      </c>
      <c r="E25" s="45">
        <v>1170.98932441067</v>
      </c>
      <c r="F25" s="45">
        <v>1051.4197212087399</v>
      </c>
      <c r="G25" s="45">
        <v>0.82854964592872604</v>
      </c>
      <c r="H25" s="45">
        <v>2699.6867510929501</v>
      </c>
      <c r="I25" s="46">
        <v>1.2338179551123201</v>
      </c>
      <c r="J25" s="52">
        <v>15.0173123914652</v>
      </c>
      <c r="K25" s="50">
        <v>786351.23958540999</v>
      </c>
      <c r="M25" s="57">
        <v>1.00227037216987</v>
      </c>
      <c r="N25" s="57">
        <v>1.0207659657424899</v>
      </c>
      <c r="O25" s="57">
        <v>1.00719057603222</v>
      </c>
      <c r="P25" s="57">
        <v>1.0133588473525099</v>
      </c>
      <c r="Q25" s="44">
        <f t="shared" si="1"/>
        <v>1.0059457916982331</v>
      </c>
      <c r="R25" s="44">
        <f t="shared" si="1"/>
        <v>0.99897751753349584</v>
      </c>
      <c r="S25" s="44">
        <f t="shared" si="1"/>
        <v>0.99444370444990948</v>
      </c>
      <c r="T25" s="44">
        <f t="shared" si="1"/>
        <v>0.99725188058393455</v>
      </c>
      <c r="U25" s="44">
        <f t="shared" si="1"/>
        <v>1.0431791167081508</v>
      </c>
      <c r="V25" s="16">
        <v>1.0174237353717801</v>
      </c>
    </row>
    <row r="26" spans="1:22" x14ac:dyDescent="0.15">
      <c r="A26" s="40">
        <v>200212</v>
      </c>
      <c r="B26" s="45">
        <v>1696.1565255524899</v>
      </c>
      <c r="C26" s="45">
        <v>9846.5511779504195</v>
      </c>
      <c r="D26" s="45">
        <v>1935.2209681658301</v>
      </c>
      <c r="E26" s="45">
        <v>1188.2621653839999</v>
      </c>
      <c r="F26" s="45">
        <v>1057.60529855799</v>
      </c>
      <c r="G26" s="45">
        <v>0.82405362179927799</v>
      </c>
      <c r="H26" s="45">
        <v>2687.8965306967398</v>
      </c>
      <c r="I26" s="46">
        <v>1.2279129121496399</v>
      </c>
      <c r="J26" s="52">
        <v>15.512507478331599</v>
      </c>
      <c r="K26" s="50">
        <v>763371.24574721605</v>
      </c>
      <c r="M26" s="57">
        <v>1.00305782116815</v>
      </c>
      <c r="N26" s="57">
        <v>1.02172561464113</v>
      </c>
      <c r="O26" s="57">
        <v>1.00773968535137</v>
      </c>
      <c r="P26" s="57">
        <v>1.0118139430529201</v>
      </c>
      <c r="Q26" s="44">
        <f t="shared" si="1"/>
        <v>1.0058830714551739</v>
      </c>
      <c r="R26" s="44">
        <f t="shared" si="1"/>
        <v>0.99457362132548077</v>
      </c>
      <c r="S26" s="44">
        <f t="shared" si="1"/>
        <v>0.99563274502442289</v>
      </c>
      <c r="T26" s="44">
        <f t="shared" si="1"/>
        <v>0.99521400791890524</v>
      </c>
      <c r="U26" s="44">
        <f t="shared" si="1"/>
        <v>1.0329749474445131</v>
      </c>
      <c r="V26" s="16">
        <v>1.00049305525112</v>
      </c>
    </row>
    <row r="27" spans="1:22" x14ac:dyDescent="0.15">
      <c r="A27" s="40">
        <v>200301</v>
      </c>
      <c r="B27" s="45">
        <v>1723.8892499854301</v>
      </c>
      <c r="C27" s="45">
        <v>10027.2460006608</v>
      </c>
      <c r="D27" s="45">
        <v>1945.5772232443301</v>
      </c>
      <c r="E27" s="45">
        <v>1202.8470124416999</v>
      </c>
      <c r="F27" s="45">
        <v>1064.84302574453</v>
      </c>
      <c r="G27" s="45">
        <v>0.81010826550735104</v>
      </c>
      <c r="H27" s="45">
        <v>2689.7201876988202</v>
      </c>
      <c r="I27" s="46">
        <v>1.22644594313174</v>
      </c>
      <c r="J27" s="52">
        <v>15.717742045673701</v>
      </c>
      <c r="K27" s="50">
        <v>736204.92296975094</v>
      </c>
      <c r="M27" s="57">
        <v>1.0052935342456499</v>
      </c>
      <c r="N27" s="57">
        <v>1.0218636069661999</v>
      </c>
      <c r="O27" s="57">
        <v>1.0088988518972799</v>
      </c>
      <c r="P27" s="57">
        <v>1.01175237359811</v>
      </c>
      <c r="Q27" s="44">
        <f t="shared" si="1"/>
        <v>1.0068435050357714</v>
      </c>
      <c r="R27" s="44">
        <f t="shared" si="1"/>
        <v>0.98307712517362889</v>
      </c>
      <c r="S27" s="44">
        <f t="shared" si="1"/>
        <v>1.0006784699415523</v>
      </c>
      <c r="T27" s="44">
        <f t="shared" si="1"/>
        <v>0.99880531509736159</v>
      </c>
      <c r="U27" s="44">
        <f t="shared" si="1"/>
        <v>1.0132302638776343</v>
      </c>
      <c r="V27" s="16">
        <v>0.99281991154669202</v>
      </c>
    </row>
    <row r="28" spans="1:22" x14ac:dyDescent="0.15">
      <c r="A28" s="40">
        <v>200302</v>
      </c>
      <c r="B28" s="45">
        <v>1756.5650950432</v>
      </c>
      <c r="C28" s="45">
        <v>10216.359791241801</v>
      </c>
      <c r="D28" s="45">
        <v>1946.80304495634</v>
      </c>
      <c r="E28" s="45">
        <v>1214.4822253234299</v>
      </c>
      <c r="F28" s="45">
        <v>1073.98898773004</v>
      </c>
      <c r="G28" s="45">
        <v>0.78536834516023102</v>
      </c>
      <c r="H28" s="45">
        <v>2689.6473587617702</v>
      </c>
      <c r="I28" s="46">
        <v>1.23524504469507</v>
      </c>
      <c r="J28" s="52">
        <v>15.650604161205401</v>
      </c>
      <c r="K28" s="50">
        <v>711249.42176641698</v>
      </c>
      <c r="M28" s="57">
        <v>1.0085876220732299</v>
      </c>
      <c r="N28" s="57">
        <v>1.0212796462543601</v>
      </c>
      <c r="O28" s="57">
        <v>1.0103014380228399</v>
      </c>
      <c r="P28" s="57">
        <v>1.0129057691864101</v>
      </c>
      <c r="Q28" s="44">
        <f t="shared" si="1"/>
        <v>1.0085890237005732</v>
      </c>
      <c r="R28" s="44">
        <f t="shared" si="1"/>
        <v>0.96946097034125922</v>
      </c>
      <c r="S28" s="44">
        <f t="shared" si="1"/>
        <v>0.99997292322919573</v>
      </c>
      <c r="T28" s="44">
        <f t="shared" si="1"/>
        <v>1.0071744715799389</v>
      </c>
      <c r="U28" s="44">
        <f t="shared" si="1"/>
        <v>0.99572852867331663</v>
      </c>
      <c r="V28" s="16">
        <v>0.99288256632933802</v>
      </c>
    </row>
    <row r="29" spans="1:22" x14ac:dyDescent="0.15">
      <c r="A29" s="40">
        <v>200303</v>
      </c>
      <c r="B29" s="45">
        <v>1797.35921865355</v>
      </c>
      <c r="C29" s="45">
        <v>10415.780278440099</v>
      </c>
      <c r="D29" s="45">
        <v>1944.50955423202</v>
      </c>
      <c r="E29" s="45">
        <v>1226.4570820916099</v>
      </c>
      <c r="F29" s="45">
        <v>1085.09315864823</v>
      </c>
      <c r="G29" s="45">
        <v>0.75523014383922704</v>
      </c>
      <c r="H29" s="45">
        <v>2660.7328232861901</v>
      </c>
      <c r="I29" s="46">
        <v>1.25423325477074</v>
      </c>
      <c r="J29" s="52">
        <v>15.4712323197503</v>
      </c>
      <c r="K29" s="50">
        <v>693557.41703344299</v>
      </c>
      <c r="M29" s="57">
        <v>1.01266764454033</v>
      </c>
      <c r="N29" s="57">
        <v>1.0202845621046599</v>
      </c>
      <c r="O29" s="57">
        <v>1.0116473900385501</v>
      </c>
      <c r="P29" s="57">
        <v>1.0147010316426901</v>
      </c>
      <c r="Q29" s="44">
        <f t="shared" si="1"/>
        <v>1.0103391850801557</v>
      </c>
      <c r="R29" s="44">
        <f t="shared" si="1"/>
        <v>0.96162539334984887</v>
      </c>
      <c r="S29" s="44">
        <f t="shared" si="1"/>
        <v>0.98924969275939156</v>
      </c>
      <c r="T29" s="44">
        <f t="shared" si="1"/>
        <v>1.0153720188210569</v>
      </c>
      <c r="U29" s="44">
        <f t="shared" si="1"/>
        <v>0.98853898292950715</v>
      </c>
      <c r="V29" s="16">
        <v>0.99910603293519895</v>
      </c>
    </row>
    <row r="30" spans="1:22" x14ac:dyDescent="0.15">
      <c r="A30" s="40">
        <v>200304</v>
      </c>
      <c r="B30" s="45">
        <v>1844.0480586046899</v>
      </c>
      <c r="C30" s="45">
        <v>10601.433979653801</v>
      </c>
      <c r="D30" s="45">
        <v>1947.24427758704</v>
      </c>
      <c r="E30" s="45">
        <v>1241.6304318191101</v>
      </c>
      <c r="F30" s="45">
        <v>1097.76221895806</v>
      </c>
      <c r="G30" s="45">
        <v>0.72998709487828395</v>
      </c>
      <c r="H30" s="45">
        <v>2592.6235318694398</v>
      </c>
      <c r="I30" s="46">
        <v>1.27682135697893</v>
      </c>
      <c r="J30" s="52">
        <v>15.3680867354822</v>
      </c>
      <c r="K30" s="50">
        <v>685322.39196345699</v>
      </c>
      <c r="M30" s="57">
        <v>1.0168346033398801</v>
      </c>
      <c r="N30" s="57">
        <v>1.01932126281157</v>
      </c>
      <c r="O30" s="57">
        <v>1.0127262740876</v>
      </c>
      <c r="P30" s="57">
        <v>1.01670121786428</v>
      </c>
      <c r="Q30" s="44">
        <f t="shared" si="1"/>
        <v>1.0116755508122572</v>
      </c>
      <c r="R30" s="44">
        <f t="shared" si="1"/>
        <v>0.96657568667397253</v>
      </c>
      <c r="S30" s="44">
        <f t="shared" si="1"/>
        <v>0.97440205539591518</v>
      </c>
      <c r="T30" s="44">
        <f t="shared" si="1"/>
        <v>1.0180094907564214</v>
      </c>
      <c r="U30" s="44">
        <f t="shared" si="1"/>
        <v>0.99333307249633718</v>
      </c>
      <c r="V30" s="16">
        <v>1.0106049257191201</v>
      </c>
    </row>
    <row r="31" spans="1:22" x14ac:dyDescent="0.15">
      <c r="A31" s="40">
        <v>200305</v>
      </c>
      <c r="B31" s="45">
        <v>1893.70924195422</v>
      </c>
      <c r="C31" s="45">
        <v>10753.4936511417</v>
      </c>
      <c r="D31" s="45">
        <v>1960.5367147044301</v>
      </c>
      <c r="E31" s="45">
        <v>1259.2505979346799</v>
      </c>
      <c r="F31" s="45">
        <v>1110.4974529978099</v>
      </c>
      <c r="G31" s="45">
        <v>0.71893862513377305</v>
      </c>
      <c r="H31" s="45">
        <v>2505.45826227916</v>
      </c>
      <c r="I31" s="46">
        <v>1.2959866092725301</v>
      </c>
      <c r="J31" s="52">
        <v>15.447131033082</v>
      </c>
      <c r="K31" s="50">
        <v>685633.53623471805</v>
      </c>
      <c r="M31" s="57">
        <v>1.02089481321391</v>
      </c>
      <c r="N31" s="57">
        <v>1.0187797143306501</v>
      </c>
      <c r="O31" s="57">
        <v>1.0136870176475501</v>
      </c>
      <c r="P31" s="57">
        <v>1.0186546341956799</v>
      </c>
      <c r="Q31" s="44">
        <f t="shared" si="1"/>
        <v>1.0116010861184834</v>
      </c>
      <c r="R31" s="44">
        <f t="shared" si="1"/>
        <v>0.98486484237594218</v>
      </c>
      <c r="S31" s="44">
        <f t="shared" si="1"/>
        <v>0.96637951151842383</v>
      </c>
      <c r="T31" s="44">
        <f t="shared" si="1"/>
        <v>1.0150101282288595</v>
      </c>
      <c r="U31" s="44">
        <f t="shared" si="1"/>
        <v>1.0051434052241064</v>
      </c>
      <c r="V31" s="16">
        <v>1.0255383526430299</v>
      </c>
    </row>
    <row r="32" spans="1:22" x14ac:dyDescent="0.15">
      <c r="A32" s="40">
        <v>200306</v>
      </c>
      <c r="B32" s="45">
        <v>1943.78564790477</v>
      </c>
      <c r="C32" s="45">
        <v>10870.3657728043</v>
      </c>
      <c r="D32" s="45">
        <v>1986.3393815777399</v>
      </c>
      <c r="E32" s="45">
        <v>1279.8095103183</v>
      </c>
      <c r="F32" s="45">
        <v>1120.9306150892601</v>
      </c>
      <c r="G32" s="45">
        <v>0.72778425600423602</v>
      </c>
      <c r="H32" s="45">
        <v>2440.0095237773298</v>
      </c>
      <c r="I32" s="46">
        <v>1.3083682894084701</v>
      </c>
      <c r="J32" s="52">
        <v>15.747872187122301</v>
      </c>
      <c r="K32" s="50">
        <v>690807.86702963302</v>
      </c>
      <c r="M32" s="57">
        <v>1.0242381286626301</v>
      </c>
      <c r="N32" s="57">
        <v>1.0190540829099499</v>
      </c>
      <c r="O32" s="57">
        <v>1.0147424544602801</v>
      </c>
      <c r="P32" s="57">
        <v>1.0197881744777799</v>
      </c>
      <c r="Q32" s="44">
        <f t="shared" si="1"/>
        <v>1.0093950346876399</v>
      </c>
      <c r="R32" s="44">
        <f t="shared" si="1"/>
        <v>1.0123037357588307</v>
      </c>
      <c r="S32" s="44">
        <f t="shared" si="1"/>
        <v>0.97387753789907761</v>
      </c>
      <c r="T32" s="44">
        <f t="shared" si="1"/>
        <v>1.0095538642508739</v>
      </c>
      <c r="U32" s="44">
        <f t="shared" si="1"/>
        <v>1.0194690621446938</v>
      </c>
      <c r="V32" s="16">
        <v>1.0415634197208901</v>
      </c>
    </row>
    <row r="33" spans="1:22" x14ac:dyDescent="0.15">
      <c r="A33" s="40">
        <v>200307</v>
      </c>
      <c r="B33" s="45">
        <v>1991.45784532727</v>
      </c>
      <c r="C33" s="45">
        <v>10961.9817358499</v>
      </c>
      <c r="D33" s="45">
        <v>2021.2694707785299</v>
      </c>
      <c r="E33" s="45">
        <v>1300.85696762611</v>
      </c>
      <c r="F33" s="45">
        <v>1128.70341398653</v>
      </c>
      <c r="G33" s="45">
        <v>0.75471520860599595</v>
      </c>
      <c r="H33" s="45">
        <v>2429.0343082908598</v>
      </c>
      <c r="I33" s="46">
        <v>1.3131604492267701</v>
      </c>
      <c r="J33" s="52">
        <v>16.252018403947599</v>
      </c>
      <c r="K33" s="50">
        <v>698522.40219269402</v>
      </c>
      <c r="M33" s="57">
        <v>1.0264062474570801</v>
      </c>
      <c r="N33" s="57">
        <v>1.02009736781479</v>
      </c>
      <c r="O33" s="57">
        <v>1.0158863049384399</v>
      </c>
      <c r="P33" s="57">
        <v>1.01963016646649</v>
      </c>
      <c r="Q33" s="44">
        <f t="shared" si="1"/>
        <v>1.006934237313744</v>
      </c>
      <c r="R33" s="44">
        <f t="shared" si="1"/>
        <v>1.0370040329666093</v>
      </c>
      <c r="S33" s="44">
        <f t="shared" si="1"/>
        <v>0.99550197842282206</v>
      </c>
      <c r="T33" s="44">
        <f t="shared" si="1"/>
        <v>1.003662699453276</v>
      </c>
      <c r="U33" s="44">
        <f t="shared" si="1"/>
        <v>1.0320136086218403</v>
      </c>
      <c r="V33" s="16">
        <v>1.05629289723008</v>
      </c>
    </row>
    <row r="34" spans="1:22" x14ac:dyDescent="0.15">
      <c r="A34" s="40">
        <v>200308</v>
      </c>
      <c r="B34" s="45">
        <v>2035.7546581485501</v>
      </c>
      <c r="C34" s="45">
        <v>11048.203478498801</v>
      </c>
      <c r="D34" s="45">
        <v>2060.8634892956902</v>
      </c>
      <c r="E34" s="45">
        <v>1318.8385572987399</v>
      </c>
      <c r="F34" s="45">
        <v>1134.5938933998</v>
      </c>
      <c r="G34" s="45">
        <v>0.79114809175547496</v>
      </c>
      <c r="H34" s="45">
        <v>2453.6158787791801</v>
      </c>
      <c r="I34" s="46">
        <v>1.31172081846139</v>
      </c>
      <c r="J34" s="52">
        <v>16.8598382663629</v>
      </c>
      <c r="K34" s="50">
        <v>709618.10017364705</v>
      </c>
      <c r="M34" s="57">
        <v>1.02705126362727</v>
      </c>
      <c r="N34" s="57">
        <v>1.02160045685685</v>
      </c>
      <c r="O34" s="57">
        <v>1.0167740980178099</v>
      </c>
      <c r="P34" s="57">
        <v>1.01769721976645</v>
      </c>
      <c r="Q34" s="44">
        <f t="shared" si="1"/>
        <v>1.0052188018041561</v>
      </c>
      <c r="R34" s="44">
        <f t="shared" si="1"/>
        <v>1.0482736835484907</v>
      </c>
      <c r="S34" s="44">
        <f t="shared" si="1"/>
        <v>1.0101198943153737</v>
      </c>
      <c r="T34" s="44">
        <f t="shared" si="1"/>
        <v>0.99890369012695457</v>
      </c>
      <c r="U34" s="44">
        <f t="shared" si="1"/>
        <v>1.0373996538342378</v>
      </c>
      <c r="V34" s="16">
        <v>1.06606853274788</v>
      </c>
    </row>
    <row r="35" spans="1:22" x14ac:dyDescent="0.15">
      <c r="A35" s="40">
        <v>200309</v>
      </c>
      <c r="B35" s="45">
        <v>2077.8133674084902</v>
      </c>
      <c r="C35" s="45">
        <v>11159.439933813699</v>
      </c>
      <c r="D35" s="45">
        <v>2100.2450432299402</v>
      </c>
      <c r="E35" s="45">
        <v>1333.00786998218</v>
      </c>
      <c r="F35" s="45">
        <v>1139.8047321501899</v>
      </c>
      <c r="G35" s="45">
        <v>0.82636011673046905</v>
      </c>
      <c r="H35" s="45">
        <v>2494.8901332048599</v>
      </c>
      <c r="I35" s="46">
        <v>1.31025161760013</v>
      </c>
      <c r="J35" s="52">
        <v>17.378378253520602</v>
      </c>
      <c r="K35" s="50">
        <v>723067.65074473806</v>
      </c>
      <c r="M35" s="57">
        <v>1.0260475280335299</v>
      </c>
      <c r="N35" s="57">
        <v>1.02329542055218</v>
      </c>
      <c r="O35" s="57">
        <v>1.01710588894549</v>
      </c>
      <c r="P35" s="57">
        <v>1.01407357267901</v>
      </c>
      <c r="Q35" s="44">
        <f t="shared" si="1"/>
        <v>1.0045926906364495</v>
      </c>
      <c r="R35" s="44">
        <f t="shared" si="1"/>
        <v>1.0445075016194025</v>
      </c>
      <c r="S35" s="44">
        <f t="shared" si="1"/>
        <v>1.0168218076768465</v>
      </c>
      <c r="T35" s="44">
        <f t="shared" si="1"/>
        <v>0.99887994393274682</v>
      </c>
      <c r="U35" s="44">
        <f t="shared" si="1"/>
        <v>1.0307559289101984</v>
      </c>
      <c r="V35" s="16">
        <v>1.06885593224272</v>
      </c>
    </row>
    <row r="36" spans="1:22" x14ac:dyDescent="0.15">
      <c r="A36" s="40">
        <v>200310</v>
      </c>
      <c r="B36" s="45">
        <v>2119.7105897412498</v>
      </c>
      <c r="C36" s="45">
        <v>11317.269789267</v>
      </c>
      <c r="D36" s="45">
        <v>2134.2156444883799</v>
      </c>
      <c r="E36" s="45">
        <v>1343.8378650853101</v>
      </c>
      <c r="F36" s="45">
        <v>1145.92128078012</v>
      </c>
      <c r="G36" s="45">
        <v>0.85156555431647096</v>
      </c>
      <c r="H36" s="45">
        <v>2553.9972845053899</v>
      </c>
      <c r="I36" s="46">
        <v>1.31659278978834</v>
      </c>
      <c r="J36" s="52">
        <v>17.689111135345101</v>
      </c>
      <c r="K36" s="50">
        <v>734666.7903928</v>
      </c>
      <c r="M36" s="57">
        <v>1.0237619051196201</v>
      </c>
      <c r="N36" s="57">
        <v>1.02510443268061</v>
      </c>
      <c r="O36" s="57">
        <v>1.0170428377796901</v>
      </c>
      <c r="P36" s="57">
        <v>1.0090822852305199</v>
      </c>
      <c r="Q36" s="44">
        <f t="shared" si="1"/>
        <v>1.0053663127177859</v>
      </c>
      <c r="R36" s="44">
        <f t="shared" si="1"/>
        <v>1.0305017595545733</v>
      </c>
      <c r="S36" s="44">
        <f t="shared" si="1"/>
        <v>1.0236912842428867</v>
      </c>
      <c r="T36" s="44">
        <f t="shared" si="1"/>
        <v>1.004839659881378</v>
      </c>
      <c r="U36" s="44">
        <f t="shared" si="1"/>
        <v>1.0178804303423163</v>
      </c>
      <c r="V36" s="16">
        <v>1.0637405481231701</v>
      </c>
    </row>
    <row r="37" spans="1:22" x14ac:dyDescent="0.15">
      <c r="A37" s="40">
        <v>200311</v>
      </c>
      <c r="B37" s="45">
        <v>2162.4319879527002</v>
      </c>
      <c r="C37" s="45">
        <v>11541.899936509901</v>
      </c>
      <c r="D37" s="45">
        <v>2160.97957919281</v>
      </c>
      <c r="E37" s="45">
        <v>1354.9806779794001</v>
      </c>
      <c r="F37" s="45">
        <v>1154.01044707747</v>
      </c>
      <c r="G37" s="45">
        <v>0.86335164391455699</v>
      </c>
      <c r="H37" s="45">
        <v>2645.6284648257101</v>
      </c>
      <c r="I37" s="46">
        <v>1.3319361618205701</v>
      </c>
      <c r="J37" s="52">
        <v>17.862148494598699</v>
      </c>
      <c r="K37" s="50">
        <v>741275.95267838798</v>
      </c>
      <c r="M37" s="57">
        <v>1.0209276317077001</v>
      </c>
      <c r="N37" s="57">
        <v>1.0267649520725299</v>
      </c>
      <c r="O37" s="57">
        <v>1.0169310254736801</v>
      </c>
      <c r="P37" s="57">
        <v>1.0035325435074001</v>
      </c>
      <c r="Q37" s="44">
        <f t="shared" si="1"/>
        <v>1.0070590942266497</v>
      </c>
      <c r="R37" s="44">
        <f t="shared" si="1"/>
        <v>1.0138404959410863</v>
      </c>
      <c r="S37" s="44">
        <f t="shared" si="1"/>
        <v>1.0358775558910063</v>
      </c>
      <c r="T37" s="44">
        <f t="shared" si="1"/>
        <v>1.0116538478345281</v>
      </c>
      <c r="U37" s="44">
        <f t="shared" si="1"/>
        <v>1.0097821398672682</v>
      </c>
      <c r="V37" s="16">
        <v>1.0517277810258701</v>
      </c>
    </row>
    <row r="38" spans="1:22" x14ac:dyDescent="0.15">
      <c r="A38" s="40">
        <v>200312</v>
      </c>
      <c r="B38" s="45">
        <v>2203.24866503261</v>
      </c>
      <c r="C38" s="45">
        <v>11817.210782046899</v>
      </c>
      <c r="D38" s="45">
        <v>2180.7339908959102</v>
      </c>
      <c r="E38" s="45">
        <v>1369.28901101308</v>
      </c>
      <c r="F38" s="45">
        <v>1164.15667777199</v>
      </c>
      <c r="G38" s="45">
        <v>0.86440983836735097</v>
      </c>
      <c r="H38" s="45">
        <v>2760.7013215708098</v>
      </c>
      <c r="I38" s="46">
        <v>1.35162679559766</v>
      </c>
      <c r="J38" s="52">
        <v>18.0397803444245</v>
      </c>
      <c r="K38" s="50">
        <v>740465.187727271</v>
      </c>
      <c r="M38" s="57">
        <v>1.0183139725588399</v>
      </c>
      <c r="N38" s="57">
        <v>1.0279499376944801</v>
      </c>
      <c r="O38" s="57">
        <v>1.01693415009027</v>
      </c>
      <c r="P38" s="57">
        <v>0.99862242075080299</v>
      </c>
      <c r="Q38" s="44">
        <f t="shared" si="1"/>
        <v>1.00879214804356</v>
      </c>
      <c r="R38" s="44">
        <f t="shared" si="1"/>
        <v>1.0012256818646872</v>
      </c>
      <c r="S38" s="44">
        <f t="shared" si="1"/>
        <v>1.0434954712179061</v>
      </c>
      <c r="T38" s="44">
        <f t="shared" si="1"/>
        <v>1.0147834666116247</v>
      </c>
      <c r="U38" s="44">
        <f t="shared" si="1"/>
        <v>1.0099445959638906</v>
      </c>
      <c r="V38" s="16">
        <v>1.03560128193526</v>
      </c>
    </row>
    <row r="39" spans="1:22" x14ac:dyDescent="0.15">
      <c r="A39" s="40">
        <v>200401</v>
      </c>
      <c r="B39" s="45">
        <v>2236.6594826794199</v>
      </c>
      <c r="C39" s="45">
        <v>12095.634101019001</v>
      </c>
      <c r="D39" s="45">
        <v>2196.8702410538999</v>
      </c>
      <c r="E39" s="45">
        <v>1386.07789405577</v>
      </c>
      <c r="F39" s="45">
        <v>1174.96217689638</v>
      </c>
      <c r="G39" s="45">
        <v>0.86382577742361499</v>
      </c>
      <c r="H39" s="45">
        <v>2866.4085589218898</v>
      </c>
      <c r="I39" s="46">
        <v>1.36692397054454</v>
      </c>
      <c r="J39" s="52">
        <v>18.207537907676699</v>
      </c>
      <c r="K39" s="50">
        <v>732911.186305315</v>
      </c>
      <c r="M39" s="57">
        <v>1.0168138492619001</v>
      </c>
      <c r="N39" s="57">
        <v>1.0286210011804</v>
      </c>
      <c r="O39" s="57">
        <v>1.0171741638524301</v>
      </c>
      <c r="P39" s="57">
        <v>0.99519453500445398</v>
      </c>
      <c r="Q39" s="44">
        <f t="shared" si="1"/>
        <v>1.0092818254885332</v>
      </c>
      <c r="R39" s="44">
        <f t="shared" si="1"/>
        <v>0.99932432404420668</v>
      </c>
      <c r="S39" s="44">
        <f t="shared" si="1"/>
        <v>1.0382899941131385</v>
      </c>
      <c r="T39" s="44">
        <f t="shared" si="1"/>
        <v>1.0113176026079862</v>
      </c>
      <c r="U39" s="44">
        <f t="shared" si="1"/>
        <v>1.0092993129655288</v>
      </c>
      <c r="V39" s="16">
        <v>1.0189746852236401</v>
      </c>
    </row>
    <row r="40" spans="1:22" x14ac:dyDescent="0.15">
      <c r="A40" s="40">
        <v>200402</v>
      </c>
      <c r="B40" s="45">
        <v>2263.23770226642</v>
      </c>
      <c r="C40" s="45">
        <v>12337.7990940609</v>
      </c>
      <c r="D40" s="45">
        <v>2211.45823963461</v>
      </c>
      <c r="E40" s="45">
        <v>1403.25814200337</v>
      </c>
      <c r="F40" s="45">
        <v>1185.38875775574</v>
      </c>
      <c r="G40" s="45">
        <v>0.86851092681986597</v>
      </c>
      <c r="H40" s="45">
        <v>2939.4538201555802</v>
      </c>
      <c r="I40" s="46">
        <v>1.37223240219956</v>
      </c>
      <c r="J40" s="52">
        <v>18.206878633673298</v>
      </c>
      <c r="K40" s="50">
        <v>722054.47171884601</v>
      </c>
      <c r="M40" s="57">
        <v>1.0168691285029099</v>
      </c>
      <c r="N40" s="57">
        <v>1.0287770630867601</v>
      </c>
      <c r="O40" s="57">
        <v>1.0177858928652701</v>
      </c>
      <c r="P40" s="57">
        <v>0.99396692006824205</v>
      </c>
      <c r="Q40" s="44">
        <f t="shared" si="1"/>
        <v>1.0088739714897899</v>
      </c>
      <c r="R40" s="44">
        <f t="shared" si="1"/>
        <v>1.0054237202902472</v>
      </c>
      <c r="S40" s="44">
        <f t="shared" si="1"/>
        <v>1.0254831995272733</v>
      </c>
      <c r="T40" s="44">
        <f t="shared" si="1"/>
        <v>1.003883487135649</v>
      </c>
      <c r="U40" s="44">
        <f t="shared" si="1"/>
        <v>0.99996379115030587</v>
      </c>
      <c r="V40" s="16">
        <v>1.00450948448779</v>
      </c>
    </row>
    <row r="41" spans="1:22" x14ac:dyDescent="0.15">
      <c r="A41" s="40">
        <v>200403</v>
      </c>
      <c r="B41" s="45">
        <v>2283.4950746668401</v>
      </c>
      <c r="C41" s="45">
        <v>12536.8278246809</v>
      </c>
      <c r="D41" s="45">
        <v>2226.2954329538302</v>
      </c>
      <c r="E41" s="45">
        <v>1418.9855743400601</v>
      </c>
      <c r="F41" s="45">
        <v>1195.05839292118</v>
      </c>
      <c r="G41" s="45">
        <v>0.87939388250849004</v>
      </c>
      <c r="H41" s="45">
        <v>2982.0676467256499</v>
      </c>
      <c r="I41" s="46">
        <v>1.3713694175543001</v>
      </c>
      <c r="J41" s="52">
        <v>17.978605485817202</v>
      </c>
      <c r="K41" s="50">
        <v>712033.23826639098</v>
      </c>
      <c r="M41" s="57">
        <v>1.01820122212068</v>
      </c>
      <c r="N41" s="57">
        <v>1.0282022567389799</v>
      </c>
      <c r="O41" s="57">
        <v>1.0187732848487501</v>
      </c>
      <c r="P41" s="57">
        <v>0.99539140649682001</v>
      </c>
      <c r="Q41" s="44">
        <f t="shared" si="1"/>
        <v>1.0081573535282613</v>
      </c>
      <c r="R41" s="44">
        <f t="shared" si="1"/>
        <v>1.0125305915591334</v>
      </c>
      <c r="S41" s="44">
        <f t="shared" si="1"/>
        <v>1.0144971920558405</v>
      </c>
      <c r="T41" s="44">
        <f t="shared" si="1"/>
        <v>0.9993711089725934</v>
      </c>
      <c r="U41" s="44">
        <f t="shared" si="1"/>
        <v>0.98746225794937137</v>
      </c>
      <c r="V41" s="16">
        <v>0.99417978452874201</v>
      </c>
    </row>
    <row r="42" spans="1:22" x14ac:dyDescent="0.15">
      <c r="A42" s="40">
        <v>200404</v>
      </c>
      <c r="B42" s="45">
        <v>2304.22763251589</v>
      </c>
      <c r="C42" s="45">
        <v>12710.4939653031</v>
      </c>
      <c r="D42" s="45">
        <v>2242.2120879219401</v>
      </c>
      <c r="E42" s="45">
        <v>1430.6924003597401</v>
      </c>
      <c r="F42" s="45">
        <v>1204.64582108778</v>
      </c>
      <c r="G42" s="45">
        <v>0.89291422898113004</v>
      </c>
      <c r="H42" s="45">
        <v>3015.7088359192298</v>
      </c>
      <c r="I42" s="46">
        <v>1.3727197195185601</v>
      </c>
      <c r="J42" s="52">
        <v>17.56419664221</v>
      </c>
      <c r="K42" s="50">
        <v>706442.51269645197</v>
      </c>
      <c r="M42" s="57">
        <v>1.02038810688083</v>
      </c>
      <c r="N42" s="57">
        <v>1.02662993164834</v>
      </c>
      <c r="O42" s="57">
        <v>1.0198323242423</v>
      </c>
      <c r="P42" s="57">
        <v>0.99922779111350901</v>
      </c>
      <c r="Q42" s="44">
        <f t="shared" si="1"/>
        <v>1.0080225604233151</v>
      </c>
      <c r="R42" s="44">
        <f t="shared" si="1"/>
        <v>1.0153746196574314</v>
      </c>
      <c r="S42" s="44">
        <f t="shared" si="1"/>
        <v>1.0112811623272593</v>
      </c>
      <c r="T42" s="44">
        <f t="shared" si="1"/>
        <v>1.0009846376526816</v>
      </c>
      <c r="U42" s="44">
        <f t="shared" si="1"/>
        <v>0.97694988947089823</v>
      </c>
      <c r="V42" s="16">
        <v>0.98829582313912001</v>
      </c>
    </row>
    <row r="43" spans="1:22" x14ac:dyDescent="0.15">
      <c r="A43" s="40">
        <v>200405</v>
      </c>
      <c r="B43" s="45">
        <v>2335.74902553519</v>
      </c>
      <c r="C43" s="45">
        <v>12877.797385641101</v>
      </c>
      <c r="D43" s="45">
        <v>2258.09598496646</v>
      </c>
      <c r="E43" s="45">
        <v>1441.08917730095</v>
      </c>
      <c r="F43" s="45">
        <v>1216.02165449425</v>
      </c>
      <c r="G43" s="45">
        <v>0.90387676626703195</v>
      </c>
      <c r="H43" s="45">
        <v>3057.02019372209</v>
      </c>
      <c r="I43" s="46">
        <v>1.3839414869316899</v>
      </c>
      <c r="J43" s="52">
        <v>17.096288681358899</v>
      </c>
      <c r="K43" s="50">
        <v>707539.90440667595</v>
      </c>
      <c r="M43" s="57">
        <v>1.02298509306608</v>
      </c>
      <c r="N43" s="57">
        <v>1.02424953822541</v>
      </c>
      <c r="O43" s="57">
        <v>1.0205778590080801</v>
      </c>
      <c r="P43" s="57">
        <v>1.00459941481825</v>
      </c>
      <c r="Q43" s="44">
        <f t="shared" si="1"/>
        <v>1.0094433012652613</v>
      </c>
      <c r="R43" s="44">
        <f t="shared" si="1"/>
        <v>1.012277256795886</v>
      </c>
      <c r="S43" s="44">
        <f t="shared" si="1"/>
        <v>1.0136987222741176</v>
      </c>
      <c r="T43" s="44">
        <f t="shared" si="1"/>
        <v>1.0081748424340153</v>
      </c>
      <c r="U43" s="44">
        <f t="shared" si="1"/>
        <v>0.97336012740106592</v>
      </c>
      <c r="V43" s="16">
        <v>0.98583820284138202</v>
      </c>
    </row>
    <row r="44" spans="1:22" x14ac:dyDescent="0.15">
      <c r="A44" s="40">
        <v>200406</v>
      </c>
      <c r="B44" s="45">
        <v>2385.0110984555999</v>
      </c>
      <c r="C44" s="45">
        <v>13047.5058754899</v>
      </c>
      <c r="D44" s="45">
        <v>2273.4665940650798</v>
      </c>
      <c r="E44" s="45">
        <v>1451.62440000943</v>
      </c>
      <c r="F44" s="45">
        <v>1229.9032702427601</v>
      </c>
      <c r="G44" s="45">
        <v>0.90756754240621296</v>
      </c>
      <c r="H44" s="45">
        <v>3098.7106788013598</v>
      </c>
      <c r="I44" s="46">
        <v>1.4046284277227601</v>
      </c>
      <c r="J44" s="52">
        <v>16.6414572926947</v>
      </c>
      <c r="K44" s="50">
        <v>714808.93544088199</v>
      </c>
      <c r="M44" s="57">
        <v>1.02574475350156</v>
      </c>
      <c r="N44" s="57">
        <v>1.0213006528356401</v>
      </c>
      <c r="O44" s="57">
        <v>1.02070592086328</v>
      </c>
      <c r="P44" s="57">
        <v>1.0103670723302101</v>
      </c>
      <c r="Q44" s="44">
        <f t="shared" ref="Q44:U69" si="2">F44/F43</f>
        <v>1.0114155991360889</v>
      </c>
      <c r="R44" s="44">
        <f t="shared" si="2"/>
        <v>1.004083273602024</v>
      </c>
      <c r="S44" s="44">
        <f t="shared" si="2"/>
        <v>1.013637621748422</v>
      </c>
      <c r="T44" s="44">
        <f t="shared" si="2"/>
        <v>1.0149478435225863</v>
      </c>
      <c r="U44" s="44">
        <f t="shared" si="2"/>
        <v>0.97339589912516333</v>
      </c>
      <c r="V44" s="16">
        <v>0.98644881767640802</v>
      </c>
    </row>
    <row r="45" spans="1:22" x14ac:dyDescent="0.15">
      <c r="A45" s="40">
        <v>200407</v>
      </c>
      <c r="B45" s="45">
        <v>2454.41642096855</v>
      </c>
      <c r="C45" s="45">
        <v>13211.683539756599</v>
      </c>
      <c r="D45" s="45">
        <v>2288.5905838765202</v>
      </c>
      <c r="E45" s="45">
        <v>1463.9597635492801</v>
      </c>
      <c r="F45" s="45">
        <v>1245.2482272421901</v>
      </c>
      <c r="G45" s="45">
        <v>0.90243552579631603</v>
      </c>
      <c r="H45" s="45">
        <v>3127.20806956979</v>
      </c>
      <c r="I45" s="46">
        <v>1.4289779512118099</v>
      </c>
      <c r="J45" s="52">
        <v>16.238229500120799</v>
      </c>
      <c r="K45" s="50">
        <v>725365.70059268805</v>
      </c>
      <c r="M45" s="57">
        <v>1.0283354516689001</v>
      </c>
      <c r="N45" s="57">
        <v>1.0183852933445401</v>
      </c>
      <c r="O45" s="57">
        <v>1.0201371888464399</v>
      </c>
      <c r="P45" s="57">
        <v>1.0153511237449999</v>
      </c>
      <c r="Q45" s="44">
        <f t="shared" si="2"/>
        <v>1.0124765559785862</v>
      </c>
      <c r="R45" s="44">
        <f t="shared" si="2"/>
        <v>0.99434530613965044</v>
      </c>
      <c r="S45" s="44">
        <f t="shared" si="2"/>
        <v>1.009196531629553</v>
      </c>
      <c r="T45" s="44">
        <f t="shared" si="2"/>
        <v>1.017335206242783</v>
      </c>
      <c r="U45" s="44">
        <f t="shared" si="2"/>
        <v>0.97576968257756425</v>
      </c>
      <c r="V45" s="16">
        <v>0.99039666927114101</v>
      </c>
    </row>
    <row r="46" spans="1:22" x14ac:dyDescent="0.15">
      <c r="A46" s="40">
        <v>200408</v>
      </c>
      <c r="B46" s="45">
        <v>2535.7456084886198</v>
      </c>
      <c r="C46" s="45">
        <v>13362.3415228791</v>
      </c>
      <c r="D46" s="45">
        <v>2303.4334834314</v>
      </c>
      <c r="E46" s="45">
        <v>1481.98706310588</v>
      </c>
      <c r="F46" s="45">
        <v>1260.25891222787</v>
      </c>
      <c r="G46" s="45">
        <v>0.89022337531977302</v>
      </c>
      <c r="H46" s="45">
        <v>3137.0577999349798</v>
      </c>
      <c r="I46" s="46">
        <v>1.4465025070846</v>
      </c>
      <c r="J46" s="52">
        <v>15.933701972604799</v>
      </c>
      <c r="K46" s="50">
        <v>738714.17412135506</v>
      </c>
      <c r="M46" s="57">
        <v>1.0298916876681701</v>
      </c>
      <c r="N46" s="57">
        <v>1.0161871408948999</v>
      </c>
      <c r="O46" s="57">
        <v>1.0189294753234099</v>
      </c>
      <c r="P46" s="57">
        <v>1.0188474899595401</v>
      </c>
      <c r="Q46" s="44">
        <f t="shared" si="2"/>
        <v>1.0120543716965762</v>
      </c>
      <c r="R46" s="44">
        <f t="shared" si="2"/>
        <v>0.98646756457668605</v>
      </c>
      <c r="S46" s="44">
        <f t="shared" si="2"/>
        <v>1.0031496882030446</v>
      </c>
      <c r="T46" s="44">
        <f t="shared" si="2"/>
        <v>1.0122636992809644</v>
      </c>
      <c r="U46" s="44">
        <f t="shared" si="2"/>
        <v>0.98124626040580754</v>
      </c>
      <c r="V46" s="16">
        <v>0.99859186098831698</v>
      </c>
    </row>
    <row r="47" spans="1:22" x14ac:dyDescent="0.15">
      <c r="A47" s="40">
        <v>200409</v>
      </c>
      <c r="B47" s="45">
        <v>2617.5264142635801</v>
      </c>
      <c r="C47" s="45">
        <v>13480.4564932785</v>
      </c>
      <c r="D47" s="45">
        <v>2316.87560988923</v>
      </c>
      <c r="E47" s="45">
        <v>1503.852439176</v>
      </c>
      <c r="F47" s="45">
        <v>1274.97343480667</v>
      </c>
      <c r="G47" s="45">
        <v>0.876727220476202</v>
      </c>
      <c r="H47" s="45">
        <v>3135.8624848760001</v>
      </c>
      <c r="I47" s="46">
        <v>1.4568968030591101</v>
      </c>
      <c r="J47" s="52">
        <v>15.7418363582418</v>
      </c>
      <c r="K47" s="50">
        <v>752750.78024510294</v>
      </c>
      <c r="M47" s="57">
        <v>1.0299415760512101</v>
      </c>
      <c r="N47" s="57">
        <v>1.0151683413223</v>
      </c>
      <c r="O47" s="57">
        <v>1.0173302430800699</v>
      </c>
      <c r="P47" s="57">
        <v>1.0203552573222801</v>
      </c>
      <c r="Q47" s="44">
        <f t="shared" si="2"/>
        <v>1.0116757933120168</v>
      </c>
      <c r="R47" s="44">
        <f t="shared" si="2"/>
        <v>0.98483958608846556</v>
      </c>
      <c r="S47" s="44">
        <f t="shared" si="2"/>
        <v>0.99961896938621775</v>
      </c>
      <c r="T47" s="44">
        <f t="shared" si="2"/>
        <v>1.0071858126229312</v>
      </c>
      <c r="U47" s="44">
        <f t="shared" si="2"/>
        <v>0.98795850363632509</v>
      </c>
      <c r="V47" s="16">
        <v>1.01039457514092</v>
      </c>
    </row>
    <row r="48" spans="1:22" x14ac:dyDescent="0.15">
      <c r="A48" s="40">
        <v>200410</v>
      </c>
      <c r="B48" s="45">
        <v>2691.8399922090098</v>
      </c>
      <c r="C48" s="45">
        <v>13552.644923550801</v>
      </c>
      <c r="D48" s="45">
        <v>2332.2760445309</v>
      </c>
      <c r="E48" s="45">
        <v>1528.4142673890799</v>
      </c>
      <c r="F48" s="45">
        <v>1288.6567635190399</v>
      </c>
      <c r="G48" s="45">
        <v>0.86960105450696101</v>
      </c>
      <c r="H48" s="45">
        <v>3129.2128813770901</v>
      </c>
      <c r="I48" s="46">
        <v>1.46886049629866</v>
      </c>
      <c r="J48" s="52">
        <v>15.569045800761399</v>
      </c>
      <c r="K48" s="50">
        <v>769000.82284182101</v>
      </c>
      <c r="M48" s="57">
        <v>1.02848610424414</v>
      </c>
      <c r="N48" s="57">
        <v>1.0152053814028801</v>
      </c>
      <c r="O48" s="57">
        <v>1.01551988208744</v>
      </c>
      <c r="P48" s="57">
        <v>1.01989796308526</v>
      </c>
      <c r="Q48" s="44">
        <f t="shared" si="2"/>
        <v>1.0107322461306378</v>
      </c>
      <c r="R48" s="44">
        <f t="shared" si="2"/>
        <v>0.99187185500483221</v>
      </c>
      <c r="S48" s="44">
        <f t="shared" si="2"/>
        <v>0.99787949773595608</v>
      </c>
      <c r="T48" s="44">
        <f t="shared" si="2"/>
        <v>1.0082117643572484</v>
      </c>
      <c r="U48" s="44">
        <f t="shared" si="2"/>
        <v>0.98902348153365638</v>
      </c>
      <c r="V48" s="16">
        <v>1.02424100499129</v>
      </c>
    </row>
    <row r="49" spans="1:22" x14ac:dyDescent="0.15">
      <c r="A49" s="40">
        <v>200411</v>
      </c>
      <c r="B49" s="45">
        <v>2753.1652019786202</v>
      </c>
      <c r="C49" s="45">
        <v>13577.4325430302</v>
      </c>
      <c r="D49" s="45">
        <v>2350.96695274271</v>
      </c>
      <c r="E49" s="45">
        <v>1552.1694012650901</v>
      </c>
      <c r="F49" s="45">
        <v>1301.8416944354999</v>
      </c>
      <c r="G49" s="45">
        <v>0.87380448258895704</v>
      </c>
      <c r="H49" s="45">
        <v>3126.2572993006402</v>
      </c>
      <c r="I49" s="46">
        <v>1.4967692898743199</v>
      </c>
      <c r="J49" s="52">
        <v>15.3142107978027</v>
      </c>
      <c r="K49" s="50">
        <v>791762.71604606404</v>
      </c>
      <c r="M49" s="57">
        <v>1.02563215618292</v>
      </c>
      <c r="N49" s="57">
        <v>1.0160039725143399</v>
      </c>
      <c r="O49" s="57">
        <v>1.0137029186715301</v>
      </c>
      <c r="P49" s="57">
        <v>1.0178704292715399</v>
      </c>
      <c r="Q49" s="44">
        <f t="shared" si="2"/>
        <v>1.0102315304507112</v>
      </c>
      <c r="R49" s="44">
        <f t="shared" si="2"/>
        <v>1.0048337430827741</v>
      </c>
      <c r="S49" s="44">
        <f t="shared" si="2"/>
        <v>0.99905548705425584</v>
      </c>
      <c r="T49" s="44">
        <f t="shared" si="2"/>
        <v>1.0190003023745184</v>
      </c>
      <c r="U49" s="44">
        <f t="shared" si="2"/>
        <v>0.98363194467921489</v>
      </c>
      <c r="V49" s="16">
        <v>1.0376087819037201</v>
      </c>
    </row>
    <row r="50" spans="1:22" x14ac:dyDescent="0.15">
      <c r="A50" s="40">
        <v>200412</v>
      </c>
      <c r="B50" s="45">
        <v>2800.8798299596401</v>
      </c>
      <c r="C50" s="45">
        <v>13586.7661522094</v>
      </c>
      <c r="D50" s="45">
        <v>2371.20312336798</v>
      </c>
      <c r="E50" s="45">
        <v>1571.9678379421</v>
      </c>
      <c r="F50" s="45">
        <v>1315.6500363785799</v>
      </c>
      <c r="G50" s="45">
        <v>0.88916278665031301</v>
      </c>
      <c r="H50" s="45">
        <v>3136.7706808379698</v>
      </c>
      <c r="I50" s="46">
        <v>1.54505387178384</v>
      </c>
      <c r="J50" s="52">
        <v>15.0201769526142</v>
      </c>
      <c r="K50" s="50">
        <v>824362.16901195899</v>
      </c>
      <c r="M50" s="57">
        <v>1.02212444394853</v>
      </c>
      <c r="N50" s="57">
        <v>1.0175399822579301</v>
      </c>
      <c r="O50" s="57">
        <v>1.0119142236504799</v>
      </c>
      <c r="P50" s="57">
        <v>1.0150311733571999</v>
      </c>
      <c r="Q50" s="44">
        <f t="shared" si="2"/>
        <v>1.010606775003521</v>
      </c>
      <c r="R50" s="44">
        <f t="shared" si="2"/>
        <v>1.0175763621809899</v>
      </c>
      <c r="S50" s="44">
        <f t="shared" si="2"/>
        <v>1.0033629290652697</v>
      </c>
      <c r="T50" s="44">
        <f t="shared" si="2"/>
        <v>1.032259201358664</v>
      </c>
      <c r="U50" s="44">
        <f t="shared" si="2"/>
        <v>0.98079993484021466</v>
      </c>
      <c r="V50" s="16">
        <v>1.0488981245675399</v>
      </c>
    </row>
    <row r="51" spans="1:22" x14ac:dyDescent="0.15">
      <c r="A51" s="40">
        <v>200501</v>
      </c>
      <c r="B51" s="45">
        <v>2838.58443497299</v>
      </c>
      <c r="C51" s="45">
        <v>13637.2932103361</v>
      </c>
      <c r="D51" s="45">
        <v>2388.1282446967698</v>
      </c>
      <c r="E51" s="45">
        <v>1586.9851077541</v>
      </c>
      <c r="F51" s="45">
        <v>1330.35922434093</v>
      </c>
      <c r="G51" s="45">
        <v>0.91115960600121504</v>
      </c>
      <c r="H51" s="45">
        <v>3165.3848291091999</v>
      </c>
      <c r="I51" s="46">
        <v>1.60414340255843</v>
      </c>
      <c r="J51" s="52">
        <v>14.820951745286401</v>
      </c>
      <c r="K51" s="50">
        <v>868301.97343059897</v>
      </c>
      <c r="M51" s="57">
        <v>1.01841539569602</v>
      </c>
      <c r="N51" s="57">
        <v>1.01964506564246</v>
      </c>
      <c r="O51" s="57">
        <v>1.0100418434106999</v>
      </c>
      <c r="P51" s="57">
        <v>1.0120533195105199</v>
      </c>
      <c r="Q51" s="44">
        <f t="shared" si="2"/>
        <v>1.0111801676400498</v>
      </c>
      <c r="R51" s="44">
        <f t="shared" si="2"/>
        <v>1.0247387988804268</v>
      </c>
      <c r="S51" s="44">
        <f t="shared" si="2"/>
        <v>1.0091221677268374</v>
      </c>
      <c r="T51" s="44">
        <f t="shared" si="2"/>
        <v>1.0382443174660105</v>
      </c>
      <c r="U51" s="44">
        <f t="shared" si="2"/>
        <v>0.98673616110140927</v>
      </c>
      <c r="V51" s="16">
        <v>1.05720634088096</v>
      </c>
    </row>
    <row r="52" spans="1:22" x14ac:dyDescent="0.15">
      <c r="A52" s="40">
        <v>200502</v>
      </c>
      <c r="B52" s="45">
        <v>2869.6647702385999</v>
      </c>
      <c r="C52" s="45">
        <v>13765.8545319981</v>
      </c>
      <c r="D52" s="45">
        <v>2399.26637978699</v>
      </c>
      <c r="E52" s="45">
        <v>1597.35058240537</v>
      </c>
      <c r="F52" s="45">
        <v>1345.8189669088699</v>
      </c>
      <c r="G52" s="45">
        <v>0.93396155251425805</v>
      </c>
      <c r="H52" s="45">
        <v>3212.56126833494</v>
      </c>
      <c r="I52" s="46">
        <v>1.65618597206538</v>
      </c>
      <c r="J52" s="52">
        <v>14.8273654576321</v>
      </c>
      <c r="K52" s="50">
        <v>921312.81159300799</v>
      </c>
      <c r="M52" s="57">
        <v>1.0154034824973599</v>
      </c>
      <c r="N52" s="57">
        <v>1.02201598389758</v>
      </c>
      <c r="O52" s="57">
        <v>1.0080607072133301</v>
      </c>
      <c r="P52" s="57">
        <v>1.00943667707234</v>
      </c>
      <c r="Q52" s="44">
        <f t="shared" si="2"/>
        <v>1.0116207279094853</v>
      </c>
      <c r="R52" s="44">
        <f t="shared" si="2"/>
        <v>1.0250251946671707</v>
      </c>
      <c r="S52" s="44">
        <f t="shared" si="2"/>
        <v>1.0149038558572407</v>
      </c>
      <c r="T52" s="44">
        <f t="shared" si="2"/>
        <v>1.0324425917433242</v>
      </c>
      <c r="U52" s="44">
        <f t="shared" si="2"/>
        <v>1.0004327463212839</v>
      </c>
      <c r="V52" s="16">
        <v>1.0628875331469601</v>
      </c>
    </row>
    <row r="53" spans="1:22" x14ac:dyDescent="0.15">
      <c r="A53" s="40">
        <v>200503</v>
      </c>
      <c r="B53" s="45">
        <v>2899.16572551426</v>
      </c>
      <c r="C53" s="45">
        <v>13985.3839394796</v>
      </c>
      <c r="D53" s="45">
        <v>2403.7089983201199</v>
      </c>
      <c r="E53" s="45">
        <v>1602.98966261952</v>
      </c>
      <c r="F53" s="45">
        <v>1361.1571351775799</v>
      </c>
      <c r="G53" s="45">
        <v>0.95325723881190305</v>
      </c>
      <c r="H53" s="45">
        <v>3271.9339225542899</v>
      </c>
      <c r="I53" s="46">
        <v>1.6889826265257399</v>
      </c>
      <c r="J53" s="52">
        <v>15.0258963056813</v>
      </c>
      <c r="K53" s="50">
        <v>975968.41946917097</v>
      </c>
      <c r="M53" s="57">
        <v>1.01375692717278</v>
      </c>
      <c r="N53" s="57">
        <v>1.02428322639351</v>
      </c>
      <c r="O53" s="57">
        <v>1.0060693506504199</v>
      </c>
      <c r="P53" s="57">
        <v>1.0074881247655101</v>
      </c>
      <c r="Q53" s="44">
        <f t="shared" si="2"/>
        <v>1.011396903035138</v>
      </c>
      <c r="R53" s="44">
        <f t="shared" si="2"/>
        <v>1.0206600434950457</v>
      </c>
      <c r="S53" s="44">
        <f t="shared" si="2"/>
        <v>1.01848140759355</v>
      </c>
      <c r="T53" s="44">
        <f t="shared" si="2"/>
        <v>1.019802519169668</v>
      </c>
      <c r="U53" s="44">
        <f t="shared" si="2"/>
        <v>1.0133894890914024</v>
      </c>
      <c r="V53" s="16">
        <v>1.0661228502744799</v>
      </c>
    </row>
    <row r="54" spans="1:22" x14ac:dyDescent="0.15">
      <c r="A54" s="40">
        <v>200504</v>
      </c>
      <c r="B54" s="45">
        <v>2934.7284191342401</v>
      </c>
      <c r="C54" s="45">
        <v>14280.4491431063</v>
      </c>
      <c r="D54" s="45">
        <v>2405.1363534888801</v>
      </c>
      <c r="E54" s="45">
        <v>1608.0353968035899</v>
      </c>
      <c r="F54" s="45">
        <v>1374.1247919059799</v>
      </c>
      <c r="G54" s="45">
        <v>0.96575071162186299</v>
      </c>
      <c r="H54" s="45">
        <v>3332.23161412318</v>
      </c>
      <c r="I54" s="46">
        <v>1.70437130679135</v>
      </c>
      <c r="J54" s="52">
        <v>15.334286016263899</v>
      </c>
      <c r="K54" s="50">
        <v>1023109.9696801601</v>
      </c>
      <c r="M54" s="57">
        <v>1.01384238384829</v>
      </c>
      <c r="N54" s="57">
        <v>1.02621363599781</v>
      </c>
      <c r="O54" s="57">
        <v>1.0044230139560899</v>
      </c>
      <c r="P54" s="57">
        <v>1.0068839173585</v>
      </c>
      <c r="Q54" s="44">
        <f t="shared" si="2"/>
        <v>1.0095269358645416</v>
      </c>
      <c r="R54" s="44">
        <f t="shared" si="2"/>
        <v>1.0131060875294597</v>
      </c>
      <c r="S54" s="44">
        <f t="shared" si="2"/>
        <v>1.0184287620092944</v>
      </c>
      <c r="T54" s="44">
        <f t="shared" si="2"/>
        <v>1.0091112128827902</v>
      </c>
      <c r="U54" s="44">
        <f t="shared" si="2"/>
        <v>1.0205238811920987</v>
      </c>
      <c r="V54" s="16">
        <v>1.06704380328361</v>
      </c>
    </row>
    <row r="55" spans="1:22" x14ac:dyDescent="0.15">
      <c r="A55" s="40">
        <v>200505</v>
      </c>
      <c r="B55" s="45">
        <v>2978.3401108410399</v>
      </c>
      <c r="C55" s="45">
        <v>14613.290270350501</v>
      </c>
      <c r="D55" s="45">
        <v>2409.6715428847601</v>
      </c>
      <c r="E55" s="45">
        <v>1614.76661438831</v>
      </c>
      <c r="F55" s="45">
        <v>1382.99887820138</v>
      </c>
      <c r="G55" s="45">
        <v>0.97058569323834598</v>
      </c>
      <c r="H55" s="45">
        <v>3381.6342674406601</v>
      </c>
      <c r="I55" s="46">
        <v>1.71089412178116</v>
      </c>
      <c r="J55" s="52">
        <v>15.6566047277307</v>
      </c>
      <c r="K55" s="50">
        <v>1058397.0181565899</v>
      </c>
      <c r="M55" s="57">
        <v>1.01535513243062</v>
      </c>
      <c r="N55" s="57">
        <v>1.02742173093025</v>
      </c>
      <c r="O55" s="57">
        <v>1.0031730126060201</v>
      </c>
      <c r="P55" s="57">
        <v>1.00789857495977</v>
      </c>
      <c r="Q55" s="44">
        <f t="shared" si="2"/>
        <v>1.0064579915504555</v>
      </c>
      <c r="R55" s="44">
        <f t="shared" si="2"/>
        <v>1.0050064489296242</v>
      </c>
      <c r="S55" s="44">
        <f t="shared" si="2"/>
        <v>1.0148256961215103</v>
      </c>
      <c r="T55" s="44">
        <f t="shared" si="2"/>
        <v>1.0038271091303983</v>
      </c>
      <c r="U55" s="44">
        <f t="shared" si="2"/>
        <v>1.0210194795587446</v>
      </c>
      <c r="V55" s="16">
        <v>1.0640126845824001</v>
      </c>
    </row>
    <row r="56" spans="1:22" x14ac:dyDescent="0.15">
      <c r="A56" s="40">
        <v>200506</v>
      </c>
      <c r="B56" s="45">
        <v>3029.6176745787502</v>
      </c>
      <c r="C56" s="45">
        <v>14939.9237675409</v>
      </c>
      <c r="D56" s="45">
        <v>2418.34873797613</v>
      </c>
      <c r="E56" s="45">
        <v>1623.8325974361901</v>
      </c>
      <c r="F56" s="45">
        <v>1389.0273169555301</v>
      </c>
      <c r="G56" s="45">
        <v>0.96932912564102103</v>
      </c>
      <c r="H56" s="45">
        <v>3413.9091760987098</v>
      </c>
      <c r="I56" s="46">
        <v>1.7152267589725501</v>
      </c>
      <c r="J56" s="52">
        <v>15.927962411821699</v>
      </c>
      <c r="K56" s="50">
        <v>1081941.93163555</v>
      </c>
      <c r="M56" s="57">
        <v>1.0176673451549401</v>
      </c>
      <c r="N56" s="57">
        <v>1.02777915280198</v>
      </c>
      <c r="O56" s="57">
        <v>1.0023906884248599</v>
      </c>
      <c r="P56" s="57">
        <v>1.01080376836101</v>
      </c>
      <c r="Q56" s="44">
        <f t="shared" si="2"/>
        <v>1.0043589614201207</v>
      </c>
      <c r="R56" s="44">
        <f t="shared" si="2"/>
        <v>0.99870535120589665</v>
      </c>
      <c r="S56" s="44">
        <f t="shared" si="2"/>
        <v>1.0095441748295497</v>
      </c>
      <c r="T56" s="44">
        <f t="shared" si="2"/>
        <v>1.0025323818325353</v>
      </c>
      <c r="U56" s="44">
        <f t="shared" si="2"/>
        <v>1.0173318346352818</v>
      </c>
      <c r="V56" s="16">
        <v>1.0563539853680499</v>
      </c>
    </row>
    <row r="57" spans="1:22" x14ac:dyDescent="0.15">
      <c r="A57" s="40">
        <v>200507</v>
      </c>
      <c r="B57" s="45">
        <v>3087.4943841251902</v>
      </c>
      <c r="C57" s="45">
        <v>15234.9066071299</v>
      </c>
      <c r="D57" s="45">
        <v>2427.0655579909799</v>
      </c>
      <c r="E57" s="45">
        <v>1637.1846007663901</v>
      </c>
      <c r="F57" s="45">
        <v>1395.0493546637999</v>
      </c>
      <c r="G57" s="45">
        <v>0.96485170884441096</v>
      </c>
      <c r="H57" s="45">
        <v>3428.5156281568502</v>
      </c>
      <c r="I57" s="46">
        <v>1.72300113950506</v>
      </c>
      <c r="J57" s="52">
        <v>16.127032211860001</v>
      </c>
      <c r="K57" s="50">
        <v>1098321.33172449</v>
      </c>
      <c r="M57" s="57">
        <v>1.0203576869066999</v>
      </c>
      <c r="N57" s="57">
        <v>1.0271157155027499</v>
      </c>
      <c r="O57" s="57">
        <v>1.0020569708159699</v>
      </c>
      <c r="P57" s="57">
        <v>1.01529988007653</v>
      </c>
      <c r="Q57" s="44">
        <f t="shared" si="2"/>
        <v>1.0043354350449125</v>
      </c>
      <c r="R57" s="44">
        <f t="shared" si="2"/>
        <v>0.99538091172732568</v>
      </c>
      <c r="S57" s="44">
        <f t="shared" si="2"/>
        <v>1.0042785121995637</v>
      </c>
      <c r="T57" s="44">
        <f t="shared" si="2"/>
        <v>1.004532567190805</v>
      </c>
      <c r="U57" s="44">
        <f t="shared" si="2"/>
        <v>1.0124981334643628</v>
      </c>
      <c r="V57" s="16">
        <v>1.0437073552877301</v>
      </c>
    </row>
    <row r="58" spans="1:22" x14ac:dyDescent="0.15">
      <c r="A58" s="40">
        <v>200508</v>
      </c>
      <c r="B58" s="45">
        <v>3150.9235352052101</v>
      </c>
      <c r="C58" s="45">
        <v>15480.9888476865</v>
      </c>
      <c r="D58" s="45">
        <v>2432.3440069623898</v>
      </c>
      <c r="E58" s="45">
        <v>1651.7924959954701</v>
      </c>
      <c r="F58" s="45">
        <v>1402.85164513514</v>
      </c>
      <c r="G58" s="45">
        <v>0.96139534550679295</v>
      </c>
      <c r="H58" s="45">
        <v>3428.9168938253702</v>
      </c>
      <c r="I58" s="46">
        <v>1.73786970913134</v>
      </c>
      <c r="J58" s="52">
        <v>16.250310493868302</v>
      </c>
      <c r="K58" s="50">
        <v>1109857.1824822901</v>
      </c>
      <c r="M58" s="57">
        <v>1.0227912858982</v>
      </c>
      <c r="N58" s="57">
        <v>1.02556651118484</v>
      </c>
      <c r="O58" s="57">
        <v>1.0020807428832701</v>
      </c>
      <c r="P58" s="57">
        <v>1.0208388370091199</v>
      </c>
      <c r="Q58" s="44">
        <f t="shared" si="2"/>
        <v>1.0055928418914042</v>
      </c>
      <c r="R58" s="44">
        <f t="shared" si="2"/>
        <v>0.99641772584746968</v>
      </c>
      <c r="S58" s="44">
        <f t="shared" si="2"/>
        <v>1.0001170377247881</v>
      </c>
      <c r="T58" s="44">
        <f t="shared" si="2"/>
        <v>1.0086294601236021</v>
      </c>
      <c r="U58" s="44">
        <f t="shared" si="2"/>
        <v>1.0076442013873848</v>
      </c>
      <c r="V58" s="16">
        <v>1.0271454756588101</v>
      </c>
    </row>
    <row r="59" spans="1:22" x14ac:dyDescent="0.15">
      <c r="A59" s="40">
        <v>200509</v>
      </c>
      <c r="B59" s="45">
        <v>3218.1583798021702</v>
      </c>
      <c r="C59" s="45">
        <v>15686.323134598701</v>
      </c>
      <c r="D59" s="45">
        <v>2434.6761973555999</v>
      </c>
      <c r="E59" s="45">
        <v>1666.4111105784</v>
      </c>
      <c r="F59" s="45">
        <v>1411.07779322539</v>
      </c>
      <c r="G59" s="45">
        <v>0.96272041308176504</v>
      </c>
      <c r="H59" s="45">
        <v>3422.3604198840399</v>
      </c>
      <c r="I59" s="46">
        <v>1.7634814599103401</v>
      </c>
      <c r="J59" s="52">
        <v>16.411533564147799</v>
      </c>
      <c r="K59" s="50">
        <v>1128973.97746662</v>
      </c>
      <c r="M59" s="57">
        <v>1.02471964488106</v>
      </c>
      <c r="N59" s="57">
        <v>1.02326653224092</v>
      </c>
      <c r="O59" s="57">
        <v>1.00232580198598</v>
      </c>
      <c r="P59" s="57">
        <v>1.02670758564788</v>
      </c>
      <c r="Q59" s="44">
        <f t="shared" si="2"/>
        <v>1.0058638759977059</v>
      </c>
      <c r="R59" s="44">
        <f t="shared" si="2"/>
        <v>1.0013782754214122</v>
      </c>
      <c r="S59" s="44">
        <f t="shared" si="2"/>
        <v>0.99808788776621071</v>
      </c>
      <c r="T59" s="44">
        <f t="shared" si="2"/>
        <v>1.0147374401224831</v>
      </c>
      <c r="U59" s="44">
        <f t="shared" si="2"/>
        <v>1.0099212301414384</v>
      </c>
      <c r="V59" s="16">
        <v>1.0090657675974</v>
      </c>
    </row>
    <row r="60" spans="1:22" x14ac:dyDescent="0.15">
      <c r="A60" s="40">
        <v>200510</v>
      </c>
      <c r="B60" s="45">
        <v>3283.53597120117</v>
      </c>
      <c r="C60" s="45">
        <v>15869.6643692159</v>
      </c>
      <c r="D60" s="45">
        <v>2436.4218286157802</v>
      </c>
      <c r="E60" s="45">
        <v>1680.49706928056</v>
      </c>
      <c r="F60" s="45">
        <v>1418.64511187669</v>
      </c>
      <c r="G60" s="45">
        <v>0.968899151613003</v>
      </c>
      <c r="H60" s="45">
        <v>3426.2290508159399</v>
      </c>
      <c r="I60" s="46">
        <v>1.7928483026320099</v>
      </c>
      <c r="J60" s="52">
        <v>16.706987229241399</v>
      </c>
      <c r="K60" s="50">
        <v>1172248.40650133</v>
      </c>
      <c r="M60" s="57">
        <v>1.0257239427699001</v>
      </c>
      <c r="N60" s="57">
        <v>1.02042701139397</v>
      </c>
      <c r="O60" s="57">
        <v>1.00265172823731</v>
      </c>
      <c r="P60" s="57">
        <v>1.0324140738788301</v>
      </c>
      <c r="Q60" s="44">
        <f t="shared" si="2"/>
        <v>1.0053627933822151</v>
      </c>
      <c r="R60" s="44">
        <f t="shared" si="2"/>
        <v>1.0064179988782613</v>
      </c>
      <c r="S60" s="44">
        <f t="shared" si="2"/>
        <v>1.0011303984552367</v>
      </c>
      <c r="T60" s="44">
        <f t="shared" si="2"/>
        <v>1.0166527652199773</v>
      </c>
      <c r="U60" s="44">
        <f t="shared" si="2"/>
        <v>1.0180028066200371</v>
      </c>
      <c r="V60" s="16">
        <v>0.99181203540886098</v>
      </c>
    </row>
    <row r="61" spans="1:22" x14ac:dyDescent="0.15">
      <c r="A61" s="40">
        <v>200511</v>
      </c>
      <c r="B61" s="45">
        <v>3347.3114497607598</v>
      </c>
      <c r="C61" s="45">
        <v>16055.549716486599</v>
      </c>
      <c r="D61" s="45">
        <v>2440.3031593749301</v>
      </c>
      <c r="E61" s="45">
        <v>1694.5143089755099</v>
      </c>
      <c r="F61" s="45">
        <v>1426.12832999188</v>
      </c>
      <c r="G61" s="45">
        <v>0.97951418251903299</v>
      </c>
      <c r="H61" s="45">
        <v>3451.5384032308898</v>
      </c>
      <c r="I61" s="46">
        <v>1.81282690898663</v>
      </c>
      <c r="J61" s="52">
        <v>17.086613708773498</v>
      </c>
      <c r="K61" s="50">
        <v>1236821.11619265</v>
      </c>
      <c r="M61" s="57">
        <v>1.0258244164646899</v>
      </c>
      <c r="N61" s="57">
        <v>1.0174162005084399</v>
      </c>
      <c r="O61" s="57">
        <v>1.00286595753506</v>
      </c>
      <c r="P61" s="57">
        <v>1.03743313435426</v>
      </c>
      <c r="Q61" s="44">
        <f t="shared" si="2"/>
        <v>1.0052749049445431</v>
      </c>
      <c r="R61" s="44">
        <f t="shared" si="2"/>
        <v>1.0109557644759606</v>
      </c>
      <c r="S61" s="44">
        <f t="shared" si="2"/>
        <v>1.0073869411646377</v>
      </c>
      <c r="T61" s="44">
        <f t="shared" si="2"/>
        <v>1.0111435007218905</v>
      </c>
      <c r="U61" s="44">
        <f t="shared" si="2"/>
        <v>1.0227226174488036</v>
      </c>
      <c r="V61" s="16">
        <v>0.97724601228602603</v>
      </c>
    </row>
    <row r="62" spans="1:22" x14ac:dyDescent="0.15">
      <c r="A62" s="40">
        <v>200512</v>
      </c>
      <c r="B62" s="45">
        <v>3415.9439371886401</v>
      </c>
      <c r="C62" s="45">
        <v>16262.421061884999</v>
      </c>
      <c r="D62" s="45">
        <v>2449.18162365539</v>
      </c>
      <c r="E62" s="45">
        <v>1710.27011187062</v>
      </c>
      <c r="F62" s="45">
        <v>1433.68935927908</v>
      </c>
      <c r="G62" s="45">
        <v>0.99336981786759004</v>
      </c>
      <c r="H62" s="45">
        <v>3493.2336253250601</v>
      </c>
      <c r="I62" s="46">
        <v>1.81630906925097</v>
      </c>
      <c r="J62" s="52">
        <v>17.403833465395198</v>
      </c>
      <c r="K62" s="50">
        <v>1322873.8796174999</v>
      </c>
      <c r="M62" s="57">
        <v>1.0250777715244801</v>
      </c>
      <c r="N62" s="57">
        <v>1.01486118615124</v>
      </c>
      <c r="O62" s="57">
        <v>1.0029033452165299</v>
      </c>
      <c r="P62" s="57">
        <v>1.04130161518455</v>
      </c>
      <c r="Q62" s="44">
        <f t="shared" si="2"/>
        <v>1.0053017874536179</v>
      </c>
      <c r="R62" s="44">
        <f t="shared" si="2"/>
        <v>1.0141454157538834</v>
      </c>
      <c r="S62" s="44">
        <f t="shared" si="2"/>
        <v>1.012080184898172</v>
      </c>
      <c r="T62" s="44">
        <f t="shared" si="2"/>
        <v>1.0019208454194264</v>
      </c>
      <c r="U62" s="44">
        <f t="shared" si="2"/>
        <v>1.0185653963991015</v>
      </c>
      <c r="V62" s="16">
        <v>0.96636437756517601</v>
      </c>
    </row>
    <row r="63" spans="1:22" x14ac:dyDescent="0.15">
      <c r="A63" s="40">
        <v>200601</v>
      </c>
      <c r="B63" s="45">
        <v>3496.5340516658898</v>
      </c>
      <c r="C63" s="45">
        <v>16479.701076816302</v>
      </c>
      <c r="D63" s="45">
        <v>2462.9093751297</v>
      </c>
      <c r="E63" s="45">
        <v>1729.24822008866</v>
      </c>
      <c r="F63" s="45">
        <v>1442.1500739809301</v>
      </c>
      <c r="G63" s="45">
        <v>1.0087395845492</v>
      </c>
      <c r="H63" s="45">
        <v>3534.31006002188</v>
      </c>
      <c r="I63" s="46">
        <v>1.8101565477764601</v>
      </c>
      <c r="J63" s="52">
        <v>17.6017258123359</v>
      </c>
      <c r="K63" s="50">
        <v>1430839.4683307</v>
      </c>
      <c r="M63" s="57">
        <v>1.02383960098903</v>
      </c>
      <c r="N63" s="57">
        <v>1.01288655437734</v>
      </c>
      <c r="O63" s="57">
        <v>1.00293908944073</v>
      </c>
      <c r="P63" s="57">
        <v>1.0436392368826499</v>
      </c>
      <c r="Q63" s="44">
        <f t="shared" si="2"/>
        <v>1.0059013583710383</v>
      </c>
      <c r="R63" s="44">
        <f t="shared" si="2"/>
        <v>1.0154723511880031</v>
      </c>
      <c r="S63" s="44">
        <f t="shared" si="2"/>
        <v>1.0117588570083107</v>
      </c>
      <c r="T63" s="44">
        <f t="shared" si="2"/>
        <v>0.99661262415154528</v>
      </c>
      <c r="U63" s="44">
        <f t="shared" si="2"/>
        <v>1.0113706182798279</v>
      </c>
      <c r="V63" s="16">
        <v>0.95921128792823696</v>
      </c>
    </row>
    <row r="64" spans="1:22" x14ac:dyDescent="0.15">
      <c r="A64" s="40">
        <v>200602</v>
      </c>
      <c r="B64" s="45">
        <v>3586.5436938601902</v>
      </c>
      <c r="C64" s="45">
        <v>16673.391265346501</v>
      </c>
      <c r="D64" s="45">
        <v>2478.3197562922601</v>
      </c>
      <c r="E64" s="45">
        <v>1751.48017990739</v>
      </c>
      <c r="F64" s="45">
        <v>1451.4323900219599</v>
      </c>
      <c r="G64" s="45">
        <v>1.02422555032333</v>
      </c>
      <c r="H64" s="45">
        <v>3562.9342593409201</v>
      </c>
      <c r="I64" s="46">
        <v>1.8099098967885501</v>
      </c>
      <c r="J64" s="52">
        <v>17.683164008095702</v>
      </c>
      <c r="K64" s="50">
        <v>1539974.60346104</v>
      </c>
      <c r="M64" s="57">
        <v>1.02248547301073</v>
      </c>
      <c r="N64" s="57">
        <v>1.01148867495954</v>
      </c>
      <c r="O64" s="57">
        <v>1.00311389188475</v>
      </c>
      <c r="P64" s="57">
        <v>1.0444716198388899</v>
      </c>
      <c r="Q64" s="44">
        <f t="shared" si="2"/>
        <v>1.0064364425093477</v>
      </c>
      <c r="R64" s="44">
        <f t="shared" si="2"/>
        <v>1.0153517974424</v>
      </c>
      <c r="S64" s="44">
        <f t="shared" si="2"/>
        <v>1.0080989496770023</v>
      </c>
      <c r="T64" s="44">
        <f t="shared" si="2"/>
        <v>0.9998637405211096</v>
      </c>
      <c r="U64" s="44">
        <f t="shared" si="2"/>
        <v>1.0046267165292808</v>
      </c>
      <c r="V64" s="16">
        <v>0.95569556111804499</v>
      </c>
    </row>
    <row r="65" spans="1:22" x14ac:dyDescent="0.15">
      <c r="A65" s="40">
        <v>200603</v>
      </c>
      <c r="B65" s="45">
        <v>3673.3636408124498</v>
      </c>
      <c r="C65" s="45">
        <v>16815.1880582351</v>
      </c>
      <c r="D65" s="45">
        <v>2490.1103929740402</v>
      </c>
      <c r="E65" s="45">
        <v>1777.75672311475</v>
      </c>
      <c r="F65" s="45">
        <v>1460.0418942552501</v>
      </c>
      <c r="G65" s="45">
        <v>1.03826730007641</v>
      </c>
      <c r="H65" s="45">
        <v>3583.56918276842</v>
      </c>
      <c r="I65" s="46">
        <v>1.82368215157455</v>
      </c>
      <c r="J65" s="52">
        <v>17.6399594504154</v>
      </c>
      <c r="K65" s="50">
        <v>1637799.8643105701</v>
      </c>
      <c r="M65" s="57">
        <v>1.0217149275169299</v>
      </c>
      <c r="N65" s="57">
        <v>1.0107339042774699</v>
      </c>
      <c r="O65" s="57">
        <v>1.00351655049596</v>
      </c>
      <c r="P65" s="57">
        <v>1.0439714670465401</v>
      </c>
      <c r="Q65" s="44">
        <f t="shared" si="2"/>
        <v>1.0059317294367118</v>
      </c>
      <c r="R65" s="44">
        <f t="shared" si="2"/>
        <v>1.0137096265062391</v>
      </c>
      <c r="S65" s="44">
        <f t="shared" si="2"/>
        <v>1.0057915532326764</v>
      </c>
      <c r="T65" s="44">
        <f t="shared" si="2"/>
        <v>1.0076093593445934</v>
      </c>
      <c r="U65" s="44">
        <f t="shared" si="2"/>
        <v>0.9975567405436877</v>
      </c>
      <c r="V65" s="16">
        <v>0.95609870297108002</v>
      </c>
    </row>
    <row r="66" spans="1:22" x14ac:dyDescent="0.15">
      <c r="A66" s="40">
        <v>200604</v>
      </c>
      <c r="B66" s="45">
        <v>3742.8476574860201</v>
      </c>
      <c r="C66" s="45">
        <v>16899.852785448398</v>
      </c>
      <c r="D66" s="45">
        <v>2495.50545009895</v>
      </c>
      <c r="E66" s="45">
        <v>1807.18564832839</v>
      </c>
      <c r="F66" s="45">
        <v>1468.12295528748</v>
      </c>
      <c r="G66" s="45">
        <v>1.04881675571733</v>
      </c>
      <c r="H66" s="45">
        <v>3608.4661725426399</v>
      </c>
      <c r="I66" s="46">
        <v>1.84419996935224</v>
      </c>
      <c r="J66" s="52">
        <v>17.490699957802299</v>
      </c>
      <c r="K66" s="50">
        <v>1710176.1649007199</v>
      </c>
      <c r="M66" s="57">
        <v>1.0220794678373999</v>
      </c>
      <c r="N66" s="57">
        <v>1.01067923807843</v>
      </c>
      <c r="O66" s="57">
        <v>1.00401469441207</v>
      </c>
      <c r="P66" s="57">
        <v>1.04194325944972</v>
      </c>
      <c r="Q66" s="44">
        <f t="shared" si="2"/>
        <v>1.0055348144899308</v>
      </c>
      <c r="R66" s="44">
        <f t="shared" si="2"/>
        <v>1.0101606355513109</v>
      </c>
      <c r="S66" s="44">
        <f t="shared" si="2"/>
        <v>1.0069475398700092</v>
      </c>
      <c r="T66" s="44">
        <f t="shared" si="2"/>
        <v>1.0112507641531585</v>
      </c>
      <c r="U66" s="44">
        <f t="shared" si="2"/>
        <v>0.99153855806569968</v>
      </c>
      <c r="V66" s="16">
        <v>0.95858502608442897</v>
      </c>
    </row>
    <row r="67" spans="1:22" x14ac:dyDescent="0.15">
      <c r="A67" s="40">
        <v>200605</v>
      </c>
      <c r="B67" s="45">
        <v>3793.26276621225</v>
      </c>
      <c r="C67" s="45">
        <v>16964.377818002999</v>
      </c>
      <c r="D67" s="45">
        <v>2493.7710933499102</v>
      </c>
      <c r="E67" s="45">
        <v>1838.6369421920899</v>
      </c>
      <c r="F67" s="45">
        <v>1476.8139058223101</v>
      </c>
      <c r="G67" s="45">
        <v>1.05504774925953</v>
      </c>
      <c r="H67" s="45">
        <v>3646.54376143023</v>
      </c>
      <c r="I67" s="46">
        <v>1.8606454622770501</v>
      </c>
      <c r="J67" s="52">
        <v>17.256133106103398</v>
      </c>
      <c r="K67" s="50">
        <v>1743673.05860151</v>
      </c>
      <c r="M67" s="57">
        <v>1.02385935238709</v>
      </c>
      <c r="N67" s="57">
        <v>1.0112556681606899</v>
      </c>
      <c r="O67" s="57">
        <v>1.0046927939003201</v>
      </c>
      <c r="P67" s="57">
        <v>1.03882657414812</v>
      </c>
      <c r="Q67" s="44">
        <f t="shared" si="2"/>
        <v>1.0059197702096609</v>
      </c>
      <c r="R67" s="44">
        <f t="shared" si="2"/>
        <v>1.0059409744440424</v>
      </c>
      <c r="S67" s="44">
        <f t="shared" si="2"/>
        <v>1.0105522920451155</v>
      </c>
      <c r="T67" s="44">
        <f t="shared" si="2"/>
        <v>1.0089174130778162</v>
      </c>
      <c r="U67" s="44">
        <f t="shared" si="2"/>
        <v>0.98658905291012866</v>
      </c>
      <c r="V67" s="16">
        <v>0.962547184600269</v>
      </c>
    </row>
    <row r="68" spans="1:22" x14ac:dyDescent="0.15">
      <c r="A68" s="40">
        <v>200606</v>
      </c>
      <c r="B68" s="45">
        <v>3832.28389175336</v>
      </c>
      <c r="C68" s="45">
        <v>17037.052288866402</v>
      </c>
      <c r="D68" s="45">
        <v>2491.7443478361402</v>
      </c>
      <c r="E68" s="45">
        <v>1872.9437453139899</v>
      </c>
      <c r="F68" s="45">
        <v>1486.93640760265</v>
      </c>
      <c r="G68" s="45">
        <v>1.0569132412678099</v>
      </c>
      <c r="H68" s="45">
        <v>3691.9826227285398</v>
      </c>
      <c r="I68" s="46">
        <v>1.8730787270729501</v>
      </c>
      <c r="J68" s="52">
        <v>16.9618947634725</v>
      </c>
      <c r="K68" s="50">
        <v>1745275.77126848</v>
      </c>
      <c r="M68" s="57">
        <v>1.026960022341</v>
      </c>
      <c r="N68" s="57">
        <v>1.0125799864145999</v>
      </c>
      <c r="O68" s="57">
        <v>1.00534071273196</v>
      </c>
      <c r="P68" s="57">
        <v>1.0350047332974399</v>
      </c>
      <c r="Q68" s="44">
        <f t="shared" si="2"/>
        <v>1.0068542839016021</v>
      </c>
      <c r="R68" s="44">
        <f t="shared" si="2"/>
        <v>1.001768158843606</v>
      </c>
      <c r="S68" s="44">
        <f t="shared" si="2"/>
        <v>1.0124608024121142</v>
      </c>
      <c r="T68" s="44">
        <f t="shared" si="2"/>
        <v>1.0066822320791218</v>
      </c>
      <c r="U68" s="44">
        <f t="shared" si="2"/>
        <v>0.98294876721095603</v>
      </c>
      <c r="V68" s="16">
        <v>0.96795172421929399</v>
      </c>
    </row>
    <row r="69" spans="1:22" x14ac:dyDescent="0.15">
      <c r="A69" s="40">
        <v>200607</v>
      </c>
      <c r="B69" s="45">
        <v>3869.7761354412801</v>
      </c>
      <c r="C69" s="45">
        <v>17167.100625174098</v>
      </c>
      <c r="D69" s="45">
        <v>2496.7212229679299</v>
      </c>
      <c r="E69" s="45">
        <v>1910.6823800787399</v>
      </c>
      <c r="F69" s="45">
        <v>1498.8208257225799</v>
      </c>
      <c r="G69" s="45">
        <v>1.05650146955455</v>
      </c>
      <c r="H69" s="45">
        <v>3722.8609471642399</v>
      </c>
      <c r="I69" s="46">
        <v>1.88773391849988</v>
      </c>
      <c r="J69" s="52">
        <v>16.642004579120499</v>
      </c>
      <c r="K69" s="50">
        <v>1733908.3337321701</v>
      </c>
      <c r="M69" s="57">
        <v>1.03057924234057</v>
      </c>
      <c r="N69" s="57">
        <v>1.01478488931831</v>
      </c>
      <c r="O69" s="57">
        <v>1.00590192661106</v>
      </c>
      <c r="P69" s="57">
        <v>1.0312225576290299</v>
      </c>
      <c r="Q69" s="44">
        <f t="shared" si="2"/>
        <v>1.0079925530501272</v>
      </c>
      <c r="R69" s="44">
        <f t="shared" ref="R69:U119" si="3">G69/G68</f>
        <v>0.99961040159477421</v>
      </c>
      <c r="S69" s="44">
        <f t="shared" si="3"/>
        <v>1.0083636158647138</v>
      </c>
      <c r="T69" s="44">
        <f t="shared" si="3"/>
        <v>1.0078241193042812</v>
      </c>
      <c r="U69" s="44">
        <f t="shared" si="3"/>
        <v>0.98114065740810474</v>
      </c>
      <c r="V69" s="16">
        <v>0.97435959365505498</v>
      </c>
    </row>
    <row r="70" spans="1:22" x14ac:dyDescent="0.15">
      <c r="A70" s="40">
        <v>200608</v>
      </c>
      <c r="B70" s="45">
        <v>3918.52970136048</v>
      </c>
      <c r="C70" s="45">
        <v>17378.6915641212</v>
      </c>
      <c r="D70" s="45">
        <v>2513.2805265226002</v>
      </c>
      <c r="E70" s="45">
        <v>1953.4965836696001</v>
      </c>
      <c r="F70" s="45">
        <v>1514.4639143347299</v>
      </c>
      <c r="G70" s="45">
        <v>1.0560126756284101</v>
      </c>
      <c r="H70" s="45">
        <v>3740.2468509462701</v>
      </c>
      <c r="I70" s="46">
        <v>1.9127584314904</v>
      </c>
      <c r="J70" s="52">
        <v>16.276438888530802</v>
      </c>
      <c r="K70" s="50">
        <v>1719249.3014406699</v>
      </c>
      <c r="M70" s="57">
        <v>1.03396138654634</v>
      </c>
      <c r="N70" s="57">
        <v>1.0176179954814999</v>
      </c>
      <c r="O70" s="57">
        <v>1.0065022945447299</v>
      </c>
      <c r="P70" s="57">
        <v>1.02828419540133</v>
      </c>
      <c r="Q70" s="44">
        <f t="shared" ref="Q70:Q120" si="4">F70/F69</f>
        <v>1.0104369303813272</v>
      </c>
      <c r="R70" s="44">
        <f t="shared" si="3"/>
        <v>0.99953734666706517</v>
      </c>
      <c r="S70" s="44">
        <f t="shared" si="3"/>
        <v>1.0046700384539673</v>
      </c>
      <c r="T70" s="44">
        <f t="shared" si="3"/>
        <v>1.0132563772602052</v>
      </c>
      <c r="U70" s="44">
        <f t="shared" si="3"/>
        <v>0.97803355426014327</v>
      </c>
      <c r="V70" s="16">
        <v>0.98110914397951898</v>
      </c>
    </row>
    <row r="71" spans="1:22" x14ac:dyDescent="0.15">
      <c r="A71" s="40">
        <v>200609</v>
      </c>
      <c r="B71" s="45">
        <v>3984.3137356204302</v>
      </c>
      <c r="C71" s="45">
        <v>17665.7418043365</v>
      </c>
      <c r="D71" s="45">
        <v>2539.1019168820399</v>
      </c>
      <c r="E71" s="45">
        <v>2001.4178166966601</v>
      </c>
      <c r="F71" s="45">
        <v>1535.40403249716</v>
      </c>
      <c r="G71" s="45">
        <v>1.0564708765223201</v>
      </c>
      <c r="H71" s="45">
        <v>3750.1358510372602</v>
      </c>
      <c r="I71" s="46">
        <v>1.94182740324224</v>
      </c>
      <c r="J71" s="52">
        <v>15.821905562688301</v>
      </c>
      <c r="K71" s="50">
        <v>1703598.33866288</v>
      </c>
      <c r="M71" s="57">
        <v>1.0367232534337301</v>
      </c>
      <c r="N71" s="57">
        <v>1.0208688260312899</v>
      </c>
      <c r="O71" s="57">
        <v>1.00729257368837</v>
      </c>
      <c r="P71" s="57">
        <v>1.0267535388417199</v>
      </c>
      <c r="Q71" s="44">
        <f t="shared" si="4"/>
        <v>1.0138267527963045</v>
      </c>
      <c r="R71" s="44">
        <f t="shared" si="3"/>
        <v>1.0004338971534006</v>
      </c>
      <c r="S71" s="44">
        <f t="shared" si="3"/>
        <v>1.0026439431634007</v>
      </c>
      <c r="T71" s="44">
        <f t="shared" si="3"/>
        <v>1.015197408764885</v>
      </c>
      <c r="U71" s="44">
        <f t="shared" si="3"/>
        <v>0.97207415399920261</v>
      </c>
      <c r="V71" s="16">
        <v>0.98782022721870599</v>
      </c>
    </row>
    <row r="72" spans="1:22" x14ac:dyDescent="0.15">
      <c r="A72" s="40">
        <v>200610</v>
      </c>
      <c r="B72" s="45">
        <v>4068.25139694886</v>
      </c>
      <c r="C72" s="45">
        <v>17956.295507309998</v>
      </c>
      <c r="D72" s="45">
        <v>2569.5773388268999</v>
      </c>
      <c r="E72" s="45">
        <v>2048.4556701661299</v>
      </c>
      <c r="F72" s="45">
        <v>1560.2017069154499</v>
      </c>
      <c r="G72" s="45">
        <v>1.0595476711179801</v>
      </c>
      <c r="H72" s="45">
        <v>3747.9959198227498</v>
      </c>
      <c r="I72" s="46">
        <v>1.96800073113671</v>
      </c>
      <c r="J72" s="52">
        <v>15.3331669826238</v>
      </c>
      <c r="K72" s="50">
        <v>1685940.71350375</v>
      </c>
      <c r="M72" s="57">
        <v>1.0383023898479899</v>
      </c>
      <c r="N72" s="57">
        <v>1.0240842706551101</v>
      </c>
      <c r="O72" s="57">
        <v>1.0082164930961599</v>
      </c>
      <c r="P72" s="57">
        <v>1.0267542339490601</v>
      </c>
      <c r="Q72" s="44">
        <f t="shared" si="4"/>
        <v>1.0161505857047668</v>
      </c>
      <c r="R72" s="44">
        <f t="shared" si="3"/>
        <v>1.0029123326198903</v>
      </c>
      <c r="S72" s="44">
        <f t="shared" si="3"/>
        <v>0.99942937234822615</v>
      </c>
      <c r="T72" s="44">
        <f t="shared" si="3"/>
        <v>1.0134787097199107</v>
      </c>
      <c r="U72" s="44">
        <f t="shared" si="3"/>
        <v>0.96911000523116131</v>
      </c>
      <c r="V72" s="16">
        <v>0.99386206557845203</v>
      </c>
    </row>
    <row r="73" spans="1:22" x14ac:dyDescent="0.15">
      <c r="A73" s="40">
        <v>200611</v>
      </c>
      <c r="B73" s="45">
        <v>4166.0554062983001</v>
      </c>
      <c r="C73" s="45">
        <v>18189.854155470301</v>
      </c>
      <c r="D73" s="45">
        <v>2599.34161678485</v>
      </c>
      <c r="E73" s="45">
        <v>2088.047081185</v>
      </c>
      <c r="F73" s="45">
        <v>1582.63515346756</v>
      </c>
      <c r="G73" s="45">
        <v>1.0642592015230099</v>
      </c>
      <c r="H73" s="45">
        <v>3726.1008534655398</v>
      </c>
      <c r="I73" s="46">
        <v>1.98484043196847</v>
      </c>
      <c r="J73" s="52">
        <v>15.0104758570626</v>
      </c>
      <c r="K73" s="50">
        <v>1677951.6971352501</v>
      </c>
      <c r="M73" s="57">
        <v>1.0384582799040201</v>
      </c>
      <c r="N73" s="57">
        <v>1.02700549334827</v>
      </c>
      <c r="O73" s="57">
        <v>1.00914336051578</v>
      </c>
      <c r="P73" s="57">
        <v>1.02807105212945</v>
      </c>
      <c r="Q73" s="44">
        <f t="shared" si="4"/>
        <v>1.0143785553192743</v>
      </c>
      <c r="R73" s="44">
        <f t="shared" si="3"/>
        <v>1.0044467375404247</v>
      </c>
      <c r="S73" s="44">
        <f t="shared" si="3"/>
        <v>0.99415819365186353</v>
      </c>
      <c r="T73" s="44">
        <f t="shared" si="3"/>
        <v>1.0085567553737815</v>
      </c>
      <c r="U73" s="44">
        <f t="shared" si="3"/>
        <v>0.97895469827421255</v>
      </c>
      <c r="V73" s="16">
        <v>0.99916012902588902</v>
      </c>
    </row>
    <row r="74" spans="1:22" x14ac:dyDescent="0.15">
      <c r="A74" s="40">
        <v>200612</v>
      </c>
      <c r="B74" s="45">
        <v>4258.5777823937497</v>
      </c>
      <c r="C74" s="45">
        <v>18328.417375341</v>
      </c>
      <c r="D74" s="45">
        <v>2624.1464680735799</v>
      </c>
      <c r="E74" s="45">
        <v>2115.7708567881</v>
      </c>
      <c r="F74" s="45">
        <v>1598.08682871991</v>
      </c>
      <c r="G74" s="45">
        <v>1.0697618521241701</v>
      </c>
      <c r="H74" s="45">
        <v>3695.0635124938899</v>
      </c>
      <c r="I74" s="46">
        <v>1.98667239400028</v>
      </c>
      <c r="J74" s="52">
        <v>14.9616788167192</v>
      </c>
      <c r="K74" s="50">
        <v>1683677.5054152301</v>
      </c>
      <c r="M74" s="57">
        <v>1.0371635295852</v>
      </c>
      <c r="N74" s="57">
        <v>1.0292053127993901</v>
      </c>
      <c r="O74" s="57">
        <v>1.0097372096267501</v>
      </c>
      <c r="P74" s="57">
        <v>1.0298741980791599</v>
      </c>
      <c r="Q74" s="44">
        <f t="shared" si="4"/>
        <v>1.0097632579552498</v>
      </c>
      <c r="R74" s="44">
        <f t="shared" si="3"/>
        <v>1.0051704045342391</v>
      </c>
      <c r="S74" s="44">
        <f t="shared" si="3"/>
        <v>0.99167028961581039</v>
      </c>
      <c r="T74" s="44">
        <f t="shared" si="3"/>
        <v>1.0009229769820807</v>
      </c>
      <c r="U74" s="44">
        <f t="shared" si="3"/>
        <v>0.99674913435069812</v>
      </c>
      <c r="V74" s="16">
        <v>1.00453778935756</v>
      </c>
    </row>
    <row r="75" spans="1:22" x14ac:dyDescent="0.15">
      <c r="A75" s="40">
        <v>200701</v>
      </c>
      <c r="B75" s="45">
        <v>4335.3714040866398</v>
      </c>
      <c r="C75" s="45">
        <v>18385.494791329598</v>
      </c>
      <c r="D75" s="45">
        <v>2644.9052827314299</v>
      </c>
      <c r="E75" s="45">
        <v>2135.73146188288</v>
      </c>
      <c r="F75" s="45">
        <v>1605.8105306771499</v>
      </c>
      <c r="G75" s="45">
        <v>1.0747024625449599</v>
      </c>
      <c r="H75" s="45">
        <v>3680.0226525225899</v>
      </c>
      <c r="I75" s="46">
        <v>1.9794088847186599</v>
      </c>
      <c r="J75" s="52">
        <v>15.1915937930544</v>
      </c>
      <c r="K75" s="50">
        <v>1689884.4051723999</v>
      </c>
      <c r="M75" s="57">
        <v>1.03443472237208</v>
      </c>
      <c r="N75" s="57">
        <v>1.03032359196201</v>
      </c>
      <c r="O75" s="57">
        <v>1.0097541617785799</v>
      </c>
      <c r="P75" s="57">
        <v>1.0316947701773</v>
      </c>
      <c r="Q75" s="44">
        <f t="shared" si="4"/>
        <v>1.0048330928072455</v>
      </c>
      <c r="R75" s="44">
        <f t="shared" si="3"/>
        <v>1.0046184208298132</v>
      </c>
      <c r="S75" s="44">
        <f t="shared" si="3"/>
        <v>0.99592947186957859</v>
      </c>
      <c r="T75" s="44">
        <f t="shared" si="3"/>
        <v>0.99634388170714216</v>
      </c>
      <c r="U75" s="44">
        <f t="shared" si="3"/>
        <v>1.0153669236689051</v>
      </c>
      <c r="V75" s="16">
        <v>1.01072571812284</v>
      </c>
    </row>
    <row r="76" spans="1:22" x14ac:dyDescent="0.15">
      <c r="A76" s="40">
        <v>200702</v>
      </c>
      <c r="B76" s="45">
        <v>4400.5666434470604</v>
      </c>
      <c r="C76" s="45">
        <v>18420.014667483199</v>
      </c>
      <c r="D76" s="45">
        <v>2662.9520315180098</v>
      </c>
      <c r="E76" s="45">
        <v>2154.0863913149801</v>
      </c>
      <c r="F76" s="45">
        <v>1608.3448988729399</v>
      </c>
      <c r="G76" s="45">
        <v>1.07966730351167</v>
      </c>
      <c r="H76" s="45">
        <v>3704.9913625115901</v>
      </c>
      <c r="I76" s="46">
        <v>1.9713284853950099</v>
      </c>
      <c r="J76" s="52">
        <v>15.654337943718801</v>
      </c>
      <c r="K76" s="50">
        <v>1712261.0180428701</v>
      </c>
      <c r="M76" s="57">
        <v>1.0308403245508699</v>
      </c>
      <c r="N76" s="57">
        <v>1.0300778174746299</v>
      </c>
      <c r="O76" s="57">
        <v>1.00911240170052</v>
      </c>
      <c r="P76" s="57">
        <v>1.03303345025538</v>
      </c>
      <c r="Q76" s="44">
        <f t="shared" si="4"/>
        <v>1.0015782485837363</v>
      </c>
      <c r="R76" s="44">
        <f t="shared" si="3"/>
        <v>1.0046197353590807</v>
      </c>
      <c r="S76" s="44">
        <f t="shared" si="3"/>
        <v>1.0067849337753083</v>
      </c>
      <c r="T76" s="44">
        <f t="shared" si="3"/>
        <v>0.99591777151955219</v>
      </c>
      <c r="U76" s="44">
        <f t="shared" si="3"/>
        <v>1.0304605400175963</v>
      </c>
      <c r="V76" s="16">
        <v>1.01792863438173</v>
      </c>
    </row>
    <row r="77" spans="1:22" x14ac:dyDescent="0.15">
      <c r="A77" s="40">
        <v>200703</v>
      </c>
      <c r="B77" s="45">
        <v>4459.9781929731198</v>
      </c>
      <c r="C77" s="45">
        <v>18478.7635728655</v>
      </c>
      <c r="D77" s="45">
        <v>2681.5775865598098</v>
      </c>
      <c r="E77" s="45">
        <v>2176.84526462228</v>
      </c>
      <c r="F77" s="45">
        <v>1609.55400207917</v>
      </c>
      <c r="G77" s="45">
        <v>1.0865530453841901</v>
      </c>
      <c r="H77" s="45">
        <v>3772.9544504454798</v>
      </c>
      <c r="I77" s="46">
        <v>1.9710644830400399</v>
      </c>
      <c r="J77" s="52">
        <v>16.2600377972452</v>
      </c>
      <c r="K77" s="50">
        <v>1749815.5584098501</v>
      </c>
      <c r="M77" s="57">
        <v>1.0265336541494301</v>
      </c>
      <c r="N77" s="57">
        <v>1.0286766988265801</v>
      </c>
      <c r="O77" s="57">
        <v>1.0080329022036001</v>
      </c>
      <c r="P77" s="57">
        <v>1.0336625146182401</v>
      </c>
      <c r="Q77" s="44">
        <f t="shared" si="4"/>
        <v>1.0007517686082614</v>
      </c>
      <c r="R77" s="44">
        <f t="shared" si="3"/>
        <v>1.0063776515692602</v>
      </c>
      <c r="S77" s="44">
        <f t="shared" si="3"/>
        <v>1.0183436562421073</v>
      </c>
      <c r="T77" s="44">
        <f t="shared" si="3"/>
        <v>0.99986607896303126</v>
      </c>
      <c r="U77" s="44">
        <f t="shared" si="3"/>
        <v>1.0386921411626631</v>
      </c>
      <c r="V77" s="16">
        <v>1.0249589718907901</v>
      </c>
    </row>
    <row r="78" spans="1:22" x14ac:dyDescent="0.15">
      <c r="A78" s="40">
        <v>200704</v>
      </c>
      <c r="B78" s="45">
        <v>4523.4236543405996</v>
      </c>
      <c r="C78" s="45">
        <v>18594.597733151099</v>
      </c>
      <c r="D78" s="45">
        <v>2700.38369607099</v>
      </c>
      <c r="E78" s="45">
        <v>2204.9612603267701</v>
      </c>
      <c r="F78" s="45">
        <v>1611.52129211283</v>
      </c>
      <c r="G78" s="45">
        <v>1.09731636263002</v>
      </c>
      <c r="H78" s="45">
        <v>3862.50681938557</v>
      </c>
      <c r="I78" s="46">
        <v>1.9842186737388301</v>
      </c>
      <c r="J78" s="52">
        <v>16.8740602559301</v>
      </c>
      <c r="K78" s="50">
        <v>1800817.96296682</v>
      </c>
      <c r="M78" s="57">
        <v>1.0218856531798099</v>
      </c>
      <c r="N78" s="57">
        <v>1.02647473458284</v>
      </c>
      <c r="O78" s="57">
        <v>1.0069133965796</v>
      </c>
      <c r="P78" s="57">
        <v>1.0335113405637799</v>
      </c>
      <c r="Q78" s="44">
        <f t="shared" si="4"/>
        <v>1.0012222578621897</v>
      </c>
      <c r="R78" s="44">
        <f t="shared" si="3"/>
        <v>1.0099059289296126</v>
      </c>
      <c r="S78" s="44">
        <f t="shared" si="3"/>
        <v>1.0237353432479199</v>
      </c>
      <c r="T78" s="44">
        <f t="shared" si="3"/>
        <v>1.0066736480779674</v>
      </c>
      <c r="U78" s="44">
        <f t="shared" si="3"/>
        <v>1.0377626710553483</v>
      </c>
      <c r="V78" s="16">
        <v>1.0307209737107299</v>
      </c>
    </row>
    <row r="79" spans="1:22" x14ac:dyDescent="0.15">
      <c r="A79" s="40">
        <v>200705</v>
      </c>
      <c r="B79" s="45">
        <v>4596.8325566511503</v>
      </c>
      <c r="C79" s="45">
        <v>18764.700697296499</v>
      </c>
      <c r="D79" s="45">
        <v>2717.06040962214</v>
      </c>
      <c r="E79" s="45">
        <v>2236.2022278315399</v>
      </c>
      <c r="F79" s="45">
        <v>1614.0993019995501</v>
      </c>
      <c r="G79" s="45">
        <v>1.1116714954393001</v>
      </c>
      <c r="H79" s="45">
        <v>3943.2327135272099</v>
      </c>
      <c r="I79" s="46">
        <v>2.0045977320786399</v>
      </c>
      <c r="J79" s="52">
        <v>17.404399386788999</v>
      </c>
      <c r="K79" s="50">
        <v>1868438.5232286199</v>
      </c>
      <c r="M79" s="57">
        <v>1.0171817631659299</v>
      </c>
      <c r="N79" s="57">
        <v>1.0239038264938101</v>
      </c>
      <c r="O79" s="57">
        <v>1.0061023611189099</v>
      </c>
      <c r="P79" s="57">
        <v>1.03218487495194</v>
      </c>
      <c r="Q79" s="44">
        <f t="shared" si="4"/>
        <v>1.0015997367824661</v>
      </c>
      <c r="R79" s="44">
        <f t="shared" si="3"/>
        <v>1.0130820365923225</v>
      </c>
      <c r="S79" s="44">
        <f t="shared" si="3"/>
        <v>1.0208998709688961</v>
      </c>
      <c r="T79" s="44">
        <f t="shared" si="3"/>
        <v>1.0102705707841213</v>
      </c>
      <c r="U79" s="44">
        <f t="shared" si="3"/>
        <v>1.0314292543001036</v>
      </c>
      <c r="V79" s="16">
        <v>1.0335804094969201</v>
      </c>
    </row>
    <row r="80" spans="1:22" x14ac:dyDescent="0.15">
      <c r="A80" s="40">
        <v>200706</v>
      </c>
      <c r="B80" s="45">
        <v>4676.9941826274699</v>
      </c>
      <c r="C80" s="45">
        <v>18962.892088537101</v>
      </c>
      <c r="D80" s="45">
        <v>2728.6065268227899</v>
      </c>
      <c r="E80" s="45">
        <v>2267.0657344260098</v>
      </c>
      <c r="F80" s="45">
        <v>1618.4363160375899</v>
      </c>
      <c r="G80" s="45">
        <v>1.12744173247016</v>
      </c>
      <c r="H80" s="45">
        <v>4001.3974204608899</v>
      </c>
      <c r="I80" s="46">
        <v>2.0251689913571198</v>
      </c>
      <c r="J80" s="52">
        <v>17.804758567468198</v>
      </c>
      <c r="K80" s="50">
        <v>1937274.6031992701</v>
      </c>
      <c r="M80" s="57">
        <v>1.01304246629968</v>
      </c>
      <c r="N80" s="57">
        <v>1.0214191183274901</v>
      </c>
      <c r="O80" s="57">
        <v>1.0058529427773</v>
      </c>
      <c r="P80" s="57">
        <v>1.0296325350612801</v>
      </c>
      <c r="Q80" s="44">
        <f t="shared" si="4"/>
        <v>1.002686956144933</v>
      </c>
      <c r="R80" s="44">
        <f t="shared" si="3"/>
        <v>1.0141860586473237</v>
      </c>
      <c r="S80" s="44">
        <f t="shared" si="3"/>
        <v>1.0147505133882022</v>
      </c>
      <c r="T80" s="44">
        <f t="shared" si="3"/>
        <v>1.0102620385872376</v>
      </c>
      <c r="U80" s="44">
        <f t="shared" si="3"/>
        <v>1.0230033321910033</v>
      </c>
      <c r="V80" s="16">
        <v>1.0329102704902</v>
      </c>
    </row>
    <row r="81" spans="1:22" x14ac:dyDescent="0.15">
      <c r="A81" s="40">
        <v>200707</v>
      </c>
      <c r="B81" s="45">
        <v>4761.1804321770696</v>
      </c>
      <c r="C81" s="45">
        <v>19161.542280225101</v>
      </c>
      <c r="D81" s="45">
        <v>2735.0797022514498</v>
      </c>
      <c r="E81" s="45">
        <v>2292.3031348592299</v>
      </c>
      <c r="F81" s="45">
        <v>1626.3258596574201</v>
      </c>
      <c r="G81" s="45">
        <v>1.14353687419806</v>
      </c>
      <c r="H81" s="45">
        <v>4039.60302518669</v>
      </c>
      <c r="I81" s="46">
        <v>2.0380684877741801</v>
      </c>
      <c r="J81" s="52">
        <v>18.0686486810216</v>
      </c>
      <c r="K81" s="50">
        <v>1994469.64012906</v>
      </c>
      <c r="M81" s="57">
        <v>1.00985293388835</v>
      </c>
      <c r="N81" s="57">
        <v>1.0192909171479001</v>
      </c>
      <c r="O81" s="57">
        <v>1.00601979771956</v>
      </c>
      <c r="P81" s="57">
        <v>1.02614208903763</v>
      </c>
      <c r="Q81" s="44">
        <f t="shared" si="4"/>
        <v>1.004874793985806</v>
      </c>
      <c r="R81" s="44">
        <f t="shared" si="3"/>
        <v>1.0142758080212593</v>
      </c>
      <c r="S81" s="44">
        <f t="shared" si="3"/>
        <v>1.0095480655159217</v>
      </c>
      <c r="T81" s="44">
        <f t="shared" si="3"/>
        <v>1.0063695901290766</v>
      </c>
      <c r="U81" s="44">
        <f t="shared" si="3"/>
        <v>1.0148213250156375</v>
      </c>
      <c r="V81" s="16">
        <v>1.0291054140878599</v>
      </c>
    </row>
    <row r="82" spans="1:22" x14ac:dyDescent="0.15">
      <c r="A82" s="40">
        <v>200708</v>
      </c>
      <c r="B82" s="45">
        <v>4843.9153823483102</v>
      </c>
      <c r="C82" s="45">
        <v>19343.772324194801</v>
      </c>
      <c r="D82" s="45">
        <v>2739.7527521329698</v>
      </c>
      <c r="E82" s="45">
        <v>2310.82349540111</v>
      </c>
      <c r="F82" s="45">
        <v>1637.81824301753</v>
      </c>
      <c r="G82" s="45">
        <v>1.1571882776803999</v>
      </c>
      <c r="H82" s="45">
        <v>4061.3749722214502</v>
      </c>
      <c r="I82" s="46">
        <v>2.04556883513236</v>
      </c>
      <c r="J82" s="52">
        <v>18.252905555044698</v>
      </c>
      <c r="K82" s="50">
        <v>2036993.84208865</v>
      </c>
      <c r="M82" s="57">
        <v>1.0077748455100899</v>
      </c>
      <c r="N82" s="57">
        <v>1.01779787002931</v>
      </c>
      <c r="O82" s="57">
        <v>1.0063394328023101</v>
      </c>
      <c r="P82" s="57">
        <v>1.0221009180242999</v>
      </c>
      <c r="Q82" s="44">
        <f t="shared" si="4"/>
        <v>1.007066470284455</v>
      </c>
      <c r="R82" s="44">
        <f t="shared" si="3"/>
        <v>1.0119378778160637</v>
      </c>
      <c r="S82" s="44">
        <f t="shared" si="3"/>
        <v>1.0053896253911618</v>
      </c>
      <c r="T82" s="44">
        <f t="shared" si="3"/>
        <v>1.0036801252770318</v>
      </c>
      <c r="U82" s="44">
        <f t="shared" si="3"/>
        <v>1.0101976012305023</v>
      </c>
      <c r="V82" s="16">
        <v>1.0227723660783901</v>
      </c>
    </row>
    <row r="83" spans="1:22" x14ac:dyDescent="0.15">
      <c r="A83" s="40">
        <v>200709</v>
      </c>
      <c r="B83" s="45">
        <v>4911.6742659759902</v>
      </c>
      <c r="C83" s="45">
        <v>19534.860725123799</v>
      </c>
      <c r="D83" s="45">
        <v>2749.6765419113899</v>
      </c>
      <c r="E83" s="45">
        <v>2324.37481020836</v>
      </c>
      <c r="F83" s="45">
        <v>1650.3198344714399</v>
      </c>
      <c r="G83" s="45">
        <v>1.16629278889593</v>
      </c>
      <c r="H83" s="45">
        <v>4074.2037994678099</v>
      </c>
      <c r="I83" s="46">
        <v>2.0542364926573899</v>
      </c>
      <c r="J83" s="52">
        <v>18.326135049424501</v>
      </c>
      <c r="K83" s="50">
        <v>2061538.2426606601</v>
      </c>
      <c r="M83" s="57">
        <v>1.0068898330185201</v>
      </c>
      <c r="N83" s="57">
        <v>1.0169821746175101</v>
      </c>
      <c r="O83" s="57">
        <v>1.0065273940756301</v>
      </c>
      <c r="P83" s="57">
        <v>1.01818873136801</v>
      </c>
      <c r="Q83" s="44">
        <f t="shared" si="4"/>
        <v>1.0076330762019581</v>
      </c>
      <c r="R83" s="44">
        <f t="shared" si="3"/>
        <v>1.0078677872833108</v>
      </c>
      <c r="S83" s="44">
        <f t="shared" si="3"/>
        <v>1.0031587399179107</v>
      </c>
      <c r="T83" s="44">
        <f t="shared" si="3"/>
        <v>1.0042372846985954</v>
      </c>
      <c r="U83" s="44">
        <f t="shared" si="3"/>
        <v>1.0040119363001669</v>
      </c>
      <c r="V83" s="16">
        <v>1.0146851620956201</v>
      </c>
    </row>
    <row r="84" spans="1:22" x14ac:dyDescent="0.15">
      <c r="A84" s="40">
        <v>200710</v>
      </c>
      <c r="B84" s="45">
        <v>4953.3399984072503</v>
      </c>
      <c r="C84" s="45">
        <v>19762.191815044302</v>
      </c>
      <c r="D84" s="45">
        <v>2768.9955054398101</v>
      </c>
      <c r="E84" s="45">
        <v>2336.3077188741099</v>
      </c>
      <c r="F84" s="45">
        <v>1662.6333664615499</v>
      </c>
      <c r="G84" s="45">
        <v>1.17198212372209</v>
      </c>
      <c r="H84" s="45">
        <v>4084.1156778587801</v>
      </c>
      <c r="I84" s="46">
        <v>2.0667196052388999</v>
      </c>
      <c r="J84" s="52">
        <v>18.2244684139276</v>
      </c>
      <c r="K84" s="50">
        <v>2071391.11947334</v>
      </c>
      <c r="M84" s="57">
        <v>1.0069329073457001</v>
      </c>
      <c r="N84" s="57">
        <v>1.0168535315496201</v>
      </c>
      <c r="O84" s="57">
        <v>1.00645803782567</v>
      </c>
      <c r="P84" s="57">
        <v>1.0146536145860601</v>
      </c>
      <c r="Q84" s="44">
        <f t="shared" si="4"/>
        <v>1.0074613003691213</v>
      </c>
      <c r="R84" s="44">
        <f t="shared" si="3"/>
        <v>1.0048781359880874</v>
      </c>
      <c r="S84" s="44">
        <f t="shared" si="3"/>
        <v>1.0024328381393843</v>
      </c>
      <c r="T84" s="44">
        <f t="shared" si="3"/>
        <v>1.0060767650784752</v>
      </c>
      <c r="U84" s="44">
        <f t="shared" si="3"/>
        <v>0.99445236896799505</v>
      </c>
      <c r="V84" s="16">
        <v>1.0060020642060701</v>
      </c>
    </row>
    <row r="85" spans="1:22" x14ac:dyDescent="0.15">
      <c r="A85" s="40">
        <v>200711</v>
      </c>
      <c r="B85" s="45">
        <v>4966.4150617265695</v>
      </c>
      <c r="C85" s="45">
        <v>20038.056152262299</v>
      </c>
      <c r="D85" s="45">
        <v>2796.8238113144398</v>
      </c>
      <c r="E85" s="45">
        <v>2350.1046367424201</v>
      </c>
      <c r="F85" s="45">
        <v>1675.95267585941</v>
      </c>
      <c r="G85" s="45">
        <v>1.1773417049460499</v>
      </c>
      <c r="H85" s="45">
        <v>4090.93877571754</v>
      </c>
      <c r="I85" s="46">
        <v>2.0855691640762499</v>
      </c>
      <c r="J85" s="52">
        <v>17.923247407964201</v>
      </c>
      <c r="K85" s="50">
        <v>2071698.4427378599</v>
      </c>
      <c r="M85" s="57">
        <v>1.00744710836337</v>
      </c>
      <c r="N85" s="57">
        <v>1.01745552261271</v>
      </c>
      <c r="O85" s="57">
        <v>1.0059558758855101</v>
      </c>
      <c r="P85" s="57">
        <v>1.01122308716533</v>
      </c>
      <c r="Q85" s="44">
        <f t="shared" si="4"/>
        <v>1.0080109720317993</v>
      </c>
      <c r="R85" s="44">
        <f t="shared" si="3"/>
        <v>1.0045730912745823</v>
      </c>
      <c r="S85" s="44">
        <f t="shared" si="3"/>
        <v>1.001670642654847</v>
      </c>
      <c r="T85" s="44">
        <f t="shared" si="3"/>
        <v>1.0091205206500042</v>
      </c>
      <c r="U85" s="44">
        <f t="shared" si="3"/>
        <v>0.9834716163389875</v>
      </c>
      <c r="V85" s="16">
        <v>0.99833755411675695</v>
      </c>
    </row>
    <row r="86" spans="1:22" x14ac:dyDescent="0.15">
      <c r="A86" s="40">
        <v>200712</v>
      </c>
      <c r="B86" s="45">
        <v>4967.0626176953801</v>
      </c>
      <c r="C86" s="45">
        <v>20347.6738170188</v>
      </c>
      <c r="D86" s="45">
        <v>2826.7461380526602</v>
      </c>
      <c r="E86" s="45">
        <v>2369.3110045118401</v>
      </c>
      <c r="F86" s="45">
        <v>1690.55100004629</v>
      </c>
      <c r="G86" s="45">
        <v>1.1826602628946199</v>
      </c>
      <c r="H86" s="45">
        <v>4104.9709225502802</v>
      </c>
      <c r="I86" s="46">
        <v>2.1076371753336001</v>
      </c>
      <c r="J86" s="52">
        <v>17.473630894575201</v>
      </c>
      <c r="K86" s="50">
        <v>2084994.2168292101</v>
      </c>
      <c r="M86" s="57">
        <v>1.0076489470872001</v>
      </c>
      <c r="N86" s="57">
        <v>1.0184087342146599</v>
      </c>
      <c r="O86" s="57">
        <v>1.00496187226895</v>
      </c>
      <c r="P86" s="57">
        <v>1.0082071953431</v>
      </c>
      <c r="Q86" s="44">
        <f t="shared" si="4"/>
        <v>1.0087104632470569</v>
      </c>
      <c r="R86" s="44">
        <f t="shared" si="3"/>
        <v>1.0045174293293329</v>
      </c>
      <c r="S86" s="44">
        <f t="shared" si="3"/>
        <v>1.0034300554474269</v>
      </c>
      <c r="T86" s="44">
        <f t="shared" si="3"/>
        <v>1.010581289576711</v>
      </c>
      <c r="U86" s="44">
        <f t="shared" si="3"/>
        <v>0.97491433872696465</v>
      </c>
      <c r="V86" s="16">
        <v>0.99166111728282602</v>
      </c>
    </row>
    <row r="87" spans="1:22" x14ac:dyDescent="0.15">
      <c r="A87" s="40">
        <v>200801</v>
      </c>
      <c r="B87" s="45">
        <v>4969.8895584619404</v>
      </c>
      <c r="C87" s="45">
        <v>20699.623404476599</v>
      </c>
      <c r="D87" s="45">
        <v>2851.8010885435801</v>
      </c>
      <c r="E87" s="45">
        <v>2388.3089128414599</v>
      </c>
      <c r="F87" s="45">
        <v>1705.11745695884</v>
      </c>
      <c r="G87" s="45">
        <v>1.1879710484885799</v>
      </c>
      <c r="H87" s="45">
        <v>4140.8264567874103</v>
      </c>
      <c r="I87" s="46">
        <v>2.1281815998434199</v>
      </c>
      <c r="J87" s="52">
        <v>16.964241399401701</v>
      </c>
      <c r="K87" s="50">
        <v>2122434.4375521201</v>
      </c>
      <c r="M87" s="57">
        <v>1.0070050965847701</v>
      </c>
      <c r="N87" s="57">
        <v>1.01908617725822</v>
      </c>
      <c r="O87" s="57">
        <v>1.00359884491609</v>
      </c>
      <c r="P87" s="57">
        <v>1.0053214320983099</v>
      </c>
      <c r="Q87" s="44">
        <f t="shared" si="4"/>
        <v>1.0086163960224512</v>
      </c>
      <c r="R87" s="44">
        <f t="shared" si="3"/>
        <v>1.0044905420098935</v>
      </c>
      <c r="S87" s="44">
        <f t="shared" si="3"/>
        <v>1.0087346621726749</v>
      </c>
      <c r="T87" s="44">
        <f t="shared" si="3"/>
        <v>1.0097476096693769</v>
      </c>
      <c r="U87" s="44">
        <f t="shared" si="3"/>
        <v>0.97084810259259602</v>
      </c>
      <c r="V87" s="16">
        <v>0.98499981421708704</v>
      </c>
    </row>
    <row r="88" spans="1:22" x14ac:dyDescent="0.15">
      <c r="A88" s="40">
        <v>200802</v>
      </c>
      <c r="B88" s="45">
        <v>4981.72911124237</v>
      </c>
      <c r="C88" s="45">
        <v>21065.293231355099</v>
      </c>
      <c r="D88" s="45">
        <v>2867.4878120687699</v>
      </c>
      <c r="E88" s="45">
        <v>2406.6051215726102</v>
      </c>
      <c r="F88" s="45">
        <v>1718.1431971797899</v>
      </c>
      <c r="G88" s="45">
        <v>1.19416217373702</v>
      </c>
      <c r="H88" s="45">
        <v>4197.0794620955003</v>
      </c>
      <c r="I88" s="46">
        <v>2.1427275872664699</v>
      </c>
      <c r="J88" s="52">
        <v>16.4997572391493</v>
      </c>
      <c r="K88" s="50">
        <v>2185124.30498573</v>
      </c>
      <c r="M88" s="57">
        <v>1.00514536778379</v>
      </c>
      <c r="N88" s="57">
        <v>1.01923052202828</v>
      </c>
      <c r="O88" s="57">
        <v>1.00189457211675</v>
      </c>
      <c r="P88" s="57">
        <v>1.0023193101297601</v>
      </c>
      <c r="Q88" s="44">
        <f t="shared" si="4"/>
        <v>1.0076392040723001</v>
      </c>
      <c r="R88" s="44">
        <f t="shared" si="3"/>
        <v>1.0052115118935911</v>
      </c>
      <c r="S88" s="44">
        <f t="shared" si="3"/>
        <v>1.0135849705113535</v>
      </c>
      <c r="T88" s="44">
        <f t="shared" si="3"/>
        <v>1.0068349371238432</v>
      </c>
      <c r="U88" s="44">
        <f t="shared" si="3"/>
        <v>0.97261980955607119</v>
      </c>
      <c r="V88" s="16">
        <v>0.97732814357924302</v>
      </c>
    </row>
    <row r="89" spans="1:22" x14ac:dyDescent="0.15">
      <c r="A89" s="40">
        <v>200803</v>
      </c>
      <c r="B89" s="45">
        <v>5004.1515874571696</v>
      </c>
      <c r="C89" s="45">
        <v>21390.624884491299</v>
      </c>
      <c r="D89" s="45">
        <v>2875.5678629209701</v>
      </c>
      <c r="E89" s="45">
        <v>2421.5398752455299</v>
      </c>
      <c r="F89" s="45">
        <v>1730.3102650913499</v>
      </c>
      <c r="G89" s="45">
        <v>1.19911245411941</v>
      </c>
      <c r="H89" s="45">
        <v>4260.0544789773203</v>
      </c>
      <c r="I89" s="46">
        <v>2.14893230471767</v>
      </c>
      <c r="J89" s="52">
        <v>16.150233545848799</v>
      </c>
      <c r="K89" s="50">
        <v>2288080.6583925802</v>
      </c>
      <c r="M89" s="57">
        <v>1.0020279193651001</v>
      </c>
      <c r="N89" s="57">
        <v>1.01836170004203</v>
      </c>
      <c r="O89" s="57">
        <v>0.99971321331613705</v>
      </c>
      <c r="P89" s="57">
        <v>0.99883435174011603</v>
      </c>
      <c r="Q89" s="44">
        <f t="shared" si="4"/>
        <v>1.007081521453818</v>
      </c>
      <c r="R89" s="44">
        <f t="shared" si="3"/>
        <v>1.0041454004248842</v>
      </c>
      <c r="S89" s="44">
        <f t="shared" si="3"/>
        <v>1.0150044852499358</v>
      </c>
      <c r="T89" s="44">
        <f t="shared" si="3"/>
        <v>1.002895709883082</v>
      </c>
      <c r="U89" s="44">
        <f t="shared" si="3"/>
        <v>0.97881643419145714</v>
      </c>
      <c r="V89" s="16">
        <v>0.96783402787935702</v>
      </c>
    </row>
    <row r="90" spans="1:22" x14ac:dyDescent="0.15">
      <c r="A90" s="40">
        <v>200804</v>
      </c>
      <c r="B90" s="45">
        <v>5019.6810713354698</v>
      </c>
      <c r="C90" s="45">
        <v>21663.4796018569</v>
      </c>
      <c r="D90" s="45">
        <v>2880.1687751160898</v>
      </c>
      <c r="E90" s="45">
        <v>2428.4591358039102</v>
      </c>
      <c r="F90" s="45">
        <v>1743.0937892796801</v>
      </c>
      <c r="G90" s="45">
        <v>1.2041991970595201</v>
      </c>
      <c r="H90" s="45">
        <v>4315.7442388995496</v>
      </c>
      <c r="I90" s="46">
        <v>2.1496288379346602</v>
      </c>
      <c r="J90" s="52">
        <v>15.8969122313579</v>
      </c>
      <c r="K90" s="50">
        <v>2455513.9202319402</v>
      </c>
      <c r="M90" s="57">
        <v>0.99800249646124595</v>
      </c>
      <c r="N90" s="57">
        <v>1.0163044631303999</v>
      </c>
      <c r="O90" s="57">
        <v>0.99695163679123899</v>
      </c>
      <c r="P90" s="57">
        <v>0.99467700094170697</v>
      </c>
      <c r="Q90" s="44">
        <f t="shared" si="4"/>
        <v>1.00738799534756</v>
      </c>
      <c r="R90" s="44">
        <f t="shared" si="3"/>
        <v>1.0042420899913391</v>
      </c>
      <c r="S90" s="44">
        <f t="shared" si="3"/>
        <v>1.0130725464186079</v>
      </c>
      <c r="T90" s="44">
        <f t="shared" si="3"/>
        <v>1.0003241299018406</v>
      </c>
      <c r="U90" s="44">
        <f t="shared" si="3"/>
        <v>0.98431469651681835</v>
      </c>
      <c r="V90" s="16">
        <v>0.95632697420594903</v>
      </c>
    </row>
    <row r="91" spans="1:22" x14ac:dyDescent="0.15">
      <c r="A91" s="40">
        <v>200805</v>
      </c>
      <c r="B91" s="45">
        <v>5004.4446548339201</v>
      </c>
      <c r="C91" s="45">
        <v>21864.472005512001</v>
      </c>
      <c r="D91" s="45">
        <v>2885.24989642944</v>
      </c>
      <c r="E91" s="45">
        <v>2425.70782086384</v>
      </c>
      <c r="F91" s="45">
        <v>1756.02599773721</v>
      </c>
      <c r="G91" s="45">
        <v>1.20961542805699</v>
      </c>
      <c r="H91" s="45">
        <v>4353.2271440214899</v>
      </c>
      <c r="I91" s="46">
        <v>2.1497275603248398</v>
      </c>
      <c r="J91" s="52">
        <v>15.545642104533</v>
      </c>
      <c r="K91" s="50">
        <v>2694236.6657484202</v>
      </c>
      <c r="M91" s="57">
        <v>0.993788516564034</v>
      </c>
      <c r="N91" s="57">
        <v>1.01307134458218</v>
      </c>
      <c r="O91" s="57">
        <v>0.99374400313378997</v>
      </c>
      <c r="P91" s="57">
        <v>0.990144028958449</v>
      </c>
      <c r="Q91" s="44">
        <f t="shared" si="4"/>
        <v>1.0074191122342728</v>
      </c>
      <c r="R91" s="44">
        <f t="shared" si="3"/>
        <v>1.0044977865877136</v>
      </c>
      <c r="S91" s="44">
        <f t="shared" si="3"/>
        <v>1.0086851544130191</v>
      </c>
      <c r="T91" s="44">
        <f t="shared" si="3"/>
        <v>1.0000459253190306</v>
      </c>
      <c r="U91" s="44">
        <f t="shared" si="3"/>
        <v>0.97790324801995243</v>
      </c>
      <c r="V91" s="16">
        <v>0.94518203547590496</v>
      </c>
    </row>
    <row r="92" spans="1:22" x14ac:dyDescent="0.15">
      <c r="A92" s="40">
        <v>200806</v>
      </c>
      <c r="B92" s="45">
        <v>4949.6303814938601</v>
      </c>
      <c r="C92" s="45">
        <v>21997.910342222902</v>
      </c>
      <c r="D92" s="45">
        <v>2888.7544165912</v>
      </c>
      <c r="E92" s="45">
        <v>2408.1885623224798</v>
      </c>
      <c r="F92" s="45">
        <v>1765.1418944509401</v>
      </c>
      <c r="G92" s="45">
        <v>1.2157161539349099</v>
      </c>
      <c r="H92" s="45">
        <v>4369.2731476260496</v>
      </c>
      <c r="I92" s="46">
        <v>2.1486250027657801</v>
      </c>
      <c r="J92" s="52">
        <v>14.911537074993801</v>
      </c>
      <c r="K92" s="50">
        <v>2993708.9111995101</v>
      </c>
      <c r="M92" s="57">
        <v>0.98967521127460201</v>
      </c>
      <c r="N92" s="57">
        <v>1.0086960603648001</v>
      </c>
      <c r="O92" s="57">
        <v>0.99042757417683402</v>
      </c>
      <c r="P92" s="57">
        <v>0.98535921143768501</v>
      </c>
      <c r="Q92" s="44">
        <f t="shared" si="4"/>
        <v>1.0051912082881898</v>
      </c>
      <c r="R92" s="44">
        <f t="shared" si="3"/>
        <v>1.0050435251869427</v>
      </c>
      <c r="S92" s="44">
        <f t="shared" si="3"/>
        <v>1.003686001918507</v>
      </c>
      <c r="T92" s="44">
        <f t="shared" si="3"/>
        <v>0.99948711754019048</v>
      </c>
      <c r="U92" s="44">
        <f t="shared" si="3"/>
        <v>0.95921011012119606</v>
      </c>
      <c r="V92" s="16">
        <v>0.93532789567290897</v>
      </c>
    </row>
    <row r="93" spans="1:22" x14ac:dyDescent="0.15">
      <c r="A93" s="40">
        <v>200807</v>
      </c>
      <c r="B93" s="45">
        <v>4860.1762164255997</v>
      </c>
      <c r="C93" s="45">
        <v>22018.392315411798</v>
      </c>
      <c r="D93" s="45">
        <v>2885.8504202488198</v>
      </c>
      <c r="E93" s="45">
        <v>2371.7656289122401</v>
      </c>
      <c r="F93" s="45">
        <v>1764.54483969439</v>
      </c>
      <c r="G93" s="45">
        <v>1.22083206271699</v>
      </c>
      <c r="H93" s="45">
        <v>4372.6258734814501</v>
      </c>
      <c r="I93" s="46">
        <v>2.1479987438664301</v>
      </c>
      <c r="J93" s="52">
        <v>13.9184448010409</v>
      </c>
      <c r="K93" s="50">
        <v>3301538.4247084302</v>
      </c>
      <c r="M93" s="57">
        <v>0.98589705944536199</v>
      </c>
      <c r="N93" s="57">
        <v>1.00313945521968</v>
      </c>
      <c r="O93" s="57">
        <v>0.98757299548246402</v>
      </c>
      <c r="P93" s="57">
        <v>0.98062200361118901</v>
      </c>
      <c r="Q93" s="44">
        <f t="shared" si="4"/>
        <v>0.99966175254327883</v>
      </c>
      <c r="R93" s="44">
        <f t="shared" si="3"/>
        <v>1.0042081441177872</v>
      </c>
      <c r="S93" s="44">
        <f t="shared" si="3"/>
        <v>1.0007673417848051</v>
      </c>
      <c r="T93" s="44">
        <f t="shared" si="3"/>
        <v>0.99970853038638952</v>
      </c>
      <c r="U93" s="44">
        <f t="shared" si="3"/>
        <v>0.93340107938179717</v>
      </c>
      <c r="V93" s="16">
        <v>0.92758884754195403</v>
      </c>
    </row>
    <row r="94" spans="1:22" x14ac:dyDescent="0.15">
      <c r="A94" s="40">
        <v>200808</v>
      </c>
      <c r="B94" s="45">
        <v>4751.5964470334002</v>
      </c>
      <c r="C94" s="45">
        <v>21903.995068768301</v>
      </c>
      <c r="D94" s="45">
        <v>2872.7103511973401</v>
      </c>
      <c r="E94" s="45">
        <v>2319.2997750548702</v>
      </c>
      <c r="F94" s="45">
        <v>1748.67388199168</v>
      </c>
      <c r="G94" s="45">
        <v>1.2255189388526999</v>
      </c>
      <c r="H94" s="45">
        <v>4370.7466174170304</v>
      </c>
      <c r="I94" s="46">
        <v>2.1434033598882598</v>
      </c>
      <c r="J94" s="52">
        <v>12.6131197362936</v>
      </c>
      <c r="K94" s="50">
        <v>3582335.0703562102</v>
      </c>
      <c r="M94" s="57">
        <v>0.983370287746963</v>
      </c>
      <c r="N94" s="57">
        <v>0.99725574919628701</v>
      </c>
      <c r="O94" s="57">
        <v>0.98572643203141597</v>
      </c>
      <c r="P94" s="57">
        <v>0.97644371346199599</v>
      </c>
      <c r="Q94" s="44">
        <f t="shared" si="4"/>
        <v>0.99100563649861184</v>
      </c>
      <c r="R94" s="44">
        <f t="shared" si="3"/>
        <v>1.003839083424201</v>
      </c>
      <c r="S94" s="44">
        <f t="shared" si="3"/>
        <v>0.99957022253474359</v>
      </c>
      <c r="T94" s="44">
        <f t="shared" si="3"/>
        <v>0.99786062073299986</v>
      </c>
      <c r="U94" s="44">
        <f t="shared" si="3"/>
        <v>0.9062161697368889</v>
      </c>
      <c r="V94" s="16">
        <v>0.92362120480139698</v>
      </c>
    </row>
    <row r="95" spans="1:22" x14ac:dyDescent="0.15">
      <c r="A95" s="40">
        <v>200809</v>
      </c>
      <c r="B95" s="45">
        <v>4661.1911472743204</v>
      </c>
      <c r="C95" s="45">
        <v>21683.047705354798</v>
      </c>
      <c r="D95" s="45">
        <v>2846.07864850337</v>
      </c>
      <c r="E95" s="45">
        <v>2256.2533197360299</v>
      </c>
      <c r="F95" s="45">
        <v>1718.6237222376001</v>
      </c>
      <c r="G95" s="45">
        <v>1.23194741839876</v>
      </c>
      <c r="H95" s="45">
        <v>4364.9112166514096</v>
      </c>
      <c r="I95" s="46">
        <v>2.1278203949079701</v>
      </c>
      <c r="J95" s="52">
        <v>11.1860608005258</v>
      </c>
      <c r="K95" s="50">
        <v>3859919.9423988499</v>
      </c>
      <c r="M95" s="57">
        <v>0.98265487798589701</v>
      </c>
      <c r="N95" s="57">
        <v>0.99207644544896101</v>
      </c>
      <c r="O95" s="57">
        <v>0.98527493512525399</v>
      </c>
      <c r="P95" s="57">
        <v>0.97310086035815102</v>
      </c>
      <c r="Q95" s="44">
        <f t="shared" si="4"/>
        <v>0.98281545800875469</v>
      </c>
      <c r="R95" s="44">
        <f t="shared" si="3"/>
        <v>1.0052455162807017</v>
      </c>
      <c r="S95" s="44">
        <f t="shared" si="3"/>
        <v>0.99866489612040943</v>
      </c>
      <c r="T95" s="44">
        <f t="shared" si="3"/>
        <v>0.99272980285843071</v>
      </c>
      <c r="U95" s="44">
        <f t="shared" si="3"/>
        <v>0.88685916207855287</v>
      </c>
      <c r="V95" s="16">
        <v>0.92448423404648805</v>
      </c>
    </row>
    <row r="96" spans="1:22" x14ac:dyDescent="0.15">
      <c r="A96" s="40">
        <v>200810</v>
      </c>
      <c r="B96" s="45">
        <v>4626.5872241373399</v>
      </c>
      <c r="C96" s="45">
        <v>21478.197169139101</v>
      </c>
      <c r="D96" s="45">
        <v>2810.0095259503</v>
      </c>
      <c r="E96" s="45">
        <v>2198.6810431480098</v>
      </c>
      <c r="F96" s="45">
        <v>1680.66033568235</v>
      </c>
      <c r="G96" s="45">
        <v>1.23819140894765</v>
      </c>
      <c r="H96" s="45">
        <v>4364.66656923755</v>
      </c>
      <c r="I96" s="46">
        <v>2.0946528024334601</v>
      </c>
      <c r="J96" s="52">
        <v>9.8845208614210502</v>
      </c>
      <c r="K96" s="50">
        <v>4146918.7218536101</v>
      </c>
      <c r="M96" s="57">
        <v>0.984320128616885</v>
      </c>
      <c r="N96" s="57">
        <v>0.98836903926345399</v>
      </c>
      <c r="O96" s="57">
        <v>0.98646111778703705</v>
      </c>
      <c r="P96" s="57">
        <v>0.97074406329103802</v>
      </c>
      <c r="Q96" s="44">
        <f t="shared" si="4"/>
        <v>0.97791058853428203</v>
      </c>
      <c r="R96" s="44">
        <f t="shared" si="3"/>
        <v>1.0050683904650783</v>
      </c>
      <c r="S96" s="44">
        <f t="shared" si="3"/>
        <v>0.99994395134248637</v>
      </c>
      <c r="T96" s="44">
        <f t="shared" si="3"/>
        <v>0.98441240973444821</v>
      </c>
      <c r="U96" s="44">
        <f t="shared" si="3"/>
        <v>0.88364626633858712</v>
      </c>
      <c r="V96" s="16">
        <v>0.93108335649683405</v>
      </c>
    </row>
    <row r="97" spans="1:22" x14ac:dyDescent="0.15">
      <c r="A97" s="40">
        <v>200811</v>
      </c>
      <c r="B97" s="45">
        <v>4657.2423570246701</v>
      </c>
      <c r="C97" s="45">
        <v>21396.772476851998</v>
      </c>
      <c r="D97" s="45">
        <v>2777.64545793968</v>
      </c>
      <c r="E97" s="45">
        <v>2159.2297824943798</v>
      </c>
      <c r="F97" s="45">
        <v>1642.8183077235999</v>
      </c>
      <c r="G97" s="45">
        <v>1.2429345245768499</v>
      </c>
      <c r="H97" s="45">
        <v>4389.1604457057902</v>
      </c>
      <c r="I97" s="46">
        <v>2.0498048822342199</v>
      </c>
      <c r="J97" s="52">
        <v>8.8261292561876008</v>
      </c>
      <c r="K97" s="50">
        <v>4444880.35151543</v>
      </c>
      <c r="M97" s="57">
        <v>0.98861256559505795</v>
      </c>
      <c r="N97" s="57">
        <v>0.98661190935377396</v>
      </c>
      <c r="O97" s="57">
        <v>0.98925839270149096</v>
      </c>
      <c r="P97" s="57">
        <v>0.96980215625004296</v>
      </c>
      <c r="Q97" s="44">
        <f t="shared" si="4"/>
        <v>0.9774838334937046</v>
      </c>
      <c r="R97" s="44">
        <f t="shared" si="3"/>
        <v>1.0038306804545116</v>
      </c>
      <c r="S97" s="44">
        <f t="shared" si="3"/>
        <v>1.0056118551279207</v>
      </c>
      <c r="T97" s="44">
        <f t="shared" si="3"/>
        <v>0.97858932986548497</v>
      </c>
      <c r="U97" s="44">
        <f t="shared" si="3"/>
        <v>0.89292433896676615</v>
      </c>
      <c r="V97" s="16">
        <v>0.94374366713452795</v>
      </c>
    </row>
    <row r="98" spans="1:22" x14ac:dyDescent="0.15">
      <c r="A98" s="40">
        <v>200812</v>
      </c>
      <c r="B98" s="45">
        <v>4739.1563659921303</v>
      </c>
      <c r="C98" s="45">
        <v>21491.903756740499</v>
      </c>
      <c r="D98" s="45">
        <v>2761.9499724251</v>
      </c>
      <c r="E98" s="45">
        <v>2141.67505203269</v>
      </c>
      <c r="F98" s="45">
        <v>1613.10601257539</v>
      </c>
      <c r="G98" s="45">
        <v>1.2494645804942599</v>
      </c>
      <c r="H98" s="45">
        <v>4435.2254687191798</v>
      </c>
      <c r="I98" s="46">
        <v>2.0084061454786699</v>
      </c>
      <c r="J98" s="52">
        <v>8.0925346875861006</v>
      </c>
      <c r="K98" s="50">
        <v>4733611.0403100103</v>
      </c>
      <c r="M98" s="57">
        <v>0.99517856652111802</v>
      </c>
      <c r="N98" s="57">
        <v>0.98677406404707901</v>
      </c>
      <c r="O98" s="57">
        <v>0.993427180299158</v>
      </c>
      <c r="P98" s="57">
        <v>0.97052825932658904</v>
      </c>
      <c r="Q98" s="44">
        <f t="shared" si="4"/>
        <v>0.98191382759218138</v>
      </c>
      <c r="R98" s="44">
        <f t="shared" si="3"/>
        <v>1.0052537408755566</v>
      </c>
      <c r="S98" s="44">
        <f t="shared" si="3"/>
        <v>1.0104951786527783</v>
      </c>
      <c r="T98" s="44">
        <f t="shared" si="3"/>
        <v>0.97980357198172607</v>
      </c>
      <c r="U98" s="44">
        <f t="shared" si="3"/>
        <v>0.91688377234140206</v>
      </c>
      <c r="V98" s="16">
        <v>0.96223600081949001</v>
      </c>
    </row>
    <row r="99" spans="1:22" x14ac:dyDescent="0.15">
      <c r="A99" s="40">
        <v>200901</v>
      </c>
      <c r="B99" s="45">
        <v>4852.0140314112105</v>
      </c>
      <c r="C99" s="45">
        <v>21799.625779951901</v>
      </c>
      <c r="D99" s="45">
        <v>2771.6830424050499</v>
      </c>
      <c r="E99" s="45">
        <v>2147.0190227284502</v>
      </c>
      <c r="F99" s="45">
        <v>1596.86777654515</v>
      </c>
      <c r="G99" s="45">
        <v>1.2575420817510199</v>
      </c>
      <c r="H99" s="45">
        <v>4474.7903762962897</v>
      </c>
      <c r="I99" s="46">
        <v>1.9862024467714099</v>
      </c>
      <c r="J99" s="52">
        <v>7.6978111700481202</v>
      </c>
      <c r="K99" s="50">
        <v>5008090.5964194704</v>
      </c>
      <c r="M99" s="57">
        <v>1.00331078310738</v>
      </c>
      <c r="N99" s="57">
        <v>0.98891644108948595</v>
      </c>
      <c r="O99" s="57">
        <v>0.99847489811190404</v>
      </c>
      <c r="P99" s="57">
        <v>0.97328660256974497</v>
      </c>
      <c r="Q99" s="44">
        <f t="shared" si="4"/>
        <v>0.98993355929266236</v>
      </c>
      <c r="R99" s="44">
        <f t="shared" si="3"/>
        <v>1.0064647700966158</v>
      </c>
      <c r="S99" s="44">
        <f t="shared" si="3"/>
        <v>1.0089206079501829</v>
      </c>
      <c r="T99" s="44">
        <f t="shared" si="3"/>
        <v>0.98894461722433724</v>
      </c>
      <c r="U99" s="44">
        <f t="shared" si="3"/>
        <v>0.9512237472218088</v>
      </c>
      <c r="V99" s="16">
        <v>0.98638077533124002</v>
      </c>
    </row>
    <row r="100" spans="1:22" x14ac:dyDescent="0.15">
      <c r="A100" s="40">
        <v>200902</v>
      </c>
      <c r="B100" s="45">
        <v>4983.1085010578199</v>
      </c>
      <c r="C100" s="45">
        <v>22325.042154307401</v>
      </c>
      <c r="D100" s="45">
        <v>2810.9347276343801</v>
      </c>
      <c r="E100" s="45">
        <v>2173.48388815927</v>
      </c>
      <c r="F100" s="45">
        <v>1595.26861427518</v>
      </c>
      <c r="G100" s="45">
        <v>1.2628900837709001</v>
      </c>
      <c r="H100" s="45">
        <v>4487.7542946682897</v>
      </c>
      <c r="I100" s="46">
        <v>1.9902916117362299</v>
      </c>
      <c r="J100" s="52">
        <v>7.5956906750390303</v>
      </c>
      <c r="K100" s="50">
        <v>5265270.2152519599</v>
      </c>
      <c r="M100" s="57">
        <v>1.0120757860738101</v>
      </c>
      <c r="N100" s="57">
        <v>0.992723008385891</v>
      </c>
      <c r="O100" s="57">
        <v>1.0039144102116899</v>
      </c>
      <c r="P100" s="57">
        <v>0.97782275897621695</v>
      </c>
      <c r="Q100" s="44">
        <f t="shared" si="4"/>
        <v>0.99899856312873325</v>
      </c>
      <c r="R100" s="44">
        <f t="shared" si="3"/>
        <v>1.0042527419936782</v>
      </c>
      <c r="S100" s="44">
        <f t="shared" si="3"/>
        <v>1.0028971007090459</v>
      </c>
      <c r="T100" s="44">
        <f t="shared" si="3"/>
        <v>1.0020587855842524</v>
      </c>
      <c r="U100" s="44">
        <f t="shared" si="3"/>
        <v>0.98673382696026157</v>
      </c>
      <c r="V100" s="16">
        <v>1.0149049984218499</v>
      </c>
    </row>
    <row r="101" spans="1:22" x14ac:dyDescent="0.15">
      <c r="A101" s="40">
        <v>200903</v>
      </c>
      <c r="B101" s="45">
        <v>5127.7282213974104</v>
      </c>
      <c r="C101" s="45">
        <v>23014.570568577299</v>
      </c>
      <c r="D101" s="45">
        <v>2876.9859337661401</v>
      </c>
      <c r="E101" s="45">
        <v>2211.86592808764</v>
      </c>
      <c r="F101" s="45">
        <v>1607.02983016382</v>
      </c>
      <c r="G101" s="45">
        <v>1.2659620206845601</v>
      </c>
      <c r="H101" s="45">
        <v>4467.1770493008498</v>
      </c>
      <c r="I101" s="46">
        <v>2.0147939721375301</v>
      </c>
      <c r="J101" s="52">
        <v>7.7364871356256497</v>
      </c>
      <c r="K101" s="50">
        <v>5477974.36762523</v>
      </c>
      <c r="M101" s="57">
        <v>1.0203224847242101</v>
      </c>
      <c r="N101" s="57">
        <v>0.99770601164605399</v>
      </c>
      <c r="O101" s="57">
        <v>1.00918997515056</v>
      </c>
      <c r="P101" s="57">
        <v>0.98393935566739799</v>
      </c>
      <c r="Q101" s="44">
        <f t="shared" si="4"/>
        <v>1.007372561450401</v>
      </c>
      <c r="R101" s="44">
        <f t="shared" si="3"/>
        <v>1.0024324657807808</v>
      </c>
      <c r="S101" s="44">
        <f t="shared" si="3"/>
        <v>0.99541480125329351</v>
      </c>
      <c r="T101" s="44">
        <f t="shared" si="3"/>
        <v>1.0123109398928358</v>
      </c>
      <c r="U101" s="44">
        <f t="shared" si="3"/>
        <v>1.0185363604983686</v>
      </c>
      <c r="V101" s="16">
        <v>1.0454625217349001</v>
      </c>
    </row>
    <row r="102" spans="1:22" x14ac:dyDescent="0.15">
      <c r="A102" s="40">
        <v>200904</v>
      </c>
      <c r="B102" s="45">
        <v>5289.6609788251299</v>
      </c>
      <c r="C102" s="45">
        <v>23729.356185830598</v>
      </c>
      <c r="D102" s="45">
        <v>2961.1185028749201</v>
      </c>
      <c r="E102" s="45">
        <v>2260.5287560778502</v>
      </c>
      <c r="F102" s="45">
        <v>1628.1929859711299</v>
      </c>
      <c r="G102" s="45">
        <v>1.2651780842295299</v>
      </c>
      <c r="H102" s="45">
        <v>4426.3663223321901</v>
      </c>
      <c r="I102" s="46">
        <v>2.0480751575986602</v>
      </c>
      <c r="J102" s="52">
        <v>8.1072952246782304</v>
      </c>
      <c r="K102" s="50">
        <v>5618168.6526098903</v>
      </c>
      <c r="M102" s="57">
        <v>1.02679976237698</v>
      </c>
      <c r="N102" s="57">
        <v>1.0028370239947899</v>
      </c>
      <c r="O102" s="57">
        <v>1.01375977460245</v>
      </c>
      <c r="P102" s="57">
        <v>0.99101693297280102</v>
      </c>
      <c r="Q102" s="44">
        <f t="shared" si="4"/>
        <v>1.0131691119916253</v>
      </c>
      <c r="R102" s="44">
        <f t="shared" si="3"/>
        <v>0.99938075831484563</v>
      </c>
      <c r="S102" s="44">
        <f t="shared" si="3"/>
        <v>0.99086431396869601</v>
      </c>
      <c r="T102" s="44">
        <f t="shared" si="3"/>
        <v>1.0165184063092176</v>
      </c>
      <c r="U102" s="44">
        <f t="shared" si="3"/>
        <v>1.047929775174711</v>
      </c>
      <c r="V102" s="16">
        <v>1.07451904444463</v>
      </c>
    </row>
    <row r="103" spans="1:22" x14ac:dyDescent="0.15">
      <c r="A103" s="40">
        <v>200905</v>
      </c>
      <c r="B103" s="45">
        <v>5473.3981549944401</v>
      </c>
      <c r="C103" s="45">
        <v>24353.035411774799</v>
      </c>
      <c r="D103" s="45">
        <v>3052.8881502059598</v>
      </c>
      <c r="E103" s="45">
        <v>2314.7741068800301</v>
      </c>
      <c r="F103" s="45">
        <v>1656.7340097579299</v>
      </c>
      <c r="G103" s="45">
        <v>1.2612095365618601</v>
      </c>
      <c r="H103" s="45">
        <v>4392.5043945913503</v>
      </c>
      <c r="I103" s="46">
        <v>2.0863964701281601</v>
      </c>
      <c r="J103" s="52">
        <v>8.7865862550616605</v>
      </c>
      <c r="K103" s="50">
        <v>5687086.9800861999</v>
      </c>
      <c r="M103" s="57">
        <v>1.03074514912378</v>
      </c>
      <c r="N103" s="57">
        <v>1.00774166483015</v>
      </c>
      <c r="O103" s="57">
        <v>1.01700067024791</v>
      </c>
      <c r="P103" s="57">
        <v>0.99861060597133799</v>
      </c>
      <c r="Q103" s="44">
        <f t="shared" si="4"/>
        <v>1.0175292634427957</v>
      </c>
      <c r="R103" s="44">
        <f t="shared" si="3"/>
        <v>0.99686324975342377</v>
      </c>
      <c r="S103" s="44">
        <f t="shared" si="3"/>
        <v>0.99234994908351859</v>
      </c>
      <c r="T103" s="44">
        <f t="shared" si="3"/>
        <v>1.0187108917303753</v>
      </c>
      <c r="U103" s="44">
        <f t="shared" si="3"/>
        <v>1.0837876272613953</v>
      </c>
      <c r="V103" s="16">
        <v>1.0988797086603901</v>
      </c>
    </row>
    <row r="104" spans="1:22" x14ac:dyDescent="0.15">
      <c r="A104" s="40">
        <v>200906</v>
      </c>
      <c r="B104" s="45">
        <v>5676.0622281164797</v>
      </c>
      <c r="C104" s="45">
        <v>24874.091405973599</v>
      </c>
      <c r="D104" s="45">
        <v>3141.49496757832</v>
      </c>
      <c r="E104" s="45">
        <v>2379.06569653213</v>
      </c>
      <c r="F104" s="45">
        <v>1688.78909922456</v>
      </c>
      <c r="G104" s="45">
        <v>1.25829756890085</v>
      </c>
      <c r="H104" s="45">
        <v>4384.6221337608504</v>
      </c>
      <c r="I104" s="46">
        <v>2.1279386061700101</v>
      </c>
      <c r="J104" s="52">
        <v>9.8385570083090599</v>
      </c>
      <c r="K104" s="50">
        <v>5680755.3301812597</v>
      </c>
      <c r="M104" s="57">
        <v>1.03214958438546</v>
      </c>
      <c r="N104" s="57">
        <v>1.0119535279254099</v>
      </c>
      <c r="O104" s="57">
        <v>1.0185320023923401</v>
      </c>
      <c r="P104" s="57">
        <v>1.0065586343369901</v>
      </c>
      <c r="Q104" s="44">
        <f t="shared" si="4"/>
        <v>1.0193483620652621</v>
      </c>
      <c r="R104" s="44">
        <f t="shared" si="3"/>
        <v>0.99769113095279294</v>
      </c>
      <c r="S104" s="44">
        <f t="shared" si="3"/>
        <v>0.99820552010370078</v>
      </c>
      <c r="T104" s="44">
        <f t="shared" si="3"/>
        <v>1.0199109501174042</v>
      </c>
      <c r="U104" s="44">
        <f t="shared" si="3"/>
        <v>1.1197246260049396</v>
      </c>
      <c r="V104" s="16">
        <v>1.1170308275396299</v>
      </c>
    </row>
    <row r="105" spans="1:22" x14ac:dyDescent="0.15">
      <c r="A105" s="40">
        <v>200907</v>
      </c>
      <c r="B105" s="45">
        <v>5888.6969321195702</v>
      </c>
      <c r="C105" s="45">
        <v>25293.033258663701</v>
      </c>
      <c r="D105" s="45">
        <v>3217.2269005350399</v>
      </c>
      <c r="E105" s="45">
        <v>2460.66136985189</v>
      </c>
      <c r="F105" s="45">
        <v>1721.32017521182</v>
      </c>
      <c r="G105" s="45">
        <v>1.25818784918452</v>
      </c>
      <c r="H105" s="45">
        <v>4399.5648258576903</v>
      </c>
      <c r="I105" s="46">
        <v>2.1716069573878798</v>
      </c>
      <c r="J105" s="52">
        <v>11.2564357123353</v>
      </c>
      <c r="K105" s="50">
        <v>5609579.9917311603</v>
      </c>
      <c r="M105" s="57">
        <v>1.0314986626124401</v>
      </c>
      <c r="N105" s="57">
        <v>1.0152846004262699</v>
      </c>
      <c r="O105" s="57">
        <v>1.0183937122989899</v>
      </c>
      <c r="P105" s="57">
        <v>1.01450720273267</v>
      </c>
      <c r="Q105" s="44">
        <f t="shared" si="4"/>
        <v>1.0192629594791898</v>
      </c>
      <c r="R105" s="44">
        <f t="shared" si="3"/>
        <v>0.99991280304512875</v>
      </c>
      <c r="S105" s="44">
        <f t="shared" si="3"/>
        <v>1.0034079771622242</v>
      </c>
      <c r="T105" s="44">
        <f t="shared" si="3"/>
        <v>1.0205214337910185</v>
      </c>
      <c r="U105" s="44">
        <f t="shared" si="3"/>
        <v>1.1441144979724958</v>
      </c>
      <c r="V105" s="16">
        <v>1.12897734774147</v>
      </c>
    </row>
    <row r="106" spans="1:22" x14ac:dyDescent="0.15">
      <c r="A106" s="40">
        <v>200908</v>
      </c>
      <c r="B106" s="45">
        <v>6096.9333398715899</v>
      </c>
      <c r="C106" s="45">
        <v>25679.1216945862</v>
      </c>
      <c r="D106" s="45">
        <v>3274.11555205796</v>
      </c>
      <c r="E106" s="45">
        <v>2558.0561388404799</v>
      </c>
      <c r="F106" s="45">
        <v>1754.2640229486899</v>
      </c>
      <c r="G106" s="45">
        <v>1.2618023286003299</v>
      </c>
      <c r="H106" s="45">
        <v>4420.0968792424001</v>
      </c>
      <c r="I106" s="46">
        <v>2.2086819325101201</v>
      </c>
      <c r="J106" s="52">
        <v>12.897650670579401</v>
      </c>
      <c r="K106" s="50">
        <v>5507018.1941601103</v>
      </c>
      <c r="M106" s="57">
        <v>1.0297047169586699</v>
      </c>
      <c r="N106" s="57">
        <v>1.0174102822653099</v>
      </c>
      <c r="O106" s="57">
        <v>1.0170294719545701</v>
      </c>
      <c r="P106" s="57">
        <v>1.0216345674504901</v>
      </c>
      <c r="Q106" s="44">
        <f t="shared" si="4"/>
        <v>1.0191387100501601</v>
      </c>
      <c r="R106" s="44">
        <f t="shared" si="3"/>
        <v>1.0028727661121133</v>
      </c>
      <c r="S106" s="44">
        <f t="shared" si="3"/>
        <v>1.0046668373344645</v>
      </c>
      <c r="T106" s="44">
        <f t="shared" si="3"/>
        <v>1.0170725991626202</v>
      </c>
      <c r="U106" s="44">
        <f t="shared" si="3"/>
        <v>1.1458023658808432</v>
      </c>
      <c r="V106" s="16">
        <v>1.1343015853895499</v>
      </c>
    </row>
    <row r="107" spans="1:22" x14ac:dyDescent="0.15">
      <c r="A107" s="40">
        <v>200909</v>
      </c>
      <c r="B107" s="45">
        <v>6284.8004198511098</v>
      </c>
      <c r="C107" s="45">
        <v>26057.7056270598</v>
      </c>
      <c r="D107" s="45">
        <v>3312.1071976889698</v>
      </c>
      <c r="E107" s="45">
        <v>2662.5529630122401</v>
      </c>
      <c r="F107" s="45">
        <v>1785.40198996238</v>
      </c>
      <c r="G107" s="45">
        <v>1.26815823806591</v>
      </c>
      <c r="H107" s="45">
        <v>4440.2278645679198</v>
      </c>
      <c r="I107" s="46">
        <v>2.23660006991682</v>
      </c>
      <c r="J107" s="52">
        <v>14.4918852993074</v>
      </c>
      <c r="K107" s="50">
        <v>5404327.62300801</v>
      </c>
      <c r="M107" s="57">
        <v>1.02729118553829</v>
      </c>
      <c r="N107" s="57">
        <v>1.0181783232602699</v>
      </c>
      <c r="O107" s="57">
        <v>1.0149842366414299</v>
      </c>
      <c r="P107" s="57">
        <v>1.0270285632042999</v>
      </c>
      <c r="Q107" s="44">
        <f t="shared" si="4"/>
        <v>1.0177498749369271</v>
      </c>
      <c r="R107" s="44">
        <f t="shared" si="3"/>
        <v>1.0050371673292364</v>
      </c>
      <c r="S107" s="44">
        <f t="shared" si="3"/>
        <v>1.0045544217413105</v>
      </c>
      <c r="T107" s="44">
        <f t="shared" si="3"/>
        <v>1.0126401800982596</v>
      </c>
      <c r="U107" s="44">
        <f t="shared" si="3"/>
        <v>1.1236065908006472</v>
      </c>
      <c r="V107" s="16">
        <v>1.1329242616675099</v>
      </c>
    </row>
    <row r="108" spans="1:22" x14ac:dyDescent="0.15">
      <c r="A108" s="40">
        <v>200910</v>
      </c>
      <c r="B108" s="45">
        <v>6426.1142312455604</v>
      </c>
      <c r="C108" s="45">
        <v>26471.419476778901</v>
      </c>
      <c r="D108" s="45">
        <v>3334.89881101836</v>
      </c>
      <c r="E108" s="45">
        <v>2755.3628506209898</v>
      </c>
      <c r="F108" s="45">
        <v>1810.43218139546</v>
      </c>
      <c r="G108" s="45">
        <v>1.27854640832886</v>
      </c>
      <c r="H108" s="45">
        <v>4456.1860916641899</v>
      </c>
      <c r="I108" s="46">
        <v>2.2600345573892602</v>
      </c>
      <c r="J108" s="52">
        <v>15.7729079495815</v>
      </c>
      <c r="K108" s="50">
        <v>5320622.3510948699</v>
      </c>
      <c r="M108" s="57">
        <v>1.02454421176989</v>
      </c>
      <c r="N108" s="57">
        <v>1.0179229738492099</v>
      </c>
      <c r="O108" s="57">
        <v>1.0126212984599099</v>
      </c>
      <c r="P108" s="57">
        <v>1.0301669459671201</v>
      </c>
      <c r="Q108" s="44">
        <f t="shared" si="4"/>
        <v>1.0140193589868283</v>
      </c>
      <c r="R108" s="44">
        <f t="shared" si="3"/>
        <v>1.0081915410483735</v>
      </c>
      <c r="S108" s="44">
        <f t="shared" si="3"/>
        <v>1.0035940108442662</v>
      </c>
      <c r="T108" s="44">
        <f t="shared" si="3"/>
        <v>1.0104777281319282</v>
      </c>
      <c r="U108" s="44">
        <f t="shared" si="3"/>
        <v>1.0883958590491551</v>
      </c>
      <c r="V108" s="16">
        <v>1.12523314182759</v>
      </c>
    </row>
    <row r="109" spans="1:22" x14ac:dyDescent="0.15">
      <c r="A109" s="40">
        <v>200911</v>
      </c>
      <c r="B109" s="45">
        <v>6518.0564840843999</v>
      </c>
      <c r="C109" s="45">
        <v>26905.995163843501</v>
      </c>
      <c r="D109" s="45">
        <v>3347.3767280512002</v>
      </c>
      <c r="E109" s="45">
        <v>2821.73610115376</v>
      </c>
      <c r="F109" s="45">
        <v>1828.96256825398</v>
      </c>
      <c r="G109" s="45">
        <v>1.2916097673497899</v>
      </c>
      <c r="H109" s="45">
        <v>4456.3977281367097</v>
      </c>
      <c r="I109" s="46">
        <v>2.2848122025727902</v>
      </c>
      <c r="J109" s="52">
        <v>16.633952363521001</v>
      </c>
      <c r="K109" s="50">
        <v>5312359.2092949804</v>
      </c>
      <c r="M109" s="57">
        <v>1.0215184617278199</v>
      </c>
      <c r="N109" s="57">
        <v>1.0170290293958399</v>
      </c>
      <c r="O109" s="57">
        <v>1.01022728369881</v>
      </c>
      <c r="P109" s="57">
        <v>1.0312545340835899</v>
      </c>
      <c r="Q109" s="44">
        <f t="shared" si="4"/>
        <v>1.0102353388593861</v>
      </c>
      <c r="R109" s="44">
        <f t="shared" si="3"/>
        <v>1.0102173522492661</v>
      </c>
      <c r="S109" s="44">
        <f t="shared" si="3"/>
        <v>1.0000474927366512</v>
      </c>
      <c r="T109" s="44">
        <f t="shared" si="3"/>
        <v>1.0109633921758048</v>
      </c>
      <c r="U109" s="44">
        <f t="shared" si="3"/>
        <v>1.0545900867926099</v>
      </c>
      <c r="V109" s="16">
        <v>1.1116437316672401</v>
      </c>
    </row>
    <row r="110" spans="1:22" x14ac:dyDescent="0.15">
      <c r="A110" s="40">
        <v>200912</v>
      </c>
      <c r="B110" s="45">
        <v>6574.46598593423</v>
      </c>
      <c r="C110" s="45">
        <v>27319.050236990599</v>
      </c>
      <c r="D110" s="45">
        <v>3358.8220111576602</v>
      </c>
      <c r="E110" s="45">
        <v>2860.6704521074798</v>
      </c>
      <c r="F110" s="45">
        <v>1843.1639704368999</v>
      </c>
      <c r="G110" s="45">
        <v>1.30501729501453</v>
      </c>
      <c r="H110" s="45">
        <v>4451.9565180791296</v>
      </c>
      <c r="I110" s="46">
        <v>2.31466236006424</v>
      </c>
      <c r="J110" s="52">
        <v>17.146232960336398</v>
      </c>
      <c r="K110" s="50">
        <v>5385404.07463622</v>
      </c>
      <c r="M110" s="57">
        <v>1.0181283434877599</v>
      </c>
      <c r="N110" s="57">
        <v>1.01574617244257</v>
      </c>
      <c r="O110" s="57">
        <v>1.0083207110600201</v>
      </c>
      <c r="P110" s="57">
        <v>1.03019103983287</v>
      </c>
      <c r="Q110" s="44">
        <f t="shared" si="4"/>
        <v>1.0077647309077939</v>
      </c>
      <c r="R110" s="44">
        <f t="shared" si="3"/>
        <v>1.0103804786892023</v>
      </c>
      <c r="S110" s="44">
        <f t="shared" si="3"/>
        <v>0.99900340805993615</v>
      </c>
      <c r="T110" s="44">
        <f t="shared" si="3"/>
        <v>1.0130645999954995</v>
      </c>
      <c r="U110" s="44">
        <f t="shared" si="3"/>
        <v>1.0307972865149506</v>
      </c>
      <c r="V110" s="16">
        <v>1.0926083970502001</v>
      </c>
    </row>
    <row r="111" spans="1:22" x14ac:dyDescent="0.15">
      <c r="A111" s="40">
        <v>201001</v>
      </c>
      <c r="B111" s="45">
        <v>6611.3175544420801</v>
      </c>
      <c r="C111" s="45">
        <v>27603.302332259202</v>
      </c>
      <c r="D111" s="45">
        <v>3375.57527124135</v>
      </c>
      <c r="E111" s="45">
        <v>2873.2811069286499</v>
      </c>
      <c r="F111" s="45">
        <v>1855.7120771324401</v>
      </c>
      <c r="G111" s="45">
        <v>1.31885374898116</v>
      </c>
      <c r="H111" s="45">
        <v>4468.1313636892401</v>
      </c>
      <c r="I111" s="46">
        <v>2.3454704864887699</v>
      </c>
      <c r="J111" s="52">
        <v>17.340599968681701</v>
      </c>
      <c r="K111" s="50">
        <v>5543370.9778314503</v>
      </c>
      <c r="M111" s="57">
        <v>1.0148292417684901</v>
      </c>
      <c r="N111" s="57">
        <v>1.0149873505209499</v>
      </c>
      <c r="O111" s="57">
        <v>1.0071253394961801</v>
      </c>
      <c r="P111" s="57">
        <v>1.02717726058924</v>
      </c>
      <c r="Q111" s="44">
        <f t="shared" si="4"/>
        <v>1.006807916656794</v>
      </c>
      <c r="R111" s="44">
        <f t="shared" si="3"/>
        <v>1.0106025062039319</v>
      </c>
      <c r="S111" s="44">
        <f t="shared" si="3"/>
        <v>1.0036331993685081</v>
      </c>
      <c r="T111" s="44">
        <f t="shared" si="3"/>
        <v>1.0133099872171745</v>
      </c>
      <c r="U111" s="44">
        <f t="shared" si="3"/>
        <v>1.0113358432021147</v>
      </c>
      <c r="V111" s="16">
        <v>1.07011989300997</v>
      </c>
    </row>
    <row r="112" spans="1:22" x14ac:dyDescent="0.15">
      <c r="A112" s="40">
        <v>201002</v>
      </c>
      <c r="B112" s="45">
        <v>6631.8894906075002</v>
      </c>
      <c r="C112" s="45">
        <v>27698.457222503301</v>
      </c>
      <c r="D112" s="45">
        <v>3399.26033869917</v>
      </c>
      <c r="E112" s="45">
        <v>2857.3529460848499</v>
      </c>
      <c r="F112" s="45">
        <v>1867.44967382855</v>
      </c>
      <c r="G112" s="45">
        <v>1.33489192314813</v>
      </c>
      <c r="H112" s="45">
        <v>4524.4853170431497</v>
      </c>
      <c r="I112" s="46">
        <v>2.37042191975286</v>
      </c>
      <c r="J112" s="52">
        <v>17.239635361539101</v>
      </c>
      <c r="K112" s="50">
        <v>5721073.9662060495</v>
      </c>
      <c r="M112" s="57">
        <v>1.01178432378274</v>
      </c>
      <c r="N112" s="57">
        <v>1.0154496128377799</v>
      </c>
      <c r="O112" s="57">
        <v>1.00668780596327</v>
      </c>
      <c r="P112" s="57">
        <v>1.0227319987680401</v>
      </c>
      <c r="Q112" s="44">
        <f t="shared" si="4"/>
        <v>1.0063251173717895</v>
      </c>
      <c r="R112" s="44">
        <f t="shared" si="3"/>
        <v>1.0121606919488684</v>
      </c>
      <c r="S112" s="44">
        <f t="shared" si="3"/>
        <v>1.0126124208907277</v>
      </c>
      <c r="T112" s="44">
        <f t="shared" si="3"/>
        <v>1.0106381356780332</v>
      </c>
      <c r="U112" s="44">
        <f t="shared" si="3"/>
        <v>0.99417755975427902</v>
      </c>
      <c r="V112" s="16">
        <v>1.04640230156238</v>
      </c>
    </row>
    <row r="113" spans="1:22" x14ac:dyDescent="0.15">
      <c r="A113" s="40">
        <v>201003</v>
      </c>
      <c r="B113" s="45">
        <v>6648.6237266686203</v>
      </c>
      <c r="C113" s="45">
        <v>27686.777462671998</v>
      </c>
      <c r="D113" s="45">
        <v>3426.13380851589</v>
      </c>
      <c r="E113" s="45">
        <v>2824.2735637585101</v>
      </c>
      <c r="F113" s="45">
        <v>1877.3589868515901</v>
      </c>
      <c r="G113" s="45">
        <v>1.3522784639202701</v>
      </c>
      <c r="H113" s="45">
        <v>4618.1098554200398</v>
      </c>
      <c r="I113" s="46">
        <v>2.38546034081465</v>
      </c>
      <c r="J113" s="52">
        <v>16.918467659945598</v>
      </c>
      <c r="K113" s="50">
        <v>5929193.3276899597</v>
      </c>
      <c r="M113" s="57">
        <v>1.00943352624839</v>
      </c>
      <c r="N113" s="57">
        <v>1.0173437551673099</v>
      </c>
      <c r="O113" s="57">
        <v>1.00678479399315</v>
      </c>
      <c r="P113" s="57">
        <v>1.01752765732955</v>
      </c>
      <c r="Q113" s="44">
        <f t="shared" si="4"/>
        <v>1.0053063347097995</v>
      </c>
      <c r="R113" s="44">
        <f t="shared" si="3"/>
        <v>1.0130246804783543</v>
      </c>
      <c r="S113" s="44">
        <f t="shared" si="3"/>
        <v>1.0206928593677205</v>
      </c>
      <c r="T113" s="44">
        <f t="shared" si="3"/>
        <v>1.0063441959157033</v>
      </c>
      <c r="U113" s="44">
        <f t="shared" si="3"/>
        <v>0.98137038894047524</v>
      </c>
      <c r="V113" s="16">
        <v>1.0240645953432601</v>
      </c>
    </row>
    <row r="114" spans="1:22" x14ac:dyDescent="0.15">
      <c r="A114" s="40">
        <v>201004</v>
      </c>
      <c r="B114" s="45">
        <v>6665.8778700538096</v>
      </c>
      <c r="C114" s="45">
        <v>27697.5975456942</v>
      </c>
      <c r="D114" s="45">
        <v>3450.7251666513198</v>
      </c>
      <c r="E114" s="45">
        <v>2788.86631975405</v>
      </c>
      <c r="F114" s="45">
        <v>1884.5619813815699</v>
      </c>
      <c r="G114" s="45">
        <v>1.3675661161856401</v>
      </c>
      <c r="H114" s="45">
        <v>4721.4342902841399</v>
      </c>
      <c r="I114" s="46">
        <v>2.3931283505351399</v>
      </c>
      <c r="J114" s="52">
        <v>16.4281358188795</v>
      </c>
      <c r="K114" s="50">
        <v>6187701.2247792501</v>
      </c>
      <c r="M114" s="57">
        <v>1.0079737732157901</v>
      </c>
      <c r="N114" s="57">
        <v>1.0206005010916901</v>
      </c>
      <c r="O114" s="57">
        <v>1.0071509922392601</v>
      </c>
      <c r="P114" s="57">
        <v>1.0123147029480799</v>
      </c>
      <c r="Q114" s="44">
        <f t="shared" si="4"/>
        <v>1.0038367699414057</v>
      </c>
      <c r="R114" s="44">
        <f t="shared" si="3"/>
        <v>1.0113051066575822</v>
      </c>
      <c r="S114" s="44">
        <f t="shared" si="3"/>
        <v>1.0223737498887848</v>
      </c>
      <c r="T114" s="44">
        <f t="shared" si="3"/>
        <v>1.0032144779727805</v>
      </c>
      <c r="U114" s="44">
        <f t="shared" si="3"/>
        <v>0.97101795204379193</v>
      </c>
      <c r="V114" s="16">
        <v>1.00585578012896</v>
      </c>
    </row>
    <row r="115" spans="1:22" x14ac:dyDescent="0.15">
      <c r="A115" s="40">
        <v>201005</v>
      </c>
      <c r="B115" s="45">
        <v>6672.4900162720196</v>
      </c>
      <c r="C115" s="45">
        <v>27800.025778155501</v>
      </c>
      <c r="D115" s="45">
        <v>3471.93766666582</v>
      </c>
      <c r="E115" s="45">
        <v>2759.43151898016</v>
      </c>
      <c r="F115" s="45">
        <v>1888.59743130334</v>
      </c>
      <c r="G115" s="45">
        <v>1.38099491589267</v>
      </c>
      <c r="H115" s="45">
        <v>4805.2569147710001</v>
      </c>
      <c r="I115" s="46">
        <v>2.40001668718992</v>
      </c>
      <c r="J115" s="52">
        <v>15.803134433418499</v>
      </c>
      <c r="K115" s="50">
        <v>6530295.3753450196</v>
      </c>
      <c r="M115" s="57">
        <v>1.00747815577568</v>
      </c>
      <c r="N115" s="57">
        <v>1.0244318264586401</v>
      </c>
      <c r="O115" s="57">
        <v>1.00749365005582</v>
      </c>
      <c r="P115" s="57">
        <v>1.00781686187542</v>
      </c>
      <c r="Q115" s="44">
        <f t="shared" si="4"/>
        <v>1.0021413198194795</v>
      </c>
      <c r="R115" s="44">
        <f t="shared" si="3"/>
        <v>1.0098194884679397</v>
      </c>
      <c r="S115" s="44">
        <f t="shared" si="3"/>
        <v>1.0177536357244983</v>
      </c>
      <c r="T115" s="44">
        <f t="shared" si="3"/>
        <v>1.0028783816184534</v>
      </c>
      <c r="U115" s="44">
        <f t="shared" si="3"/>
        <v>0.96195542864073846</v>
      </c>
      <c r="V115" s="16">
        <v>0.99316835181873897</v>
      </c>
    </row>
    <row r="116" spans="1:22" x14ac:dyDescent="0.15">
      <c r="A116" s="40">
        <v>201006</v>
      </c>
      <c r="B116" s="45">
        <v>6663.3692847033699</v>
      </c>
      <c r="C116" s="45">
        <v>28016.5081654186</v>
      </c>
      <c r="D116" s="45">
        <v>3492.60639952978</v>
      </c>
      <c r="E116" s="45">
        <v>2742.49421536206</v>
      </c>
      <c r="F116" s="45">
        <v>1891.48911474641</v>
      </c>
      <c r="G116" s="45">
        <v>1.39150923325042</v>
      </c>
      <c r="H116" s="45">
        <v>4854.84935150406</v>
      </c>
      <c r="I116" s="46">
        <v>2.40786076426593</v>
      </c>
      <c r="J116" s="52">
        <v>15.0814723924533</v>
      </c>
      <c r="K116" s="50">
        <v>6953538.6830151696</v>
      </c>
      <c r="M116" s="57">
        <v>1.00757477908645</v>
      </c>
      <c r="N116" s="57">
        <v>1.02814527409321</v>
      </c>
      <c r="O116" s="57">
        <v>1.00768295787635</v>
      </c>
      <c r="P116" s="57">
        <v>1.0044992803147199</v>
      </c>
      <c r="Q116" s="44">
        <f t="shared" si="4"/>
        <v>1.0015311274891836</v>
      </c>
      <c r="R116" s="44">
        <f t="shared" si="3"/>
        <v>1.0076135815105109</v>
      </c>
      <c r="S116" s="44">
        <f t="shared" si="3"/>
        <v>1.0103204547878837</v>
      </c>
      <c r="T116" s="44">
        <f t="shared" si="3"/>
        <v>1.0032683427235642</v>
      </c>
      <c r="U116" s="44">
        <f t="shared" si="3"/>
        <v>0.95433424653788179</v>
      </c>
      <c r="V116" s="16">
        <v>0.98584499217000399</v>
      </c>
    </row>
    <row r="117" spans="1:22" x14ac:dyDescent="0.15">
      <c r="A117" s="40">
        <v>201007</v>
      </c>
      <c r="B117" s="45">
        <v>6640.1454722595699</v>
      </c>
      <c r="C117" s="45">
        <v>28407.203076774498</v>
      </c>
      <c r="D117" s="45">
        <v>3516.8580481508702</v>
      </c>
      <c r="E117" s="45">
        <v>2735.2327943298301</v>
      </c>
      <c r="F117" s="45">
        <v>1894.5210941923001</v>
      </c>
      <c r="G117" s="45">
        <v>1.40053448038739</v>
      </c>
      <c r="H117" s="45">
        <v>4883.6172673504097</v>
      </c>
      <c r="I117" s="46">
        <v>2.41604069492936</v>
      </c>
      <c r="J117" s="52">
        <v>14.346337113091399</v>
      </c>
      <c r="K117" s="50">
        <v>7411565.1610025996</v>
      </c>
      <c r="M117" s="57">
        <v>1.00829799757905</v>
      </c>
      <c r="N117" s="57">
        <v>1.03140411063531</v>
      </c>
      <c r="O117" s="57">
        <v>1.0077582147053501</v>
      </c>
      <c r="P117" s="57">
        <v>1.0028076557557899</v>
      </c>
      <c r="Q117" s="44">
        <f t="shared" si="4"/>
        <v>1.0016029589714539</v>
      </c>
      <c r="R117" s="44">
        <f t="shared" si="3"/>
        <v>1.0064859412509164</v>
      </c>
      <c r="S117" s="44">
        <f t="shared" si="3"/>
        <v>1.0059256042285714</v>
      </c>
      <c r="T117" s="44">
        <f t="shared" si="3"/>
        <v>1.0033971776046293</v>
      </c>
      <c r="U117" s="44">
        <f t="shared" si="3"/>
        <v>0.95125573549902476</v>
      </c>
      <c r="V117" s="16">
        <v>0.98315625426797704</v>
      </c>
    </row>
    <row r="118" spans="1:22" x14ac:dyDescent="0.15">
      <c r="A118" s="40">
        <v>201008</v>
      </c>
      <c r="B118" s="45">
        <v>6623.8248326643497</v>
      </c>
      <c r="C118" s="45">
        <v>28939.616293631701</v>
      </c>
      <c r="D118" s="45">
        <v>3548.8292303162498</v>
      </c>
      <c r="E118" s="45">
        <v>2738.0940110633101</v>
      </c>
      <c r="F118" s="45">
        <v>1897.15659984326</v>
      </c>
      <c r="G118" s="45">
        <v>1.40873681945313</v>
      </c>
      <c r="H118" s="45">
        <v>4910.4376986539701</v>
      </c>
      <c r="I118" s="46">
        <v>2.4255876319551399</v>
      </c>
      <c r="J118" s="52">
        <v>13.7455699958889</v>
      </c>
      <c r="K118" s="50">
        <v>7812863.8323150398</v>
      </c>
      <c r="M118" s="57">
        <v>1.0096743623553599</v>
      </c>
      <c r="N118" s="57">
        <v>1.0340355699806301</v>
      </c>
      <c r="O118" s="57">
        <v>1.00773587796704</v>
      </c>
      <c r="P118" s="57">
        <v>1.0031094391532001</v>
      </c>
      <c r="Q118" s="44">
        <f t="shared" si="4"/>
        <v>1.0013911197183494</v>
      </c>
      <c r="R118" s="44">
        <f t="shared" si="3"/>
        <v>1.0058565777427138</v>
      </c>
      <c r="S118" s="44">
        <f t="shared" si="3"/>
        <v>1.0054919191728782</v>
      </c>
      <c r="T118" s="44">
        <f t="shared" si="3"/>
        <v>1.0039514802237464</v>
      </c>
      <c r="U118" s="44">
        <f t="shared" si="3"/>
        <v>0.958124006673851</v>
      </c>
      <c r="V118" s="16">
        <v>0.98447867990518101</v>
      </c>
    </row>
    <row r="119" spans="1:22" x14ac:dyDescent="0.15">
      <c r="A119" s="40">
        <v>201009</v>
      </c>
      <c r="B119" s="45">
        <v>6633.2627715157696</v>
      </c>
      <c r="C119" s="45">
        <v>29483.5028978761</v>
      </c>
      <c r="D119" s="45">
        <v>3588.3164578926899</v>
      </c>
      <c r="E119" s="45">
        <v>2754.6753242054701</v>
      </c>
      <c r="F119" s="45">
        <v>1902.25786177032</v>
      </c>
      <c r="G119" s="45">
        <v>1.4176777690473299</v>
      </c>
      <c r="H119" s="45">
        <v>4931.6825946839799</v>
      </c>
      <c r="I119" s="46">
        <v>2.43187525204744</v>
      </c>
      <c r="J119" s="52">
        <v>13.4464203067964</v>
      </c>
      <c r="K119" s="50">
        <v>8083753.1979926601</v>
      </c>
      <c r="M119" s="57">
        <v>1.01137177335785</v>
      </c>
      <c r="N119" s="57">
        <v>1.0355391502638001</v>
      </c>
      <c r="O119" s="57">
        <v>1.00775905467164</v>
      </c>
      <c r="P119" s="57">
        <v>1.0052118283978999</v>
      </c>
      <c r="Q119" s="44">
        <f t="shared" si="4"/>
        <v>1.0026888987063489</v>
      </c>
      <c r="R119" s="44">
        <f t="shared" si="3"/>
        <v>1.0063467849144958</v>
      </c>
      <c r="S119" s="44">
        <f t="shared" si="3"/>
        <v>1.0043264770543436</v>
      </c>
      <c r="T119" s="44">
        <f t="shared" si="3"/>
        <v>1.0025922048783007</v>
      </c>
      <c r="U119" s="44">
        <f t="shared" si="3"/>
        <v>0.97823664721201287</v>
      </c>
      <c r="V119" s="16">
        <v>0.98846406166997103</v>
      </c>
    </row>
    <row r="120" spans="1:22" x14ac:dyDescent="0.15">
      <c r="A120" s="40">
        <v>201010</v>
      </c>
      <c r="B120" s="45">
        <v>6689.8054074327501</v>
      </c>
      <c r="C120" s="45">
        <v>29942.811329739499</v>
      </c>
      <c r="D120" s="45">
        <v>3630.7160848394601</v>
      </c>
      <c r="E120" s="45">
        <v>2786.6704870908602</v>
      </c>
      <c r="F120" s="45">
        <v>1914.3535072050199</v>
      </c>
      <c r="G120" s="45">
        <v>1.4278907605034099</v>
      </c>
      <c r="H120" s="45">
        <v>4945.2892750519404</v>
      </c>
      <c r="I120" s="46">
        <v>2.44031798939023</v>
      </c>
      <c r="J120" s="52">
        <v>13.4519030156175</v>
      </c>
      <c r="K120" s="50">
        <v>8232342.4149833499</v>
      </c>
      <c r="M120" s="57">
        <v>1.01315726298565</v>
      </c>
      <c r="N120" s="57">
        <v>1.0358089097421399</v>
      </c>
      <c r="O120" s="57">
        <v>1.0079714408707201</v>
      </c>
      <c r="P120" s="57">
        <v>1.00875580885051</v>
      </c>
      <c r="Q120" s="44">
        <f t="shared" si="4"/>
        <v>1.0063585729767694</v>
      </c>
      <c r="R120" s="44">
        <f t="shared" ref="R120:U158" si="5">G120/G119</f>
        <v>1.0072040287850059</v>
      </c>
      <c r="S120" s="44">
        <f t="shared" si="5"/>
        <v>1.0027590340835453</v>
      </c>
      <c r="T120" s="44">
        <f t="shared" si="5"/>
        <v>1.0034716983676206</v>
      </c>
      <c r="U120" s="44">
        <f t="shared" si="5"/>
        <v>1.0004077448641353</v>
      </c>
      <c r="V120" s="16">
        <v>0.99371976991558097</v>
      </c>
    </row>
    <row r="121" spans="1:22" x14ac:dyDescent="0.15">
      <c r="A121" s="40">
        <v>201011</v>
      </c>
      <c r="B121" s="45">
        <v>6788.3723374106703</v>
      </c>
      <c r="C121" s="45">
        <v>30275.5814448245</v>
      </c>
      <c r="D121" s="45">
        <v>3669.2483744148299</v>
      </c>
      <c r="E121" s="45">
        <v>2831.0668222118502</v>
      </c>
      <c r="F121" s="45">
        <v>1932.34805929143</v>
      </c>
      <c r="G121" s="45">
        <v>1.4403198088385301</v>
      </c>
      <c r="H121" s="45">
        <v>4969.6619795820798</v>
      </c>
      <c r="I121" s="46">
        <v>2.4558989194042802</v>
      </c>
      <c r="J121" s="52">
        <v>13.618870431826201</v>
      </c>
      <c r="K121" s="50">
        <v>8268470.5204426004</v>
      </c>
      <c r="M121" s="57">
        <v>1.0148800064194401</v>
      </c>
      <c r="N121" s="57">
        <v>1.0345570363883301</v>
      </c>
      <c r="O121" s="57">
        <v>1.00847568787321</v>
      </c>
      <c r="P121" s="57">
        <v>1.0133913902666201</v>
      </c>
      <c r="Q121" s="44">
        <f t="shared" ref="Q121:Q158" si="6">F121/F120</f>
        <v>1.0093998062628895</v>
      </c>
      <c r="R121" s="44">
        <f t="shared" si="5"/>
        <v>1.0087044812382835</v>
      </c>
      <c r="S121" s="44">
        <f t="shared" si="5"/>
        <v>1.0049284689276106</v>
      </c>
      <c r="T121" s="44">
        <f t="shared" si="5"/>
        <v>1.0063847949659803</v>
      </c>
      <c r="U121" s="44">
        <f t="shared" si="5"/>
        <v>1.0124121781144908</v>
      </c>
      <c r="V121" s="16">
        <v>0.99918518953637903</v>
      </c>
    </row>
    <row r="122" spans="1:22" x14ac:dyDescent="0.15">
      <c r="A122" s="40">
        <v>201012</v>
      </c>
      <c r="B122" s="45">
        <v>6904.2910328956696</v>
      </c>
      <c r="C122" s="45">
        <v>30527.8336852619</v>
      </c>
      <c r="D122" s="45">
        <v>3698.6249206939101</v>
      </c>
      <c r="E122" s="45">
        <v>2881.1787709493101</v>
      </c>
      <c r="F122" s="45">
        <v>1952.0591240249701</v>
      </c>
      <c r="G122" s="45">
        <v>1.45650481238166</v>
      </c>
      <c r="H122" s="45">
        <v>5005.9005810783701</v>
      </c>
      <c r="I122" s="46">
        <v>2.4787285181350098</v>
      </c>
      <c r="J122" s="52">
        <v>13.754351545943599</v>
      </c>
      <c r="K122" s="50">
        <v>8160305.18271947</v>
      </c>
      <c r="M122" s="57">
        <v>1.01656205268896</v>
      </c>
      <c r="N122" s="57">
        <v>1.0320453175045099</v>
      </c>
      <c r="O122" s="57">
        <v>1.00903040289121</v>
      </c>
      <c r="P122" s="57">
        <v>1.0184480992682301</v>
      </c>
      <c r="Q122" s="44">
        <f t="shared" si="6"/>
        <v>1.0102005767743354</v>
      </c>
      <c r="R122" s="44">
        <f t="shared" si="5"/>
        <v>1.0112370901544299</v>
      </c>
      <c r="S122" s="44">
        <f t="shared" si="5"/>
        <v>1.0072919650562104</v>
      </c>
      <c r="T122" s="44">
        <f t="shared" si="5"/>
        <v>1.009295821806977</v>
      </c>
      <c r="U122" s="44">
        <f t="shared" si="5"/>
        <v>1.009948043400192</v>
      </c>
      <c r="V122" s="16">
        <v>1.0047609863134901</v>
      </c>
    </row>
    <row r="123" spans="1:22" x14ac:dyDescent="0.15">
      <c r="A123" s="40">
        <v>201101</v>
      </c>
      <c r="B123" s="45">
        <v>7016.3140917358896</v>
      </c>
      <c r="C123" s="45">
        <v>30744.578548434602</v>
      </c>
      <c r="D123" s="45">
        <v>3717.6530859791201</v>
      </c>
      <c r="E123" s="45">
        <v>2940.0610389507601</v>
      </c>
      <c r="F123" s="45">
        <v>1969.9873350412199</v>
      </c>
      <c r="G123" s="45">
        <v>1.47436723631807</v>
      </c>
      <c r="H123" s="45">
        <v>5051.6775526955798</v>
      </c>
      <c r="I123" s="46">
        <v>2.5015216355994898</v>
      </c>
      <c r="J123" s="52">
        <v>13.8352624769774</v>
      </c>
      <c r="K123" s="50">
        <v>7926167.2908322802</v>
      </c>
      <c r="M123" s="57">
        <v>1.01772044288103</v>
      </c>
      <c r="N123" s="57">
        <v>1.02829124811749</v>
      </c>
      <c r="O123" s="57">
        <v>1.0094798311375099</v>
      </c>
      <c r="P123" s="57">
        <v>1.02294522784992</v>
      </c>
      <c r="Q123" s="44">
        <f t="shared" si="6"/>
        <v>1.0091842561506454</v>
      </c>
      <c r="R123" s="44">
        <f t="shared" si="5"/>
        <v>1.0122638962704158</v>
      </c>
      <c r="S123" s="44">
        <f t="shared" si="5"/>
        <v>1.0091446026295929</v>
      </c>
      <c r="T123" s="44">
        <f t="shared" si="5"/>
        <v>1.0091954876452665</v>
      </c>
      <c r="U123" s="44">
        <f t="shared" si="5"/>
        <v>1.0058825696553948</v>
      </c>
      <c r="V123" s="16">
        <v>1.00950612230015</v>
      </c>
    </row>
    <row r="124" spans="1:22" x14ac:dyDescent="0.15">
      <c r="A124" s="40">
        <v>201102</v>
      </c>
      <c r="B124" s="45">
        <v>7110.4349082406397</v>
      </c>
      <c r="C124" s="45">
        <v>30973.3111229893</v>
      </c>
      <c r="D124" s="45">
        <v>3729.06790757002</v>
      </c>
      <c r="E124" s="45">
        <v>3008.88321858994</v>
      </c>
      <c r="F124" s="45">
        <v>1986.43085352351</v>
      </c>
      <c r="G124" s="45">
        <v>1.49428184548946</v>
      </c>
      <c r="H124" s="45">
        <v>5102.4917996979902</v>
      </c>
      <c r="I124" s="46">
        <v>2.5196224760467199</v>
      </c>
      <c r="J124" s="52">
        <v>13.935224686663201</v>
      </c>
      <c r="K124" s="50">
        <v>7602652.6078249002</v>
      </c>
      <c r="M124" s="57">
        <v>1.0179936217709</v>
      </c>
      <c r="N124" s="57">
        <v>1.0232943661551099</v>
      </c>
      <c r="O124" s="57">
        <v>1.0095698591803399</v>
      </c>
      <c r="P124" s="57">
        <v>1.02601839551471</v>
      </c>
      <c r="Q124" s="44">
        <f t="shared" si="6"/>
        <v>1.0083470173588431</v>
      </c>
      <c r="R124" s="44">
        <f t="shared" si="5"/>
        <v>1.0135072244423462</v>
      </c>
      <c r="S124" s="44">
        <f t="shared" si="5"/>
        <v>1.0100588856815091</v>
      </c>
      <c r="T124" s="44">
        <f t="shared" si="5"/>
        <v>1.0072359319982025</v>
      </c>
      <c r="U124" s="44">
        <f t="shared" si="5"/>
        <v>1.0072251762373243</v>
      </c>
      <c r="V124" s="16">
        <v>1.01174112880522</v>
      </c>
    </row>
    <row r="125" spans="1:22" x14ac:dyDescent="0.15">
      <c r="A125" s="40">
        <v>201103</v>
      </c>
      <c r="B125" s="45">
        <v>7182.0980919638396</v>
      </c>
      <c r="C125" s="45">
        <v>31242.793168478402</v>
      </c>
      <c r="D125" s="45">
        <v>3737.5672583422902</v>
      </c>
      <c r="E125" s="45">
        <v>3080.7878528473898</v>
      </c>
      <c r="F125" s="45">
        <v>2002.4894379955699</v>
      </c>
      <c r="G125" s="45">
        <v>1.5151344510450999</v>
      </c>
      <c r="H125" s="45">
        <v>5154.6570645828597</v>
      </c>
      <c r="I125" s="46">
        <v>2.5357877946562999</v>
      </c>
      <c r="J125" s="52">
        <v>14.039561899808101</v>
      </c>
      <c r="K125" s="50">
        <v>7206338.96459636</v>
      </c>
      <c r="M125" s="57">
        <v>1.0171017345213</v>
      </c>
      <c r="N125" s="57">
        <v>1.0174349430243199</v>
      </c>
      <c r="O125" s="57">
        <v>1.00931303888285</v>
      </c>
      <c r="P125" s="57">
        <v>1.0271681244445099</v>
      </c>
      <c r="Q125" s="44">
        <f t="shared" si="6"/>
        <v>1.0080841396737146</v>
      </c>
      <c r="R125" s="44">
        <f t="shared" si="5"/>
        <v>1.013954934685571</v>
      </c>
      <c r="S125" s="44">
        <f t="shared" si="5"/>
        <v>1.0102234882352887</v>
      </c>
      <c r="T125" s="44">
        <f t="shared" si="5"/>
        <v>1.0064157701255878</v>
      </c>
      <c r="U125" s="44">
        <f t="shared" si="5"/>
        <v>1.0074873003838076</v>
      </c>
      <c r="V125" s="16">
        <v>1.0107489711096</v>
      </c>
    </row>
    <row r="126" spans="1:22" x14ac:dyDescent="0.15">
      <c r="A126" s="40">
        <v>201104</v>
      </c>
      <c r="B126" s="45">
        <v>7240.7228373097696</v>
      </c>
      <c r="C126" s="45">
        <v>31515.866327234598</v>
      </c>
      <c r="D126" s="45">
        <v>3745.8049758023699</v>
      </c>
      <c r="E126" s="45">
        <v>3146.8082417764799</v>
      </c>
      <c r="F126" s="45">
        <v>2019.4757578819199</v>
      </c>
      <c r="G126" s="45">
        <v>1.53629835453212</v>
      </c>
      <c r="H126" s="45">
        <v>5207.4138761288204</v>
      </c>
      <c r="I126" s="46">
        <v>2.5534485319582698</v>
      </c>
      <c r="J126" s="52">
        <v>14.1438055525477</v>
      </c>
      <c r="K126" s="50">
        <v>6696226.9508563597</v>
      </c>
      <c r="M126" s="57">
        <v>1.0149712447159001</v>
      </c>
      <c r="N126" s="57">
        <v>1.0113893918944099</v>
      </c>
      <c r="O126" s="57">
        <v>1.00887653990792</v>
      </c>
      <c r="P126" s="57">
        <v>1.02636388050192</v>
      </c>
      <c r="Q126" s="44">
        <f t="shared" si="6"/>
        <v>1.0084826014879522</v>
      </c>
      <c r="R126" s="44">
        <f t="shared" si="5"/>
        <v>1.0139683336171399</v>
      </c>
      <c r="S126" s="44">
        <f t="shared" si="5"/>
        <v>1.0102347859197942</v>
      </c>
      <c r="T126" s="44">
        <f t="shared" si="5"/>
        <v>1.0069645959094791</v>
      </c>
      <c r="U126" s="44">
        <f t="shared" si="5"/>
        <v>1.0074249932785313</v>
      </c>
      <c r="V126" s="16">
        <v>1.00681742481857</v>
      </c>
    </row>
    <row r="127" spans="1:22" x14ac:dyDescent="0.15">
      <c r="A127" s="40">
        <v>201105</v>
      </c>
      <c r="B127" s="45">
        <v>7310.5555963411398</v>
      </c>
      <c r="C127" s="45">
        <v>31788.8522694239</v>
      </c>
      <c r="D127" s="45">
        <v>3749.9201943928601</v>
      </c>
      <c r="E127" s="45">
        <v>3206.3095862823102</v>
      </c>
      <c r="F127" s="45">
        <v>2036.85569068738</v>
      </c>
      <c r="G127" s="45">
        <v>1.5554991153987201</v>
      </c>
      <c r="H127" s="45">
        <v>5263.1332451274402</v>
      </c>
      <c r="I127" s="46">
        <v>2.5728989381220999</v>
      </c>
      <c r="J127" s="52">
        <v>14.268990334927301</v>
      </c>
      <c r="K127" s="50">
        <v>6069681.1228372604</v>
      </c>
      <c r="M127" s="57">
        <v>1.0120380501133399</v>
      </c>
      <c r="N127" s="57">
        <v>1.0059258989886299</v>
      </c>
      <c r="O127" s="57">
        <v>1.00848572239159</v>
      </c>
      <c r="P127" s="57">
        <v>1.0238737595549601</v>
      </c>
      <c r="Q127" s="44">
        <f t="shared" si="6"/>
        <v>1.008606160652153</v>
      </c>
      <c r="R127" s="44">
        <f t="shared" si="5"/>
        <v>1.0124980677157907</v>
      </c>
      <c r="S127" s="44">
        <f t="shared" si="5"/>
        <v>1.0107000077819897</v>
      </c>
      <c r="T127" s="44">
        <f t="shared" si="5"/>
        <v>1.0076173088747997</v>
      </c>
      <c r="U127" s="44">
        <f t="shared" si="5"/>
        <v>1.0088508557272304</v>
      </c>
      <c r="V127" s="16">
        <v>1.0022255426353399</v>
      </c>
    </row>
    <row r="128" spans="1:22" x14ac:dyDescent="0.15">
      <c r="A128" s="40">
        <v>201106</v>
      </c>
      <c r="B128" s="45">
        <v>7386.4605732297196</v>
      </c>
      <c r="C128" s="45">
        <v>31986.618873765001</v>
      </c>
      <c r="D128" s="45">
        <v>3746.8370002092902</v>
      </c>
      <c r="E128" s="45">
        <v>3250.6050206672198</v>
      </c>
      <c r="F128" s="45">
        <v>2053.0063719817699</v>
      </c>
      <c r="G128" s="45">
        <v>1.56948710243151</v>
      </c>
      <c r="H128" s="45">
        <v>5315.7351012474401</v>
      </c>
      <c r="I128" s="46">
        <v>2.5930879837771501</v>
      </c>
      <c r="J128" s="52">
        <v>14.3705177438585</v>
      </c>
      <c r="K128" s="50">
        <v>5379199.9596350901</v>
      </c>
      <c r="M128" s="57">
        <v>1.00892733548049</v>
      </c>
      <c r="N128" s="57">
        <v>1.0013641512152001</v>
      </c>
      <c r="O128" s="57">
        <v>1.0082770483201999</v>
      </c>
      <c r="P128" s="57">
        <v>1.0198633429027</v>
      </c>
      <c r="Q128" s="44">
        <f t="shared" si="6"/>
        <v>1.0079292221673983</v>
      </c>
      <c r="R128" s="44">
        <f t="shared" si="5"/>
        <v>1.0089926036564825</v>
      </c>
      <c r="S128" s="44">
        <f t="shared" si="5"/>
        <v>1.0099943994708283</v>
      </c>
      <c r="T128" s="44">
        <f t="shared" si="5"/>
        <v>1.0078468086545933</v>
      </c>
      <c r="U128" s="44">
        <f t="shared" si="5"/>
        <v>1.0071152482795285</v>
      </c>
      <c r="V128" s="16">
        <v>0.99806552963089201</v>
      </c>
    </row>
    <row r="129" spans="1:22" x14ac:dyDescent="0.15">
      <c r="A129" s="40">
        <v>201107</v>
      </c>
      <c r="B129" s="45">
        <v>7452.6579540234698</v>
      </c>
      <c r="C129" s="45">
        <v>31976.279702618602</v>
      </c>
      <c r="D129" s="45">
        <v>3738.5923762339398</v>
      </c>
      <c r="E129" s="45">
        <v>3273.4021004844899</v>
      </c>
      <c r="F129" s="45">
        <v>2066.3678973646802</v>
      </c>
      <c r="G129" s="45">
        <v>1.577218561409</v>
      </c>
      <c r="H129" s="45">
        <v>5351.2339451049102</v>
      </c>
      <c r="I129" s="46">
        <v>2.6029673071691701</v>
      </c>
      <c r="J129" s="52">
        <v>14.348549727629599</v>
      </c>
      <c r="K129" s="50">
        <v>4732781.1075017601</v>
      </c>
      <c r="M129" s="57">
        <v>1.00595423719257</v>
      </c>
      <c r="N129" s="57">
        <v>0.99813853683871601</v>
      </c>
      <c r="O129" s="57">
        <v>1.00824035867631</v>
      </c>
      <c r="P129" s="57">
        <v>1.0145305827776501</v>
      </c>
      <c r="Q129" s="44">
        <f t="shared" si="6"/>
        <v>1.0065082727288432</v>
      </c>
      <c r="R129" s="44">
        <f t="shared" si="5"/>
        <v>1.0049261054554142</v>
      </c>
      <c r="S129" s="44">
        <f t="shared" si="5"/>
        <v>1.0066780686361025</v>
      </c>
      <c r="T129" s="44">
        <f t="shared" si="5"/>
        <v>1.003809868177951</v>
      </c>
      <c r="U129" s="44">
        <f t="shared" si="5"/>
        <v>0.99847131351698937</v>
      </c>
      <c r="V129" s="16">
        <v>0.99409571710647804</v>
      </c>
    </row>
    <row r="130" spans="1:22" x14ac:dyDescent="0.15">
      <c r="A130" s="40">
        <v>201108</v>
      </c>
      <c r="B130" s="45">
        <v>7487.9886853046901</v>
      </c>
      <c r="C130" s="45">
        <v>31729.9019982717</v>
      </c>
      <c r="D130" s="45">
        <v>3726.1050566888398</v>
      </c>
      <c r="E130" s="45">
        <v>3275.1444061245702</v>
      </c>
      <c r="F130" s="45">
        <v>2074.98738297816</v>
      </c>
      <c r="G130" s="45">
        <v>1.5803968900847101</v>
      </c>
      <c r="H130" s="45">
        <v>5366.7044806059903</v>
      </c>
      <c r="I130" s="46">
        <v>2.6020321904128298</v>
      </c>
      <c r="J130" s="52">
        <v>14.1471926539565</v>
      </c>
      <c r="K130" s="50">
        <v>4221296.7186973402</v>
      </c>
      <c r="M130" s="57">
        <v>1.0032437040986999</v>
      </c>
      <c r="N130" s="57">
        <v>0.99619341361506097</v>
      </c>
      <c r="O130" s="57">
        <v>1.00814302111391</v>
      </c>
      <c r="P130" s="57">
        <v>1.0081178255238401</v>
      </c>
      <c r="Q130" s="44">
        <f t="shared" si="6"/>
        <v>1.0041713218756798</v>
      </c>
      <c r="R130" s="44">
        <f t="shared" si="5"/>
        <v>1.0020151479024384</v>
      </c>
      <c r="S130" s="44">
        <f t="shared" si="5"/>
        <v>1.0028910220819689</v>
      </c>
      <c r="T130" s="44">
        <f t="shared" si="5"/>
        <v>0.99964074971139105</v>
      </c>
      <c r="U130" s="44">
        <f t="shared" si="5"/>
        <v>0.98596672991379986</v>
      </c>
      <c r="V130" s="16">
        <v>0.98962101916137002</v>
      </c>
    </row>
    <row r="131" spans="1:22" x14ac:dyDescent="0.15">
      <c r="A131" s="40">
        <v>201109</v>
      </c>
      <c r="B131" s="45">
        <v>7479.55926217243</v>
      </c>
      <c r="C131" s="45">
        <v>31371.9029434041</v>
      </c>
      <c r="D131" s="45">
        <v>3717.4924791677199</v>
      </c>
      <c r="E131" s="45">
        <v>3257.0387441707699</v>
      </c>
      <c r="F131" s="45">
        <v>2077.5395519486801</v>
      </c>
      <c r="G131" s="45">
        <v>1.5796898565595801</v>
      </c>
      <c r="H131" s="45">
        <v>5378.2765477692201</v>
      </c>
      <c r="I131" s="46">
        <v>2.5987196467011699</v>
      </c>
      <c r="J131" s="52">
        <v>13.804951085016301</v>
      </c>
      <c r="K131" s="50">
        <v>3901944.1311250799</v>
      </c>
      <c r="M131" s="57">
        <v>1.00086604243056</v>
      </c>
      <c r="N131" s="57">
        <v>0.99545471681066999</v>
      </c>
      <c r="O131" s="57">
        <v>1.00770134379326</v>
      </c>
      <c r="P131" s="57">
        <v>1.0014898880474701</v>
      </c>
      <c r="Q131" s="44">
        <f t="shared" si="6"/>
        <v>1.001229968428462</v>
      </c>
      <c r="R131" s="44">
        <f t="shared" si="5"/>
        <v>0.99955262280660895</v>
      </c>
      <c r="S131" s="44">
        <f t="shared" si="5"/>
        <v>1.0021562706135672</v>
      </c>
      <c r="T131" s="44">
        <f t="shared" si="5"/>
        <v>0.99872693976505555</v>
      </c>
      <c r="U131" s="44">
        <f t="shared" si="5"/>
        <v>0.97580851711632799</v>
      </c>
      <c r="V131" s="16">
        <v>0.98515127647423595</v>
      </c>
    </row>
    <row r="132" spans="1:22" x14ac:dyDescent="0.15">
      <c r="A132" s="40">
        <v>201110</v>
      </c>
      <c r="B132" s="45">
        <v>7448.9527639732496</v>
      </c>
      <c r="C132" s="45">
        <v>30983.929331808999</v>
      </c>
      <c r="D132" s="45">
        <v>3720.5827353156301</v>
      </c>
      <c r="E132" s="45">
        <v>3233.8221404166402</v>
      </c>
      <c r="F132" s="45">
        <v>2074.3868909346902</v>
      </c>
      <c r="G132" s="45">
        <v>1.5737371169547101</v>
      </c>
      <c r="H132" s="45">
        <v>5388.37467430789</v>
      </c>
      <c r="I132" s="46">
        <v>2.5956456512334198</v>
      </c>
      <c r="J132" s="52">
        <v>13.4289175602149</v>
      </c>
      <c r="K132" s="50">
        <v>3797517.22713817</v>
      </c>
      <c r="M132" s="57">
        <v>0.99886580332246899</v>
      </c>
      <c r="N132" s="57">
        <v>0.99559400497389905</v>
      </c>
      <c r="O132" s="57">
        <v>1.0068380793393901</v>
      </c>
      <c r="P132" s="57">
        <v>0.995493263193863</v>
      </c>
      <c r="Q132" s="44">
        <f t="shared" si="6"/>
        <v>0.99848250252996007</v>
      </c>
      <c r="R132" s="44">
        <f t="shared" si="5"/>
        <v>0.99623170359665758</v>
      </c>
      <c r="S132" s="44">
        <f t="shared" si="5"/>
        <v>1.0018775766640073</v>
      </c>
      <c r="T132" s="44">
        <f t="shared" si="5"/>
        <v>0.99881711154504405</v>
      </c>
      <c r="U132" s="44">
        <f t="shared" si="5"/>
        <v>0.97276096651950172</v>
      </c>
      <c r="V132" s="16">
        <v>0.98092924304005602</v>
      </c>
    </row>
    <row r="133" spans="1:22" x14ac:dyDescent="0.15">
      <c r="A133" s="40">
        <v>201111</v>
      </c>
      <c r="B133" s="45">
        <v>7427.4158266097502</v>
      </c>
      <c r="C133" s="45">
        <v>30654.379190322001</v>
      </c>
      <c r="D133" s="45">
        <v>3736.0297318110702</v>
      </c>
      <c r="E133" s="45">
        <v>3215.21982398298</v>
      </c>
      <c r="F133" s="45">
        <v>2068.6465299716701</v>
      </c>
      <c r="G133" s="45">
        <v>1.56660356520231</v>
      </c>
      <c r="H133" s="45">
        <v>5383.6363101674397</v>
      </c>
      <c r="I133" s="46">
        <v>2.59107114919177</v>
      </c>
      <c r="J133" s="52">
        <v>13.1413761863987</v>
      </c>
      <c r="K133" s="50">
        <v>3850471.3529712399</v>
      </c>
      <c r="M133" s="57">
        <v>0.99701988998151503</v>
      </c>
      <c r="N133" s="57">
        <v>0.99644055588931502</v>
      </c>
      <c r="O133" s="57">
        <v>1.0059158752828601</v>
      </c>
      <c r="P133" s="57">
        <v>0.99026886251617696</v>
      </c>
      <c r="Q133" s="44">
        <f t="shared" si="6"/>
        <v>0.99723274332859213</v>
      </c>
      <c r="R133" s="44">
        <f t="shared" si="5"/>
        <v>0.9954671261956356</v>
      </c>
      <c r="S133" s="44">
        <f t="shared" si="5"/>
        <v>0.99912063202229739</v>
      </c>
      <c r="T133" s="44">
        <f t="shared" si="5"/>
        <v>0.99823762460046261</v>
      </c>
      <c r="U133" s="44">
        <f t="shared" si="5"/>
        <v>0.97858789641630661</v>
      </c>
      <c r="V133" s="16">
        <v>0.97669819580583495</v>
      </c>
    </row>
    <row r="134" spans="1:22" x14ac:dyDescent="0.15">
      <c r="A134" s="40">
        <v>201112</v>
      </c>
      <c r="B134" s="45">
        <v>7443.5876950313695</v>
      </c>
      <c r="C134" s="45">
        <v>30454.898474936101</v>
      </c>
      <c r="D134" s="45">
        <v>3756.69035960163</v>
      </c>
      <c r="E134" s="45">
        <v>3204.37799668147</v>
      </c>
      <c r="F134" s="45">
        <v>2065.0025294113898</v>
      </c>
      <c r="G134" s="45">
        <v>1.5591966414484999</v>
      </c>
      <c r="H134" s="45">
        <v>5353.7093454148398</v>
      </c>
      <c r="I134" s="46">
        <v>2.5844555626761698</v>
      </c>
      <c r="J134" s="52">
        <v>12.9682183717324</v>
      </c>
      <c r="K134" s="50">
        <v>4007844.1174729401</v>
      </c>
      <c r="M134" s="57">
        <v>0.995474569697961</v>
      </c>
      <c r="N134" s="57">
        <v>0.99794538220845397</v>
      </c>
      <c r="O134" s="57">
        <v>1.00525959088348</v>
      </c>
      <c r="P134" s="57">
        <v>0.98611941386492596</v>
      </c>
      <c r="Q134" s="44">
        <f t="shared" si="6"/>
        <v>0.99823846147348805</v>
      </c>
      <c r="R134" s="44">
        <f t="shared" si="5"/>
        <v>0.99527198589462318</v>
      </c>
      <c r="S134" s="44">
        <f t="shared" si="5"/>
        <v>0.99444112435751275</v>
      </c>
      <c r="T134" s="44">
        <f t="shared" si="5"/>
        <v>0.99744677543198157</v>
      </c>
      <c r="U134" s="44">
        <f t="shared" si="5"/>
        <v>0.9868234641326592</v>
      </c>
      <c r="V134" s="16">
        <v>0.97254784775085101</v>
      </c>
    </row>
    <row r="135" spans="1:22" x14ac:dyDescent="0.15">
      <c r="A135" s="40">
        <v>201201</v>
      </c>
      <c r="B135" s="45">
        <v>7500.8283710219002</v>
      </c>
      <c r="C135" s="45">
        <v>30395.820038383299</v>
      </c>
      <c r="D135" s="45">
        <v>3775.4371582393601</v>
      </c>
      <c r="E135" s="45">
        <v>3197.1392341791302</v>
      </c>
      <c r="F135" s="45">
        <v>2064.48898594913</v>
      </c>
      <c r="G135" s="45">
        <v>1.55529616469205</v>
      </c>
      <c r="H135" s="45">
        <v>5299.9583604738</v>
      </c>
      <c r="I135" s="46">
        <v>2.5792287198280701</v>
      </c>
      <c r="J135" s="52">
        <v>12.794114962457</v>
      </c>
      <c r="K135" s="50">
        <v>4177549.2723684399</v>
      </c>
      <c r="M135" s="57">
        <v>0.99455019819150103</v>
      </c>
      <c r="N135" s="57">
        <v>1.0000652372457299</v>
      </c>
      <c r="O135" s="57">
        <v>1.0051376641290299</v>
      </c>
      <c r="P135" s="57">
        <v>0.98354156929251702</v>
      </c>
      <c r="Q135" s="44">
        <f t="shared" si="6"/>
        <v>0.99975131097664749</v>
      </c>
      <c r="R135" s="44">
        <f t="shared" si="5"/>
        <v>0.99749840613251561</v>
      </c>
      <c r="S135" s="44">
        <f t="shared" si="5"/>
        <v>0.98996004798297943</v>
      </c>
      <c r="T135" s="44">
        <f t="shared" si="5"/>
        <v>0.99797758455452512</v>
      </c>
      <c r="U135" s="44">
        <f t="shared" si="5"/>
        <v>0.98657460845547573</v>
      </c>
      <c r="V135" s="16">
        <v>0.96891225424841099</v>
      </c>
    </row>
    <row r="136" spans="1:22" x14ac:dyDescent="0.15">
      <c r="A136" s="40">
        <v>201202</v>
      </c>
      <c r="B136" s="45">
        <v>7592.6704356041901</v>
      </c>
      <c r="C136" s="45">
        <v>30427.679507752699</v>
      </c>
      <c r="D136" s="45">
        <v>3785.2329894627501</v>
      </c>
      <c r="E136" s="45">
        <v>3190.5845622882498</v>
      </c>
      <c r="F136" s="45">
        <v>2063.3515529533001</v>
      </c>
      <c r="G136" s="45">
        <v>1.55712009339587</v>
      </c>
      <c r="H136" s="45">
        <v>5242.03595334894</v>
      </c>
      <c r="I136" s="46">
        <v>2.57771442748624</v>
      </c>
      <c r="J136" s="52">
        <v>12.479394761911401</v>
      </c>
      <c r="K136" s="50">
        <v>4297524.7830324303</v>
      </c>
      <c r="M136" s="57">
        <v>0.99440393009194805</v>
      </c>
      <c r="N136" s="57">
        <v>1.0023638165568201</v>
      </c>
      <c r="O136" s="57">
        <v>1.00576570378871</v>
      </c>
      <c r="P136" s="57">
        <v>0.98280588202935903</v>
      </c>
      <c r="Q136" s="44">
        <f t="shared" si="6"/>
        <v>0.99944904864905015</v>
      </c>
      <c r="R136" s="44">
        <f t="shared" si="5"/>
        <v>1.001172721148053</v>
      </c>
      <c r="S136" s="44">
        <f t="shared" si="5"/>
        <v>0.98907115807610191</v>
      </c>
      <c r="T136" s="44">
        <f t="shared" si="5"/>
        <v>0.99941288946955775</v>
      </c>
      <c r="U136" s="44">
        <f t="shared" si="5"/>
        <v>0.97540117456587561</v>
      </c>
      <c r="V136" s="16">
        <v>0.9671746991572</v>
      </c>
    </row>
    <row r="137" spans="1:22" x14ac:dyDescent="0.15">
      <c r="A137" s="40">
        <v>201203</v>
      </c>
      <c r="B137" s="45">
        <v>7689.2703857616498</v>
      </c>
      <c r="C137" s="45">
        <v>30465.697620932398</v>
      </c>
      <c r="D137" s="45">
        <v>3782.1055074140399</v>
      </c>
      <c r="E137" s="45">
        <v>3180.3569393984799</v>
      </c>
      <c r="F137" s="45">
        <v>2058.2236754373898</v>
      </c>
      <c r="G137" s="45">
        <v>1.5633210693528301</v>
      </c>
      <c r="H137" s="45">
        <v>5214.9215365231103</v>
      </c>
      <c r="I137" s="46">
        <v>2.5768106730860501</v>
      </c>
      <c r="J137" s="52">
        <v>11.981469908678999</v>
      </c>
      <c r="K137" s="50">
        <v>4354839.7939318297</v>
      </c>
      <c r="M137" s="57">
        <v>0.99525751812951202</v>
      </c>
      <c r="N137" s="57">
        <v>1.0044047245916901</v>
      </c>
      <c r="O137" s="57">
        <v>1.00704670826785</v>
      </c>
      <c r="P137" s="57">
        <v>0.98392784857079696</v>
      </c>
      <c r="Q137" s="44">
        <f t="shared" si="6"/>
        <v>0.99751478243803349</v>
      </c>
      <c r="R137" s="44">
        <f t="shared" si="5"/>
        <v>1.0039823363549543</v>
      </c>
      <c r="S137" s="44">
        <f t="shared" si="5"/>
        <v>0.99482750269797227</v>
      </c>
      <c r="T137" s="44">
        <f t="shared" si="5"/>
        <v>0.99964939700435662</v>
      </c>
      <c r="U137" s="44">
        <f t="shared" si="5"/>
        <v>0.96010024021740803</v>
      </c>
      <c r="V137" s="16">
        <v>0.96843150456815297</v>
      </c>
    </row>
    <row r="138" spans="1:22" x14ac:dyDescent="0.15">
      <c r="A138" s="40">
        <v>201204</v>
      </c>
      <c r="B138" s="45">
        <v>7759.4072716764304</v>
      </c>
      <c r="C138" s="45">
        <v>30459.270744163299</v>
      </c>
      <c r="D138" s="45">
        <v>3773.58895130357</v>
      </c>
      <c r="E138" s="45">
        <v>3158.8237441183001</v>
      </c>
      <c r="F138" s="45">
        <v>2046.5639004514301</v>
      </c>
      <c r="G138" s="45">
        <v>1.57419498227145</v>
      </c>
      <c r="H138" s="45">
        <v>5240.3435107958203</v>
      </c>
      <c r="I138" s="46">
        <v>2.5710725092235198</v>
      </c>
      <c r="J138" s="52">
        <v>11.3238891140414</v>
      </c>
      <c r="K138" s="50">
        <v>4433583.1200553598</v>
      </c>
      <c r="M138" s="57">
        <v>0.997071693857286</v>
      </c>
      <c r="N138" s="57">
        <v>1.00592939446983</v>
      </c>
      <c r="O138" s="57">
        <v>1.0089338032661801</v>
      </c>
      <c r="P138" s="57">
        <v>0.98649790707644103</v>
      </c>
      <c r="Q138" s="44">
        <f t="shared" si="6"/>
        <v>0.99433503018884384</v>
      </c>
      <c r="R138" s="44">
        <f t="shared" si="5"/>
        <v>1.0069556491828779</v>
      </c>
      <c r="S138" s="44">
        <f t="shared" si="5"/>
        <v>1.0048748526885141</v>
      </c>
      <c r="T138" s="44">
        <f t="shared" si="5"/>
        <v>0.99777315271064981</v>
      </c>
      <c r="U138" s="44">
        <f t="shared" si="5"/>
        <v>0.94511685130041778</v>
      </c>
      <c r="V138" s="16">
        <v>0.97252123756290798</v>
      </c>
    </row>
    <row r="139" spans="1:22" x14ac:dyDescent="0.15">
      <c r="A139" s="40">
        <v>201205</v>
      </c>
      <c r="B139" s="45">
        <v>7794.5819025749297</v>
      </c>
      <c r="C139" s="45">
        <v>30392.3116453068</v>
      </c>
      <c r="D139" s="45">
        <v>3769.8739022078598</v>
      </c>
      <c r="E139" s="45">
        <v>3125.7851459756598</v>
      </c>
      <c r="F139" s="45">
        <v>2027.2045412444199</v>
      </c>
      <c r="G139" s="45">
        <v>1.5871553125621201</v>
      </c>
      <c r="H139" s="45">
        <v>5308.7209073622198</v>
      </c>
      <c r="I139" s="46">
        <v>2.5538250709385499</v>
      </c>
      <c r="J139" s="52">
        <v>10.5967887556295</v>
      </c>
      <c r="K139" s="50">
        <v>4635802.67712247</v>
      </c>
      <c r="M139" s="57">
        <v>0.99964931273912105</v>
      </c>
      <c r="N139" s="57">
        <v>1.0066053708681399</v>
      </c>
      <c r="O139" s="57">
        <v>1.0113912359783199</v>
      </c>
      <c r="P139" s="57">
        <v>0.98993204963766002</v>
      </c>
      <c r="Q139" s="44">
        <f t="shared" si="6"/>
        <v>0.99054055473042413</v>
      </c>
      <c r="R139" s="44">
        <f t="shared" si="5"/>
        <v>1.0082329892018644</v>
      </c>
      <c r="S139" s="44">
        <f t="shared" si="5"/>
        <v>1.0130482660965894</v>
      </c>
      <c r="T139" s="44">
        <f t="shared" si="5"/>
        <v>0.9932917340047408</v>
      </c>
      <c r="U139" s="44">
        <f t="shared" si="5"/>
        <v>0.93579057944762911</v>
      </c>
      <c r="V139" s="16">
        <v>0.97729070320375</v>
      </c>
    </row>
    <row r="140" spans="1:22" x14ac:dyDescent="0.15">
      <c r="A140" s="40">
        <v>201206</v>
      </c>
      <c r="B140" s="45">
        <v>7818.5828142625596</v>
      </c>
      <c r="C140" s="45">
        <v>30282.226037963701</v>
      </c>
      <c r="D140" s="45">
        <v>3782.1865396898002</v>
      </c>
      <c r="E140" s="45">
        <v>3093.76363201708</v>
      </c>
      <c r="F140" s="45">
        <v>2003.99634616392</v>
      </c>
      <c r="G140" s="45">
        <v>1.5996949067680999</v>
      </c>
      <c r="H140" s="45">
        <v>5387.2532403217801</v>
      </c>
      <c r="I140" s="46">
        <v>2.52354007540151</v>
      </c>
      <c r="J140" s="52">
        <v>9.9695019602958901</v>
      </c>
      <c r="K140" s="50">
        <v>4988704.0671232799</v>
      </c>
      <c r="M140" s="57">
        <v>1.00274321110674</v>
      </c>
      <c r="N140" s="57">
        <v>1.00650183789603</v>
      </c>
      <c r="O140" s="57">
        <v>1.01417302360519</v>
      </c>
      <c r="P140" s="57">
        <v>0.99365640366912</v>
      </c>
      <c r="Q140" s="44">
        <f t="shared" si="6"/>
        <v>0.98855162633650506</v>
      </c>
      <c r="R140" s="44">
        <f t="shared" si="5"/>
        <v>1.0079006724211113</v>
      </c>
      <c r="S140" s="44">
        <f t="shared" si="5"/>
        <v>1.0147930799772598</v>
      </c>
      <c r="T140" s="44">
        <f t="shared" si="5"/>
        <v>0.98814131951257334</v>
      </c>
      <c r="U140" s="44">
        <f t="shared" si="5"/>
        <v>0.9408040671755048</v>
      </c>
      <c r="V140" s="16">
        <v>0.981730457411219</v>
      </c>
    </row>
    <row r="141" spans="1:22" x14ac:dyDescent="0.15">
      <c r="A141" s="40">
        <v>201207</v>
      </c>
      <c r="B141" s="45">
        <v>7865.1595847019998</v>
      </c>
      <c r="C141" s="45">
        <v>30227.689130610601</v>
      </c>
      <c r="D141" s="45">
        <v>3817.0284694714901</v>
      </c>
      <c r="E141" s="45">
        <v>3079.7111502828702</v>
      </c>
      <c r="F141" s="45">
        <v>1984.64573956156</v>
      </c>
      <c r="G141" s="45">
        <v>1.6121785985578501</v>
      </c>
      <c r="H141" s="45">
        <v>5444.2832449031703</v>
      </c>
      <c r="I141" s="46">
        <v>2.4915282416430999</v>
      </c>
      <c r="J141" s="52">
        <v>9.6090960899911604</v>
      </c>
      <c r="K141" s="50">
        <v>5438807.2699460704</v>
      </c>
      <c r="M141" s="57">
        <v>1.0064361498473899</v>
      </c>
      <c r="N141" s="57">
        <v>1.0058282780715899</v>
      </c>
      <c r="O141" s="57">
        <v>1.01671564944088</v>
      </c>
      <c r="P141" s="57">
        <v>0.99697676931971801</v>
      </c>
      <c r="Q141" s="44">
        <f t="shared" si="6"/>
        <v>0.9903439910759313</v>
      </c>
      <c r="R141" s="44">
        <f t="shared" si="5"/>
        <v>1.0078037954218229</v>
      </c>
      <c r="S141" s="44">
        <f t="shared" si="5"/>
        <v>1.0105861005668975</v>
      </c>
      <c r="T141" s="44">
        <f t="shared" si="5"/>
        <v>0.98731471155522788</v>
      </c>
      <c r="U141" s="44">
        <f t="shared" si="5"/>
        <v>0.96384915999414345</v>
      </c>
      <c r="V141" s="16">
        <v>0.98557703396117602</v>
      </c>
    </row>
    <row r="142" spans="1:22" x14ac:dyDescent="0.15">
      <c r="A142" s="40">
        <v>201208</v>
      </c>
      <c r="B142" s="45">
        <v>7951.8532088851898</v>
      </c>
      <c r="C142" s="45">
        <v>30268.848248612001</v>
      </c>
      <c r="D142" s="45">
        <v>3873.6932248053199</v>
      </c>
      <c r="E142" s="45">
        <v>3085.67770878281</v>
      </c>
      <c r="F142" s="45">
        <v>1977.5885366300799</v>
      </c>
      <c r="G142" s="45">
        <v>1.6260562581262801</v>
      </c>
      <c r="H142" s="45">
        <v>5473.0718018502102</v>
      </c>
      <c r="I142" s="46">
        <v>2.4713760615409699</v>
      </c>
      <c r="J142" s="52">
        <v>9.5192231500538202</v>
      </c>
      <c r="K142" s="50">
        <v>5873527.3926609503</v>
      </c>
      <c r="M142" s="57">
        <v>1.01022573441815</v>
      </c>
      <c r="N142" s="57">
        <v>1.00481835058769</v>
      </c>
      <c r="O142" s="57">
        <v>1.0185844220428599</v>
      </c>
      <c r="P142" s="57">
        <v>0.99942809532525001</v>
      </c>
      <c r="Q142" s="44">
        <f t="shared" si="6"/>
        <v>0.99644409942247969</v>
      </c>
      <c r="R142" s="44">
        <f t="shared" si="5"/>
        <v>1.0086080162463662</v>
      </c>
      <c r="S142" s="44">
        <f t="shared" si="5"/>
        <v>1.0052878506962311</v>
      </c>
      <c r="T142" s="44">
        <f t="shared" si="5"/>
        <v>0.99191171917487875</v>
      </c>
      <c r="U142" s="44">
        <f t="shared" si="5"/>
        <v>0.99064709738609524</v>
      </c>
      <c r="V142" s="16">
        <v>0.98892925066623205</v>
      </c>
    </row>
    <row r="143" spans="1:22" x14ac:dyDescent="0.15">
      <c r="A143" s="40">
        <v>201209</v>
      </c>
      <c r="B143" s="45">
        <v>8086.4228738008997</v>
      </c>
      <c r="C143" s="45">
        <v>30388.077022095898</v>
      </c>
      <c r="D143" s="45">
        <v>3940.5300015519301</v>
      </c>
      <c r="E143" s="45">
        <v>3109.5242534552599</v>
      </c>
      <c r="F143" s="45">
        <v>1985.4067613458801</v>
      </c>
      <c r="G143" s="45">
        <v>1.64065105661014</v>
      </c>
      <c r="H143" s="45">
        <v>5474.5614836616996</v>
      </c>
      <c r="I143" s="46">
        <v>2.47648299120738</v>
      </c>
      <c r="J143" s="52">
        <v>9.5576429425682701</v>
      </c>
      <c r="K143" s="50">
        <v>6131721.4816731997</v>
      </c>
      <c r="M143" s="57">
        <v>1.0138549100691201</v>
      </c>
      <c r="N143" s="57">
        <v>1.00376860434779</v>
      </c>
      <c r="O143" s="57">
        <v>1.01955010975275</v>
      </c>
      <c r="P143" s="57">
        <v>1.0006847187086101</v>
      </c>
      <c r="Q143" s="44">
        <f t="shared" si="6"/>
        <v>1.0039534132459742</v>
      </c>
      <c r="R143" s="44">
        <f t="shared" si="5"/>
        <v>1.0089755802795395</v>
      </c>
      <c r="S143" s="44">
        <f t="shared" si="5"/>
        <v>1.0002721838604394</v>
      </c>
      <c r="T143" s="44">
        <f t="shared" si="5"/>
        <v>1.0020664316313017</v>
      </c>
      <c r="U143" s="44">
        <f t="shared" si="5"/>
        <v>1.004036021838004</v>
      </c>
      <c r="V143" s="16">
        <v>0.99136298425687397</v>
      </c>
    </row>
    <row r="144" spans="1:22" x14ac:dyDescent="0.15">
      <c r="A144" s="40">
        <v>201210</v>
      </c>
      <c r="B144" s="45">
        <v>8236.3543981960902</v>
      </c>
      <c r="C144" s="45">
        <v>30515.003327767499</v>
      </c>
      <c r="D144" s="45">
        <v>4001.9993418358999</v>
      </c>
      <c r="E144" s="45">
        <v>3142.10289159063</v>
      </c>
      <c r="F144" s="45">
        <v>2003.8348633430801</v>
      </c>
      <c r="G144" s="45">
        <v>1.65920061069322</v>
      </c>
      <c r="H144" s="45">
        <v>5479.47843121191</v>
      </c>
      <c r="I144" s="46">
        <v>2.5044735452188598</v>
      </c>
      <c r="J144" s="52">
        <v>9.5817110977962603</v>
      </c>
      <c r="K144" s="50">
        <v>6086527.3650952801</v>
      </c>
      <c r="M144" s="57">
        <v>1.01715463983495</v>
      </c>
      <c r="N144" s="57">
        <v>1.0027950332512101</v>
      </c>
      <c r="O144" s="57">
        <v>1.0194614298462601</v>
      </c>
      <c r="P144" s="57">
        <v>1.0012020149832199</v>
      </c>
      <c r="Q144" s="44">
        <f t="shared" si="6"/>
        <v>1.0092817765890492</v>
      </c>
      <c r="R144" s="44">
        <f t="shared" si="5"/>
        <v>1.0113062153029704</v>
      </c>
      <c r="S144" s="44">
        <f t="shared" si="5"/>
        <v>1.000898144548177</v>
      </c>
      <c r="T144" s="44">
        <f t="shared" si="5"/>
        <v>1.0113025424001936</v>
      </c>
      <c r="U144" s="44">
        <f t="shared" si="5"/>
        <v>1.0025182103341395</v>
      </c>
      <c r="V144" s="16">
        <v>0.99329229494478299</v>
      </c>
    </row>
    <row r="145" spans="1:22" x14ac:dyDescent="0.15">
      <c r="A145" s="40">
        <v>201211</v>
      </c>
      <c r="B145" s="45">
        <v>8370.1569814429295</v>
      </c>
      <c r="C145" s="45">
        <v>30601.387461504899</v>
      </c>
      <c r="D145" s="45">
        <v>4046.4890940742898</v>
      </c>
      <c r="E145" s="45">
        <v>3177.78816172503</v>
      </c>
      <c r="F145" s="45">
        <v>2024.31174288017</v>
      </c>
      <c r="G145" s="45">
        <v>1.6809213348343499</v>
      </c>
      <c r="H145" s="45">
        <v>5513.4661767915304</v>
      </c>
      <c r="I145" s="46">
        <v>2.5384575006092001</v>
      </c>
      <c r="J145" s="52">
        <v>9.5014299722746003</v>
      </c>
      <c r="K145" s="50">
        <v>5767886.1676981198</v>
      </c>
      <c r="M145" s="57">
        <v>1.01996526875837</v>
      </c>
      <c r="N145" s="57">
        <v>1.00203553876886</v>
      </c>
      <c r="O145" s="57">
        <v>1.0180800751411301</v>
      </c>
      <c r="P145" s="57">
        <v>1.0012786141787</v>
      </c>
      <c r="Q145" s="44">
        <f t="shared" si="6"/>
        <v>1.0102188458299042</v>
      </c>
      <c r="R145" s="44">
        <f t="shared" si="5"/>
        <v>1.0130910777160664</v>
      </c>
      <c r="S145" s="44">
        <f t="shared" si="5"/>
        <v>1.0062027337102053</v>
      </c>
      <c r="T145" s="44">
        <f t="shared" si="5"/>
        <v>1.0135693010034852</v>
      </c>
      <c r="U145" s="44">
        <f t="shared" si="5"/>
        <v>0.99162142077732607</v>
      </c>
      <c r="V145" s="16">
        <v>0.99538625069059194</v>
      </c>
    </row>
    <row r="146" spans="1:22" x14ac:dyDescent="0.15">
      <c r="A146" s="40">
        <v>201212</v>
      </c>
      <c r="B146" s="45">
        <v>8472.5365173164901</v>
      </c>
      <c r="C146" s="45">
        <v>30596.987978157202</v>
      </c>
      <c r="D146" s="45">
        <v>4069.0787444242201</v>
      </c>
      <c r="E146" s="45">
        <v>3213.1467578438701</v>
      </c>
      <c r="F146" s="45">
        <v>2034.7026595608199</v>
      </c>
      <c r="G146" s="45">
        <v>1.6997608350898901</v>
      </c>
      <c r="H146" s="45">
        <v>5576.6745076805901</v>
      </c>
      <c r="I146" s="46">
        <v>2.55949785217621</v>
      </c>
      <c r="J146" s="52">
        <v>9.2987617657322907</v>
      </c>
      <c r="K146" s="50">
        <v>5332153.4625486899</v>
      </c>
      <c r="M146" s="57">
        <v>1.02211366751666</v>
      </c>
      <c r="N146" s="57">
        <v>1.0017403057638099</v>
      </c>
      <c r="O146" s="57">
        <v>1.01560102854732</v>
      </c>
      <c r="P146" s="57">
        <v>1.0011673118204401</v>
      </c>
      <c r="Q146" s="44">
        <f t="shared" si="6"/>
        <v>1.0051330615045813</v>
      </c>
      <c r="R146" s="44">
        <f t="shared" si="5"/>
        <v>1.0112078417146135</v>
      </c>
      <c r="S146" s="44">
        <f t="shared" si="5"/>
        <v>1.0114643545207787</v>
      </c>
      <c r="T146" s="44">
        <f t="shared" si="5"/>
        <v>1.0082886365290578</v>
      </c>
      <c r="U146" s="44">
        <f t="shared" si="5"/>
        <v>0.97866971528141555</v>
      </c>
      <c r="V146" s="16">
        <v>0.99794700263206904</v>
      </c>
    </row>
    <row r="147" spans="1:22" x14ac:dyDescent="0.15">
      <c r="A147" s="40">
        <v>201301</v>
      </c>
      <c r="B147" s="45">
        <v>8530.8830042019199</v>
      </c>
      <c r="C147" s="45">
        <v>30490.8600962489</v>
      </c>
      <c r="D147" s="45">
        <v>4068.8767757630899</v>
      </c>
      <c r="E147" s="45">
        <v>3242.0372242631702</v>
      </c>
      <c r="F147" s="45">
        <v>2027.6995573571901</v>
      </c>
      <c r="G147" s="45">
        <v>1.71555600573316</v>
      </c>
      <c r="H147" s="45">
        <v>5643.2573182313599</v>
      </c>
      <c r="I147" s="46">
        <v>2.55335753407592</v>
      </c>
      <c r="J147" s="52">
        <v>9.0526983869040301</v>
      </c>
      <c r="K147" s="50">
        <v>4958937.3067766698</v>
      </c>
      <c r="M147" s="57">
        <v>1.0235225528204099</v>
      </c>
      <c r="N147" s="57">
        <v>1.00168964612528</v>
      </c>
      <c r="O147" s="57">
        <v>1.01235228531579</v>
      </c>
      <c r="P147" s="57">
        <v>1.0011185511185099</v>
      </c>
      <c r="Q147" s="44">
        <f t="shared" si="6"/>
        <v>0.9965581692387715</v>
      </c>
      <c r="R147" s="44">
        <f t="shared" si="5"/>
        <v>1.0092925841784293</v>
      </c>
      <c r="S147" s="44">
        <f t="shared" si="5"/>
        <v>1.0119395188761811</v>
      </c>
      <c r="T147" s="44">
        <f t="shared" si="5"/>
        <v>0.99760096766829898</v>
      </c>
      <c r="U147" s="44">
        <f t="shared" si="5"/>
        <v>0.97353804893302553</v>
      </c>
      <c r="V147" s="16">
        <v>1.00100565161683</v>
      </c>
    </row>
    <row r="148" spans="1:22" x14ac:dyDescent="0.15">
      <c r="A148" s="40">
        <v>201302</v>
      </c>
      <c r="B148" s="45">
        <v>8549.8116013246909</v>
      </c>
      <c r="C148" s="45">
        <v>30299.868919595901</v>
      </c>
      <c r="D148" s="45">
        <v>4052.5597120571101</v>
      </c>
      <c r="E148" s="45">
        <v>3267.21121408309</v>
      </c>
      <c r="F148" s="45">
        <v>2004.9398488771501</v>
      </c>
      <c r="G148" s="45">
        <v>1.72626830307324</v>
      </c>
      <c r="H148" s="45">
        <v>5681.8472568902198</v>
      </c>
      <c r="I148" s="46">
        <v>2.5218489375453701</v>
      </c>
      <c r="J148" s="52">
        <v>8.8479114861158408</v>
      </c>
      <c r="K148" s="50">
        <v>4786486.1372651402</v>
      </c>
      <c r="M148" s="57">
        <v>1.02418206214686</v>
      </c>
      <c r="N148" s="57">
        <v>1.0018788414002699</v>
      </c>
      <c r="O148" s="57">
        <v>1.0087730062592399</v>
      </c>
      <c r="P148" s="57">
        <v>1.0015571421760201</v>
      </c>
      <c r="Q148" s="44">
        <f t="shared" si="6"/>
        <v>0.98877560119917174</v>
      </c>
      <c r="R148" s="44">
        <f t="shared" si="5"/>
        <v>1.0062442131322329</v>
      </c>
      <c r="S148" s="44">
        <f t="shared" si="5"/>
        <v>1.0068382383582244</v>
      </c>
      <c r="T148" s="44">
        <f t="shared" si="5"/>
        <v>0.98765993555150389</v>
      </c>
      <c r="U148" s="44">
        <f t="shared" si="5"/>
        <v>0.97737835813855878</v>
      </c>
      <c r="V148" s="16">
        <v>1.00456099925853</v>
      </c>
    </row>
    <row r="149" spans="1:22" x14ac:dyDescent="0.15">
      <c r="A149" s="40">
        <v>201303</v>
      </c>
      <c r="B149" s="45">
        <v>8552.4557236035198</v>
      </c>
      <c r="C149" s="45">
        <v>30028.6230971775</v>
      </c>
      <c r="D149" s="45">
        <v>4034.1188149216</v>
      </c>
      <c r="E149" s="45">
        <v>3300.8335991203799</v>
      </c>
      <c r="F149" s="45">
        <v>1973.3888160568199</v>
      </c>
      <c r="G149" s="45">
        <v>1.7327891006935801</v>
      </c>
      <c r="H149" s="45">
        <v>5691.3418882513697</v>
      </c>
      <c r="I149" s="46">
        <v>2.48056842020172</v>
      </c>
      <c r="J149" s="52">
        <v>8.8007148788930696</v>
      </c>
      <c r="K149" s="50">
        <v>4860925.1856331704</v>
      </c>
      <c r="M149" s="57">
        <v>1.0240832981423</v>
      </c>
      <c r="N149" s="57">
        <v>1.0022891729941401</v>
      </c>
      <c r="O149" s="57">
        <v>1.00553182908716</v>
      </c>
      <c r="P149" s="57">
        <v>1.00261672315702</v>
      </c>
      <c r="Q149" s="44">
        <f t="shared" si="6"/>
        <v>0.98426335192150527</v>
      </c>
      <c r="R149" s="44">
        <f t="shared" si="5"/>
        <v>1.0037773952106583</v>
      </c>
      <c r="S149" s="44">
        <f t="shared" si="5"/>
        <v>1.0016710465684617</v>
      </c>
      <c r="T149" s="44">
        <f t="shared" si="5"/>
        <v>0.98363085245548831</v>
      </c>
      <c r="U149" s="44">
        <f t="shared" si="5"/>
        <v>0.99466579120995591</v>
      </c>
      <c r="V149" s="16">
        <v>1.00830578751212</v>
      </c>
    </row>
    <row r="150" spans="1:22" x14ac:dyDescent="0.15">
      <c r="A150" s="40">
        <v>201304</v>
      </c>
      <c r="B150" s="45">
        <v>8574.2043688501399</v>
      </c>
      <c r="C150" s="45">
        <v>29740.278066316499</v>
      </c>
      <c r="D150" s="45">
        <v>4020.2406298046499</v>
      </c>
      <c r="E150" s="45">
        <v>3352.0204030698101</v>
      </c>
      <c r="F150" s="45">
        <v>1944.64376684786</v>
      </c>
      <c r="G150" s="45">
        <v>1.7385642360200799</v>
      </c>
      <c r="H150" s="45">
        <v>5700.32854488883</v>
      </c>
      <c r="I150" s="46">
        <v>2.4442653174334801</v>
      </c>
      <c r="J150" s="52">
        <v>8.9780965100823096</v>
      </c>
      <c r="K150" s="50">
        <v>5116352.9478920903</v>
      </c>
      <c r="M150" s="57">
        <v>1.023339769391</v>
      </c>
      <c r="N150" s="57">
        <v>1.00276696183403</v>
      </c>
      <c r="O150" s="57">
        <v>1.0029800050542499</v>
      </c>
      <c r="P150" s="57">
        <v>1.00450047391952</v>
      </c>
      <c r="Q150" s="44">
        <f t="shared" si="6"/>
        <v>0.98543366164079227</v>
      </c>
      <c r="R150" s="44">
        <f t="shared" si="5"/>
        <v>1.0033328552933465</v>
      </c>
      <c r="S150" s="44">
        <f t="shared" si="5"/>
        <v>1.0015790048838942</v>
      </c>
      <c r="T150" s="44">
        <f t="shared" si="5"/>
        <v>0.98536500647489189</v>
      </c>
      <c r="U150" s="44">
        <f t="shared" si="5"/>
        <v>1.0201553661981093</v>
      </c>
      <c r="V150" s="16">
        <v>1.0123857771745299</v>
      </c>
    </row>
    <row r="151" spans="1:22" x14ac:dyDescent="0.15">
      <c r="A151" s="40">
        <v>201305</v>
      </c>
      <c r="B151" s="45">
        <v>8639.6308022659305</v>
      </c>
      <c r="C151" s="45">
        <v>29514.510971586398</v>
      </c>
      <c r="D151" s="45">
        <v>4016.0134287525698</v>
      </c>
      <c r="E151" s="45">
        <v>3418.2447994794302</v>
      </c>
      <c r="F151" s="45">
        <v>1931.42924028989</v>
      </c>
      <c r="G151" s="45">
        <v>1.74747592134334</v>
      </c>
      <c r="H151" s="45">
        <v>5732.0685651498297</v>
      </c>
      <c r="I151" s="46">
        <v>2.4231169855377801</v>
      </c>
      <c r="J151" s="52">
        <v>9.3446871453021494</v>
      </c>
      <c r="K151" s="50">
        <v>5394937.5242854599</v>
      </c>
      <c r="M151" s="57">
        <v>1.0221085705434001</v>
      </c>
      <c r="N151" s="57">
        <v>1.0034385669660899</v>
      </c>
      <c r="O151" s="57">
        <v>1.0011899186014099</v>
      </c>
      <c r="P151" s="57">
        <v>1.00650636536099</v>
      </c>
      <c r="Q151" s="44">
        <f t="shared" si="6"/>
        <v>0.99320465435199479</v>
      </c>
      <c r="R151" s="44">
        <f t="shared" si="5"/>
        <v>1.0051258878669107</v>
      </c>
      <c r="S151" s="44">
        <f t="shared" si="5"/>
        <v>1.0055681036647368</v>
      </c>
      <c r="T151" s="44">
        <f t="shared" si="5"/>
        <v>0.99134777565067855</v>
      </c>
      <c r="U151" s="44">
        <f t="shared" si="5"/>
        <v>1.0408316656886192</v>
      </c>
      <c r="V151" s="16">
        <v>1.0152827019533499</v>
      </c>
    </row>
    <row r="152" spans="1:22" x14ac:dyDescent="0.15">
      <c r="A152" s="40">
        <v>201306</v>
      </c>
      <c r="B152" s="45">
        <v>8760.2326927788909</v>
      </c>
      <c r="C152" s="45">
        <v>29436.961869014802</v>
      </c>
      <c r="D152" s="45">
        <v>4021.1195894784</v>
      </c>
      <c r="E152" s="45">
        <v>3488.86471903847</v>
      </c>
      <c r="F152" s="45">
        <v>1938.25316406962</v>
      </c>
      <c r="G152" s="45">
        <v>1.7616746635826599</v>
      </c>
      <c r="H152" s="45">
        <v>5789.27827409161</v>
      </c>
      <c r="I152" s="46">
        <v>2.43012979540734</v>
      </c>
      <c r="J152" s="52">
        <v>9.7862225421422302</v>
      </c>
      <c r="K152" s="50">
        <v>5592872.2795527503</v>
      </c>
      <c r="M152" s="57">
        <v>1.0202382509263801</v>
      </c>
      <c r="N152" s="57">
        <v>1.0044426448800601</v>
      </c>
      <c r="O152" s="57">
        <v>1.0001414229788601</v>
      </c>
      <c r="P152" s="57">
        <v>1.0086035116296099</v>
      </c>
      <c r="Q152" s="44">
        <f t="shared" si="6"/>
        <v>1.0035330954079922</v>
      </c>
      <c r="R152" s="44">
        <f t="shared" si="5"/>
        <v>1.0081252863435193</v>
      </c>
      <c r="S152" s="44">
        <f t="shared" si="5"/>
        <v>1.009980639326195</v>
      </c>
      <c r="T152" s="44">
        <f t="shared" si="5"/>
        <v>1.0028941276510444</v>
      </c>
      <c r="U152" s="44">
        <f t="shared" si="5"/>
        <v>1.0472498854134515</v>
      </c>
      <c r="V152" s="16">
        <v>1.01645590182521</v>
      </c>
    </row>
    <row r="153" spans="1:22" x14ac:dyDescent="0.15">
      <c r="A153" s="40">
        <v>201307</v>
      </c>
      <c r="B153" s="45">
        <v>8919.5876122787504</v>
      </c>
      <c r="C153" s="45">
        <v>29538.672338870601</v>
      </c>
      <c r="D153" s="45">
        <v>4026.7114047334599</v>
      </c>
      <c r="E153" s="45">
        <v>3550.8864460056002</v>
      </c>
      <c r="F153" s="45">
        <v>1962.2395563857101</v>
      </c>
      <c r="G153" s="45">
        <v>1.78006935540858</v>
      </c>
      <c r="H153" s="45">
        <v>5840.0384140660699</v>
      </c>
      <c r="I153" s="46">
        <v>2.47281122600263</v>
      </c>
      <c r="J153" s="52">
        <v>10.129106852346901</v>
      </c>
      <c r="K153" s="50">
        <v>5671462.6722196797</v>
      </c>
      <c r="M153" s="57">
        <v>1.01793590975065</v>
      </c>
      <c r="N153" s="57">
        <v>1.0053127856847399</v>
      </c>
      <c r="O153" s="57">
        <v>0.99947556472094801</v>
      </c>
      <c r="P153" s="57">
        <v>1.0101053149164601</v>
      </c>
      <c r="Q153" s="44">
        <f t="shared" si="6"/>
        <v>1.0123752628195006</v>
      </c>
      <c r="R153" s="44">
        <f t="shared" si="5"/>
        <v>1.0104415941298215</v>
      </c>
      <c r="S153" s="44">
        <f t="shared" si="5"/>
        <v>1.00876795648287</v>
      </c>
      <c r="T153" s="44">
        <f t="shared" si="5"/>
        <v>1.0175634366015975</v>
      </c>
      <c r="U153" s="44">
        <f t="shared" si="5"/>
        <v>1.0350374527789568</v>
      </c>
      <c r="V153" s="16">
        <v>1.01581116539799</v>
      </c>
    </row>
    <row r="154" spans="1:22" x14ac:dyDescent="0.15">
      <c r="A154" s="40">
        <v>201308</v>
      </c>
      <c r="B154" s="45">
        <v>9086.3495739179598</v>
      </c>
      <c r="C154" s="45">
        <v>29784.207064189399</v>
      </c>
      <c r="D154" s="45">
        <v>4027.4250458409601</v>
      </c>
      <c r="E154" s="45">
        <v>3600.1698914971598</v>
      </c>
      <c r="F154" s="45">
        <v>1994.3012321266101</v>
      </c>
      <c r="G154" s="45">
        <v>1.8002764377176901</v>
      </c>
      <c r="H154" s="45">
        <v>5859.2032939689298</v>
      </c>
      <c r="I154" s="46">
        <v>2.5400574262065101</v>
      </c>
      <c r="J154" s="52">
        <v>10.288668248453501</v>
      </c>
      <c r="K154" s="50">
        <v>5663248.8944961997</v>
      </c>
      <c r="M154" s="57">
        <v>1.01548053848898</v>
      </c>
      <c r="N154" s="57">
        <v>1.0062666206599999</v>
      </c>
      <c r="O154" s="57">
        <v>0.99898574020977404</v>
      </c>
      <c r="P154" s="57">
        <v>1.0112790533951199</v>
      </c>
      <c r="Q154" s="44">
        <f t="shared" si="6"/>
        <v>1.0163393280074096</v>
      </c>
      <c r="R154" s="44">
        <f t="shared" si="5"/>
        <v>1.0113518511218187</v>
      </c>
      <c r="S154" s="44">
        <f t="shared" si="5"/>
        <v>1.0032816359318288</v>
      </c>
      <c r="T154" s="44">
        <f t="shared" si="5"/>
        <v>1.0271942312040476</v>
      </c>
      <c r="U154" s="44">
        <f t="shared" si="5"/>
        <v>1.0157527606759948</v>
      </c>
      <c r="V154" s="16">
        <v>1.01323367353812</v>
      </c>
    </row>
    <row r="155" spans="1:22" x14ac:dyDescent="0.15">
      <c r="A155" s="40">
        <v>201309</v>
      </c>
      <c r="B155" s="45">
        <v>9230.3968215050209</v>
      </c>
      <c r="C155" s="45">
        <v>30104.197603661101</v>
      </c>
      <c r="D155" s="45">
        <v>4021.4608891602902</v>
      </c>
      <c r="E155" s="45">
        <v>3636.9452046258298</v>
      </c>
      <c r="F155" s="45">
        <v>2025.3519834194699</v>
      </c>
      <c r="G155" s="45">
        <v>1.8209636668749101</v>
      </c>
      <c r="H155" s="45">
        <v>5858.6244817054203</v>
      </c>
      <c r="I155" s="46">
        <v>2.60364205232991</v>
      </c>
      <c r="J155" s="52">
        <v>10.302864553925501</v>
      </c>
      <c r="K155" s="50">
        <v>5658106.5658806497</v>
      </c>
      <c r="M155" s="57">
        <v>1.0125241086166501</v>
      </c>
      <c r="N155" s="57">
        <v>1.0071656364211401</v>
      </c>
      <c r="O155" s="57">
        <v>0.99859294480667304</v>
      </c>
      <c r="P155" s="57">
        <v>1.0112980839677801</v>
      </c>
      <c r="Q155" s="44">
        <f t="shared" si="6"/>
        <v>1.0155697398129515</v>
      </c>
      <c r="R155" s="44">
        <f t="shared" si="5"/>
        <v>1.0114911403181204</v>
      </c>
      <c r="S155" s="44">
        <f t="shared" si="5"/>
        <v>0.9999012131454621</v>
      </c>
      <c r="T155" s="44">
        <f t="shared" si="5"/>
        <v>1.0250327514123809</v>
      </c>
      <c r="U155" s="44">
        <f t="shared" si="5"/>
        <v>1.0013798000994087</v>
      </c>
      <c r="V155" s="16">
        <v>1.0082378638937799</v>
      </c>
    </row>
    <row r="156" spans="1:22" x14ac:dyDescent="0.15">
      <c r="A156" s="40">
        <v>201310</v>
      </c>
      <c r="B156" s="45">
        <v>9343.5639302155505</v>
      </c>
      <c r="C156" s="45">
        <v>30434.480176182198</v>
      </c>
      <c r="D156" s="45">
        <v>4010.5105592953901</v>
      </c>
      <c r="E156" s="45">
        <v>3661.3273933948099</v>
      </c>
      <c r="F156" s="45">
        <v>2050.09973572226</v>
      </c>
      <c r="G156" s="45">
        <v>1.83839499844348</v>
      </c>
      <c r="H156" s="45">
        <v>5868.3111747195999</v>
      </c>
      <c r="I156" s="46">
        <v>2.6379623700564401</v>
      </c>
      <c r="J156" s="52">
        <v>10.2195835385956</v>
      </c>
      <c r="K156" s="50">
        <v>5686014.0981066199</v>
      </c>
      <c r="M156" s="57">
        <v>1.0094872182846399</v>
      </c>
      <c r="N156" s="57">
        <v>1.00755589772762</v>
      </c>
      <c r="O156" s="57">
        <v>0.99785831927062096</v>
      </c>
      <c r="P156" s="57">
        <v>1.0109074367050299</v>
      </c>
      <c r="Q156" s="44">
        <f t="shared" si="6"/>
        <v>1.0122189883562893</v>
      </c>
      <c r="R156" s="44">
        <f t="shared" si="5"/>
        <v>1.0095725861452718</v>
      </c>
      <c r="S156" s="44">
        <f t="shared" si="5"/>
        <v>1.0016534073901524</v>
      </c>
      <c r="T156" s="44">
        <f t="shared" si="5"/>
        <v>1.0131816574770014</v>
      </c>
      <c r="U156" s="44">
        <f t="shared" si="5"/>
        <v>0.99191671259056113</v>
      </c>
      <c r="V156" s="16">
        <v>1.00207190880925</v>
      </c>
    </row>
    <row r="157" spans="1:22" x14ac:dyDescent="0.15">
      <c r="A157" s="40">
        <v>201311</v>
      </c>
      <c r="B157" s="45">
        <v>9426.3044721350507</v>
      </c>
      <c r="C157" s="45">
        <v>30726.3568774245</v>
      </c>
      <c r="D157" s="45">
        <v>3997.2557445050002</v>
      </c>
      <c r="E157" s="45">
        <v>3678.28305351169</v>
      </c>
      <c r="F157" s="45">
        <v>2068.8284616834499</v>
      </c>
      <c r="G157" s="45">
        <v>1.85303817799149</v>
      </c>
      <c r="H157" s="45">
        <v>5893.6388811493998</v>
      </c>
      <c r="I157" s="46">
        <v>2.6281685662105798</v>
      </c>
      <c r="J157" s="52">
        <v>10.0755486237878</v>
      </c>
      <c r="K157" s="50">
        <v>5729057.6874018796</v>
      </c>
      <c r="M157" s="57">
        <v>1.0062375613224901</v>
      </c>
      <c r="N157" s="57">
        <v>1.0083351207519</v>
      </c>
      <c r="O157" s="57">
        <v>0.99827585539625197</v>
      </c>
      <c r="P157" s="57">
        <v>1.0110956058237399</v>
      </c>
      <c r="Q157" s="44">
        <f t="shared" si="6"/>
        <v>1.0091355194261276</v>
      </c>
      <c r="R157" s="44">
        <f t="shared" si="5"/>
        <v>1.0079651976644888</v>
      </c>
      <c r="S157" s="44">
        <f t="shared" si="5"/>
        <v>1.0043160128486217</v>
      </c>
      <c r="T157" s="44">
        <f t="shared" si="5"/>
        <v>0.99628736029102238</v>
      </c>
      <c r="U157" s="44">
        <f t="shared" si="5"/>
        <v>0.98590598978286803</v>
      </c>
      <c r="V157" s="16">
        <v>0.99719277023699104</v>
      </c>
    </row>
    <row r="158" spans="1:22" x14ac:dyDescent="0.15">
      <c r="A158" s="40">
        <v>201312</v>
      </c>
      <c r="B158" s="45">
        <v>9480.6814074009999</v>
      </c>
      <c r="C158" s="45">
        <v>30978.568514155799</v>
      </c>
      <c r="D158" s="45">
        <v>3986.4905442314898</v>
      </c>
      <c r="E158" s="45">
        <v>3682.90281315325</v>
      </c>
      <c r="F158" s="45">
        <v>2081.1586644469498</v>
      </c>
      <c r="G158" s="45">
        <v>1.8607134221982899</v>
      </c>
      <c r="H158" s="45">
        <v>5928.2354845929403</v>
      </c>
      <c r="I158" s="46">
        <v>2.5742070882429999</v>
      </c>
      <c r="J158" s="52">
        <v>9.9186962942840697</v>
      </c>
      <c r="K158" s="50">
        <v>5771444.0600122903</v>
      </c>
      <c r="M158" s="57">
        <v>1.0018071655218701</v>
      </c>
      <c r="N158" s="57">
        <v>1.0091754830505599</v>
      </c>
      <c r="O158" s="57">
        <v>0.99724939564019499</v>
      </c>
      <c r="P158" s="57">
        <v>1.01163033877014</v>
      </c>
      <c r="Q158" s="44">
        <f t="shared" si="6"/>
        <v>1.0059599928132594</v>
      </c>
      <c r="R158" s="44">
        <f t="shared" si="5"/>
        <v>1.004141978453525</v>
      </c>
      <c r="S158" s="44">
        <f t="shared" si="5"/>
        <v>1.0058701600388509</v>
      </c>
      <c r="T158" s="44">
        <f t="shared" si="5"/>
        <v>0.97946803007183658</v>
      </c>
      <c r="U158" s="44">
        <f t="shared" si="5"/>
        <v>0.98443237828921693</v>
      </c>
      <c r="V158" s="16">
        <v>0.99358413018895797</v>
      </c>
    </row>
    <row r="159" spans="1:22" x14ac:dyDescent="0.15">
      <c r="J159" s="53"/>
      <c r="K159" s="53"/>
    </row>
  </sheetData>
  <mergeCells count="2">
    <mergeCell ref="A1:K1"/>
    <mergeCell ref="M1:U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B38" sqref="B38:D158"/>
    </sheetView>
  </sheetViews>
  <sheetFormatPr defaultColWidth="9" defaultRowHeight="16.5" x14ac:dyDescent="0.15"/>
  <cols>
    <col min="1" max="1" width="10.875" style="16" customWidth="1"/>
    <col min="2" max="2" width="15.625" style="16" customWidth="1"/>
    <col min="3" max="3" width="14" style="16" customWidth="1"/>
    <col min="4" max="4" width="18.75" style="16" customWidth="1"/>
    <col min="5" max="5" width="11.75" style="16" customWidth="1"/>
    <col min="6" max="6" width="11" style="16" customWidth="1"/>
    <col min="7" max="7" width="14.125" style="16" customWidth="1"/>
    <col min="8" max="8" width="9" style="16"/>
    <col min="9" max="9" width="10.625" style="16" customWidth="1"/>
    <col min="10" max="10" width="14.375" style="16" customWidth="1"/>
    <col min="11" max="11" width="12.25" style="16" customWidth="1"/>
    <col min="12" max="12" width="13.125" style="16" customWidth="1"/>
    <col min="13" max="13" width="13.25" style="16" customWidth="1"/>
    <col min="14" max="14" width="18.125" style="16" customWidth="1"/>
    <col min="15" max="15" width="17.75" style="16" customWidth="1"/>
    <col min="16" max="16" width="15.25" style="16" customWidth="1"/>
    <col min="17" max="16384" width="9" style="16"/>
  </cols>
  <sheetData>
    <row r="1" spans="1:16" x14ac:dyDescent="0.15">
      <c r="B1" s="76" t="s">
        <v>12</v>
      </c>
      <c r="C1" s="76"/>
      <c r="D1" s="76"/>
      <c r="E1" s="77" t="s">
        <v>13</v>
      </c>
      <c r="F1" s="77"/>
      <c r="G1" s="77"/>
      <c r="H1" s="78" t="s">
        <v>14</v>
      </c>
      <c r="I1" s="78"/>
      <c r="J1" s="78"/>
      <c r="K1" s="17" t="s">
        <v>15</v>
      </c>
      <c r="L1" s="18" t="s">
        <v>16</v>
      </c>
      <c r="M1" s="19" t="s">
        <v>17</v>
      </c>
      <c r="N1" s="20" t="s">
        <v>18</v>
      </c>
      <c r="O1" s="21" t="s">
        <v>8</v>
      </c>
      <c r="P1" s="21" t="s">
        <v>9</v>
      </c>
    </row>
    <row r="2" spans="1:16" s="24" customFormat="1" x14ac:dyDescent="0.15">
      <c r="A2" s="20" t="s">
        <v>19</v>
      </c>
      <c r="B2" s="20" t="s">
        <v>65</v>
      </c>
      <c r="C2" s="20" t="s">
        <v>71</v>
      </c>
      <c r="D2" s="20" t="s">
        <v>72</v>
      </c>
      <c r="E2" s="20" t="s">
        <v>65</v>
      </c>
      <c r="F2" s="20" t="s">
        <v>71</v>
      </c>
      <c r="G2" s="20" t="s">
        <v>72</v>
      </c>
      <c r="H2" s="20" t="s">
        <v>65</v>
      </c>
      <c r="I2" s="20" t="s">
        <v>71</v>
      </c>
      <c r="J2" s="20" t="s">
        <v>72</v>
      </c>
      <c r="K2" s="69" t="s">
        <v>77</v>
      </c>
      <c r="L2" s="69" t="s">
        <v>77</v>
      </c>
      <c r="M2" s="69" t="s">
        <v>77</v>
      </c>
      <c r="N2" s="69" t="s">
        <v>77</v>
      </c>
      <c r="O2" s="24" t="s">
        <v>78</v>
      </c>
      <c r="P2" s="25">
        <f t="array" ref="P2">AVERAGE(N51:N62)</f>
        <v>100.16421533003808</v>
      </c>
    </row>
    <row r="3" spans="1:16" x14ac:dyDescent="0.15">
      <c r="A3" s="68">
        <v>200101</v>
      </c>
      <c r="B3" s="27"/>
      <c r="C3" s="27"/>
      <c r="D3" s="27"/>
      <c r="E3" s="21"/>
      <c r="F3" s="21"/>
      <c r="G3" s="21"/>
      <c r="H3" s="21"/>
      <c r="I3" s="21"/>
      <c r="J3" s="21"/>
      <c r="L3" s="24">
        <f t="array" ref="L3">SUM(ABS(K4:K158))/SUM(ABS('一致合成-累计'!K4:K158))</f>
        <v>1.001671278094745</v>
      </c>
      <c r="N3" s="27">
        <v>100</v>
      </c>
      <c r="O3" s="6">
        <f>N3/$P$2*100</f>
        <v>99.836053894599999</v>
      </c>
    </row>
    <row r="4" spans="1:16" x14ac:dyDescent="0.15">
      <c r="A4" s="68">
        <v>200102</v>
      </c>
      <c r="B4" s="27">
        <v>1.0141909159797562</v>
      </c>
      <c r="C4" s="27">
        <v>1.0003525810111138</v>
      </c>
      <c r="D4" s="27">
        <v>1.0131947587418697</v>
      </c>
      <c r="E4" s="27">
        <v>0</v>
      </c>
      <c r="F4" s="27">
        <v>0</v>
      </c>
      <c r="G4" s="27">
        <v>0</v>
      </c>
      <c r="H4" s="6">
        <v>0</v>
      </c>
      <c r="I4" s="6">
        <f t="shared" ref="I4:I35" si="0">F4/F$159</f>
        <v>0</v>
      </c>
      <c r="J4" s="6">
        <f t="shared" ref="J4:J35" si="1">G4/G$159</f>
        <v>0</v>
      </c>
      <c r="K4" s="61">
        <f t="shared" ref="K4:K67" si="2">SUMPRODUCT(H4:J4,$E$160:$G$160)</f>
        <v>0</v>
      </c>
      <c r="M4" s="6">
        <f>K4/$L$3</f>
        <v>0</v>
      </c>
      <c r="N4" s="28">
        <f>N3*(200+M4)/(200-M4)</f>
        <v>100</v>
      </c>
      <c r="O4" s="6">
        <f t="shared" ref="O4:O67" si="3">N4/$P$2*100</f>
        <v>99.836053894599999</v>
      </c>
    </row>
    <row r="5" spans="1:16" x14ac:dyDescent="0.15">
      <c r="A5" s="68">
        <v>200103</v>
      </c>
      <c r="B5" s="27">
        <v>1.0141090461643898</v>
      </c>
      <c r="C5" s="27">
        <v>1.008977742683776</v>
      </c>
      <c r="D5" s="27">
        <v>1.0122674255808144</v>
      </c>
      <c r="E5" s="27">
        <f t="shared" ref="E5:E37" si="4">200*(B5-B4)/(B5+B4)</f>
        <v>-8.0727522451710648E-3</v>
      </c>
      <c r="F5" s="27">
        <f t="shared" ref="F5:F37" si="5">200*(C5-C4)/(C5+C4)</f>
        <v>0.85851107415745687</v>
      </c>
      <c r="G5" s="27">
        <f t="shared" ref="G5:G37" si="6">200*(D5-D4)/(D5+D4)</f>
        <v>-9.1567561046854207E-2</v>
      </c>
      <c r="H5" s="6">
        <f t="shared" ref="H5:H35" si="7">E5/E$159</f>
        <v>-2.126672821626794E-2</v>
      </c>
      <c r="I5" s="6">
        <f t="shared" si="0"/>
        <v>1.7919634239111697</v>
      </c>
      <c r="J5" s="6">
        <f t="shared" si="1"/>
        <v>-0.22978903270794199</v>
      </c>
      <c r="K5" s="61">
        <f t="shared" si="2"/>
        <v>-6.7179763446821861E-3</v>
      </c>
      <c r="M5" s="6">
        <f t="shared" ref="M5:M68" si="8">K5/$L$3</f>
        <v>-6.7067674711211531E-3</v>
      </c>
      <c r="N5" s="28">
        <f>N4*(200+M5)/(200-M5)</f>
        <v>99.993293457424997</v>
      </c>
      <c r="O5" s="6">
        <f t="shared" si="3"/>
        <v>99.829358347140356</v>
      </c>
    </row>
    <row r="6" spans="1:16" x14ac:dyDescent="0.15">
      <c r="A6" s="68">
        <v>200104</v>
      </c>
      <c r="B6" s="27">
        <v>1.0132406590970491</v>
      </c>
      <c r="C6" s="27">
        <v>1.019733644147623</v>
      </c>
      <c r="D6" s="27">
        <v>1.009901357658888</v>
      </c>
      <c r="E6" s="27">
        <f t="shared" si="4"/>
        <v>-8.566722012359787E-2</v>
      </c>
      <c r="F6" s="27">
        <f t="shared" si="5"/>
        <v>1.060367830896477</v>
      </c>
      <c r="G6" s="27">
        <f t="shared" si="6"/>
        <v>-0.23401290154778626</v>
      </c>
      <c r="H6" s="6">
        <f t="shared" si="7"/>
        <v>-0.22568034198021514</v>
      </c>
      <c r="I6" s="6">
        <f t="shared" si="0"/>
        <v>2.2132974472383009</v>
      </c>
      <c r="J6" s="6">
        <f t="shared" si="1"/>
        <v>-0.58725598534102319</v>
      </c>
      <c r="K6" s="61">
        <f t="shared" si="2"/>
        <v>-0.27137217242055345</v>
      </c>
      <c r="M6" s="6">
        <f t="shared" si="8"/>
        <v>-0.2709193907773057</v>
      </c>
      <c r="N6" s="28">
        <f t="shared" ref="N6:N69" si="9">N5*(200+M6)/(200-M6)</f>
        <v>99.72275870152825</v>
      </c>
      <c r="O6" s="6">
        <f t="shared" si="3"/>
        <v>99.55926712243965</v>
      </c>
    </row>
    <row r="7" spans="1:16" x14ac:dyDescent="0.15">
      <c r="A7" s="68">
        <v>200105</v>
      </c>
      <c r="B7" s="27">
        <v>1.0080133679749597</v>
      </c>
      <c r="C7" s="27">
        <v>1.0262271369240266</v>
      </c>
      <c r="D7" s="27">
        <v>1.0049217161863742</v>
      </c>
      <c r="E7" s="27">
        <f t="shared" si="4"/>
        <v>-0.51723247568853858</v>
      </c>
      <c r="F7" s="27">
        <f t="shared" si="5"/>
        <v>0.63476219451306681</v>
      </c>
      <c r="G7" s="27">
        <f t="shared" si="6"/>
        <v>-0.4943006199557029</v>
      </c>
      <c r="H7" s="6">
        <f t="shared" si="7"/>
        <v>-1.3625888855533028</v>
      </c>
      <c r="I7" s="6">
        <f t="shared" si="0"/>
        <v>1.3249341443444014</v>
      </c>
      <c r="J7" s="6">
        <f t="shared" si="1"/>
        <v>-1.2404486919602105</v>
      </c>
      <c r="K7" s="61">
        <f t="shared" si="2"/>
        <v>-0.9939981646525724</v>
      </c>
      <c r="L7" s="67"/>
      <c r="M7" s="6">
        <f t="shared" si="8"/>
        <v>-0.99233968906768755</v>
      </c>
      <c r="N7" s="28">
        <f t="shared" si="9"/>
        <v>98.73805598583337</v>
      </c>
      <c r="O7" s="6">
        <f t="shared" si="3"/>
        <v>98.576178788496918</v>
      </c>
    </row>
    <row r="8" spans="1:16" x14ac:dyDescent="0.15">
      <c r="A8" s="68">
        <v>200106</v>
      </c>
      <c r="B8" s="27">
        <v>0.99854825671484981</v>
      </c>
      <c r="C8" s="27">
        <v>1.0195217094147273</v>
      </c>
      <c r="D8" s="27">
        <v>1.0020084447992721</v>
      </c>
      <c r="E8" s="27">
        <f t="shared" si="4"/>
        <v>-0.94341595529846145</v>
      </c>
      <c r="F8" s="27">
        <f t="shared" si="5"/>
        <v>-0.65554748045439293</v>
      </c>
      <c r="G8" s="27">
        <f t="shared" si="6"/>
        <v>-0.29032115254785923</v>
      </c>
      <c r="H8" s="6">
        <f t="shared" si="7"/>
        <v>-2.4853197654151482</v>
      </c>
      <c r="I8" s="6">
        <f t="shared" si="0"/>
        <v>-1.3683191084800652</v>
      </c>
      <c r="J8" s="6">
        <f t="shared" si="1"/>
        <v>-0.7285616877410469</v>
      </c>
      <c r="K8" s="61">
        <f t="shared" si="2"/>
        <v>-0.95917287467440493</v>
      </c>
      <c r="M8" s="6">
        <f t="shared" si="8"/>
        <v>-0.95757250472313105</v>
      </c>
      <c r="N8" s="28">
        <f t="shared" si="9"/>
        <v>97.79707280810689</v>
      </c>
      <c r="O8" s="6">
        <f t="shared" si="3"/>
        <v>97.636738316042795</v>
      </c>
    </row>
    <row r="9" spans="1:16" x14ac:dyDescent="0.15">
      <c r="A9" s="68">
        <v>200107</v>
      </c>
      <c r="B9" s="27">
        <v>0.98783356264209843</v>
      </c>
      <c r="C9" s="27">
        <v>1.0041301537366634</v>
      </c>
      <c r="D9" s="27">
        <v>1.0048229482205835</v>
      </c>
      <c r="E9" s="27">
        <f t="shared" si="4"/>
        <v>-1.0788151571202012</v>
      </c>
      <c r="F9" s="27">
        <f t="shared" si="5"/>
        <v>-1.5211663585351083</v>
      </c>
      <c r="G9" s="27">
        <f t="shared" si="6"/>
        <v>0.28049226567820101</v>
      </c>
      <c r="H9" s="6">
        <f t="shared" si="7"/>
        <v>-2.8420132372809546</v>
      </c>
      <c r="I9" s="6">
        <f t="shared" si="0"/>
        <v>-3.1751185957085442</v>
      </c>
      <c r="J9" s="6">
        <f t="shared" si="1"/>
        <v>0.70389607056665404</v>
      </c>
      <c r="K9" s="61">
        <f t="shared" si="2"/>
        <v>-2.1833911333431932E-2</v>
      </c>
      <c r="M9" s="6">
        <f t="shared" si="8"/>
        <v>-2.179748167977991E-2</v>
      </c>
      <c r="N9" s="28">
        <f t="shared" si="9"/>
        <v>97.775757832142176</v>
      </c>
      <c r="O9" s="6">
        <f t="shared" si="3"/>
        <v>97.615458285151036</v>
      </c>
    </row>
    <row r="10" spans="1:16" x14ac:dyDescent="0.15">
      <c r="A10" s="68">
        <v>200108</v>
      </c>
      <c r="B10" s="27">
        <v>0.97974324511081667</v>
      </c>
      <c r="C10" s="27">
        <v>0.99777569839573477</v>
      </c>
      <c r="D10" s="27">
        <v>1.0100347844837063</v>
      </c>
      <c r="E10" s="27">
        <f t="shared" si="4"/>
        <v>-0.82236357934319815</v>
      </c>
      <c r="F10" s="27">
        <f t="shared" si="5"/>
        <v>-0.63484057795824267</v>
      </c>
      <c r="G10" s="27">
        <f t="shared" si="6"/>
        <v>0.51734037381663023</v>
      </c>
      <c r="H10" s="6">
        <f t="shared" si="7"/>
        <v>-2.1664213400467727</v>
      </c>
      <c r="I10" s="6">
        <f t="shared" si="0"/>
        <v>-1.3250977534940365</v>
      </c>
      <c r="J10" s="6">
        <f t="shared" si="1"/>
        <v>1.2982670142241672</v>
      </c>
      <c r="K10" s="61">
        <f t="shared" si="2"/>
        <v>0.70650975716915654</v>
      </c>
      <c r="M10" s="6">
        <f t="shared" si="8"/>
        <v>0.70533095299786563</v>
      </c>
      <c r="N10" s="28">
        <f t="shared" si="9"/>
        <v>98.467841255964899</v>
      </c>
      <c r="O10" s="6">
        <f t="shared" si="3"/>
        <v>98.306407065154275</v>
      </c>
    </row>
    <row r="11" spans="1:16" x14ac:dyDescent="0.15">
      <c r="A11" s="68">
        <v>200109</v>
      </c>
      <c r="B11" s="27">
        <v>0.97822562411575253</v>
      </c>
      <c r="C11" s="27">
        <v>0.99639795240565743</v>
      </c>
      <c r="D11" s="27">
        <v>1.0106534046938696</v>
      </c>
      <c r="E11" s="27">
        <f t="shared" si="4"/>
        <v>-0.15501993100264413</v>
      </c>
      <c r="F11" s="27">
        <f t="shared" si="5"/>
        <v>-0.13817713312214999</v>
      </c>
      <c r="G11" s="27">
        <f t="shared" si="6"/>
        <v>6.1228665904660334E-2</v>
      </c>
      <c r="H11" s="6">
        <f t="shared" si="7"/>
        <v>-0.40838200413122938</v>
      </c>
      <c r="I11" s="6">
        <f t="shared" si="0"/>
        <v>-0.28841604497507539</v>
      </c>
      <c r="J11" s="6">
        <f t="shared" si="1"/>
        <v>0.15365349640611628</v>
      </c>
      <c r="K11" s="61">
        <f t="shared" si="2"/>
        <v>5.5999021220568684E-2</v>
      </c>
      <c r="M11" s="6">
        <f t="shared" si="8"/>
        <v>5.590558743691152E-2</v>
      </c>
      <c r="N11" s="28">
        <f t="shared" si="9"/>
        <v>98.522905673098435</v>
      </c>
      <c r="O11" s="6">
        <f t="shared" si="3"/>
        <v>98.361381206320459</v>
      </c>
    </row>
    <row r="12" spans="1:16" x14ac:dyDescent="0.15">
      <c r="A12" s="68">
        <v>200110</v>
      </c>
      <c r="B12" s="27">
        <v>0.98685673404908825</v>
      </c>
      <c r="C12" s="27">
        <v>0.99381135673800347</v>
      </c>
      <c r="D12" s="27">
        <v>1.0072170013704853</v>
      </c>
      <c r="E12" s="27">
        <f t="shared" si="4"/>
        <v>0.87844765360329924</v>
      </c>
      <c r="F12" s="27">
        <f t="shared" si="5"/>
        <v>-0.2599320238097878</v>
      </c>
      <c r="G12" s="27">
        <f t="shared" si="6"/>
        <v>-0.34059702873452469</v>
      </c>
      <c r="H12" s="6">
        <f t="shared" si="7"/>
        <v>2.3141683200515186</v>
      </c>
      <c r="I12" s="6">
        <f t="shared" si="0"/>
        <v>-0.54255407226688623</v>
      </c>
      <c r="J12" s="6">
        <f t="shared" si="1"/>
        <v>-0.8547291298504488</v>
      </c>
      <c r="K12" s="61">
        <f t="shared" si="2"/>
        <v>-0.52341228765120851</v>
      </c>
      <c r="M12" s="6">
        <f t="shared" si="8"/>
        <v>-0.52253897970078422</v>
      </c>
      <c r="N12" s="28">
        <f t="shared" si="9"/>
        <v>98.009426651044066</v>
      </c>
      <c r="O12" s="6">
        <f t="shared" si="3"/>
        <v>97.848744013124801</v>
      </c>
    </row>
    <row r="13" spans="1:16" x14ac:dyDescent="0.15">
      <c r="A13" s="68">
        <v>200111</v>
      </c>
      <c r="B13" s="27">
        <v>0.99963301404280314</v>
      </c>
      <c r="C13" s="27">
        <v>0.98342129642611997</v>
      </c>
      <c r="D13" s="27">
        <v>1.0028718267389904</v>
      </c>
      <c r="E13" s="27">
        <f t="shared" si="4"/>
        <v>1.2863172343060976</v>
      </c>
      <c r="F13" s="27">
        <f t="shared" si="5"/>
        <v>-1.0509699296394386</v>
      </c>
      <c r="G13" s="27">
        <f t="shared" si="6"/>
        <v>-0.43233657843684226</v>
      </c>
      <c r="H13" s="6">
        <f t="shared" si="7"/>
        <v>3.3886533602282678</v>
      </c>
      <c r="I13" s="6">
        <f t="shared" si="0"/>
        <v>-2.1936812817384337</v>
      </c>
      <c r="J13" s="6">
        <f t="shared" si="1"/>
        <v>-1.0849497685367946</v>
      </c>
      <c r="K13" s="61">
        <f t="shared" si="2"/>
        <v>-0.77305517670767454</v>
      </c>
      <c r="M13" s="6">
        <f t="shared" si="8"/>
        <v>-0.77176534219697734</v>
      </c>
      <c r="N13" s="28">
        <f t="shared" si="9"/>
        <v>97.255931471391193</v>
      </c>
      <c r="O13" s="6">
        <f t="shared" si="3"/>
        <v>97.096484159473349</v>
      </c>
    </row>
    <row r="14" spans="1:16" x14ac:dyDescent="0.15">
      <c r="A14" s="68">
        <v>200112</v>
      </c>
      <c r="B14" s="27">
        <v>1.0114296105834761</v>
      </c>
      <c r="C14" s="27">
        <v>0.97234918539740367</v>
      </c>
      <c r="D14" s="27">
        <v>0.99908935153941159</v>
      </c>
      <c r="E14" s="27">
        <f t="shared" si="4"/>
        <v>1.17317048173626</v>
      </c>
      <c r="F14" s="27">
        <f t="shared" si="5"/>
        <v>-1.1322505510353009</v>
      </c>
      <c r="G14" s="27">
        <f t="shared" si="6"/>
        <v>-0.37787697789740582</v>
      </c>
      <c r="H14" s="6">
        <f t="shared" si="7"/>
        <v>3.0905813815055936</v>
      </c>
      <c r="I14" s="6">
        <f t="shared" si="0"/>
        <v>-2.3633376845484961</v>
      </c>
      <c r="J14" s="6">
        <f t="shared" si="1"/>
        <v>-0.94828325927796853</v>
      </c>
      <c r="K14" s="61">
        <f t="shared" si="2"/>
        <v>-0.7083425573892661</v>
      </c>
      <c r="M14" s="6">
        <f t="shared" si="8"/>
        <v>-0.70716069520989722</v>
      </c>
      <c r="N14" s="28">
        <f t="shared" si="9"/>
        <v>96.570598951371792</v>
      </c>
      <c r="O14" s="6">
        <f t="shared" si="3"/>
        <v>96.41227521542956</v>
      </c>
    </row>
    <row r="15" spans="1:16" x14ac:dyDescent="0.15">
      <c r="A15" s="68">
        <v>200201</v>
      </c>
      <c r="B15" s="27">
        <v>1.0184361044257741</v>
      </c>
      <c r="C15" s="27">
        <v>0.97333238119731225</v>
      </c>
      <c r="D15" s="27">
        <v>0.99807813362223252</v>
      </c>
      <c r="E15" s="27">
        <f t="shared" si="4"/>
        <v>0.69034062603161739</v>
      </c>
      <c r="F15" s="27">
        <f t="shared" si="5"/>
        <v>0.10106441020863872</v>
      </c>
      <c r="G15" s="27">
        <f t="shared" si="6"/>
        <v>-0.10126520932191313</v>
      </c>
      <c r="H15" s="6">
        <f t="shared" si="7"/>
        <v>1.8186222027617258</v>
      </c>
      <c r="I15" s="6">
        <f t="shared" si="0"/>
        <v>0.21095094985323337</v>
      </c>
      <c r="J15" s="6">
        <f t="shared" si="1"/>
        <v>-0.25412530628770214</v>
      </c>
      <c r="K15" s="61">
        <f t="shared" si="2"/>
        <v>-1.1175671533484033E-2</v>
      </c>
      <c r="M15" s="6">
        <f t="shared" si="8"/>
        <v>-1.1157025041928935E-2</v>
      </c>
      <c r="N15" s="28">
        <f t="shared" si="9"/>
        <v>96.559825146481685</v>
      </c>
      <c r="O15" s="6">
        <f t="shared" si="3"/>
        <v>96.401519073772974</v>
      </c>
    </row>
    <row r="16" spans="1:16" x14ac:dyDescent="0.15">
      <c r="A16" s="68">
        <v>200202</v>
      </c>
      <c r="B16" s="27">
        <v>1.0196692719564668</v>
      </c>
      <c r="C16" s="27">
        <v>0.99255077474209707</v>
      </c>
      <c r="D16" s="27">
        <v>0.9988778157737348</v>
      </c>
      <c r="E16" s="27">
        <f t="shared" si="4"/>
        <v>0.12101116507347993</v>
      </c>
      <c r="F16" s="27">
        <f t="shared" si="5"/>
        <v>1.9551918420707157</v>
      </c>
      <c r="G16" s="27">
        <f t="shared" si="6"/>
        <v>8.009011433068057E-2</v>
      </c>
      <c r="H16" s="6">
        <f t="shared" si="7"/>
        <v>0.31878986008657068</v>
      </c>
      <c r="I16" s="6">
        <f t="shared" si="0"/>
        <v>4.0810565794491271</v>
      </c>
      <c r="J16" s="6">
        <f t="shared" si="1"/>
        <v>0.20098635030912873</v>
      </c>
      <c r="K16" s="61">
        <f t="shared" si="2"/>
        <v>0.60236954088091044</v>
      </c>
      <c r="M16" s="6">
        <f t="shared" si="8"/>
        <v>0.60136449357583976</v>
      </c>
      <c r="N16" s="28">
        <f t="shared" si="9"/>
        <v>97.142252906847318</v>
      </c>
      <c r="O16" s="6">
        <f t="shared" si="3"/>
        <v>96.98299196650872</v>
      </c>
    </row>
    <row r="17" spans="1:15" x14ac:dyDescent="0.15">
      <c r="A17" s="68">
        <v>200203</v>
      </c>
      <c r="B17" s="27">
        <v>1.0155640588771948</v>
      </c>
      <c r="C17" s="27">
        <v>1.02109770717646</v>
      </c>
      <c r="D17" s="27">
        <v>0.9991307969173514</v>
      </c>
      <c r="E17" s="27">
        <f t="shared" si="4"/>
        <v>-0.40341448983547001</v>
      </c>
      <c r="F17" s="27">
        <f t="shared" si="5"/>
        <v>2.83534417160676</v>
      </c>
      <c r="G17" s="27">
        <f t="shared" si="6"/>
        <v>2.5323328639296278E-2</v>
      </c>
      <c r="H17" s="6">
        <f t="shared" si="7"/>
        <v>-1.0627486207033381</v>
      </c>
      <c r="I17" s="6">
        <f t="shared" si="0"/>
        <v>5.9181916257811356</v>
      </c>
      <c r="J17" s="6">
        <f t="shared" si="1"/>
        <v>6.3548959112186915E-2</v>
      </c>
      <c r="K17" s="61">
        <f t="shared" si="2"/>
        <v>0.54577463857560948</v>
      </c>
      <c r="M17" s="6">
        <f t="shared" si="8"/>
        <v>0.54486401927557948</v>
      </c>
      <c r="N17" s="28">
        <f t="shared" si="9"/>
        <v>97.672991993610424</v>
      </c>
      <c r="O17" s="6">
        <f t="shared" si="3"/>
        <v>97.512860927209232</v>
      </c>
    </row>
    <row r="18" spans="1:15" x14ac:dyDescent="0.15">
      <c r="A18" s="68">
        <v>200204</v>
      </c>
      <c r="B18" s="27">
        <v>1.007542068566919</v>
      </c>
      <c r="C18" s="27">
        <v>1.0392020262430646</v>
      </c>
      <c r="D18" s="27">
        <v>0.99964728740812758</v>
      </c>
      <c r="E18" s="27">
        <f t="shared" si="4"/>
        <v>-0.79303702375815566</v>
      </c>
      <c r="F18" s="27">
        <f t="shared" si="5"/>
        <v>1.7574451690634794</v>
      </c>
      <c r="G18" s="27">
        <f t="shared" si="6"/>
        <v>5.168062375973833E-2</v>
      </c>
      <c r="H18" s="6">
        <f t="shared" si="7"/>
        <v>-2.089163935359363</v>
      </c>
      <c r="I18" s="6">
        <f t="shared" si="0"/>
        <v>3.668301501622258</v>
      </c>
      <c r="J18" s="6">
        <f t="shared" si="1"/>
        <v>0.12969265979921327</v>
      </c>
      <c r="K18" s="61">
        <f t="shared" si="2"/>
        <v>0.27558064304152857</v>
      </c>
      <c r="M18" s="6">
        <f t="shared" si="8"/>
        <v>0.27512083960888239</v>
      </c>
      <c r="N18" s="28">
        <f t="shared" si="9"/>
        <v>97.942080909096163</v>
      </c>
      <c r="O18" s="6">
        <f t="shared" si="3"/>
        <v>97.781508681897975</v>
      </c>
    </row>
    <row r="19" spans="1:15" x14ac:dyDescent="0.15">
      <c r="A19" s="68">
        <v>200205</v>
      </c>
      <c r="B19" s="27">
        <v>0.998265740829411</v>
      </c>
      <c r="C19" s="27">
        <v>1.0371974965716504</v>
      </c>
      <c r="D19" s="27">
        <v>1.0012154061541005</v>
      </c>
      <c r="E19" s="27">
        <f t="shared" si="4"/>
        <v>-0.92494681634525955</v>
      </c>
      <c r="F19" s="27">
        <f t="shared" si="5"/>
        <v>-0.19307745444835098</v>
      </c>
      <c r="G19" s="27">
        <f t="shared" si="6"/>
        <v>0.15674426346379253</v>
      </c>
      <c r="H19" s="6">
        <f t="shared" si="7"/>
        <v>-2.4366649638583207</v>
      </c>
      <c r="I19" s="6">
        <f t="shared" si="0"/>
        <v>-0.40300905459242026</v>
      </c>
      <c r="J19" s="6">
        <f t="shared" si="1"/>
        <v>0.3933501370145</v>
      </c>
      <c r="K19" s="61">
        <f t="shared" si="2"/>
        <v>4.5410530400510463E-2</v>
      </c>
      <c r="M19" s="6">
        <f t="shared" si="8"/>
        <v>4.5334763403503738E-2</v>
      </c>
      <c r="N19" s="28">
        <f t="shared" si="9"/>
        <v>97.986492786758603</v>
      </c>
      <c r="O19" s="6">
        <f t="shared" si="3"/>
        <v>97.825847748016642</v>
      </c>
    </row>
    <row r="20" spans="1:15" x14ac:dyDescent="0.15">
      <c r="A20" s="68">
        <v>200206</v>
      </c>
      <c r="B20" s="27">
        <v>0.99023169728420235</v>
      </c>
      <c r="C20" s="27">
        <v>1.0230464875257439</v>
      </c>
      <c r="D20" s="27">
        <v>1.0036241323329516</v>
      </c>
      <c r="E20" s="27">
        <f t="shared" si="4"/>
        <v>-0.80805168678820494</v>
      </c>
      <c r="F20" s="27">
        <f t="shared" si="5"/>
        <v>-1.373721671329732</v>
      </c>
      <c r="G20" s="27">
        <f t="shared" si="6"/>
        <v>0.24029116870557707</v>
      </c>
      <c r="H20" s="6">
        <f t="shared" si="7"/>
        <v>-2.1287183213012715</v>
      </c>
      <c r="I20" s="6">
        <f t="shared" si="0"/>
        <v>-2.8673584578659908</v>
      </c>
      <c r="J20" s="6">
        <f t="shared" si="1"/>
        <v>0.60301131310969214</v>
      </c>
      <c r="K20" s="61">
        <f t="shared" si="2"/>
        <v>-4.5616632117306266E-3</v>
      </c>
      <c r="M20" s="6">
        <f t="shared" si="8"/>
        <v>-4.5540521241731694E-3</v>
      </c>
      <c r="N20" s="28">
        <f t="shared" si="9"/>
        <v>97.982030532409141</v>
      </c>
      <c r="O20" s="6">
        <f t="shared" si="3"/>
        <v>97.821392809359409</v>
      </c>
    </row>
    <row r="21" spans="1:15" x14ac:dyDescent="0.15">
      <c r="A21" s="68">
        <v>200207</v>
      </c>
      <c r="B21" s="27">
        <v>0.98663648276394456</v>
      </c>
      <c r="C21" s="27">
        <v>1.0070815293199651</v>
      </c>
      <c r="D21" s="27">
        <v>1.0050121589194965</v>
      </c>
      <c r="E21" s="27">
        <f t="shared" si="4"/>
        <v>-0.36372830080862878</v>
      </c>
      <c r="F21" s="27">
        <f t="shared" si="5"/>
        <v>-1.572803101410738</v>
      </c>
      <c r="G21" s="27">
        <f t="shared" si="6"/>
        <v>0.13820586560043005</v>
      </c>
      <c r="H21" s="6">
        <f t="shared" si="7"/>
        <v>-0.95819996488671422</v>
      </c>
      <c r="I21" s="6">
        <f t="shared" si="0"/>
        <v>-3.2828995636521952</v>
      </c>
      <c r="J21" s="6">
        <f t="shared" si="1"/>
        <v>0.34682797933906206</v>
      </c>
      <c r="K21" s="61">
        <f t="shared" si="2"/>
        <v>-0.14174209336584487</v>
      </c>
      <c r="M21" s="6">
        <f t="shared" si="8"/>
        <v>-0.14150559815935734</v>
      </c>
      <c r="N21" s="28">
        <f t="shared" si="9"/>
        <v>97.843478503454222</v>
      </c>
      <c r="O21" s="6">
        <f t="shared" si="3"/>
        <v>97.683067931059924</v>
      </c>
    </row>
    <row r="22" spans="1:15" x14ac:dyDescent="0.15">
      <c r="A22" s="68">
        <v>200208</v>
      </c>
      <c r="B22" s="27">
        <v>0.98860977601214617</v>
      </c>
      <c r="C22" s="27">
        <v>0.99862288161354718</v>
      </c>
      <c r="D22" s="27">
        <v>1.0078918886314352</v>
      </c>
      <c r="E22" s="27">
        <f t="shared" si="4"/>
        <v>0.19980225143413888</v>
      </c>
      <c r="F22" s="27">
        <f t="shared" si="5"/>
        <v>-0.84345905212234273</v>
      </c>
      <c r="G22" s="27">
        <f t="shared" si="6"/>
        <v>0.28612687380130702</v>
      </c>
      <c r="H22" s="6">
        <f t="shared" si="7"/>
        <v>0.52635582626606692</v>
      </c>
      <c r="I22" s="6">
        <f t="shared" si="0"/>
        <v>-1.7605454565083607</v>
      </c>
      <c r="J22" s="6">
        <f t="shared" si="1"/>
        <v>0.71803613431296609</v>
      </c>
      <c r="K22" s="61">
        <f t="shared" si="2"/>
        <v>0.45061401384177718</v>
      </c>
      <c r="M22" s="6">
        <f t="shared" si="8"/>
        <v>0.44986216905298448</v>
      </c>
      <c r="N22" s="28">
        <f t="shared" si="9"/>
        <v>98.284631588545466</v>
      </c>
      <c r="O22" s="6">
        <f t="shared" si="3"/>
        <v>98.123497762849297</v>
      </c>
    </row>
    <row r="23" spans="1:15" x14ac:dyDescent="0.15">
      <c r="A23" s="68">
        <v>200209</v>
      </c>
      <c r="B23" s="27">
        <v>0.99480659579192676</v>
      </c>
      <c r="C23" s="27">
        <v>0.99822182881905297</v>
      </c>
      <c r="D23" s="27">
        <v>1.0086420455567928</v>
      </c>
      <c r="E23" s="27">
        <f t="shared" si="4"/>
        <v>0.62486322769879121</v>
      </c>
      <c r="F23" s="27">
        <f t="shared" si="5"/>
        <v>-4.0168651312632184E-2</v>
      </c>
      <c r="G23" s="27">
        <f t="shared" si="6"/>
        <v>7.4400625016965802E-2</v>
      </c>
      <c r="H23" s="6">
        <f t="shared" si="7"/>
        <v>1.6461296014329183</v>
      </c>
      <c r="I23" s="6">
        <f t="shared" si="0"/>
        <v>-8.3843710473647887E-2</v>
      </c>
      <c r="J23" s="6">
        <f t="shared" si="1"/>
        <v>0.18670856207218187</v>
      </c>
      <c r="K23" s="61">
        <f t="shared" si="2"/>
        <v>0.29762492602896318</v>
      </c>
      <c r="M23" s="6">
        <f t="shared" si="8"/>
        <v>0.29712834193975135</v>
      </c>
      <c r="N23" s="28">
        <f t="shared" si="9"/>
        <v>98.577097584448282</v>
      </c>
      <c r="O23" s="6">
        <f t="shared" si="3"/>
        <v>98.415484272142223</v>
      </c>
    </row>
    <row r="24" spans="1:15" x14ac:dyDescent="0.15">
      <c r="A24" s="68">
        <v>200210</v>
      </c>
      <c r="B24" s="27">
        <v>0.99895997323430274</v>
      </c>
      <c r="C24" s="27">
        <v>0.99666968278000267</v>
      </c>
      <c r="D24" s="27">
        <v>1.0043287909406147</v>
      </c>
      <c r="E24" s="27">
        <f t="shared" si="4"/>
        <v>0.41663628098694855</v>
      </c>
      <c r="F24" s="27">
        <f t="shared" si="5"/>
        <v>-0.15561207514549333</v>
      </c>
      <c r="G24" s="27">
        <f t="shared" si="6"/>
        <v>-0.42854616052791561</v>
      </c>
      <c r="H24" s="6">
        <f t="shared" si="7"/>
        <v>1.0975798939062225</v>
      </c>
      <c r="I24" s="6">
        <f t="shared" si="0"/>
        <v>-0.32480786255821459</v>
      </c>
      <c r="J24" s="6">
        <f t="shared" si="1"/>
        <v>-1.0754377049315902</v>
      </c>
      <c r="K24" s="61">
        <f t="shared" si="2"/>
        <v>-0.79427878157805942</v>
      </c>
      <c r="M24" s="6">
        <f t="shared" si="8"/>
        <v>-0.79295353570368732</v>
      </c>
      <c r="N24" s="28">
        <f t="shared" si="9"/>
        <v>97.798513907157087</v>
      </c>
      <c r="O24" s="6">
        <f t="shared" si="3"/>
        <v>97.638177052467213</v>
      </c>
    </row>
    <row r="25" spans="1:15" x14ac:dyDescent="0.15">
      <c r="A25" s="68">
        <v>200211</v>
      </c>
      <c r="B25" s="27">
        <v>0.99897751753349584</v>
      </c>
      <c r="C25" s="27">
        <v>0.99444370444990948</v>
      </c>
      <c r="D25" s="27">
        <v>0.99725188058393455</v>
      </c>
      <c r="E25" s="27">
        <f t="shared" si="4"/>
        <v>1.7562410510003487E-3</v>
      </c>
      <c r="F25" s="27">
        <f t="shared" si="5"/>
        <v>-0.22359131773906965</v>
      </c>
      <c r="G25" s="27">
        <f t="shared" si="6"/>
        <v>-0.70713216383028243</v>
      </c>
      <c r="H25" s="6">
        <f t="shared" si="7"/>
        <v>4.6266130781133273E-3</v>
      </c>
      <c r="I25" s="6">
        <f t="shared" si="0"/>
        <v>-0.4667004018389963</v>
      </c>
      <c r="J25" s="6">
        <f t="shared" si="1"/>
        <v>-1.7745500051059504</v>
      </c>
      <c r="K25" s="61">
        <f t="shared" si="2"/>
        <v>-1.4746243994128876</v>
      </c>
      <c r="M25" s="6">
        <f t="shared" si="8"/>
        <v>-1.4721640039611952</v>
      </c>
      <c r="N25" s="28">
        <f t="shared" si="9"/>
        <v>96.369279724590967</v>
      </c>
      <c r="O25" s="6">
        <f t="shared" si="3"/>
        <v>96.21128604368046</v>
      </c>
    </row>
    <row r="26" spans="1:15" x14ac:dyDescent="0.15">
      <c r="A26" s="68">
        <v>200212</v>
      </c>
      <c r="B26" s="27">
        <v>0.99457362132548077</v>
      </c>
      <c r="C26" s="27">
        <v>0.99563274502442289</v>
      </c>
      <c r="D26" s="27">
        <v>0.99521400791890524</v>
      </c>
      <c r="E26" s="27">
        <f t="shared" si="4"/>
        <v>-0.441814220079217</v>
      </c>
      <c r="F26" s="27">
        <f t="shared" si="5"/>
        <v>0.11949697458381459</v>
      </c>
      <c r="G26" s="27">
        <f t="shared" si="6"/>
        <v>-0.20455784731758542</v>
      </c>
      <c r="H26" s="6">
        <f t="shared" si="7"/>
        <v>-1.1639082502658911</v>
      </c>
      <c r="I26" s="6">
        <f t="shared" si="0"/>
        <v>0.24942509673784907</v>
      </c>
      <c r="J26" s="6">
        <f t="shared" si="1"/>
        <v>-0.51333845010761803</v>
      </c>
      <c r="K26" s="61">
        <f t="shared" si="2"/>
        <v>-0.49819752376157145</v>
      </c>
      <c r="M26" s="6">
        <f t="shared" si="8"/>
        <v>-0.49736628638207642</v>
      </c>
      <c r="N26" s="28">
        <f t="shared" si="9"/>
        <v>95.891160418929118</v>
      </c>
      <c r="O26" s="6">
        <f t="shared" si="3"/>
        <v>95.733950595999403</v>
      </c>
    </row>
    <row r="27" spans="1:15" x14ac:dyDescent="0.15">
      <c r="A27" s="68">
        <v>200301</v>
      </c>
      <c r="B27" s="27">
        <v>0.98307712517362889</v>
      </c>
      <c r="C27" s="27">
        <v>1.0006784699415523</v>
      </c>
      <c r="D27" s="27">
        <v>0.99880531509736159</v>
      </c>
      <c r="E27" s="27">
        <f t="shared" si="4"/>
        <v>-1.162641702252361</v>
      </c>
      <c r="F27" s="27">
        <f t="shared" si="5"/>
        <v>0.50550484105910309</v>
      </c>
      <c r="G27" s="27">
        <f t="shared" si="6"/>
        <v>0.3602078612782883</v>
      </c>
      <c r="H27" s="6">
        <f t="shared" si="7"/>
        <v>-3.0628445347731748</v>
      </c>
      <c r="I27" s="6">
        <f t="shared" si="0"/>
        <v>1.055136285431076</v>
      </c>
      <c r="J27" s="6">
        <f t="shared" si="1"/>
        <v>0.90394256514685267</v>
      </c>
      <c r="K27" s="61">
        <f t="shared" si="2"/>
        <v>0.54371227647413234</v>
      </c>
      <c r="M27" s="6">
        <f t="shared" si="8"/>
        <v>0.54280509820378842</v>
      </c>
      <c r="N27" s="28">
        <f t="shared" si="9"/>
        <v>96.413079026815879</v>
      </c>
      <c r="O27" s="6">
        <f t="shared" si="3"/>
        <v>96.255013538655191</v>
      </c>
    </row>
    <row r="28" spans="1:15" x14ac:dyDescent="0.15">
      <c r="A28" s="68">
        <v>200302</v>
      </c>
      <c r="B28" s="27">
        <v>0.96946097034125922</v>
      </c>
      <c r="C28" s="27">
        <v>0.99997292322919573</v>
      </c>
      <c r="D28" s="27">
        <v>1.0071744715799389</v>
      </c>
      <c r="E28" s="27">
        <f t="shared" si="4"/>
        <v>-1.3947133593599932</v>
      </c>
      <c r="F28" s="27">
        <f t="shared" si="5"/>
        <v>-7.0531699302033096E-2</v>
      </c>
      <c r="G28" s="27">
        <f t="shared" si="6"/>
        <v>0.83442081900934284</v>
      </c>
      <c r="H28" s="6">
        <f t="shared" si="7"/>
        <v>-3.6742103625005385</v>
      </c>
      <c r="I28" s="6">
        <f t="shared" si="0"/>
        <v>-0.14722026212601125</v>
      </c>
      <c r="J28" s="6">
        <f t="shared" si="1"/>
        <v>2.0939812164857572</v>
      </c>
      <c r="K28" s="61">
        <f t="shared" si="2"/>
        <v>1.3226446185077152</v>
      </c>
      <c r="M28" s="6">
        <f t="shared" si="8"/>
        <v>1.3204377997375405</v>
      </c>
      <c r="N28" s="28">
        <f t="shared" si="9"/>
        <v>97.694614706945558</v>
      </c>
      <c r="O28" s="6">
        <f t="shared" si="3"/>
        <v>97.53444819094797</v>
      </c>
    </row>
    <row r="29" spans="1:15" x14ac:dyDescent="0.15">
      <c r="A29" s="68">
        <v>200303</v>
      </c>
      <c r="B29" s="27">
        <v>0.96162539334984887</v>
      </c>
      <c r="C29" s="27">
        <v>0.98924969275939156</v>
      </c>
      <c r="D29" s="27">
        <v>1.0153720188210569</v>
      </c>
      <c r="E29" s="27">
        <f t="shared" si="4"/>
        <v>-0.81152009964311611</v>
      </c>
      <c r="F29" s="27">
        <f t="shared" si="5"/>
        <v>-1.0781327724323129</v>
      </c>
      <c r="G29" s="27">
        <f t="shared" si="6"/>
        <v>0.81061644615078476</v>
      </c>
      <c r="H29" s="6">
        <f t="shared" si="7"/>
        <v>-2.1378554521442661</v>
      </c>
      <c r="I29" s="6">
        <f t="shared" si="0"/>
        <v>-2.2503780702126526</v>
      </c>
      <c r="J29" s="6">
        <f t="shared" si="1"/>
        <v>2.03424408085769</v>
      </c>
      <c r="K29" s="61">
        <f t="shared" si="2"/>
        <v>1.2084548322686035</v>
      </c>
      <c r="M29" s="6">
        <f t="shared" si="8"/>
        <v>1.2064385379674423</v>
      </c>
      <c r="N29" s="28">
        <f t="shared" si="9"/>
        <v>98.880393031630902</v>
      </c>
      <c r="O29" s="6">
        <f t="shared" si="3"/>
        <v>98.718282478251325</v>
      </c>
    </row>
    <row r="30" spans="1:15" x14ac:dyDescent="0.15">
      <c r="A30" s="68">
        <v>200304</v>
      </c>
      <c r="B30" s="27">
        <v>0.96657568667397253</v>
      </c>
      <c r="C30" s="27">
        <v>0.97440205539591518</v>
      </c>
      <c r="D30" s="27">
        <v>1.0180094907564214</v>
      </c>
      <c r="E30" s="27">
        <f t="shared" si="4"/>
        <v>0.51346235363196768</v>
      </c>
      <c r="F30" s="27">
        <f t="shared" si="5"/>
        <v>-1.512247513076038</v>
      </c>
      <c r="G30" s="27">
        <f t="shared" si="6"/>
        <v>0.25941732261670986</v>
      </c>
      <c r="H30" s="6">
        <f t="shared" si="7"/>
        <v>1.352656936859199</v>
      </c>
      <c r="I30" s="6">
        <f t="shared" si="0"/>
        <v>-3.1565023596141466</v>
      </c>
      <c r="J30" s="6">
        <f t="shared" si="1"/>
        <v>0.65100844611636421</v>
      </c>
      <c r="K30" s="61">
        <f t="shared" si="2"/>
        <v>0.33447984354373456</v>
      </c>
      <c r="M30" s="6">
        <f t="shared" si="8"/>
        <v>0.33392176740850621</v>
      </c>
      <c r="N30" s="28">
        <f t="shared" si="9"/>
        <v>99.211128386333542</v>
      </c>
      <c r="O30" s="6">
        <f t="shared" si="3"/>
        <v>99.048475605220744</v>
      </c>
    </row>
    <row r="31" spans="1:15" x14ac:dyDescent="0.15">
      <c r="A31" s="68">
        <v>200305</v>
      </c>
      <c r="B31" s="27">
        <v>0.98486484237594218</v>
      </c>
      <c r="C31" s="27">
        <v>0.96637951151842383</v>
      </c>
      <c r="D31" s="27">
        <v>1.0150101282288595</v>
      </c>
      <c r="E31" s="27">
        <f t="shared" si="4"/>
        <v>1.8744261410696408</v>
      </c>
      <c r="F31" s="27">
        <f t="shared" si="5"/>
        <v>-0.82673331345025547</v>
      </c>
      <c r="G31" s="27">
        <f t="shared" si="6"/>
        <v>-0.29506478929691615</v>
      </c>
      <c r="H31" s="6">
        <f t="shared" si="7"/>
        <v>4.9379579718231827</v>
      </c>
      <c r="I31" s="6">
        <f t="shared" si="0"/>
        <v>-1.7256339535115106</v>
      </c>
      <c r="J31" s="6">
        <f t="shared" si="1"/>
        <v>-0.74046585650585517</v>
      </c>
      <c r="K31" s="61">
        <f t="shared" si="2"/>
        <v>-0.30211380065824217</v>
      </c>
      <c r="M31" s="6">
        <f t="shared" si="8"/>
        <v>-0.30160972692846461</v>
      </c>
      <c r="N31" s="28">
        <f t="shared" si="9"/>
        <v>98.91234854745295</v>
      </c>
      <c r="O31" s="6">
        <f t="shared" si="3"/>
        <v>98.750185604249722</v>
      </c>
    </row>
    <row r="32" spans="1:15" x14ac:dyDescent="0.15">
      <c r="A32" s="68">
        <v>200306</v>
      </c>
      <c r="B32" s="27">
        <v>1.0123037357588307</v>
      </c>
      <c r="C32" s="27">
        <v>0.97387753789907761</v>
      </c>
      <c r="D32" s="27">
        <v>1.0095538642508739</v>
      </c>
      <c r="E32" s="27">
        <f t="shared" si="4"/>
        <v>2.7477793996253119</v>
      </c>
      <c r="F32" s="27">
        <f t="shared" si="5"/>
        <v>0.77289000268338814</v>
      </c>
      <c r="G32" s="27">
        <f t="shared" si="6"/>
        <v>-0.53900632415205973</v>
      </c>
      <c r="H32" s="6">
        <f t="shared" si="7"/>
        <v>7.2387056997874097</v>
      </c>
      <c r="I32" s="6">
        <f t="shared" si="0"/>
        <v>1.6132472337348329</v>
      </c>
      <c r="J32" s="6">
        <f t="shared" si="1"/>
        <v>-1.3526377729662196</v>
      </c>
      <c r="K32" s="61">
        <f t="shared" si="2"/>
        <v>-0.24121983528518898</v>
      </c>
      <c r="M32" s="6">
        <f t="shared" si="8"/>
        <v>-0.24081736250240446</v>
      </c>
      <c r="N32" s="28">
        <f t="shared" si="9"/>
        <v>98.674436904763297</v>
      </c>
      <c r="O32" s="6">
        <f t="shared" si="3"/>
        <v>98.512664008432552</v>
      </c>
    </row>
    <row r="33" spans="1:15" x14ac:dyDescent="0.15">
      <c r="A33" s="68">
        <v>200307</v>
      </c>
      <c r="B33" s="27">
        <v>1.0370040329666093</v>
      </c>
      <c r="C33" s="27">
        <v>0.99550197842282206</v>
      </c>
      <c r="D33" s="27">
        <v>1.003662699453276</v>
      </c>
      <c r="E33" s="27">
        <f t="shared" si="4"/>
        <v>2.410599089578509</v>
      </c>
      <c r="F33" s="27">
        <f t="shared" si="5"/>
        <v>2.1960663594319514</v>
      </c>
      <c r="G33" s="27">
        <f t="shared" si="6"/>
        <v>-0.58524898948363813</v>
      </c>
      <c r="H33" s="6">
        <f t="shared" si="7"/>
        <v>6.350443333265301</v>
      </c>
      <c r="I33" s="6">
        <f t="shared" si="0"/>
        <v>4.5838320681487925</v>
      </c>
      <c r="J33" s="6">
        <f t="shared" si="1"/>
        <v>-1.4686838619402749</v>
      </c>
      <c r="K33" s="61">
        <f t="shared" si="2"/>
        <v>-0.11991788747344612</v>
      </c>
      <c r="M33" s="6">
        <f t="shared" si="8"/>
        <v>-0.11971780572718334</v>
      </c>
      <c r="N33" s="28">
        <f t="shared" si="9"/>
        <v>98.556376703628374</v>
      </c>
      <c r="O33" s="6">
        <f t="shared" si="3"/>
        <v>98.394797362399416</v>
      </c>
    </row>
    <row r="34" spans="1:15" x14ac:dyDescent="0.15">
      <c r="A34" s="68">
        <v>200308</v>
      </c>
      <c r="B34" s="27">
        <v>1.0482736835484907</v>
      </c>
      <c r="C34" s="27">
        <v>1.0101198943153737</v>
      </c>
      <c r="D34" s="27">
        <v>0.99890369012695457</v>
      </c>
      <c r="E34" s="27">
        <f t="shared" si="4"/>
        <v>1.080877668487745</v>
      </c>
      <c r="F34" s="27">
        <f t="shared" si="5"/>
        <v>1.457694103883542</v>
      </c>
      <c r="G34" s="27">
        <f t="shared" si="6"/>
        <v>-0.47529104164371938</v>
      </c>
      <c r="H34" s="6">
        <f t="shared" si="7"/>
        <v>2.847446683937608</v>
      </c>
      <c r="I34" s="6">
        <f t="shared" si="0"/>
        <v>3.0426334569694702</v>
      </c>
      <c r="J34" s="6">
        <f t="shared" si="1"/>
        <v>-1.1927441057229358</v>
      </c>
      <c r="K34" s="61">
        <f t="shared" si="2"/>
        <v>-0.38439207439820899</v>
      </c>
      <c r="M34" s="6">
        <f t="shared" si="8"/>
        <v>-0.38375072022565326</v>
      </c>
      <c r="N34" s="28">
        <f t="shared" si="9"/>
        <v>98.178890201784668</v>
      </c>
      <c r="O34" s="6">
        <f t="shared" si="3"/>
        <v>98.01792973497389</v>
      </c>
    </row>
    <row r="35" spans="1:15" x14ac:dyDescent="0.15">
      <c r="A35" s="68">
        <v>200309</v>
      </c>
      <c r="B35" s="27">
        <v>1.0445075016194025</v>
      </c>
      <c r="C35" s="27">
        <v>1.0168218076768465</v>
      </c>
      <c r="D35" s="27">
        <v>0.99887994393274682</v>
      </c>
      <c r="E35" s="27">
        <f t="shared" si="4"/>
        <v>-0.35992123359863193</v>
      </c>
      <c r="F35" s="27">
        <f t="shared" si="5"/>
        <v>0.66128328751494281</v>
      </c>
      <c r="G35" s="27">
        <f t="shared" si="6"/>
        <v>-2.3772538530108431E-3</v>
      </c>
      <c r="H35" s="6">
        <f t="shared" si="7"/>
        <v>-0.94817068847673902</v>
      </c>
      <c r="I35" s="6">
        <f t="shared" si="0"/>
        <v>1.3802914135190001</v>
      </c>
      <c r="J35" s="6">
        <f t="shared" si="1"/>
        <v>-5.9657247297989126E-3</v>
      </c>
      <c r="K35" s="61">
        <f t="shared" si="2"/>
        <v>4.428056559766079E-2</v>
      </c>
      <c r="M35" s="6">
        <f t="shared" si="8"/>
        <v>4.4206683935158642E-2</v>
      </c>
      <c r="N35" s="28">
        <f t="shared" si="9"/>
        <v>98.22230142879917</v>
      </c>
      <c r="O35" s="6">
        <f t="shared" si="3"/>
        <v>98.061269790972389</v>
      </c>
    </row>
    <row r="36" spans="1:15" x14ac:dyDescent="0.15">
      <c r="A36" s="68">
        <v>200310</v>
      </c>
      <c r="B36" s="27">
        <v>1.0305017595545733</v>
      </c>
      <c r="C36" s="27">
        <v>1.0236912842428867</v>
      </c>
      <c r="D36" s="27">
        <v>1.004839659881378</v>
      </c>
      <c r="E36" s="27">
        <f t="shared" si="4"/>
        <v>-1.3499450172964693</v>
      </c>
      <c r="F36" s="27">
        <f t="shared" si="5"/>
        <v>0.67330874702473342</v>
      </c>
      <c r="G36" s="27">
        <f t="shared" si="6"/>
        <v>0.59486526331196776</v>
      </c>
      <c r="H36" s="6">
        <f t="shared" ref="H36:H67" si="10">E36/E$159</f>
        <v>-3.556273364752665</v>
      </c>
      <c r="I36" s="6">
        <f t="shared" ref="I36:I67" si="11">F36/F$159</f>
        <v>1.4053920607277945</v>
      </c>
      <c r="J36" s="6">
        <f t="shared" ref="J36:J67" si="12">G36/G$159</f>
        <v>1.4928159261342298</v>
      </c>
      <c r="K36" s="61">
        <f t="shared" si="2"/>
        <v>1.00615249023895</v>
      </c>
      <c r="M36" s="6">
        <f t="shared" si="8"/>
        <v>1.0044737352884159</v>
      </c>
      <c r="N36" s="28">
        <f t="shared" si="9"/>
        <v>99.213898816506955</v>
      </c>
      <c r="O36" s="6">
        <f t="shared" si="3"/>
        <v>99.051241493381795</v>
      </c>
    </row>
    <row r="37" spans="1:15" x14ac:dyDescent="0.15">
      <c r="A37" s="68">
        <v>200311</v>
      </c>
      <c r="B37" s="27">
        <v>1.0138404959410863</v>
      </c>
      <c r="C37" s="27">
        <v>1.0358775558910063</v>
      </c>
      <c r="D37" s="27">
        <v>1.0116538478345281</v>
      </c>
      <c r="E37" s="27">
        <f t="shared" si="4"/>
        <v>-1.6299876959151813</v>
      </c>
      <c r="F37" s="27">
        <f t="shared" si="5"/>
        <v>1.1833808524047542</v>
      </c>
      <c r="G37" s="27">
        <f t="shared" si="6"/>
        <v>0.67584526576219928</v>
      </c>
      <c r="H37" s="6">
        <f t="shared" si="10"/>
        <v>-4.2940132772716346</v>
      </c>
      <c r="I37" s="6">
        <f t="shared" si="11"/>
        <v>2.4700615611129715</v>
      </c>
      <c r="J37" s="6">
        <f t="shared" si="12"/>
        <v>1.6960354529948807</v>
      </c>
      <c r="K37" s="61">
        <f t="shared" si="2"/>
        <v>1.2069543021130473</v>
      </c>
      <c r="M37" s="6">
        <f t="shared" si="8"/>
        <v>1.2049405114308223</v>
      </c>
      <c r="N37" s="28">
        <f t="shared" si="9"/>
        <v>100.41661327317969</v>
      </c>
      <c r="O37" s="6">
        <f t="shared" si="3"/>
        <v>100.25198414654372</v>
      </c>
    </row>
    <row r="38" spans="1:15" x14ac:dyDescent="0.15">
      <c r="A38" s="68">
        <v>200312</v>
      </c>
      <c r="B38" s="82">
        <v>1.0012256818646872</v>
      </c>
      <c r="C38" s="82">
        <v>1.0434954712179061</v>
      </c>
      <c r="D38" s="82">
        <v>1.0147834666116247</v>
      </c>
      <c r="E38" s="27">
        <f t="shared" ref="E38:G101" si="13">200*(B38-B37)/(B38+B37)</f>
        <v>-1.2520496066422477</v>
      </c>
      <c r="F38" s="27">
        <f t="shared" si="13"/>
        <v>0.73271271941922789</v>
      </c>
      <c r="G38" s="27">
        <f t="shared" si="13"/>
        <v>0.30887891323220812</v>
      </c>
      <c r="H38" s="6">
        <f t="shared" si="10"/>
        <v>-3.2983792750079162</v>
      </c>
      <c r="I38" s="6">
        <f t="shared" si="11"/>
        <v>1.52938550585654</v>
      </c>
      <c r="J38" s="6">
        <f t="shared" si="12"/>
        <v>0.77513243646613272</v>
      </c>
      <c r="K38" s="61">
        <f t="shared" si="2"/>
        <v>0.46545321366297204</v>
      </c>
      <c r="M38" s="6">
        <f t="shared" si="8"/>
        <v>0.46467660982383313</v>
      </c>
      <c r="N38" s="28">
        <f t="shared" si="9"/>
        <v>100.8843124317345</v>
      </c>
      <c r="O38" s="6">
        <f t="shared" si="3"/>
        <v>100.7189165305431</v>
      </c>
    </row>
    <row r="39" spans="1:15" x14ac:dyDescent="0.15">
      <c r="A39" s="68">
        <v>200401</v>
      </c>
      <c r="B39" s="82">
        <v>0.99932432404420668</v>
      </c>
      <c r="C39" s="82">
        <v>1.0382899941131385</v>
      </c>
      <c r="D39" s="82">
        <v>1.0113176026079862</v>
      </c>
      <c r="E39" s="27">
        <f t="shared" si="13"/>
        <v>-0.19008350852161585</v>
      </c>
      <c r="F39" s="27">
        <f t="shared" si="13"/>
        <v>-0.50009736271646266</v>
      </c>
      <c r="G39" s="27">
        <f t="shared" si="13"/>
        <v>-0.34212153147655194</v>
      </c>
      <c r="H39" s="6">
        <f t="shared" si="10"/>
        <v>-0.50075292680287053</v>
      </c>
      <c r="I39" s="6">
        <f t="shared" si="11"/>
        <v>-1.0438492983469392</v>
      </c>
      <c r="J39" s="6">
        <f t="shared" si="12"/>
        <v>-0.85855487344835679</v>
      </c>
      <c r="K39" s="61">
        <f t="shared" si="2"/>
        <v>-0.8433264982511135</v>
      </c>
      <c r="M39" s="6">
        <f t="shared" si="8"/>
        <v>-0.84191941677232141</v>
      </c>
      <c r="N39" s="28">
        <f t="shared" si="9"/>
        <v>100.03850831145272</v>
      </c>
      <c r="O39" s="6">
        <f t="shared" si="3"/>
        <v>99.874499073175826</v>
      </c>
    </row>
    <row r="40" spans="1:15" x14ac:dyDescent="0.15">
      <c r="A40" s="68">
        <v>200402</v>
      </c>
      <c r="B40" s="82">
        <v>1.0054237202902472</v>
      </c>
      <c r="C40" s="82">
        <v>1.0254831995272733</v>
      </c>
      <c r="D40" s="82">
        <v>1.003883487135649</v>
      </c>
      <c r="E40" s="27">
        <f t="shared" si="13"/>
        <v>0.60849504388122833</v>
      </c>
      <c r="F40" s="27">
        <f t="shared" si="13"/>
        <v>-1.2411048486655201</v>
      </c>
      <c r="G40" s="27">
        <f t="shared" si="13"/>
        <v>-0.73780383607106159</v>
      </c>
      <c r="H40" s="6">
        <f t="shared" si="10"/>
        <v>1.6030095221749119</v>
      </c>
      <c r="I40" s="6">
        <f t="shared" si="11"/>
        <v>-2.5905484052492485</v>
      </c>
      <c r="J40" s="6">
        <f t="shared" si="12"/>
        <v>-1.8515206464025695</v>
      </c>
      <c r="K40" s="61">
        <f t="shared" si="2"/>
        <v>-1.5988936416660671</v>
      </c>
      <c r="M40" s="6">
        <f t="shared" si="8"/>
        <v>-1.5962259042779827</v>
      </c>
      <c r="N40" s="28">
        <f t="shared" si="9"/>
        <v>98.454311408204248</v>
      </c>
      <c r="O40" s="6">
        <f t="shared" si="3"/>
        <v>98.292899399052104</v>
      </c>
    </row>
    <row r="41" spans="1:15" x14ac:dyDescent="0.15">
      <c r="A41" s="68">
        <v>200403</v>
      </c>
      <c r="B41" s="82">
        <v>1.0125305915591334</v>
      </c>
      <c r="C41" s="82">
        <v>1.0144971920558405</v>
      </c>
      <c r="D41" s="82">
        <v>0.9993711089725934</v>
      </c>
      <c r="E41" s="27">
        <f t="shared" si="13"/>
        <v>0.70436394195397023</v>
      </c>
      <c r="F41" s="27">
        <f t="shared" si="13"/>
        <v>-1.0770699087854589</v>
      </c>
      <c r="G41" s="27">
        <f t="shared" si="13"/>
        <v>-0.45050471086619581</v>
      </c>
      <c r="H41" s="6">
        <f t="shared" si="10"/>
        <v>1.8555649998839756</v>
      </c>
      <c r="I41" s="6">
        <f t="shared" si="11"/>
        <v>-2.2481595632683637</v>
      </c>
      <c r="J41" s="6">
        <f t="shared" si="12"/>
        <v>-1.1305427441421481</v>
      </c>
      <c r="K41" s="61">
        <f t="shared" si="2"/>
        <v>-0.96032573059041249</v>
      </c>
      <c r="M41" s="6">
        <f t="shared" si="8"/>
        <v>-0.95872343711105013</v>
      </c>
      <c r="N41" s="28">
        <f t="shared" si="9"/>
        <v>97.514909980714449</v>
      </c>
      <c r="O41" s="6">
        <f t="shared" si="3"/>
        <v>97.355038083616734</v>
      </c>
    </row>
    <row r="42" spans="1:15" x14ac:dyDescent="0.15">
      <c r="A42" s="68">
        <v>200404</v>
      </c>
      <c r="B42" s="82">
        <v>1.0153746196574314</v>
      </c>
      <c r="C42" s="82">
        <v>1.0112811623272593</v>
      </c>
      <c r="D42" s="82">
        <v>1.0009846376526816</v>
      </c>
      <c r="E42" s="27">
        <f t="shared" si="13"/>
        <v>0.28048925389286933</v>
      </c>
      <c r="F42" s="27">
        <f t="shared" si="13"/>
        <v>-0.31751052346105474</v>
      </c>
      <c r="G42" s="27">
        <f t="shared" si="13"/>
        <v>0.16132417274380939</v>
      </c>
      <c r="H42" s="6">
        <f t="shared" si="10"/>
        <v>0.73891636321325294</v>
      </c>
      <c r="I42" s="6">
        <f t="shared" si="11"/>
        <v>-0.66273722247262112</v>
      </c>
      <c r="J42" s="6">
        <f t="shared" si="12"/>
        <v>0.40484343126972971</v>
      </c>
      <c r="K42" s="61">
        <f t="shared" si="2"/>
        <v>0.32909103360562864</v>
      </c>
      <c r="M42" s="6">
        <f t="shared" si="8"/>
        <v>0.32854194864365566</v>
      </c>
      <c r="N42" s="28">
        <f t="shared" si="9"/>
        <v>97.835814519195182</v>
      </c>
      <c r="O42" s="6">
        <f t="shared" si="3"/>
        <v>97.675416511604581</v>
      </c>
    </row>
    <row r="43" spans="1:15" x14ac:dyDescent="0.15">
      <c r="A43" s="68">
        <v>200405</v>
      </c>
      <c r="B43" s="82">
        <v>1.012277256795886</v>
      </c>
      <c r="C43" s="82">
        <v>1.0136987222741176</v>
      </c>
      <c r="D43" s="82">
        <v>1.0081748424340153</v>
      </c>
      <c r="E43" s="27">
        <f t="shared" si="13"/>
        <v>-0.30551229207679953</v>
      </c>
      <c r="F43" s="27">
        <f t="shared" si="13"/>
        <v>0.23877372464213203</v>
      </c>
      <c r="G43" s="27">
        <f t="shared" si="13"/>
        <v>0.71574256325569874</v>
      </c>
      <c r="H43" s="6">
        <f t="shared" si="10"/>
        <v>-0.80483665112017633</v>
      </c>
      <c r="I43" s="6">
        <f t="shared" si="11"/>
        <v>0.49839052055286909</v>
      </c>
      <c r="J43" s="6">
        <f t="shared" si="12"/>
        <v>1.7961578248684864</v>
      </c>
      <c r="K43" s="61">
        <f t="shared" si="2"/>
        <v>1.4194653125949721</v>
      </c>
      <c r="M43" s="6">
        <f t="shared" si="8"/>
        <v>1.4170969495051342</v>
      </c>
      <c r="N43" s="28">
        <f t="shared" si="9"/>
        <v>99.232136480227723</v>
      </c>
      <c r="O43" s="6">
        <f t="shared" si="3"/>
        <v>99.069449257163171</v>
      </c>
    </row>
    <row r="44" spans="1:15" x14ac:dyDescent="0.15">
      <c r="A44" s="68">
        <v>200406</v>
      </c>
      <c r="B44" s="82">
        <v>1.004083273602024</v>
      </c>
      <c r="C44" s="82">
        <v>1.013637621748422</v>
      </c>
      <c r="D44" s="82">
        <v>1.0149478435225863</v>
      </c>
      <c r="E44" s="27">
        <f t="shared" si="13"/>
        <v>-0.81274981039675387</v>
      </c>
      <c r="F44" s="27">
        <f t="shared" si="13"/>
        <v>-6.0276654020222104E-3</v>
      </c>
      <c r="G44" s="27">
        <f t="shared" si="13"/>
        <v>0.66955910638394356</v>
      </c>
      <c r="H44" s="6">
        <f t="shared" si="10"/>
        <v>-2.1410949823054799</v>
      </c>
      <c r="I44" s="6">
        <f t="shared" si="11"/>
        <v>-1.2581498663367939E-2</v>
      </c>
      <c r="J44" s="6">
        <f t="shared" si="12"/>
        <v>1.6802603196784192</v>
      </c>
      <c r="K44" s="61">
        <f t="shared" si="2"/>
        <v>1.1483326266186651</v>
      </c>
      <c r="M44" s="6">
        <f t="shared" si="8"/>
        <v>1.1464166455914371</v>
      </c>
      <c r="N44" s="28">
        <f t="shared" si="9"/>
        <v>100.37630870100972</v>
      </c>
      <c r="O44" s="6">
        <f t="shared" si="3"/>
        <v>100.21174565215011</v>
      </c>
    </row>
    <row r="45" spans="1:15" x14ac:dyDescent="0.15">
      <c r="A45" s="68">
        <v>200407</v>
      </c>
      <c r="B45" s="82">
        <v>0.99434530613965044</v>
      </c>
      <c r="C45" s="82">
        <v>1.009196531629553</v>
      </c>
      <c r="D45" s="82">
        <v>1.017335206242783</v>
      </c>
      <c r="E45" s="27">
        <f t="shared" si="13"/>
        <v>-0.97456246984141059</v>
      </c>
      <c r="F45" s="27">
        <f t="shared" si="13"/>
        <v>-0.43909582122218749</v>
      </c>
      <c r="G45" s="27">
        <f t="shared" si="13"/>
        <v>0.23494391890660205</v>
      </c>
      <c r="H45" s="6">
        <f t="shared" si="10"/>
        <v>-2.5673716406061846</v>
      </c>
      <c r="I45" s="6">
        <f t="shared" si="11"/>
        <v>-0.91652125978061094</v>
      </c>
      <c r="J45" s="6">
        <f t="shared" si="12"/>
        <v>0.58959237582549961</v>
      </c>
      <c r="K45" s="61">
        <f t="shared" si="2"/>
        <v>0.13932594885724769</v>
      </c>
      <c r="M45" s="6">
        <f t="shared" si="8"/>
        <v>0.13909348496270779</v>
      </c>
      <c r="N45" s="28">
        <f t="shared" si="9"/>
        <v>100.51602277344504</v>
      </c>
      <c r="O45" s="6">
        <f t="shared" si="3"/>
        <v>100.351230668805</v>
      </c>
    </row>
    <row r="46" spans="1:15" x14ac:dyDescent="0.15">
      <c r="A46" s="68">
        <v>200408</v>
      </c>
      <c r="B46" s="82">
        <v>0.98646756457668605</v>
      </c>
      <c r="C46" s="82">
        <v>1.0031496882030446</v>
      </c>
      <c r="D46" s="82">
        <v>1.0122636992809644</v>
      </c>
      <c r="E46" s="27">
        <f t="shared" si="13"/>
        <v>-0.79540492485951009</v>
      </c>
      <c r="F46" s="27">
        <f t="shared" si="13"/>
        <v>-0.6009744612446889</v>
      </c>
      <c r="G46" s="27">
        <f t="shared" si="13"/>
        <v>-0.49975460156348933</v>
      </c>
      <c r="H46" s="6">
        <f t="shared" si="10"/>
        <v>-2.0954018958016185</v>
      </c>
      <c r="I46" s="6">
        <f t="shared" si="11"/>
        <v>-1.2544092740004515</v>
      </c>
      <c r="J46" s="6">
        <f t="shared" si="12"/>
        <v>-1.2541354729963339</v>
      </c>
      <c r="K46" s="61">
        <f t="shared" si="2"/>
        <v>-1.3337846413889372</v>
      </c>
      <c r="M46" s="6">
        <f t="shared" si="8"/>
        <v>-1.3315592356066124</v>
      </c>
      <c r="N46" s="28">
        <f t="shared" si="9"/>
        <v>99.186444450418236</v>
      </c>
      <c r="O46" s="6">
        <f t="shared" si="3"/>
        <v>99.023832137657024</v>
      </c>
    </row>
    <row r="47" spans="1:15" x14ac:dyDescent="0.15">
      <c r="A47" s="68">
        <v>200409</v>
      </c>
      <c r="B47" s="82">
        <v>0.98483958608846556</v>
      </c>
      <c r="C47" s="82">
        <v>0.99961896938621775</v>
      </c>
      <c r="D47" s="82">
        <v>1.0071858126229312</v>
      </c>
      <c r="E47" s="27">
        <f t="shared" si="13"/>
        <v>-0.16516741063625595</v>
      </c>
      <c r="F47" s="27">
        <f t="shared" si="13"/>
        <v>-0.3525837897899608</v>
      </c>
      <c r="G47" s="27">
        <f t="shared" si="13"/>
        <v>-0.50289810446866656</v>
      </c>
      <c r="H47" s="6">
        <f t="shared" si="10"/>
        <v>-0.43511436069242887</v>
      </c>
      <c r="I47" s="6">
        <f t="shared" si="11"/>
        <v>-0.73594537587958309</v>
      </c>
      <c r="J47" s="6">
        <f t="shared" si="12"/>
        <v>-1.2620241017163416</v>
      </c>
      <c r="K47" s="61">
        <f t="shared" si="2"/>
        <v>-1.1308514844485349</v>
      </c>
      <c r="M47" s="6">
        <f t="shared" si="8"/>
        <v>-1.1289646705249456</v>
      </c>
      <c r="N47" s="28">
        <f t="shared" si="9"/>
        <v>98.072950014020762</v>
      </c>
      <c r="O47" s="6">
        <f t="shared" si="3"/>
        <v>97.912163232021882</v>
      </c>
    </row>
    <row r="48" spans="1:15" x14ac:dyDescent="0.15">
      <c r="A48" s="68">
        <v>200410</v>
      </c>
      <c r="B48" s="82">
        <v>0.99187185500483221</v>
      </c>
      <c r="C48" s="82">
        <v>0.99787949773595608</v>
      </c>
      <c r="D48" s="82">
        <v>1.0082117643572484</v>
      </c>
      <c r="E48" s="27">
        <f t="shared" si="13"/>
        <v>0.71151193544741009</v>
      </c>
      <c r="F48" s="27">
        <f t="shared" si="13"/>
        <v>-0.17416500476896518</v>
      </c>
      <c r="G48" s="27">
        <f t="shared" si="13"/>
        <v>0.10181134938689841</v>
      </c>
      <c r="H48" s="6">
        <f t="shared" si="10"/>
        <v>1.874395558570769</v>
      </c>
      <c r="I48" s="6">
        <f t="shared" si="11"/>
        <v>-0.36353324688046973</v>
      </c>
      <c r="J48" s="6">
        <f t="shared" si="12"/>
        <v>0.25549584620185151</v>
      </c>
      <c r="K48" s="61">
        <f t="shared" si="2"/>
        <v>0.34645840089978747</v>
      </c>
      <c r="M48" s="6">
        <f t="shared" si="8"/>
        <v>0.34588033866637136</v>
      </c>
      <c r="N48" s="28">
        <f t="shared" si="9"/>
        <v>98.412752721046289</v>
      </c>
      <c r="O48" s="6">
        <f t="shared" si="3"/>
        <v>98.2514088457432</v>
      </c>
    </row>
    <row r="49" spans="1:15" x14ac:dyDescent="0.15">
      <c r="A49" s="68">
        <v>200411</v>
      </c>
      <c r="B49" s="82">
        <v>1.0048337430827741</v>
      </c>
      <c r="C49" s="82">
        <v>0.99905548705425584</v>
      </c>
      <c r="D49" s="82">
        <v>1.0190003023745184</v>
      </c>
      <c r="E49" s="27">
        <f t="shared" si="13"/>
        <v>1.2983274139519034</v>
      </c>
      <c r="F49" s="27">
        <f t="shared" si="13"/>
        <v>0.1177794297016943</v>
      </c>
      <c r="G49" s="27">
        <f t="shared" si="13"/>
        <v>1.0643719218446808</v>
      </c>
      <c r="H49" s="6">
        <f t="shared" si="10"/>
        <v>3.4202927836366466</v>
      </c>
      <c r="I49" s="6">
        <f t="shared" si="11"/>
        <v>0.24584007879185937</v>
      </c>
      <c r="J49" s="6">
        <f t="shared" si="12"/>
        <v>2.6710441073889997</v>
      </c>
      <c r="K49" s="61">
        <f t="shared" si="2"/>
        <v>2.4980445657714938</v>
      </c>
      <c r="M49" s="6">
        <f t="shared" si="8"/>
        <v>2.4938766044315104</v>
      </c>
      <c r="N49" s="28">
        <f t="shared" si="9"/>
        <v>100.8980352770425</v>
      </c>
      <c r="O49" s="6">
        <f t="shared" si="3"/>
        <v>100.73261687778066</v>
      </c>
    </row>
    <row r="50" spans="1:15" x14ac:dyDescent="0.15">
      <c r="A50" s="68">
        <v>200412</v>
      </c>
      <c r="B50" s="82">
        <v>1.0175763621809899</v>
      </c>
      <c r="C50" s="82">
        <v>1.0033629290652697</v>
      </c>
      <c r="D50" s="82">
        <v>1.032259201358664</v>
      </c>
      <c r="E50" s="27">
        <f t="shared" si="13"/>
        <v>1.2601419529155227</v>
      </c>
      <c r="F50" s="27">
        <f t="shared" si="13"/>
        <v>0.43022397080838048</v>
      </c>
      <c r="G50" s="27">
        <f t="shared" si="13"/>
        <v>1.2927568608472089</v>
      </c>
      <c r="H50" s="6">
        <f t="shared" si="10"/>
        <v>3.3196976214155631</v>
      </c>
      <c r="I50" s="6">
        <f t="shared" si="11"/>
        <v>0.89800311607517813</v>
      </c>
      <c r="J50" s="6">
        <f t="shared" si="12"/>
        <v>3.244176706078612</v>
      </c>
      <c r="K50" s="61">
        <f t="shared" si="2"/>
        <v>3.015360621203178</v>
      </c>
      <c r="M50" s="6">
        <f t="shared" si="8"/>
        <v>3.0103295234127341</v>
      </c>
      <c r="N50" s="28">
        <f t="shared" si="9"/>
        <v>103.98181458094179</v>
      </c>
      <c r="O50" s="6">
        <f t="shared" si="3"/>
        <v>103.81134044561206</v>
      </c>
    </row>
    <row r="51" spans="1:15" x14ac:dyDescent="0.15">
      <c r="A51" s="68">
        <v>200501</v>
      </c>
      <c r="B51" s="82">
        <v>1.0247387988804268</v>
      </c>
      <c r="C51" s="82">
        <v>1.0091221677268374</v>
      </c>
      <c r="D51" s="82">
        <v>1.0382443174660105</v>
      </c>
      <c r="E51" s="27">
        <f t="shared" si="13"/>
        <v>0.7014036654082848</v>
      </c>
      <c r="F51" s="27">
        <f t="shared" si="13"/>
        <v>0.57235093772847234</v>
      </c>
      <c r="G51" s="27">
        <f t="shared" si="13"/>
        <v>0.57813145961171775</v>
      </c>
      <c r="H51" s="6">
        <f t="shared" si="10"/>
        <v>1.8477664951324217</v>
      </c>
      <c r="I51" s="6">
        <f t="shared" si="11"/>
        <v>1.1946636181219183</v>
      </c>
      <c r="J51" s="6">
        <f t="shared" si="12"/>
        <v>1.4508224022067173</v>
      </c>
      <c r="K51" s="61">
        <f t="shared" si="2"/>
        <v>1.4626282815721823</v>
      </c>
      <c r="M51" s="6">
        <f t="shared" si="8"/>
        <v>1.4601879015181634</v>
      </c>
      <c r="N51" s="28">
        <f t="shared" si="9"/>
        <v>105.51131121966816</v>
      </c>
      <c r="O51" s="6">
        <f t="shared" si="3"/>
        <v>105.33832953416704</v>
      </c>
    </row>
    <row r="52" spans="1:15" x14ac:dyDescent="0.15">
      <c r="A52" s="68">
        <v>200502</v>
      </c>
      <c r="B52" s="82">
        <v>1.0250251946671707</v>
      </c>
      <c r="C52" s="82">
        <v>1.0149038558572407</v>
      </c>
      <c r="D52" s="82">
        <v>1.0324425917433242</v>
      </c>
      <c r="E52" s="27">
        <f t="shared" si="13"/>
        <v>2.7944269452031548E-2</v>
      </c>
      <c r="F52" s="27">
        <f t="shared" si="13"/>
        <v>0.57130571079964088</v>
      </c>
      <c r="G52" s="27">
        <f t="shared" si="13"/>
        <v>-0.56036725753983252</v>
      </c>
      <c r="H52" s="6">
        <f t="shared" si="10"/>
        <v>7.3615932409420853E-2</v>
      </c>
      <c r="I52" s="6">
        <f t="shared" si="11"/>
        <v>1.1924819241606712</v>
      </c>
      <c r="J52" s="6">
        <f t="shared" si="12"/>
        <v>-1.4062430908844665</v>
      </c>
      <c r="K52" s="61">
        <f t="shared" si="2"/>
        <v>-1.0048180517460279</v>
      </c>
      <c r="M52" s="6">
        <f t="shared" si="8"/>
        <v>-1.0031415232922205</v>
      </c>
      <c r="N52" s="28">
        <f t="shared" si="9"/>
        <v>104.45816571498268</v>
      </c>
      <c r="O52" s="6">
        <f t="shared" si="3"/>
        <v>104.28691062052069</v>
      </c>
    </row>
    <row r="53" spans="1:15" x14ac:dyDescent="0.15">
      <c r="A53" s="68">
        <v>200503</v>
      </c>
      <c r="B53" s="82">
        <v>1.0206600434950457</v>
      </c>
      <c r="C53" s="82">
        <v>1.01848140759355</v>
      </c>
      <c r="D53" s="82">
        <v>1.019802519169668</v>
      </c>
      <c r="E53" s="27">
        <f t="shared" si="13"/>
        <v>-0.4267666492081173</v>
      </c>
      <c r="F53" s="27">
        <f t="shared" si="13"/>
        <v>0.35188134787973263</v>
      </c>
      <c r="G53" s="27">
        <f t="shared" si="13"/>
        <v>-1.2318287427209833</v>
      </c>
      <c r="H53" s="6">
        <f t="shared" si="10"/>
        <v>-1.124267172438669</v>
      </c>
      <c r="I53" s="6">
        <f t="shared" si="11"/>
        <v>0.73447917439605936</v>
      </c>
      <c r="J53" s="6">
        <f t="shared" si="12"/>
        <v>-3.0912774351045096</v>
      </c>
      <c r="K53" s="61">
        <f t="shared" si="2"/>
        <v>-2.5203386670341956</v>
      </c>
      <c r="M53" s="6">
        <f t="shared" si="8"/>
        <v>-2.5161335082184562</v>
      </c>
      <c r="N53" s="28">
        <f t="shared" si="9"/>
        <v>101.862513838666</v>
      </c>
      <c r="O53" s="6">
        <f t="shared" si="3"/>
        <v>101.69551421436496</v>
      </c>
    </row>
    <row r="54" spans="1:15" x14ac:dyDescent="0.15">
      <c r="A54" s="68">
        <v>200504</v>
      </c>
      <c r="B54" s="82">
        <v>1.0131060875294597</v>
      </c>
      <c r="C54" s="82">
        <v>1.0184287620092944</v>
      </c>
      <c r="D54" s="82">
        <v>1.0091112128827902</v>
      </c>
      <c r="E54" s="27">
        <f t="shared" si="13"/>
        <v>-0.74285394474345545</v>
      </c>
      <c r="F54" s="27">
        <f t="shared" si="13"/>
        <v>-5.1691611187562056E-3</v>
      </c>
      <c r="G54" s="27">
        <f t="shared" si="13"/>
        <v>-1.0538946154267974</v>
      </c>
      <c r="H54" s="6">
        <f t="shared" si="10"/>
        <v>-1.9569624419839755</v>
      </c>
      <c r="I54" s="6">
        <f t="shared" si="11"/>
        <v>-1.0789549414031173E-2</v>
      </c>
      <c r="J54" s="6">
        <f t="shared" si="12"/>
        <v>-2.6447512796711337</v>
      </c>
      <c r="K54" s="61">
        <f t="shared" si="2"/>
        <v>-2.314747802709932</v>
      </c>
      <c r="M54" s="6">
        <f t="shared" si="8"/>
        <v>-2.3108856701100171</v>
      </c>
      <c r="N54" s="28">
        <f t="shared" si="9"/>
        <v>99.535475204323902</v>
      </c>
      <c r="O54" s="6">
        <f t="shared" si="3"/>
        <v>99.372290669235014</v>
      </c>
    </row>
    <row r="55" spans="1:15" x14ac:dyDescent="0.15">
      <c r="A55" s="68">
        <v>200505</v>
      </c>
      <c r="B55" s="82">
        <v>1.0050064489296242</v>
      </c>
      <c r="C55" s="82">
        <v>1.0148256961215103</v>
      </c>
      <c r="D55" s="82">
        <v>1.0038271091303983</v>
      </c>
      <c r="E55" s="27">
        <f t="shared" si="13"/>
        <v>-0.80269444379419042</v>
      </c>
      <c r="F55" s="27">
        <f t="shared" si="13"/>
        <v>-0.35441367147882535</v>
      </c>
      <c r="G55" s="27">
        <f t="shared" si="13"/>
        <v>-0.52501397530224314</v>
      </c>
      <c r="H55" s="6">
        <f t="shared" si="10"/>
        <v>-2.1146052868265217</v>
      </c>
      <c r="I55" s="6">
        <f t="shared" si="11"/>
        <v>-0.73976487356020204</v>
      </c>
      <c r="J55" s="6">
        <f t="shared" si="12"/>
        <v>-1.3175239371191974</v>
      </c>
      <c r="K55" s="61">
        <f t="shared" si="2"/>
        <v>-1.334856208236292</v>
      </c>
      <c r="M55" s="6">
        <f t="shared" si="8"/>
        <v>-1.3326290145558433</v>
      </c>
      <c r="N55" s="28">
        <f t="shared" si="9"/>
        <v>98.21781633418324</v>
      </c>
      <c r="O55" s="6">
        <f t="shared" si="3"/>
        <v>98.056792049494419</v>
      </c>
    </row>
    <row r="56" spans="1:15" x14ac:dyDescent="0.15">
      <c r="A56" s="68">
        <v>200506</v>
      </c>
      <c r="B56" s="82">
        <v>0.99870535120589665</v>
      </c>
      <c r="C56" s="82">
        <v>1.0095441748295497</v>
      </c>
      <c r="D56" s="82">
        <v>1.0025323818325353</v>
      </c>
      <c r="E56" s="27">
        <f t="shared" si="13"/>
        <v>-0.62894251791114686</v>
      </c>
      <c r="F56" s="27">
        <f t="shared" si="13"/>
        <v>-0.52179410173490592</v>
      </c>
      <c r="G56" s="27">
        <f t="shared" si="13"/>
        <v>-0.12906234437992561</v>
      </c>
      <c r="H56" s="6">
        <f t="shared" si="10"/>
        <v>-1.656876017726487</v>
      </c>
      <c r="I56" s="6">
        <f t="shared" si="11"/>
        <v>-1.0891367313335822</v>
      </c>
      <c r="J56" s="6">
        <f t="shared" si="12"/>
        <v>-0.32388228904455751</v>
      </c>
      <c r="K56" s="61">
        <f t="shared" si="2"/>
        <v>-0.52700803520518358</v>
      </c>
      <c r="M56" s="6">
        <f t="shared" si="8"/>
        <v>-0.52612872778741637</v>
      </c>
      <c r="N56" s="28">
        <f t="shared" si="9"/>
        <v>97.70242001070352</v>
      </c>
      <c r="O56" s="6">
        <f t="shared" si="3"/>
        <v>97.542240698214414</v>
      </c>
    </row>
    <row r="57" spans="1:15" x14ac:dyDescent="0.15">
      <c r="A57" s="68">
        <v>200507</v>
      </c>
      <c r="B57" s="82">
        <v>0.99538091172732568</v>
      </c>
      <c r="C57" s="82">
        <v>1.0042785121995637</v>
      </c>
      <c r="D57" s="82">
        <v>1.004532567190805</v>
      </c>
      <c r="E57" s="27">
        <f t="shared" si="13"/>
        <v>-0.33342985610671161</v>
      </c>
      <c r="F57" s="27">
        <f t="shared" si="13"/>
        <v>-0.52295196234522734</v>
      </c>
      <c r="G57" s="27">
        <f t="shared" si="13"/>
        <v>0.1993144625681332</v>
      </c>
      <c r="H57" s="6">
        <f t="shared" si="10"/>
        <v>-0.87838223119660497</v>
      </c>
      <c r="I57" s="6">
        <f t="shared" si="11"/>
        <v>-1.091553524693784</v>
      </c>
      <c r="J57" s="6">
        <f t="shared" si="12"/>
        <v>0.50018016243546226</v>
      </c>
      <c r="K57" s="61">
        <f t="shared" si="2"/>
        <v>0.20961935487251293</v>
      </c>
      <c r="M57" s="6">
        <f t="shared" si="8"/>
        <v>0.20926960716216692</v>
      </c>
      <c r="N57" s="28">
        <f t="shared" si="9"/>
        <v>97.907095643193884</v>
      </c>
      <c r="O57" s="6">
        <f t="shared" si="3"/>
        <v>97.746580772976614</v>
      </c>
    </row>
    <row r="58" spans="1:15" x14ac:dyDescent="0.15">
      <c r="A58" s="68">
        <v>200508</v>
      </c>
      <c r="B58" s="82">
        <v>0.99641772584746968</v>
      </c>
      <c r="C58" s="82">
        <v>1.0001170377247881</v>
      </c>
      <c r="D58" s="82">
        <v>1.0086294601236021</v>
      </c>
      <c r="E58" s="27">
        <f t="shared" si="13"/>
        <v>0.10410832707531348</v>
      </c>
      <c r="F58" s="27">
        <f t="shared" si="13"/>
        <v>-0.41523485471044963</v>
      </c>
      <c r="G58" s="27">
        <f t="shared" si="13"/>
        <v>0.40701074997549619</v>
      </c>
      <c r="H58" s="6">
        <f t="shared" si="10"/>
        <v>0.27426129648477821</v>
      </c>
      <c r="I58" s="6">
        <f t="shared" si="11"/>
        <v>-0.86671645174110346</v>
      </c>
      <c r="J58" s="6">
        <f t="shared" si="12"/>
        <v>1.021394536114669</v>
      </c>
      <c r="K58" s="61">
        <f t="shared" si="2"/>
        <v>0.76078750643018167</v>
      </c>
      <c r="M58" s="6">
        <f t="shared" si="8"/>
        <v>0.75951814039957044</v>
      </c>
      <c r="N58" s="28">
        <f t="shared" si="9"/>
        <v>98.653552533086796</v>
      </c>
      <c r="O58" s="6">
        <f t="shared" si="3"/>
        <v>98.491813875870051</v>
      </c>
    </row>
    <row r="59" spans="1:15" x14ac:dyDescent="0.15">
      <c r="A59" s="68">
        <v>200509</v>
      </c>
      <c r="B59" s="82">
        <v>1.0013782754214122</v>
      </c>
      <c r="C59" s="82">
        <v>0.99808788776621071</v>
      </c>
      <c r="D59" s="82">
        <v>1.0147374401224831</v>
      </c>
      <c r="E59" s="27">
        <f t="shared" si="13"/>
        <v>0.49660221271760407</v>
      </c>
      <c r="F59" s="27">
        <f t="shared" si="13"/>
        <v>-0.20309728323573112</v>
      </c>
      <c r="G59" s="27">
        <f t="shared" si="13"/>
        <v>0.60374418481770731</v>
      </c>
      <c r="H59" s="6">
        <f t="shared" si="10"/>
        <v>1.3082408537658237</v>
      </c>
      <c r="I59" s="6">
        <f t="shared" si="11"/>
        <v>-0.42392336454288726</v>
      </c>
      <c r="J59" s="6">
        <f t="shared" si="12"/>
        <v>1.5150976027560374</v>
      </c>
      <c r="K59" s="61">
        <f t="shared" si="2"/>
        <v>1.3005048089441664</v>
      </c>
      <c r="M59" s="6">
        <f t="shared" si="8"/>
        <v>1.2983349302156548</v>
      </c>
      <c r="N59" s="28">
        <f t="shared" si="9"/>
        <v>99.942775280149192</v>
      </c>
      <c r="O59" s="6">
        <f t="shared" si="3"/>
        <v>99.778922992448699</v>
      </c>
    </row>
    <row r="60" spans="1:15" x14ac:dyDescent="0.15">
      <c r="A60" s="68">
        <v>200510</v>
      </c>
      <c r="B60" s="82">
        <v>1.0064179988782613</v>
      </c>
      <c r="C60" s="82">
        <v>1.0011303984552367</v>
      </c>
      <c r="D60" s="82">
        <v>1.0166527652199773</v>
      </c>
      <c r="E60" s="27">
        <f t="shared" si="13"/>
        <v>0.50201542072359739</v>
      </c>
      <c r="F60" s="27">
        <f t="shared" si="13"/>
        <v>0.30437003402728341</v>
      </c>
      <c r="G60" s="27">
        <f t="shared" si="13"/>
        <v>0.18857283966979191</v>
      </c>
      <c r="H60" s="6">
        <f t="shared" si="10"/>
        <v>1.322501321564826</v>
      </c>
      <c r="I60" s="6">
        <f t="shared" si="11"/>
        <v>0.63530918205890985</v>
      </c>
      <c r="J60" s="6">
        <f t="shared" si="12"/>
        <v>0.47322403182212941</v>
      </c>
      <c r="K60" s="61">
        <f t="shared" si="2"/>
        <v>0.56990538215039743</v>
      </c>
      <c r="M60" s="6">
        <f t="shared" si="8"/>
        <v>0.56895450095604305</v>
      </c>
      <c r="N60" s="28">
        <f t="shared" si="9"/>
        <v>100.51302643328724</v>
      </c>
      <c r="O60" s="6">
        <f t="shared" si="3"/>
        <v>100.34823924103019</v>
      </c>
    </row>
    <row r="61" spans="1:15" x14ac:dyDescent="0.15">
      <c r="A61" s="68">
        <v>200511</v>
      </c>
      <c r="B61" s="82">
        <v>1.0109557644759606</v>
      </c>
      <c r="C61" s="82">
        <v>1.0073869411646377</v>
      </c>
      <c r="D61" s="82">
        <v>1.0111435007218905</v>
      </c>
      <c r="E61" s="27">
        <f t="shared" si="13"/>
        <v>0.44986860443296883</v>
      </c>
      <c r="F61" s="27">
        <f t="shared" si="13"/>
        <v>0.62300111490051735</v>
      </c>
      <c r="G61" s="27">
        <f t="shared" si="13"/>
        <v>-0.5433745579492737</v>
      </c>
      <c r="H61" s="6">
        <f t="shared" si="10"/>
        <v>1.1851265904054713</v>
      </c>
      <c r="I61" s="6">
        <f t="shared" si="11"/>
        <v>1.3003853352191617</v>
      </c>
      <c r="J61" s="6">
        <f t="shared" si="12"/>
        <v>-1.363599867046571</v>
      </c>
      <c r="K61" s="61">
        <f t="shared" si="2"/>
        <v>-0.8544484373514516</v>
      </c>
      <c r="M61" s="6">
        <f t="shared" si="8"/>
        <v>-0.85302279903310951</v>
      </c>
      <c r="N61" s="28">
        <f t="shared" si="9"/>
        <v>99.659268775547616</v>
      </c>
      <c r="O61" s="6">
        <f t="shared" si="3"/>
        <v>99.495881285719975</v>
      </c>
    </row>
    <row r="62" spans="1:15" x14ac:dyDescent="0.15">
      <c r="A62" s="68">
        <v>200512</v>
      </c>
      <c r="B62" s="82">
        <v>1.0141454157538834</v>
      </c>
      <c r="C62" s="82">
        <v>1.012080184898172</v>
      </c>
      <c r="D62" s="82">
        <v>1.0019208454194264</v>
      </c>
      <c r="E62" s="27">
        <f t="shared" si="13"/>
        <v>0.31501154698460987</v>
      </c>
      <c r="F62" s="27">
        <f t="shared" si="13"/>
        <v>0.46480021120069798</v>
      </c>
      <c r="G62" s="27">
        <f t="shared" si="13"/>
        <v>-0.916280229208004</v>
      </c>
      <c r="H62" s="6">
        <f t="shared" si="10"/>
        <v>0.8298613349264079</v>
      </c>
      <c r="I62" s="6">
        <f t="shared" si="11"/>
        <v>0.97017383114743261</v>
      </c>
      <c r="J62" s="6">
        <f t="shared" si="12"/>
        <v>-2.2994076193793314</v>
      </c>
      <c r="K62" s="61">
        <f t="shared" si="2"/>
        <v>-1.6744036066067971</v>
      </c>
      <c r="M62" s="6">
        <f t="shared" si="8"/>
        <v>-1.6716098816286717</v>
      </c>
      <c r="N62" s="28">
        <f t="shared" si="9"/>
        <v>98.007162972664645</v>
      </c>
      <c r="O62" s="6">
        <f t="shared" si="3"/>
        <v>97.846484045957922</v>
      </c>
    </row>
    <row r="63" spans="1:15" x14ac:dyDescent="0.15">
      <c r="A63" s="68">
        <v>200601</v>
      </c>
      <c r="B63" s="82">
        <v>1.0154723511880031</v>
      </c>
      <c r="C63" s="82">
        <v>1.0117588570083107</v>
      </c>
      <c r="D63" s="82">
        <v>0.99661262415154528</v>
      </c>
      <c r="E63" s="27">
        <f t="shared" si="13"/>
        <v>0.13075717563499747</v>
      </c>
      <c r="F63" s="27">
        <f t="shared" si="13"/>
        <v>-3.1754293025060248E-2</v>
      </c>
      <c r="G63" s="27">
        <f t="shared" si="13"/>
        <v>-0.53121164580952773</v>
      </c>
      <c r="H63" s="6">
        <f t="shared" si="10"/>
        <v>0.34446459300416415</v>
      </c>
      <c r="I63" s="6">
        <f t="shared" si="11"/>
        <v>-6.6280486490998033E-2</v>
      </c>
      <c r="J63" s="6">
        <f t="shared" si="12"/>
        <v>-1.3330770073837066</v>
      </c>
      <c r="K63" s="61">
        <f t="shared" si="2"/>
        <v>-1.0468995117938993</v>
      </c>
      <c r="M63" s="6">
        <f t="shared" si="8"/>
        <v>-1.0451527708622952</v>
      </c>
      <c r="N63" s="28">
        <f t="shared" si="9"/>
        <v>96.988163444116168</v>
      </c>
      <c r="O63" s="6">
        <f t="shared" si="3"/>
        <v>96.829155127450548</v>
      </c>
    </row>
    <row r="64" spans="1:15" x14ac:dyDescent="0.15">
      <c r="A64" s="68">
        <v>200602</v>
      </c>
      <c r="B64" s="82">
        <v>1.0153517974424</v>
      </c>
      <c r="C64" s="82">
        <v>1.0080989496770023</v>
      </c>
      <c r="D64" s="82">
        <v>0.9998637405211096</v>
      </c>
      <c r="E64" s="27">
        <f t="shared" si="13"/>
        <v>-1.1872396306135022E-2</v>
      </c>
      <c r="F64" s="27">
        <f t="shared" si="13"/>
        <v>-0.36239257230829303</v>
      </c>
      <c r="G64" s="27">
        <f t="shared" si="13"/>
        <v>0.32568543530916078</v>
      </c>
      <c r="H64" s="6">
        <f t="shared" si="10"/>
        <v>-3.1276449202244358E-2</v>
      </c>
      <c r="I64" s="6">
        <f t="shared" si="11"/>
        <v>-0.75641917060983821</v>
      </c>
      <c r="J64" s="6">
        <f t="shared" si="12"/>
        <v>0.81730844734919539</v>
      </c>
      <c r="K64" s="61">
        <f t="shared" si="2"/>
        <v>0.57871828153561378</v>
      </c>
      <c r="M64" s="6">
        <f t="shared" si="8"/>
        <v>0.57775269611042457</v>
      </c>
      <c r="N64" s="28">
        <f t="shared" si="9"/>
        <v>97.550138586591089</v>
      </c>
      <c r="O64" s="6">
        <f t="shared" si="3"/>
        <v>97.390208933566058</v>
      </c>
    </row>
    <row r="65" spans="1:15" x14ac:dyDescent="0.15">
      <c r="A65" s="68">
        <v>200603</v>
      </c>
      <c r="B65" s="82">
        <v>1.0137096265062391</v>
      </c>
      <c r="C65" s="82">
        <v>1.0057915532326764</v>
      </c>
      <c r="D65" s="82">
        <v>1.0076093593445934</v>
      </c>
      <c r="E65" s="27">
        <f t="shared" si="13"/>
        <v>-0.16186507877767356</v>
      </c>
      <c r="F65" s="27">
        <f t="shared" si="13"/>
        <v>-0.22914815289035162</v>
      </c>
      <c r="G65" s="27">
        <f t="shared" si="13"/>
        <v>0.7716784672234922</v>
      </c>
      <c r="H65" s="6">
        <f t="shared" si="10"/>
        <v>-0.42641475094552939</v>
      </c>
      <c r="I65" s="6">
        <f t="shared" si="11"/>
        <v>-0.47829914021703485</v>
      </c>
      <c r="J65" s="6">
        <f t="shared" si="12"/>
        <v>1.9365291214221492</v>
      </c>
      <c r="K65" s="61">
        <f t="shared" si="2"/>
        <v>1.4700197559242478</v>
      </c>
      <c r="M65" s="6">
        <f t="shared" si="8"/>
        <v>1.4675670432722572</v>
      </c>
      <c r="N65" s="28">
        <f t="shared" si="9"/>
        <v>98.992334869830358</v>
      </c>
      <c r="O65" s="6">
        <f t="shared" si="3"/>
        <v>98.830040792166741</v>
      </c>
    </row>
    <row r="66" spans="1:15" x14ac:dyDescent="0.15">
      <c r="A66" s="68">
        <v>200604</v>
      </c>
      <c r="B66" s="82">
        <v>1.0101606355513109</v>
      </c>
      <c r="C66" s="82">
        <v>1.0069475398700092</v>
      </c>
      <c r="D66" s="82">
        <v>1.0112507641531585</v>
      </c>
      <c r="E66" s="27">
        <f t="shared" si="13"/>
        <v>-0.35071328646532623</v>
      </c>
      <c r="F66" s="27">
        <f t="shared" si="13"/>
        <v>0.11486701294709378</v>
      </c>
      <c r="G66" s="27">
        <f t="shared" si="13"/>
        <v>0.36073869270905667</v>
      </c>
      <c r="H66" s="6">
        <f t="shared" si="10"/>
        <v>-0.92391342116980391</v>
      </c>
      <c r="I66" s="6">
        <f t="shared" si="11"/>
        <v>0.23976101416878265</v>
      </c>
      <c r="J66" s="6">
        <f t="shared" si="12"/>
        <v>0.90527468800360134</v>
      </c>
      <c r="K66" s="61">
        <f t="shared" si="2"/>
        <v>0.66521795720358334</v>
      </c>
      <c r="M66" s="6">
        <f t="shared" si="8"/>
        <v>0.66410804797046641</v>
      </c>
      <c r="N66" s="28">
        <f t="shared" si="9"/>
        <v>99.651941181876381</v>
      </c>
      <c r="O66" s="6">
        <f t="shared" si="3"/>
        <v>99.488565705353196</v>
      </c>
    </row>
    <row r="67" spans="1:15" x14ac:dyDescent="0.15">
      <c r="A67" s="68">
        <v>200605</v>
      </c>
      <c r="B67" s="82">
        <v>1.0059409744440424</v>
      </c>
      <c r="C67" s="82">
        <v>1.0105522920451155</v>
      </c>
      <c r="D67" s="82">
        <v>1.0089174130778162</v>
      </c>
      <c r="E67" s="27">
        <f t="shared" si="13"/>
        <v>-0.41859607535139887</v>
      </c>
      <c r="F67" s="27">
        <f t="shared" si="13"/>
        <v>0.3573484486176664</v>
      </c>
      <c r="G67" s="27">
        <f t="shared" si="13"/>
        <v>-0.23100562632766283</v>
      </c>
      <c r="H67" s="6">
        <f t="shared" si="10"/>
        <v>-1.1027427445478322</v>
      </c>
      <c r="I67" s="6">
        <f t="shared" si="11"/>
        <v>0.74589061083772645</v>
      </c>
      <c r="J67" s="6">
        <f t="shared" si="12"/>
        <v>-0.57970922035112549</v>
      </c>
      <c r="K67" s="61">
        <f t="shared" si="2"/>
        <v>-0.49589100394349273</v>
      </c>
      <c r="M67" s="6">
        <f t="shared" si="8"/>
        <v>-0.49506361496829093</v>
      </c>
      <c r="N67" s="28">
        <f t="shared" si="9"/>
        <v>99.159818838806132</v>
      </c>
      <c r="O67" s="6">
        <f t="shared" si="3"/>
        <v>98.997250177698206</v>
      </c>
    </row>
    <row r="68" spans="1:15" x14ac:dyDescent="0.15">
      <c r="A68" s="68">
        <v>200606</v>
      </c>
      <c r="B68" s="82">
        <v>1.001768158843606</v>
      </c>
      <c r="C68" s="82">
        <v>1.0124608024121142</v>
      </c>
      <c r="D68" s="82">
        <v>1.0066822320791218</v>
      </c>
      <c r="E68" s="27">
        <f t="shared" si="13"/>
        <v>-0.41567929649284668</v>
      </c>
      <c r="F68" s="27">
        <f t="shared" si="13"/>
        <v>0.18867998158071567</v>
      </c>
      <c r="G68" s="27">
        <f t="shared" si="13"/>
        <v>-0.22178819132709549</v>
      </c>
      <c r="H68" s="6">
        <f t="shared" ref="H68:H99" si="14">E68/E$159</f>
        <v>-1.0950588294011867</v>
      </c>
      <c r="I68" s="6">
        <f t="shared" ref="I68:I99" si="15">F68/F$159</f>
        <v>0.39383024400552391</v>
      </c>
      <c r="J68" s="6">
        <f t="shared" ref="J68:J99" si="16">G68/G$159</f>
        <v>-0.55657804323322768</v>
      </c>
      <c r="K68" s="61">
        <f t="shared" ref="K68:K131" si="17">SUMPRODUCT(H68:J68,$E$160:$G$160)</f>
        <v>-0.51195629822131994</v>
      </c>
      <c r="M68" s="6">
        <f t="shared" si="8"/>
        <v>-0.51110210446994131</v>
      </c>
      <c r="N68" s="28">
        <f t="shared" si="9"/>
        <v>98.654302769566556</v>
      </c>
      <c r="O68" s="6">
        <f t="shared" ref="O68:O131" si="18">N68/$P$2*100</f>
        <v>98.492562882366315</v>
      </c>
    </row>
    <row r="69" spans="1:15" x14ac:dyDescent="0.15">
      <c r="A69" s="68">
        <v>200607</v>
      </c>
      <c r="B69" s="82">
        <v>0.99961040159477421</v>
      </c>
      <c r="C69" s="82">
        <v>1.0083636158647138</v>
      </c>
      <c r="D69" s="82">
        <v>1.0078241193042812</v>
      </c>
      <c r="E69" s="27">
        <f t="shared" si="13"/>
        <v>-0.2156270973902302</v>
      </c>
      <c r="F69" s="27">
        <f t="shared" si="13"/>
        <v>-0.40549653996106544</v>
      </c>
      <c r="G69" s="27">
        <f t="shared" si="13"/>
        <v>0.11336645569523686</v>
      </c>
      <c r="H69" s="6">
        <f t="shared" si="14"/>
        <v>-0.56804454503156754</v>
      </c>
      <c r="I69" s="6">
        <f t="shared" si="15"/>
        <v>-0.84638974383164844</v>
      </c>
      <c r="J69" s="6">
        <f t="shared" si="16"/>
        <v>0.28449341554927432</v>
      </c>
      <c r="K69" s="61">
        <f t="shared" si="17"/>
        <v>9.0067693443411367E-2</v>
      </c>
      <c r="M69" s="6">
        <f t="shared" ref="M69:M132" si="19">K69/$L$3</f>
        <v>8.9917416434987504E-2</v>
      </c>
      <c r="N69" s="28">
        <f t="shared" si="9"/>
        <v>98.743050069458505</v>
      </c>
      <c r="O69" s="6">
        <f t="shared" si="18"/>
        <v>98.581164684516438</v>
      </c>
    </row>
    <row r="70" spans="1:15" x14ac:dyDescent="0.15">
      <c r="A70" s="68">
        <v>200608</v>
      </c>
      <c r="B70" s="82">
        <v>0.99953734666706517</v>
      </c>
      <c r="C70" s="82">
        <v>1.0046700384539673</v>
      </c>
      <c r="D70" s="82">
        <v>1.0132563772602052</v>
      </c>
      <c r="E70" s="27">
        <f t="shared" si="13"/>
        <v>-7.3086071574805025E-3</v>
      </c>
      <c r="F70" s="27">
        <f t="shared" si="13"/>
        <v>-0.36696628522056191</v>
      </c>
      <c r="G70" s="27">
        <f t="shared" si="13"/>
        <v>0.53755978202333132</v>
      </c>
      <c r="H70" s="6">
        <f t="shared" si="14"/>
        <v>-1.9253676730954201E-2</v>
      </c>
      <c r="I70" s="6">
        <f t="shared" si="15"/>
        <v>-0.76596584565803094</v>
      </c>
      <c r="J70" s="6">
        <f t="shared" si="16"/>
        <v>1.3490076717302404</v>
      </c>
      <c r="K70" s="61">
        <f t="shared" si="17"/>
        <v>1.0067975511968843</v>
      </c>
      <c r="M70" s="6">
        <f t="shared" si="19"/>
        <v>1.0051177199688603</v>
      </c>
      <c r="N70" s="28">
        <f t="shared" ref="N70:N133" si="20">N69*(200+M70)/(200-M70)</f>
        <v>99.740546972006186</v>
      </c>
      <c r="O70" s="6">
        <f t="shared" si="18"/>
        <v>99.577026229740923</v>
      </c>
    </row>
    <row r="71" spans="1:15" x14ac:dyDescent="0.15">
      <c r="A71" s="68">
        <v>200609</v>
      </c>
      <c r="B71" s="82">
        <v>1.0004338971534006</v>
      </c>
      <c r="C71" s="82">
        <v>1.0026439431634007</v>
      </c>
      <c r="D71" s="82">
        <v>1.015197408764885</v>
      </c>
      <c r="E71" s="27">
        <f t="shared" si="13"/>
        <v>8.9656337720413176E-2</v>
      </c>
      <c r="F71" s="27">
        <f t="shared" si="13"/>
        <v>-0.20187128761332407</v>
      </c>
      <c r="G71" s="27">
        <f t="shared" si="13"/>
        <v>0.19138040196452527</v>
      </c>
      <c r="H71" s="6">
        <f t="shared" si="14"/>
        <v>0.23618920899083715</v>
      </c>
      <c r="I71" s="6">
        <f t="shared" si="15"/>
        <v>-0.42136435350696705</v>
      </c>
      <c r="J71" s="6">
        <f t="shared" si="16"/>
        <v>0.4802696167061033</v>
      </c>
      <c r="K71" s="61">
        <f t="shared" si="17"/>
        <v>0.36648781672040126</v>
      </c>
      <c r="M71" s="6">
        <f t="shared" si="19"/>
        <v>0.36587633561530186</v>
      </c>
      <c r="N71" s="28">
        <f t="shared" si="20"/>
        <v>100.10614284478125</v>
      </c>
      <c r="O71" s="6">
        <f t="shared" si="18"/>
        <v>99.942022722321056</v>
      </c>
    </row>
    <row r="72" spans="1:15" x14ac:dyDescent="0.15">
      <c r="A72" s="68">
        <v>200610</v>
      </c>
      <c r="B72" s="82">
        <v>1.0029123326198903</v>
      </c>
      <c r="C72" s="82">
        <v>0.99942937234822615</v>
      </c>
      <c r="D72" s="82">
        <v>1.0134787097199107</v>
      </c>
      <c r="E72" s="27">
        <f t="shared" si="13"/>
        <v>0.24742956855442902</v>
      </c>
      <c r="F72" s="27">
        <f t="shared" si="13"/>
        <v>-0.32112418563982831</v>
      </c>
      <c r="G72" s="27">
        <f t="shared" si="13"/>
        <v>-0.16944045718425682</v>
      </c>
      <c r="H72" s="6">
        <f t="shared" si="14"/>
        <v>0.65182446175814401</v>
      </c>
      <c r="I72" s="6">
        <f t="shared" si="15"/>
        <v>-0.67027999116327364</v>
      </c>
      <c r="J72" s="6">
        <f t="shared" si="16"/>
        <v>-0.42521126819178789</v>
      </c>
      <c r="K72" s="61">
        <f t="shared" si="17"/>
        <v>-0.34792276925178489</v>
      </c>
      <c r="M72" s="6">
        <f t="shared" si="19"/>
        <v>-0.34734226373502541</v>
      </c>
      <c r="N72" s="28">
        <f t="shared" si="20"/>
        <v>99.759034728680405</v>
      </c>
      <c r="O72" s="6">
        <f t="shared" si="18"/>
        <v>99.595483676458102</v>
      </c>
    </row>
    <row r="73" spans="1:15" x14ac:dyDescent="0.15">
      <c r="A73" s="68">
        <v>200611</v>
      </c>
      <c r="B73" s="82">
        <v>1.0044467375404247</v>
      </c>
      <c r="C73" s="82">
        <v>0.99415819365186353</v>
      </c>
      <c r="D73" s="82">
        <v>1.0085567553737815</v>
      </c>
      <c r="E73" s="27">
        <f t="shared" si="13"/>
        <v>0.15287797219177304</v>
      </c>
      <c r="F73" s="27">
        <f t="shared" si="13"/>
        <v>-0.5288133600209648</v>
      </c>
      <c r="G73" s="27">
        <f t="shared" si="13"/>
        <v>-0.48683165365758063</v>
      </c>
      <c r="H73" s="6">
        <f t="shared" si="14"/>
        <v>0.40273926241219737</v>
      </c>
      <c r="I73" s="6">
        <f t="shared" si="15"/>
        <v>-1.1037879740376408</v>
      </c>
      <c r="J73" s="6">
        <f t="shared" si="16"/>
        <v>-1.2217053016006536</v>
      </c>
      <c r="K73" s="61">
        <f t="shared" si="17"/>
        <v>-1.0561004005944905</v>
      </c>
      <c r="M73" s="6">
        <f t="shared" si="19"/>
        <v>-1.0543383080757529</v>
      </c>
      <c r="N73" s="28">
        <f t="shared" si="20"/>
        <v>98.712752685962769</v>
      </c>
      <c r="O73" s="6">
        <f t="shared" si="18"/>
        <v>98.550916972400998</v>
      </c>
    </row>
    <row r="74" spans="1:15" x14ac:dyDescent="0.15">
      <c r="A74" s="68">
        <v>200612</v>
      </c>
      <c r="B74" s="82">
        <v>1.0051704045342391</v>
      </c>
      <c r="C74" s="82">
        <v>0.99167028961581039</v>
      </c>
      <c r="D74" s="82">
        <v>1.0009229769820807</v>
      </c>
      <c r="E74" s="27">
        <f t="shared" si="13"/>
        <v>7.2020384247652364E-2</v>
      </c>
      <c r="F74" s="27">
        <f t="shared" si="13"/>
        <v>-0.2505658526923038</v>
      </c>
      <c r="G74" s="27">
        <f t="shared" si="13"/>
        <v>-0.75977659976209166</v>
      </c>
      <c r="H74" s="6">
        <f t="shared" si="14"/>
        <v>0.18972933781563756</v>
      </c>
      <c r="I74" s="6">
        <f t="shared" si="15"/>
        <v>-0.52300413683816016</v>
      </c>
      <c r="J74" s="6">
        <f t="shared" si="16"/>
        <v>-1.9066613540588366</v>
      </c>
      <c r="K74" s="61">
        <f t="shared" si="17"/>
        <v>-1.5690887682914936</v>
      </c>
      <c r="M74" s="6">
        <f t="shared" si="19"/>
        <v>-1.5664707600242065</v>
      </c>
      <c r="N74" s="28">
        <f t="shared" si="20"/>
        <v>97.17846337543395</v>
      </c>
      <c r="O74" s="6">
        <f t="shared" si="18"/>
        <v>97.01914306944235</v>
      </c>
    </row>
    <row r="75" spans="1:15" x14ac:dyDescent="0.15">
      <c r="A75" s="68">
        <v>200701</v>
      </c>
      <c r="B75" s="82">
        <v>1.0046184208298132</v>
      </c>
      <c r="C75" s="82">
        <v>0.99592947186957859</v>
      </c>
      <c r="D75" s="82">
        <v>0.99634388170714216</v>
      </c>
      <c r="E75" s="27">
        <f t="shared" si="13"/>
        <v>-5.492952269011632E-2</v>
      </c>
      <c r="F75" s="27">
        <f t="shared" si="13"/>
        <v>0.42857544424187244</v>
      </c>
      <c r="G75" s="27">
        <f t="shared" si="13"/>
        <v>-0.45853614954024596</v>
      </c>
      <c r="H75" s="6">
        <f t="shared" si="14"/>
        <v>-0.14470544798383969</v>
      </c>
      <c r="I75" s="6">
        <f t="shared" si="15"/>
        <v>0.89456215951742202</v>
      </c>
      <c r="J75" s="6">
        <f t="shared" si="16"/>
        <v>-1.1506976603926617</v>
      </c>
      <c r="K75" s="61">
        <f t="shared" si="17"/>
        <v>-0.84978586596754802</v>
      </c>
      <c r="M75" s="6">
        <f t="shared" si="19"/>
        <v>-0.84836800710099769</v>
      </c>
      <c r="N75" s="28">
        <f t="shared" si="20"/>
        <v>96.357514715258233</v>
      </c>
      <c r="O75" s="6">
        <f t="shared" si="18"/>
        <v>96.199540322622326</v>
      </c>
    </row>
    <row r="76" spans="1:15" x14ac:dyDescent="0.15">
      <c r="A76" s="68">
        <v>200702</v>
      </c>
      <c r="B76" s="82">
        <v>1.0046197353590807</v>
      </c>
      <c r="C76" s="82">
        <v>1.0067849337753083</v>
      </c>
      <c r="D76" s="82">
        <v>0.99591777151955219</v>
      </c>
      <c r="E76" s="27">
        <f t="shared" si="13"/>
        <v>1.3084852717818978E-4</v>
      </c>
      <c r="F76" s="27">
        <f t="shared" si="13"/>
        <v>1.0840748810846244</v>
      </c>
      <c r="G76" s="27">
        <f t="shared" si="13"/>
        <v>-4.2776528564894549E-2</v>
      </c>
      <c r="H76" s="6">
        <f t="shared" si="14"/>
        <v>3.4470524803508867E-4</v>
      </c>
      <c r="I76" s="6">
        <f t="shared" si="15"/>
        <v>2.2627809869441555</v>
      </c>
      <c r="J76" s="6">
        <f t="shared" si="16"/>
        <v>-0.10734780973909605</v>
      </c>
      <c r="K76" s="61">
        <f t="shared" si="17"/>
        <v>0.14121777170112138</v>
      </c>
      <c r="M76" s="6">
        <f t="shared" si="19"/>
        <v>0.14098215131987046</v>
      </c>
      <c r="N76" s="28">
        <f t="shared" si="20"/>
        <v>96.493457439951072</v>
      </c>
      <c r="O76" s="6">
        <f t="shared" si="18"/>
        <v>96.335260174512456</v>
      </c>
    </row>
    <row r="77" spans="1:15" x14ac:dyDescent="0.15">
      <c r="A77" s="68">
        <v>200703</v>
      </c>
      <c r="B77" s="82">
        <v>1.0063776515692602</v>
      </c>
      <c r="C77" s="82">
        <v>1.0183436562421073</v>
      </c>
      <c r="D77" s="82">
        <v>0.99986607896303126</v>
      </c>
      <c r="E77" s="27">
        <f t="shared" si="13"/>
        <v>0.17483028288411714</v>
      </c>
      <c r="F77" s="27">
        <f t="shared" si="13"/>
        <v>1.1415297303861189</v>
      </c>
      <c r="G77" s="27">
        <f t="shared" si="13"/>
        <v>0.39566483540032299</v>
      </c>
      <c r="H77" s="6">
        <f t="shared" si="14"/>
        <v>0.4605700753784216</v>
      </c>
      <c r="I77" s="6">
        <f t="shared" si="15"/>
        <v>2.3827060427457347</v>
      </c>
      <c r="J77" s="6">
        <f t="shared" si="16"/>
        <v>0.99292193396594597</v>
      </c>
      <c r="K77" s="61">
        <f t="shared" si="17"/>
        <v>1.0823134781760495</v>
      </c>
      <c r="M77" s="6">
        <f t="shared" si="19"/>
        <v>1.0805076494103856</v>
      </c>
      <c r="N77" s="28">
        <f t="shared" si="20"/>
        <v>97.541740015478297</v>
      </c>
      <c r="O77" s="6">
        <f t="shared" si="18"/>
        <v>97.381824131583514</v>
      </c>
    </row>
    <row r="78" spans="1:15" x14ac:dyDescent="0.15">
      <c r="A78" s="68">
        <v>200704</v>
      </c>
      <c r="B78" s="82">
        <v>1.0099059289296126</v>
      </c>
      <c r="C78" s="82">
        <v>1.0237353432479199</v>
      </c>
      <c r="D78" s="82">
        <v>1.0066736480779674</v>
      </c>
      <c r="E78" s="27">
        <f t="shared" si="13"/>
        <v>0.34997828623684629</v>
      </c>
      <c r="F78" s="27">
        <f t="shared" si="13"/>
        <v>0.52805861155803313</v>
      </c>
      <c r="G78" s="27">
        <f t="shared" si="13"/>
        <v>0.67853818423771373</v>
      </c>
      <c r="H78" s="6">
        <f t="shared" si="14"/>
        <v>0.92197714843118139</v>
      </c>
      <c r="I78" s="6">
        <f t="shared" si="15"/>
        <v>1.1022125934973792</v>
      </c>
      <c r="J78" s="6">
        <f t="shared" si="16"/>
        <v>1.7027933389162189</v>
      </c>
      <c r="K78" s="61">
        <f t="shared" si="17"/>
        <v>1.5684902876433096</v>
      </c>
      <c r="M78" s="6">
        <f t="shared" si="19"/>
        <v>1.5658732779347506</v>
      </c>
      <c r="N78" s="28">
        <f t="shared" si="20"/>
        <v>99.081172840835251</v>
      </c>
      <c r="O78" s="6">
        <f t="shared" si="18"/>
        <v>98.918733116778043</v>
      </c>
    </row>
    <row r="79" spans="1:15" x14ac:dyDescent="0.15">
      <c r="A79" s="68">
        <v>200705</v>
      </c>
      <c r="B79" s="82">
        <v>1.0130820365923225</v>
      </c>
      <c r="C79" s="82">
        <v>1.0208998709688961</v>
      </c>
      <c r="D79" s="82">
        <v>1.0102705707841213</v>
      </c>
      <c r="E79" s="27">
        <f t="shared" si="13"/>
        <v>0.31400163686989446</v>
      </c>
      <c r="F79" s="27">
        <f t="shared" si="13"/>
        <v>-0.27735727716202113</v>
      </c>
      <c r="G79" s="27">
        <f t="shared" si="13"/>
        <v>0.35667051894803087</v>
      </c>
      <c r="H79" s="6">
        <f t="shared" si="14"/>
        <v>0.82720084402067495</v>
      </c>
      <c r="I79" s="6">
        <f t="shared" si="15"/>
        <v>-0.5789256667628947</v>
      </c>
      <c r="J79" s="6">
        <f t="shared" si="16"/>
        <v>0.8950655953648271</v>
      </c>
      <c r="K79" s="61">
        <f t="shared" si="17"/>
        <v>0.7403975317460707</v>
      </c>
      <c r="M79" s="6">
        <f t="shared" si="19"/>
        <v>0.73916218617585117</v>
      </c>
      <c r="N79" s="28">
        <f t="shared" si="20"/>
        <v>99.816260147798488</v>
      </c>
      <c r="O79" s="6">
        <f t="shared" si="18"/>
        <v>99.652615276730231</v>
      </c>
    </row>
    <row r="80" spans="1:15" x14ac:dyDescent="0.15">
      <c r="A80" s="68">
        <v>200706</v>
      </c>
      <c r="B80" s="82">
        <v>1.0141860586473237</v>
      </c>
      <c r="C80" s="82">
        <v>1.0147505133882022</v>
      </c>
      <c r="D80" s="82">
        <v>1.0102620385872376</v>
      </c>
      <c r="E80" s="27">
        <f t="shared" si="13"/>
        <v>0.10891722289652514</v>
      </c>
      <c r="F80" s="27">
        <f t="shared" si="13"/>
        <v>-0.60416637630395464</v>
      </c>
      <c r="G80" s="27">
        <f t="shared" si="13"/>
        <v>-8.4454928805491108E-4</v>
      </c>
      <c r="H80" s="6">
        <f t="shared" si="14"/>
        <v>0.28692977401810404</v>
      </c>
      <c r="I80" s="6">
        <f t="shared" si="15"/>
        <v>-1.2610717332401868</v>
      </c>
      <c r="J80" s="6">
        <f t="shared" si="16"/>
        <v>-2.119398635910116E-3</v>
      </c>
      <c r="K80" s="61">
        <f t="shared" si="17"/>
        <v>-0.10138005910888322</v>
      </c>
      <c r="M80" s="6">
        <f t="shared" si="19"/>
        <v>-0.10121090753616875</v>
      </c>
      <c r="N80" s="28">
        <f t="shared" si="20"/>
        <v>99.715286303306428</v>
      </c>
      <c r="O80" s="6">
        <f t="shared" si="18"/>
        <v>99.551806974923679</v>
      </c>
    </row>
    <row r="81" spans="1:15" x14ac:dyDescent="0.15">
      <c r="A81" s="68">
        <v>200707</v>
      </c>
      <c r="B81" s="82">
        <v>1.0142758080212593</v>
      </c>
      <c r="C81" s="82">
        <v>1.0095480655159217</v>
      </c>
      <c r="D81" s="82">
        <v>1.0063695901290766</v>
      </c>
      <c r="E81" s="27">
        <f t="shared" si="13"/>
        <v>8.8490077541339921E-3</v>
      </c>
      <c r="F81" s="27">
        <f t="shared" si="13"/>
        <v>-0.5140000518201151</v>
      </c>
      <c r="G81" s="27">
        <f t="shared" si="13"/>
        <v>-0.38603465330341902</v>
      </c>
      <c r="H81" s="6">
        <f t="shared" si="14"/>
        <v>2.331168319991311E-2</v>
      </c>
      <c r="I81" s="6">
        <f t="shared" si="15"/>
        <v>-1.0728682721466696</v>
      </c>
      <c r="J81" s="6">
        <f t="shared" si="16"/>
        <v>-0.9687549669358142</v>
      </c>
      <c r="K81" s="61">
        <f t="shared" si="17"/>
        <v>-0.88533193162384705</v>
      </c>
      <c r="M81" s="6">
        <f t="shared" si="19"/>
        <v>-0.88385476451697387</v>
      </c>
      <c r="N81" s="28">
        <f t="shared" si="20"/>
        <v>98.837825732892099</v>
      </c>
      <c r="O81" s="6">
        <f t="shared" si="18"/>
        <v>98.675784966940967</v>
      </c>
    </row>
    <row r="82" spans="1:15" x14ac:dyDescent="0.15">
      <c r="A82" s="68">
        <v>200708</v>
      </c>
      <c r="B82" s="82">
        <v>1.0119378778160637</v>
      </c>
      <c r="C82" s="82">
        <v>1.0053896253911618</v>
      </c>
      <c r="D82" s="82">
        <v>1.0036801252770318</v>
      </c>
      <c r="E82" s="27">
        <f t="shared" si="13"/>
        <v>-0.23076837566906791</v>
      </c>
      <c r="F82" s="27">
        <f t="shared" si="13"/>
        <v>-0.41276116313927413</v>
      </c>
      <c r="G82" s="27">
        <f t="shared" si="13"/>
        <v>-0.26760182411721312</v>
      </c>
      <c r="H82" s="6">
        <f t="shared" si="14"/>
        <v>-0.60793248414124845</v>
      </c>
      <c r="I82" s="6">
        <f t="shared" si="15"/>
        <v>-0.86155313474844364</v>
      </c>
      <c r="J82" s="6">
        <f t="shared" si="16"/>
        <v>-0.67154747392813485</v>
      </c>
      <c r="K82" s="61">
        <f t="shared" si="17"/>
        <v>-0.68463624020693148</v>
      </c>
      <c r="M82" s="6">
        <f t="shared" si="19"/>
        <v>-0.6834939317708717</v>
      </c>
      <c r="N82" s="28">
        <f t="shared" si="20"/>
        <v>98.16457600224085</v>
      </c>
      <c r="O82" s="6">
        <f t="shared" si="18"/>
        <v>98.003639003002746</v>
      </c>
    </row>
    <row r="83" spans="1:15" x14ac:dyDescent="0.15">
      <c r="A83" s="68">
        <v>200709</v>
      </c>
      <c r="B83" s="82">
        <v>1.0078677872833108</v>
      </c>
      <c r="C83" s="82">
        <v>1.0031587399179107</v>
      </c>
      <c r="D83" s="82">
        <v>1.0042372846985954</v>
      </c>
      <c r="E83" s="27">
        <f t="shared" si="13"/>
        <v>-0.4030180331782186</v>
      </c>
      <c r="F83" s="27">
        <f t="shared" si="13"/>
        <v>-0.22213908430408499</v>
      </c>
      <c r="G83" s="27">
        <f t="shared" si="13"/>
        <v>5.549624887912194E-2</v>
      </c>
      <c r="H83" s="6">
        <f t="shared" si="14"/>
        <v>-1.0617042016844913</v>
      </c>
      <c r="I83" s="6">
        <f t="shared" si="15"/>
        <v>-0.46366916639334138</v>
      </c>
      <c r="J83" s="6">
        <f t="shared" si="16"/>
        <v>0.13926798096464915</v>
      </c>
      <c r="K83" s="61">
        <f t="shared" si="17"/>
        <v>-3.5037711956958512E-2</v>
      </c>
      <c r="M83" s="6">
        <f t="shared" si="19"/>
        <v>-3.4979251899488327E-2</v>
      </c>
      <c r="N83" s="28">
        <f t="shared" si="20"/>
        <v>98.130244772328638</v>
      </c>
      <c r="O83" s="6">
        <f t="shared" si="18"/>
        <v>97.96936405780491</v>
      </c>
    </row>
    <row r="84" spans="1:15" x14ac:dyDescent="0.15">
      <c r="A84" s="68">
        <v>200710</v>
      </c>
      <c r="B84" s="82">
        <v>1.0048781359880874</v>
      </c>
      <c r="C84" s="82">
        <v>1.0024328381393843</v>
      </c>
      <c r="D84" s="82">
        <v>1.0060767650784752</v>
      </c>
      <c r="E84" s="27">
        <f t="shared" si="13"/>
        <v>-0.29707190168983044</v>
      </c>
      <c r="F84" s="27">
        <f t="shared" si="13"/>
        <v>-7.2387796844412738E-2</v>
      </c>
      <c r="G84" s="27">
        <f t="shared" si="13"/>
        <v>0.18300428035945765</v>
      </c>
      <c r="H84" s="6">
        <f t="shared" si="14"/>
        <v>-0.78260142291702606</v>
      </c>
      <c r="I84" s="6">
        <f t="shared" si="15"/>
        <v>-0.15109447995182079</v>
      </c>
      <c r="J84" s="6">
        <f t="shared" si="16"/>
        <v>0.45924971774332857</v>
      </c>
      <c r="K84" s="61">
        <f t="shared" si="17"/>
        <v>0.28033008154752714</v>
      </c>
      <c r="M84" s="6">
        <f t="shared" si="19"/>
        <v>0.27986235372620077</v>
      </c>
      <c r="N84" s="28">
        <f t="shared" si="20"/>
        <v>98.405259216013349</v>
      </c>
      <c r="O84" s="6">
        <f t="shared" si="18"/>
        <v>98.243927626019911</v>
      </c>
    </row>
    <row r="85" spans="1:15" x14ac:dyDescent="0.15">
      <c r="A85" s="68">
        <v>200711</v>
      </c>
      <c r="B85" s="82">
        <v>1.0045730912745823</v>
      </c>
      <c r="C85" s="82">
        <v>1.001670642654847</v>
      </c>
      <c r="D85" s="82">
        <v>1.0091205206500042</v>
      </c>
      <c r="E85" s="27">
        <f t="shared" si="13"/>
        <v>-3.0360997009184525E-2</v>
      </c>
      <c r="F85" s="27">
        <f t="shared" si="13"/>
        <v>-7.6063485926915878E-2</v>
      </c>
      <c r="G85" s="27">
        <f t="shared" si="13"/>
        <v>0.30208015791652193</v>
      </c>
      <c r="H85" s="6">
        <f t="shared" si="14"/>
        <v>-7.9982520478747682E-2</v>
      </c>
      <c r="I85" s="6">
        <f t="shared" si="15"/>
        <v>-0.15876671691158212</v>
      </c>
      <c r="J85" s="6">
        <f t="shared" si="16"/>
        <v>0.75807094231090344</v>
      </c>
      <c r="K85" s="61">
        <f t="shared" si="17"/>
        <v>0.58654348944748036</v>
      </c>
      <c r="M85" s="6">
        <f t="shared" si="19"/>
        <v>0.58556484774439244</v>
      </c>
      <c r="N85" s="28">
        <f t="shared" si="20"/>
        <v>98.983177866547123</v>
      </c>
      <c r="O85" s="6">
        <f t="shared" si="18"/>
        <v>98.820898801433756</v>
      </c>
    </row>
    <row r="86" spans="1:15" x14ac:dyDescent="0.15">
      <c r="A86" s="68">
        <v>200712</v>
      </c>
      <c r="B86" s="82">
        <v>1.0045174293293329</v>
      </c>
      <c r="C86" s="82">
        <v>1.0034300554474269</v>
      </c>
      <c r="D86" s="82">
        <v>1.010581289576711</v>
      </c>
      <c r="E86" s="27">
        <f t="shared" si="13"/>
        <v>-5.5410091958113883E-3</v>
      </c>
      <c r="F86" s="27">
        <f t="shared" si="13"/>
        <v>0.17549370904365619</v>
      </c>
      <c r="G86" s="27">
        <f t="shared" si="13"/>
        <v>0.14465194013395413</v>
      </c>
      <c r="H86" s="6">
        <f t="shared" si="14"/>
        <v>-1.4597145190681509E-2</v>
      </c>
      <c r="I86" s="6">
        <f t="shared" si="15"/>
        <v>0.36630664087981613</v>
      </c>
      <c r="J86" s="6">
        <f t="shared" si="16"/>
        <v>0.36300442015377221</v>
      </c>
      <c r="K86" s="61">
        <f t="shared" si="17"/>
        <v>0.32759845032745027</v>
      </c>
      <c r="M86" s="6">
        <f t="shared" si="19"/>
        <v>0.32705185572513118</v>
      </c>
      <c r="N86" s="28">
        <f t="shared" si="20"/>
        <v>99.307434430169707</v>
      </c>
      <c r="O86" s="6">
        <f t="shared" si="18"/>
        <v>99.144623759048784</v>
      </c>
    </row>
    <row r="87" spans="1:15" x14ac:dyDescent="0.15">
      <c r="A87" s="68">
        <v>200801</v>
      </c>
      <c r="B87" s="82">
        <v>1.0044905420098935</v>
      </c>
      <c r="C87" s="82">
        <v>1.0087346621726749</v>
      </c>
      <c r="D87" s="82">
        <v>1.0097476096693769</v>
      </c>
      <c r="E87" s="27">
        <f t="shared" si="13"/>
        <v>-2.6766762325403748E-3</v>
      </c>
      <c r="F87" s="27">
        <f t="shared" si="13"/>
        <v>0.52725372617824928</v>
      </c>
      <c r="G87" s="27">
        <f t="shared" si="13"/>
        <v>-8.2529127573750125E-2</v>
      </c>
      <c r="H87" s="6">
        <f t="shared" si="14"/>
        <v>-7.051392664060868E-3</v>
      </c>
      <c r="I87" s="6">
        <f t="shared" si="15"/>
        <v>1.1005325625642559</v>
      </c>
      <c r="J87" s="6">
        <f t="shared" si="16"/>
        <v>-0.20710706038897933</v>
      </c>
      <c r="K87" s="61">
        <f t="shared" si="17"/>
        <v>-5.6658420360366876E-2</v>
      </c>
      <c r="M87" s="6">
        <f t="shared" si="19"/>
        <v>-5.6563886376112836E-2</v>
      </c>
      <c r="N87" s="28">
        <f t="shared" si="20"/>
        <v>99.251278167877771</v>
      </c>
      <c r="O87" s="6">
        <f t="shared" si="18"/>
        <v>99.088559562761802</v>
      </c>
    </row>
    <row r="88" spans="1:15" x14ac:dyDescent="0.15">
      <c r="A88" s="68">
        <v>200802</v>
      </c>
      <c r="B88" s="82">
        <v>1.0052115118935911</v>
      </c>
      <c r="C88" s="82">
        <v>1.0135849705113535</v>
      </c>
      <c r="D88" s="82">
        <v>1.0068349371238432</v>
      </c>
      <c r="E88" s="27">
        <f t="shared" si="13"/>
        <v>7.1748932365101242E-2</v>
      </c>
      <c r="F88" s="27">
        <f t="shared" si="13"/>
        <v>0.47967771862465358</v>
      </c>
      <c r="G88" s="27">
        <f t="shared" si="13"/>
        <v>-0.2888721366914021</v>
      </c>
      <c r="H88" s="6">
        <f t="shared" si="14"/>
        <v>0.18901422935761913</v>
      </c>
      <c r="I88" s="6">
        <f t="shared" si="15"/>
        <v>1.0012275355726894</v>
      </c>
      <c r="J88" s="6">
        <f t="shared" si="16"/>
        <v>-0.72492537867889573</v>
      </c>
      <c r="K88" s="61">
        <f t="shared" si="17"/>
        <v>-0.46481971644257686</v>
      </c>
      <c r="M88" s="6">
        <f t="shared" si="19"/>
        <v>-0.46404416958695205</v>
      </c>
      <c r="N88" s="28">
        <f t="shared" si="20"/>
        <v>98.791774548177358</v>
      </c>
      <c r="O88" s="6">
        <f t="shared" si="18"/>
        <v>98.629809281350063</v>
      </c>
    </row>
    <row r="89" spans="1:15" x14ac:dyDescent="0.15">
      <c r="A89" s="68">
        <v>200803</v>
      </c>
      <c r="B89" s="82">
        <v>1.0041454004248842</v>
      </c>
      <c r="C89" s="82">
        <v>1.0150044852499358</v>
      </c>
      <c r="D89" s="82">
        <v>1.002895709883082</v>
      </c>
      <c r="E89" s="27">
        <f t="shared" si="13"/>
        <v>-0.10611469392730447</v>
      </c>
      <c r="F89" s="27">
        <f t="shared" si="13"/>
        <v>0.13995091363122025</v>
      </c>
      <c r="G89" s="27">
        <f t="shared" si="13"/>
        <v>-0.39201544213179929</v>
      </c>
      <c r="H89" s="6">
        <f t="shared" si="14"/>
        <v>-0.27954683693586108</v>
      </c>
      <c r="I89" s="6">
        <f t="shared" si="15"/>
        <v>0.29211844310362589</v>
      </c>
      <c r="J89" s="6">
        <f t="shared" si="16"/>
        <v>-0.98376377206278209</v>
      </c>
      <c r="K89" s="61">
        <f t="shared" si="17"/>
        <v>-0.78879277193665087</v>
      </c>
      <c r="M89" s="6">
        <f t="shared" si="19"/>
        <v>-0.78747667941222665</v>
      </c>
      <c r="N89" s="28">
        <f t="shared" si="20"/>
        <v>98.016863484389702</v>
      </c>
      <c r="O89" s="6">
        <f t="shared" si="18"/>
        <v>97.856168654071809</v>
      </c>
    </row>
    <row r="90" spans="1:15" x14ac:dyDescent="0.15">
      <c r="A90" s="68">
        <v>200804</v>
      </c>
      <c r="B90" s="82">
        <v>1.0042420899913391</v>
      </c>
      <c r="C90" s="82">
        <v>1.0130725464186079</v>
      </c>
      <c r="D90" s="82">
        <v>1.0003241299018406</v>
      </c>
      <c r="E90" s="27">
        <f t="shared" si="13"/>
        <v>9.6285768474771247E-3</v>
      </c>
      <c r="F90" s="27">
        <f t="shared" si="13"/>
        <v>-0.19051927527017734</v>
      </c>
      <c r="G90" s="27">
        <f t="shared" si="13"/>
        <v>-0.25674465978905803</v>
      </c>
      <c r="H90" s="6">
        <f t="shared" si="14"/>
        <v>2.5365367436766522E-2</v>
      </c>
      <c r="I90" s="6">
        <f t="shared" si="15"/>
        <v>-0.39766938728108453</v>
      </c>
      <c r="J90" s="6">
        <f t="shared" si="16"/>
        <v>-0.64430139179604295</v>
      </c>
      <c r="K90" s="61">
        <f t="shared" si="17"/>
        <v>-0.556116069456835</v>
      </c>
      <c r="M90" s="6">
        <f t="shared" si="19"/>
        <v>-0.55518819558708932</v>
      </c>
      <c r="N90" s="28">
        <f t="shared" si="20"/>
        <v>97.474191853058642</v>
      </c>
      <c r="O90" s="6">
        <f t="shared" si="18"/>
        <v>97.314386711745414</v>
      </c>
    </row>
    <row r="91" spans="1:15" x14ac:dyDescent="0.15">
      <c r="A91" s="68">
        <v>200805</v>
      </c>
      <c r="B91" s="82">
        <v>1.0044977865877136</v>
      </c>
      <c r="C91" s="82">
        <v>1.0086851544130191</v>
      </c>
      <c r="D91" s="82">
        <v>1.0000459253190306</v>
      </c>
      <c r="E91" s="27">
        <f t="shared" si="13"/>
        <v>2.5458407965688084E-2</v>
      </c>
      <c r="F91" s="27">
        <f t="shared" si="13"/>
        <v>-0.43401758813967606</v>
      </c>
      <c r="G91" s="27">
        <f t="shared" si="13"/>
        <v>-2.7815311680348922E-2</v>
      </c>
      <c r="H91" s="6">
        <f t="shared" si="14"/>
        <v>6.7067219032892089E-2</v>
      </c>
      <c r="I91" s="6">
        <f t="shared" si="15"/>
        <v>-0.90592150374265079</v>
      </c>
      <c r="J91" s="6">
        <f t="shared" si="16"/>
        <v>-6.980259703790466E-2</v>
      </c>
      <c r="K91" s="61">
        <f t="shared" si="17"/>
        <v>-0.14094027289009603</v>
      </c>
      <c r="M91" s="6">
        <f t="shared" si="19"/>
        <v>-0.14070511551272105</v>
      </c>
      <c r="N91" s="28">
        <f t="shared" si="20"/>
        <v>97.337137100340755</v>
      </c>
      <c r="O91" s="6">
        <f t="shared" si="18"/>
        <v>97.177556654956874</v>
      </c>
    </row>
    <row r="92" spans="1:15" x14ac:dyDescent="0.15">
      <c r="A92" s="68">
        <v>200806</v>
      </c>
      <c r="B92" s="82">
        <v>1.0050435251869427</v>
      </c>
      <c r="C92" s="82">
        <v>1.003686001918507</v>
      </c>
      <c r="D92" s="82">
        <v>0.99948711754019048</v>
      </c>
      <c r="E92" s="27">
        <f t="shared" si="13"/>
        <v>5.4314742974572498E-2</v>
      </c>
      <c r="F92" s="27">
        <f t="shared" si="13"/>
        <v>-0.49684199445845406</v>
      </c>
      <c r="G92" s="27">
        <f t="shared" si="13"/>
        <v>-5.5893827895040334E-2</v>
      </c>
      <c r="H92" s="6">
        <f t="shared" si="14"/>
        <v>0.14308588222407473</v>
      </c>
      <c r="I92" s="6">
        <f t="shared" si="15"/>
        <v>-1.0370543937437136</v>
      </c>
      <c r="J92" s="6">
        <f t="shared" si="16"/>
        <v>-0.14026570653960593</v>
      </c>
      <c r="K92" s="61">
        <f t="shared" si="17"/>
        <v>-0.20364141479697689</v>
      </c>
      <c r="M92" s="6">
        <f t="shared" si="19"/>
        <v>-0.20330164121738459</v>
      </c>
      <c r="N92" s="28">
        <f t="shared" si="20"/>
        <v>97.139450053606978</v>
      </c>
      <c r="O92" s="6">
        <f t="shared" si="18"/>
        <v>96.980193708437099</v>
      </c>
    </row>
    <row r="93" spans="1:15" x14ac:dyDescent="0.15">
      <c r="A93" s="68">
        <v>200807</v>
      </c>
      <c r="B93" s="82">
        <v>1.0042081441177872</v>
      </c>
      <c r="C93" s="82">
        <v>1.0007673417848051</v>
      </c>
      <c r="D93" s="82">
        <v>0.99970853038638952</v>
      </c>
      <c r="E93" s="27">
        <f t="shared" si="13"/>
        <v>-8.315345279215855E-2</v>
      </c>
      <c r="F93" s="27">
        <f t="shared" si="13"/>
        <v>-0.29121756741013016</v>
      </c>
      <c r="G93" s="27">
        <f t="shared" si="13"/>
        <v>2.2150192896694721E-2</v>
      </c>
      <c r="H93" s="6">
        <f t="shared" si="14"/>
        <v>-0.21905811389578067</v>
      </c>
      <c r="I93" s="6">
        <f t="shared" si="15"/>
        <v>-0.6078561417643723</v>
      </c>
      <c r="J93" s="6">
        <f t="shared" si="16"/>
        <v>5.5585966709557455E-2</v>
      </c>
      <c r="K93" s="61">
        <f t="shared" si="17"/>
        <v>-3.7132653525072785E-2</v>
      </c>
      <c r="M93" s="6">
        <f t="shared" si="19"/>
        <v>-3.7070698079415751E-2</v>
      </c>
      <c r="N93" s="28">
        <f t="shared" si="20"/>
        <v>97.103446454754319</v>
      </c>
      <c r="O93" s="6">
        <f t="shared" si="18"/>
        <v>96.944249136082576</v>
      </c>
    </row>
    <row r="94" spans="1:15" x14ac:dyDescent="0.15">
      <c r="A94" s="68">
        <v>200808</v>
      </c>
      <c r="B94" s="82">
        <v>1.003839083424201</v>
      </c>
      <c r="C94" s="82">
        <v>0.99957022253474359</v>
      </c>
      <c r="D94" s="82">
        <v>0.99786062073299986</v>
      </c>
      <c r="E94" s="27">
        <f t="shared" si="13"/>
        <v>-3.6758168684904953E-2</v>
      </c>
      <c r="F94" s="27">
        <f t="shared" si="13"/>
        <v>-0.1196917231786044</v>
      </c>
      <c r="G94" s="27">
        <f t="shared" si="13"/>
        <v>-0.18501583811044867</v>
      </c>
      <c r="H94" s="6">
        <f t="shared" si="14"/>
        <v>-9.6835126287594817E-2</v>
      </c>
      <c r="I94" s="6">
        <f t="shared" si="15"/>
        <v>-0.24983159395055413</v>
      </c>
      <c r="J94" s="6">
        <f t="shared" si="16"/>
        <v>-0.46429772715355921</v>
      </c>
      <c r="K94" s="61">
        <f t="shared" si="17"/>
        <v>-0.40794955299644731</v>
      </c>
      <c r="M94" s="6">
        <f t="shared" si="19"/>
        <v>-0.40726889341620975</v>
      </c>
      <c r="N94" s="28">
        <f t="shared" si="20"/>
        <v>96.708778003825429</v>
      </c>
      <c r="O94" s="6">
        <f t="shared" si="18"/>
        <v>96.550227728708222</v>
      </c>
    </row>
    <row r="95" spans="1:15" x14ac:dyDescent="0.15">
      <c r="A95" s="68">
        <v>200809</v>
      </c>
      <c r="B95" s="82">
        <v>1.0052455162807017</v>
      </c>
      <c r="C95" s="82">
        <v>0.99866489612040943</v>
      </c>
      <c r="D95" s="82">
        <v>0.99272980285843071</v>
      </c>
      <c r="E95" s="27">
        <f t="shared" si="13"/>
        <v>0.14000733037396634</v>
      </c>
      <c r="F95" s="27">
        <f t="shared" si="13"/>
        <v>-9.0612601678571492E-2</v>
      </c>
      <c r="G95" s="27">
        <f t="shared" si="13"/>
        <v>-0.51550713936542591</v>
      </c>
      <c r="H95" s="6">
        <f t="shared" si="14"/>
        <v>0.36883305134620575</v>
      </c>
      <c r="I95" s="6">
        <f t="shared" si="15"/>
        <v>-0.18913497197783538</v>
      </c>
      <c r="J95" s="6">
        <f t="shared" si="16"/>
        <v>-1.2936665075987526</v>
      </c>
      <c r="K95" s="61">
        <f t="shared" si="17"/>
        <v>-1.0252322831421319</v>
      </c>
      <c r="M95" s="6">
        <f t="shared" si="19"/>
        <v>-1.0235216937558613</v>
      </c>
      <c r="N95" s="28">
        <f t="shared" si="20"/>
        <v>95.723982479107391</v>
      </c>
      <c r="O95" s="6">
        <f t="shared" si="18"/>
        <v>95.567046737899105</v>
      </c>
    </row>
    <row r="96" spans="1:15" x14ac:dyDescent="0.15">
      <c r="A96" s="68">
        <v>200810</v>
      </c>
      <c r="B96" s="82">
        <v>1.0050683904650783</v>
      </c>
      <c r="C96" s="82">
        <v>0.99994395134248637</v>
      </c>
      <c r="D96" s="82">
        <v>0.98441240973444821</v>
      </c>
      <c r="E96" s="27">
        <f t="shared" si="13"/>
        <v>-1.7621707239748582E-2</v>
      </c>
      <c r="F96" s="27">
        <f t="shared" si="13"/>
        <v>0.12799455218069497</v>
      </c>
      <c r="G96" s="27">
        <f t="shared" si="13"/>
        <v>-0.8413550700609278</v>
      </c>
      <c r="H96" s="6">
        <f t="shared" si="14"/>
        <v>-4.6422341128893763E-2</v>
      </c>
      <c r="I96" s="6">
        <f t="shared" si="15"/>
        <v>0.26716202373136599</v>
      </c>
      <c r="J96" s="6">
        <f t="shared" si="16"/>
        <v>-2.1113827375427876</v>
      </c>
      <c r="K96" s="61">
        <f t="shared" si="17"/>
        <v>-1.6767251797795528</v>
      </c>
      <c r="M96" s="6">
        <f t="shared" si="19"/>
        <v>-1.6739275812807688</v>
      </c>
      <c r="N96" s="28">
        <f t="shared" si="20"/>
        <v>94.134932110687942</v>
      </c>
      <c r="O96" s="6">
        <f t="shared" si="18"/>
        <v>93.980601555671527</v>
      </c>
    </row>
    <row r="97" spans="1:15" x14ac:dyDescent="0.15">
      <c r="A97" s="68">
        <v>200811</v>
      </c>
      <c r="B97" s="82">
        <v>1.0038306804545116</v>
      </c>
      <c r="C97" s="82">
        <v>1.0056118551279207</v>
      </c>
      <c r="D97" s="82">
        <v>0.97858932986548497</v>
      </c>
      <c r="E97" s="27">
        <f t="shared" si="13"/>
        <v>-0.12322271720700687</v>
      </c>
      <c r="F97" s="27">
        <f t="shared" si="13"/>
        <v>0.56522025137852883</v>
      </c>
      <c r="G97" s="27">
        <f t="shared" si="13"/>
        <v>-0.59328321024819963</v>
      </c>
      <c r="H97" s="6">
        <f t="shared" si="14"/>
        <v>-0.32461593733153488</v>
      </c>
      <c r="I97" s="6">
        <f t="shared" si="15"/>
        <v>1.1797797924950657</v>
      </c>
      <c r="J97" s="6">
        <f t="shared" si="16"/>
        <v>-1.4888457598541658</v>
      </c>
      <c r="K97" s="61">
        <f t="shared" si="17"/>
        <v>-1.1102632677843522</v>
      </c>
      <c r="M97" s="6">
        <f t="shared" si="19"/>
        <v>-1.1084108050858337</v>
      </c>
      <c r="N97" s="28">
        <f t="shared" si="20"/>
        <v>93.097281069940223</v>
      </c>
      <c r="O97" s="6">
        <f t="shared" si="18"/>
        <v>92.944651703392751</v>
      </c>
    </row>
    <row r="98" spans="1:15" x14ac:dyDescent="0.15">
      <c r="A98" s="68">
        <v>200812</v>
      </c>
      <c r="B98" s="82">
        <v>1.0052537408755566</v>
      </c>
      <c r="C98" s="82">
        <v>1.0104951786527783</v>
      </c>
      <c r="D98" s="82">
        <v>0.97980357198172607</v>
      </c>
      <c r="E98" s="27">
        <f t="shared" si="13"/>
        <v>0.14166258081906818</v>
      </c>
      <c r="F98" s="27">
        <f t="shared" si="13"/>
        <v>0.48443097941086022</v>
      </c>
      <c r="G98" s="27">
        <f t="shared" si="13"/>
        <v>0.12400393354120076</v>
      </c>
      <c r="H98" s="6">
        <f t="shared" si="14"/>
        <v>0.37319361640218085</v>
      </c>
      <c r="I98" s="6">
        <f t="shared" si="15"/>
        <v>1.0111489794883113</v>
      </c>
      <c r="J98" s="6">
        <f t="shared" si="16"/>
        <v>0.31118819388267827</v>
      </c>
      <c r="K98" s="61">
        <f t="shared" si="17"/>
        <v>0.38745446047088311</v>
      </c>
      <c r="M98" s="6">
        <f t="shared" si="19"/>
        <v>0.38680799673906091</v>
      </c>
      <c r="N98" s="28">
        <f t="shared" si="20"/>
        <v>93.458086610206607</v>
      </c>
      <c r="O98" s="6">
        <f t="shared" si="18"/>
        <v>93.304865717027809</v>
      </c>
    </row>
    <row r="99" spans="1:15" x14ac:dyDescent="0.15">
      <c r="A99" s="68">
        <v>200901</v>
      </c>
      <c r="B99" s="82">
        <v>1.0064647700966158</v>
      </c>
      <c r="C99" s="82">
        <v>1.0089206079501829</v>
      </c>
      <c r="D99" s="82">
        <v>0.98894461722433724</v>
      </c>
      <c r="E99" s="27">
        <f t="shared" si="13"/>
        <v>0.12039748249609392</v>
      </c>
      <c r="F99" s="27">
        <f t="shared" si="13"/>
        <v>-0.15594319040598309</v>
      </c>
      <c r="G99" s="27">
        <f t="shared" si="13"/>
        <v>0.92861497399497039</v>
      </c>
      <c r="H99" s="6">
        <f t="shared" si="14"/>
        <v>0.31717318460986021</v>
      </c>
      <c r="I99" s="6">
        <f t="shared" si="15"/>
        <v>-0.3254989968414605</v>
      </c>
      <c r="J99" s="6">
        <f t="shared" si="16"/>
        <v>2.3303616935175078</v>
      </c>
      <c r="K99" s="61">
        <f t="shared" si="17"/>
        <v>1.8727133478436175</v>
      </c>
      <c r="M99" s="6">
        <f t="shared" si="19"/>
        <v>1.8695887451277038</v>
      </c>
      <c r="N99" s="28">
        <f t="shared" si="20"/>
        <v>95.221856096788301</v>
      </c>
      <c r="O99" s="6">
        <f t="shared" si="18"/>
        <v>95.065743572228016</v>
      </c>
    </row>
    <row r="100" spans="1:15" x14ac:dyDescent="0.15">
      <c r="A100" s="68">
        <v>200902</v>
      </c>
      <c r="B100" s="82">
        <v>1.0042527419936782</v>
      </c>
      <c r="C100" s="82">
        <v>1.0028971007090459</v>
      </c>
      <c r="D100" s="82">
        <v>1.0020587855842524</v>
      </c>
      <c r="E100" s="27">
        <f t="shared" si="13"/>
        <v>-0.22002375665769813</v>
      </c>
      <c r="F100" s="27">
        <f t="shared" si="13"/>
        <v>-0.59881242870173712</v>
      </c>
      <c r="G100" s="27">
        <f t="shared" si="13"/>
        <v>1.3173426365234551</v>
      </c>
      <c r="H100" s="6">
        <f t="shared" ref="H100:H131" si="21">E100/E$159</f>
        <v>-0.57962703324142284</v>
      </c>
      <c r="I100" s="6">
        <f t="shared" ref="I100:I131" si="22">F100/F$159</f>
        <v>-1.2498964804502024</v>
      </c>
      <c r="J100" s="6">
        <f t="shared" ref="J100:J131" si="23">G100/G$159</f>
        <v>3.3058747741108951</v>
      </c>
      <c r="K100" s="61">
        <f t="shared" si="17"/>
        <v>2.4799400423698446</v>
      </c>
      <c r="M100" s="6">
        <f t="shared" si="19"/>
        <v>2.4758022882385919</v>
      </c>
      <c r="N100" s="28">
        <f t="shared" si="20"/>
        <v>97.608910360983046</v>
      </c>
      <c r="O100" s="6">
        <f t="shared" si="18"/>
        <v>97.448884353922821</v>
      </c>
    </row>
    <row r="101" spans="1:15" x14ac:dyDescent="0.15">
      <c r="A101" s="68">
        <v>200903</v>
      </c>
      <c r="B101" s="82">
        <v>1.0024324657807808</v>
      </c>
      <c r="C101" s="82">
        <v>0.99541480125329351</v>
      </c>
      <c r="D101" s="82">
        <v>1.0123109398928358</v>
      </c>
      <c r="E101" s="27">
        <f t="shared" si="13"/>
        <v>-0.18142120207445767</v>
      </c>
      <c r="F101" s="27">
        <f t="shared" si="13"/>
        <v>-0.7488620218300055</v>
      </c>
      <c r="G101" s="27">
        <f t="shared" si="13"/>
        <v>1.0179019451014881</v>
      </c>
      <c r="H101" s="6">
        <f t="shared" si="21"/>
        <v>-0.47793308651259847</v>
      </c>
      <c r="I101" s="6">
        <f t="shared" si="22"/>
        <v>-1.5630938179714358</v>
      </c>
      <c r="J101" s="6">
        <f t="shared" si="23"/>
        <v>2.554427579836029</v>
      </c>
      <c r="K101" s="61">
        <f t="shared" si="17"/>
        <v>1.8533148459741566</v>
      </c>
      <c r="M101" s="6">
        <f t="shared" si="19"/>
        <v>1.8502226094565699</v>
      </c>
      <c r="N101" s="28">
        <f t="shared" si="20"/>
        <v>99.431755838910206</v>
      </c>
      <c r="O101" s="6">
        <f t="shared" si="18"/>
        <v>99.26874134768147</v>
      </c>
    </row>
    <row r="102" spans="1:15" x14ac:dyDescent="0.15">
      <c r="A102" s="68">
        <v>200904</v>
      </c>
      <c r="B102" s="82">
        <v>0.99938075831484563</v>
      </c>
      <c r="C102" s="82">
        <v>0.99086431396869601</v>
      </c>
      <c r="D102" s="82">
        <v>1.0165184063092176</v>
      </c>
      <c r="E102" s="27">
        <f t="shared" ref="E102:G158" si="24">200*(B102-B101)/(B102+B101)</f>
        <v>-0.3048943257245077</v>
      </c>
      <c r="F102" s="27">
        <f t="shared" si="24"/>
        <v>-0.45819212916498248</v>
      </c>
      <c r="G102" s="27">
        <f t="shared" si="24"/>
        <v>0.41476789797605618</v>
      </c>
      <c r="H102" s="6">
        <f t="shared" si="21"/>
        <v>-0.80320869053599631</v>
      </c>
      <c r="I102" s="6">
        <f t="shared" si="22"/>
        <v>-0.95638083340208857</v>
      </c>
      <c r="J102" s="6">
        <f t="shared" si="23"/>
        <v>1.0408611192063486</v>
      </c>
      <c r="K102" s="61">
        <f t="shared" si="17"/>
        <v>0.66545884266766331</v>
      </c>
      <c r="M102" s="6">
        <f t="shared" si="19"/>
        <v>0.66434853151965856</v>
      </c>
      <c r="N102" s="28">
        <f t="shared" si="20"/>
        <v>100.09453081660602</v>
      </c>
      <c r="O102" s="6">
        <f t="shared" si="18"/>
        <v>99.930429731613785</v>
      </c>
    </row>
    <row r="103" spans="1:15" x14ac:dyDescent="0.15">
      <c r="A103" s="68">
        <v>200905</v>
      </c>
      <c r="B103" s="82">
        <v>0.99686324975342377</v>
      </c>
      <c r="C103" s="82">
        <v>0.99234994908351859</v>
      </c>
      <c r="D103" s="82">
        <v>1.0187108917303753</v>
      </c>
      <c r="E103" s="27">
        <f t="shared" si="24"/>
        <v>-0.25222453279727103</v>
      </c>
      <c r="F103" s="27">
        <f t="shared" si="24"/>
        <v>0.1498209389172255</v>
      </c>
      <c r="G103" s="27">
        <f t="shared" si="24"/>
        <v>0.21545340598915</v>
      </c>
      <c r="H103" s="6">
        <f t="shared" si="21"/>
        <v>-0.66445623816627564</v>
      </c>
      <c r="I103" s="6">
        <f t="shared" si="22"/>
        <v>0.31272006938195612</v>
      </c>
      <c r="J103" s="6">
        <f t="shared" si="23"/>
        <v>0.54068088294439909</v>
      </c>
      <c r="K103" s="61">
        <f t="shared" si="17"/>
        <v>0.403693820876173</v>
      </c>
      <c r="M103" s="6">
        <f t="shared" si="19"/>
        <v>0.40302026194065321</v>
      </c>
      <c r="N103" s="28">
        <f t="shared" si="20"/>
        <v>100.49874659263104</v>
      </c>
      <c r="O103" s="6">
        <f t="shared" si="18"/>
        <v>100.33398281161658</v>
      </c>
    </row>
    <row r="104" spans="1:15" x14ac:dyDescent="0.15">
      <c r="A104" s="68">
        <v>200906</v>
      </c>
      <c r="B104" s="82">
        <v>0.99769113095279294</v>
      </c>
      <c r="C104" s="82">
        <v>0.99820552010370078</v>
      </c>
      <c r="D104" s="82">
        <v>1.0199109501174042</v>
      </c>
      <c r="E104" s="27">
        <f t="shared" si="24"/>
        <v>8.3014151669911621E-2</v>
      </c>
      <c r="F104" s="27">
        <f t="shared" si="24"/>
        <v>0.58833537782025547</v>
      </c>
      <c r="G104" s="27">
        <f t="shared" si="24"/>
        <v>0.11773231919669225</v>
      </c>
      <c r="H104" s="6">
        <f t="shared" si="21"/>
        <v>0.21869114126772576</v>
      </c>
      <c r="I104" s="6">
        <f t="shared" si="22"/>
        <v>1.2280278144129042</v>
      </c>
      <c r="J104" s="6">
        <f t="shared" si="23"/>
        <v>0.29544956136625206</v>
      </c>
      <c r="K104" s="61">
        <f t="shared" si="17"/>
        <v>0.38197776801424321</v>
      </c>
      <c r="M104" s="6">
        <f t="shared" si="19"/>
        <v>0.38134044208674328</v>
      </c>
      <c r="N104" s="28">
        <f t="shared" si="20"/>
        <v>100.882721082187</v>
      </c>
      <c r="O104" s="6">
        <f t="shared" si="18"/>
        <v>100.7173277899512</v>
      </c>
    </row>
    <row r="105" spans="1:15" x14ac:dyDescent="0.15">
      <c r="A105" s="68">
        <v>200907</v>
      </c>
      <c r="B105" s="82">
        <v>0.99991280304512875</v>
      </c>
      <c r="C105" s="82">
        <v>1.0034079771622242</v>
      </c>
      <c r="D105" s="82">
        <v>1.0205214337910185</v>
      </c>
      <c r="E105" s="27">
        <f t="shared" si="24"/>
        <v>0.22243369213730482</v>
      </c>
      <c r="F105" s="27">
        <f t="shared" si="24"/>
        <v>0.51982633666585709</v>
      </c>
      <c r="G105" s="27">
        <f t="shared" si="24"/>
        <v>5.9838657573636107E-2</v>
      </c>
      <c r="H105" s="6">
        <f t="shared" si="21"/>
        <v>0.58597572837128942</v>
      </c>
      <c r="I105" s="6">
        <f t="shared" si="22"/>
        <v>1.0850294307561887</v>
      </c>
      <c r="J105" s="6">
        <f t="shared" si="23"/>
        <v>0.15016526688257792</v>
      </c>
      <c r="K105" s="61">
        <f t="shared" si="17"/>
        <v>0.2854354403028736</v>
      </c>
      <c r="M105" s="6">
        <f t="shared" si="19"/>
        <v>0.28495919424363803</v>
      </c>
      <c r="N105" s="28">
        <f t="shared" si="20"/>
        <v>101.17060584836889</v>
      </c>
      <c r="O105" s="6">
        <f t="shared" si="18"/>
        <v>101.00474058027089</v>
      </c>
    </row>
    <row r="106" spans="1:15" x14ac:dyDescent="0.15">
      <c r="A106" s="68">
        <v>200908</v>
      </c>
      <c r="B106" s="82">
        <v>1.0028727661121133</v>
      </c>
      <c r="C106" s="82">
        <v>1.0046668373344645</v>
      </c>
      <c r="D106" s="82">
        <v>1.0170725991626202</v>
      </c>
      <c r="E106" s="27">
        <f t="shared" si="24"/>
        <v>0.29558462099665223</v>
      </c>
      <c r="F106" s="27">
        <f t="shared" si="24"/>
        <v>0.12537980787890429</v>
      </c>
      <c r="G106" s="27">
        <f t="shared" si="24"/>
        <v>-0.3385202913456668</v>
      </c>
      <c r="H106" s="6">
        <f t="shared" si="21"/>
        <v>0.77868335466439964</v>
      </c>
      <c r="I106" s="6">
        <f t="shared" si="22"/>
        <v>0.26170428848166361</v>
      </c>
      <c r="J106" s="6">
        <f t="shared" si="23"/>
        <v>-0.84951755196939238</v>
      </c>
      <c r="K106" s="61">
        <f t="shared" si="17"/>
        <v>-0.58365665240838793</v>
      </c>
      <c r="M106" s="6">
        <f t="shared" si="19"/>
        <v>-0.58268282736283239</v>
      </c>
      <c r="N106" s="28">
        <f t="shared" si="20"/>
        <v>100.58281458113895</v>
      </c>
      <c r="O106" s="6">
        <f t="shared" si="18"/>
        <v>100.41791297393145</v>
      </c>
    </row>
    <row r="107" spans="1:15" x14ac:dyDescent="0.15">
      <c r="A107" s="68">
        <v>200909</v>
      </c>
      <c r="B107" s="82">
        <v>1.0050371673292364</v>
      </c>
      <c r="C107" s="82">
        <v>1.0045544217413105</v>
      </c>
      <c r="D107" s="82">
        <v>1.0126401800982596</v>
      </c>
      <c r="E107" s="27">
        <f t="shared" si="24"/>
        <v>0.21558748040192977</v>
      </c>
      <c r="F107" s="27">
        <f t="shared" si="24"/>
        <v>-1.1189966525211162E-2</v>
      </c>
      <c r="G107" s="27">
        <f t="shared" si="24"/>
        <v>-0.43675332881084816</v>
      </c>
      <c r="H107" s="6">
        <f t="shared" si="21"/>
        <v>0.56794017867702773</v>
      </c>
      <c r="I107" s="6">
        <f t="shared" si="22"/>
        <v>-2.3356729262517455E-2</v>
      </c>
      <c r="J107" s="6">
        <f t="shared" si="23"/>
        <v>-1.0960336150928465</v>
      </c>
      <c r="K107" s="61">
        <f t="shared" si="17"/>
        <v>-0.83066360716181564</v>
      </c>
      <c r="M107" s="6">
        <f t="shared" si="19"/>
        <v>-0.82927765358491767</v>
      </c>
      <c r="N107" s="28">
        <f t="shared" si="20"/>
        <v>99.752148042461343</v>
      </c>
      <c r="O107" s="6">
        <f t="shared" si="18"/>
        <v>99.588608280692881</v>
      </c>
    </row>
    <row r="108" spans="1:15" x14ac:dyDescent="0.15">
      <c r="A108" s="68">
        <v>200910</v>
      </c>
      <c r="B108" s="82">
        <v>1.0081915410483735</v>
      </c>
      <c r="C108" s="82">
        <v>1.0035940108442662</v>
      </c>
      <c r="D108" s="82">
        <v>1.0104777281319282</v>
      </c>
      <c r="E108" s="27">
        <f t="shared" si="24"/>
        <v>0.31336466701580767</v>
      </c>
      <c r="F108" s="27">
        <f t="shared" si="24"/>
        <v>-9.5651385272120498E-2</v>
      </c>
      <c r="G108" s="27">
        <f t="shared" si="24"/>
        <v>-0.21377419057331853</v>
      </c>
      <c r="H108" s="6">
        <f t="shared" si="21"/>
        <v>0.8255228209180927</v>
      </c>
      <c r="I108" s="6">
        <f t="shared" si="22"/>
        <v>-0.1996523854072485</v>
      </c>
      <c r="J108" s="6">
        <f t="shared" si="23"/>
        <v>-0.53646688748901361</v>
      </c>
      <c r="K108" s="61">
        <f t="shared" si="17"/>
        <v>-0.37368668098783736</v>
      </c>
      <c r="M108" s="6">
        <f t="shared" si="19"/>
        <v>-0.37306318865268639</v>
      </c>
      <c r="N108" s="28">
        <f t="shared" si="20"/>
        <v>99.380702361774837</v>
      </c>
      <c r="O108" s="6">
        <f t="shared" si="18"/>
        <v>99.217771570733532</v>
      </c>
    </row>
    <row r="109" spans="1:15" x14ac:dyDescent="0.15">
      <c r="A109" s="68">
        <v>200911</v>
      </c>
      <c r="B109" s="82">
        <v>1.0102173522492661</v>
      </c>
      <c r="C109" s="82">
        <v>1.0000474927366512</v>
      </c>
      <c r="D109" s="82">
        <v>1.0109633921758048</v>
      </c>
      <c r="E109" s="27">
        <f t="shared" si="24"/>
        <v>0.2007334794866952</v>
      </c>
      <c r="F109" s="27">
        <f t="shared" si="24"/>
        <v>-0.3540072514246414</v>
      </c>
      <c r="G109" s="27">
        <f t="shared" si="24"/>
        <v>4.8051267879886263E-2</v>
      </c>
      <c r="H109" s="6">
        <f t="shared" si="21"/>
        <v>0.52880903841721727</v>
      </c>
      <c r="I109" s="6">
        <f t="shared" si="22"/>
        <v>-0.7389165561723845</v>
      </c>
      <c r="J109" s="6">
        <f t="shared" si="23"/>
        <v>0.12058478177505856</v>
      </c>
      <c r="K109" s="61">
        <f t="shared" si="17"/>
        <v>7.2777775844683562E-2</v>
      </c>
      <c r="M109" s="6">
        <f t="shared" si="19"/>
        <v>7.2656346883692657E-2</v>
      </c>
      <c r="N109" s="28">
        <f t="shared" si="20"/>
        <v>99.452934990412857</v>
      </c>
      <c r="O109" s="6">
        <f t="shared" si="18"/>
        <v>99.289885776790072</v>
      </c>
    </row>
    <row r="110" spans="1:15" x14ac:dyDescent="0.15">
      <c r="A110" s="68">
        <v>200912</v>
      </c>
      <c r="B110" s="82">
        <v>1.0103804786892023</v>
      </c>
      <c r="C110" s="82">
        <v>0.99900340805993615</v>
      </c>
      <c r="D110" s="82">
        <v>1.0130645999954995</v>
      </c>
      <c r="E110" s="27">
        <f t="shared" si="24"/>
        <v>1.6146354058041108E-2</v>
      </c>
      <c r="F110" s="27">
        <f t="shared" si="24"/>
        <v>-0.1044580381919208</v>
      </c>
      <c r="G110" s="27">
        <f t="shared" si="24"/>
        <v>0.20762635969679397</v>
      </c>
      <c r="H110" s="6">
        <f t="shared" si="21"/>
        <v>4.2535694519969601E-2</v>
      </c>
      <c r="I110" s="6">
        <f t="shared" si="22"/>
        <v>-0.21803444289538321</v>
      </c>
      <c r="J110" s="6">
        <f t="shared" si="23"/>
        <v>0.5210388899075804</v>
      </c>
      <c r="K110" s="61">
        <f t="shared" si="17"/>
        <v>0.40141950590761083</v>
      </c>
      <c r="M110" s="6">
        <f t="shared" si="19"/>
        <v>0.40074974164292831</v>
      </c>
      <c r="N110" s="28">
        <f t="shared" si="20"/>
        <v>99.852292582702916</v>
      </c>
      <c r="O110" s="6">
        <f t="shared" si="18"/>
        <v>99.68858863786096</v>
      </c>
    </row>
    <row r="111" spans="1:15" x14ac:dyDescent="0.15">
      <c r="A111" s="68">
        <v>201001</v>
      </c>
      <c r="B111" s="82">
        <v>1.0106025062039319</v>
      </c>
      <c r="C111" s="82">
        <v>1.0036331993685081</v>
      </c>
      <c r="D111" s="82">
        <v>1.0133099872171745</v>
      </c>
      <c r="E111" s="27">
        <f t="shared" si="24"/>
        <v>2.1972229988001673E-2</v>
      </c>
      <c r="F111" s="27">
        <f t="shared" si="24"/>
        <v>0.46236958731290156</v>
      </c>
      <c r="G111" s="27">
        <f t="shared" si="24"/>
        <v>2.4219334689992676E-2</v>
      </c>
      <c r="H111" s="6">
        <f t="shared" si="21"/>
        <v>5.7883288037196778E-2</v>
      </c>
      <c r="I111" s="6">
        <f t="shared" si="22"/>
        <v>0.96510040899211502</v>
      </c>
      <c r="J111" s="6">
        <f t="shared" si="23"/>
        <v>6.0778483423792336E-2</v>
      </c>
      <c r="K111" s="61">
        <f t="shared" si="17"/>
        <v>0.15145562416542604</v>
      </c>
      <c r="M111" s="6">
        <f t="shared" si="19"/>
        <v>0.15120292203396923</v>
      </c>
      <c r="N111" s="28">
        <f t="shared" si="20"/>
        <v>100.00338639593618</v>
      </c>
      <c r="O111" s="6">
        <f t="shared" si="18"/>
        <v>99.839434738671912</v>
      </c>
    </row>
    <row r="112" spans="1:15" x14ac:dyDescent="0.15">
      <c r="A112" s="68">
        <v>201002</v>
      </c>
      <c r="B112" s="82">
        <v>1.0121606919488684</v>
      </c>
      <c r="C112" s="82">
        <v>1.0126124208907277</v>
      </c>
      <c r="D112" s="82">
        <v>1.0106381356780332</v>
      </c>
      <c r="E112" s="27">
        <f t="shared" si="24"/>
        <v>0.15406506766184355</v>
      </c>
      <c r="F112" s="27">
        <f t="shared" si="24"/>
        <v>0.89068726865380998</v>
      </c>
      <c r="G112" s="27">
        <f t="shared" si="24"/>
        <v>-0.26402371769482635</v>
      </c>
      <c r="H112" s="6">
        <f t="shared" si="21"/>
        <v>0.40586652755821417</v>
      </c>
      <c r="I112" s="6">
        <f t="shared" si="22"/>
        <v>1.8591245420303537</v>
      </c>
      <c r="J112" s="6">
        <f t="shared" si="23"/>
        <v>-0.66256820655084159</v>
      </c>
      <c r="K112" s="61">
        <f t="shared" si="17"/>
        <v>-0.30782983808066128</v>
      </c>
      <c r="M112" s="6">
        <f t="shared" si="19"/>
        <v>-0.30731622720197893</v>
      </c>
      <c r="N112" s="28">
        <f t="shared" si="20"/>
        <v>99.696531269588618</v>
      </c>
      <c r="O112" s="6">
        <f t="shared" si="18"/>
        <v>99.533082689353222</v>
      </c>
    </row>
    <row r="113" spans="1:15" x14ac:dyDescent="0.15">
      <c r="A113" s="68">
        <v>201003</v>
      </c>
      <c r="B113" s="82">
        <v>1.0130246804783543</v>
      </c>
      <c r="C113" s="82">
        <v>1.0206928593677205</v>
      </c>
      <c r="D113" s="82">
        <v>1.0063441959157033</v>
      </c>
      <c r="E113" s="27">
        <f t="shared" si="24"/>
        <v>8.5324389682942967E-2</v>
      </c>
      <c r="F113" s="27">
        <f t="shared" si="24"/>
        <v>0.79480819289130245</v>
      </c>
      <c r="G113" s="27">
        <f t="shared" si="24"/>
        <v>-0.4257786193830404</v>
      </c>
      <c r="H113" s="6">
        <f t="shared" si="21"/>
        <v>0.22477719500081508</v>
      </c>
      <c r="I113" s="6">
        <f t="shared" si="22"/>
        <v>1.6589969000503857</v>
      </c>
      <c r="J113" s="6">
        <f t="shared" si="23"/>
        <v>-1.0684925532273213</v>
      </c>
      <c r="K113" s="61">
        <f t="shared" si="17"/>
        <v>-0.67177691154134866</v>
      </c>
      <c r="M113" s="6">
        <f t="shared" si="19"/>
        <v>-0.67065605876123302</v>
      </c>
      <c r="N113" s="28">
        <f t="shared" si="20"/>
        <v>99.030145022126007</v>
      </c>
      <c r="O113" s="6">
        <f t="shared" si="18"/>
        <v>98.867788956190253</v>
      </c>
    </row>
    <row r="114" spans="1:15" x14ac:dyDescent="0.15">
      <c r="A114" s="68">
        <v>201004</v>
      </c>
      <c r="B114" s="82">
        <v>1.0113051066575822</v>
      </c>
      <c r="C114" s="82">
        <v>1.0223737498887848</v>
      </c>
      <c r="D114" s="82">
        <v>1.0032144779727805</v>
      </c>
      <c r="E114" s="27">
        <f t="shared" si="24"/>
        <v>-0.16989068003637134</v>
      </c>
      <c r="F114" s="27">
        <f t="shared" si="24"/>
        <v>0.16454583648411183</v>
      </c>
      <c r="G114" s="27">
        <f t="shared" si="24"/>
        <v>-0.31148311154974562</v>
      </c>
      <c r="H114" s="6">
        <f t="shared" si="21"/>
        <v>-0.44755726536407353</v>
      </c>
      <c r="I114" s="6">
        <f t="shared" si="22"/>
        <v>0.34345523245087123</v>
      </c>
      <c r="J114" s="6">
        <f t="shared" si="23"/>
        <v>-0.78166767892017586</v>
      </c>
      <c r="K114" s="61">
        <f t="shared" si="17"/>
        <v>-0.63688784431064349</v>
      </c>
      <c r="M114" s="6">
        <f t="shared" si="19"/>
        <v>-0.6358252035758204</v>
      </c>
      <c r="N114" s="28">
        <f t="shared" si="20"/>
        <v>98.402481821349696</v>
      </c>
      <c r="O114" s="6">
        <f t="shared" si="18"/>
        <v>98.241154784786644</v>
      </c>
    </row>
    <row r="115" spans="1:15" x14ac:dyDescent="0.15">
      <c r="A115" s="68">
        <v>201005</v>
      </c>
      <c r="B115" s="82">
        <v>1.0098194884679397</v>
      </c>
      <c r="C115" s="82">
        <v>1.0177536357244983</v>
      </c>
      <c r="D115" s="82">
        <v>1.0028783816184534</v>
      </c>
      <c r="E115" s="27">
        <f t="shared" si="24"/>
        <v>-0.14700906547033352</v>
      </c>
      <c r="F115" s="27">
        <f t="shared" si="24"/>
        <v>-0.4529240866886049</v>
      </c>
      <c r="G115" s="27">
        <f t="shared" si="24"/>
        <v>-3.3507557012645905E-2</v>
      </c>
      <c r="H115" s="6">
        <f t="shared" si="21"/>
        <v>-0.38727830927243734</v>
      </c>
      <c r="I115" s="6">
        <f t="shared" si="22"/>
        <v>-0.94538488970672785</v>
      </c>
      <c r="J115" s="6">
        <f t="shared" si="23"/>
        <v>-8.4087301510654813E-2</v>
      </c>
      <c r="K115" s="61">
        <f t="shared" si="17"/>
        <v>-0.19940683610131993</v>
      </c>
      <c r="M115" s="6">
        <f t="shared" si="19"/>
        <v>-0.19907412787217671</v>
      </c>
      <c r="N115" s="28">
        <f t="shared" si="20"/>
        <v>98.206782731986991</v>
      </c>
      <c r="O115" s="6">
        <f t="shared" si="18"/>
        <v>98.045776536459243</v>
      </c>
    </row>
    <row r="116" spans="1:15" x14ac:dyDescent="0.15">
      <c r="A116" s="68">
        <v>201006</v>
      </c>
      <c r="B116" s="82">
        <v>1.0076135815105109</v>
      </c>
      <c r="C116" s="82">
        <v>1.0103204547878837</v>
      </c>
      <c r="D116" s="82">
        <v>1.0032683427235642</v>
      </c>
      <c r="E116" s="27">
        <f t="shared" si="24"/>
        <v>-0.21868452443404129</v>
      </c>
      <c r="F116" s="27">
        <f t="shared" si="24"/>
        <v>-0.73302853888702368</v>
      </c>
      <c r="G116" s="27">
        <f t="shared" si="24"/>
        <v>3.8876628551553612E-2</v>
      </c>
      <c r="H116" s="6">
        <f t="shared" si="21"/>
        <v>-0.5760989814873243</v>
      </c>
      <c r="I116" s="6">
        <f t="shared" si="22"/>
        <v>-1.5300447133518009</v>
      </c>
      <c r="J116" s="6">
        <f t="shared" si="23"/>
        <v>9.7561000507989076E-2</v>
      </c>
      <c r="K116" s="61">
        <f t="shared" si="17"/>
        <v>-0.12989213153521917</v>
      </c>
      <c r="M116" s="6">
        <f t="shared" si="19"/>
        <v>-0.12967540786662457</v>
      </c>
      <c r="N116" s="28">
        <f t="shared" si="20"/>
        <v>98.079515203270077</v>
      </c>
      <c r="O116" s="6">
        <f t="shared" si="18"/>
        <v>97.918717657899094</v>
      </c>
    </row>
    <row r="117" spans="1:15" x14ac:dyDescent="0.15">
      <c r="A117" s="68">
        <v>201007</v>
      </c>
      <c r="B117" s="82">
        <v>1.0064859412509164</v>
      </c>
      <c r="C117" s="82">
        <v>1.0059256042285714</v>
      </c>
      <c r="D117" s="82">
        <v>1.0033971776046293</v>
      </c>
      <c r="E117" s="27">
        <f t="shared" si="24"/>
        <v>-0.11197463152650017</v>
      </c>
      <c r="F117" s="27">
        <f t="shared" si="24"/>
        <v>-0.43594387100314297</v>
      </c>
      <c r="G117" s="27">
        <f t="shared" si="24"/>
        <v>1.2840693155878331E-2</v>
      </c>
      <c r="H117" s="6">
        <f t="shared" si="21"/>
        <v>-0.29498416196474825</v>
      </c>
      <c r="I117" s="6">
        <f t="shared" si="22"/>
        <v>-0.90994221883805859</v>
      </c>
      <c r="J117" s="6">
        <f t="shared" si="23"/>
        <v>3.2223752886450192E-2</v>
      </c>
      <c r="K117" s="61">
        <f t="shared" si="17"/>
        <v>-9.3502107383990549E-2</v>
      </c>
      <c r="M117" s="6">
        <f t="shared" si="19"/>
        <v>-9.3346100091677459E-2</v>
      </c>
      <c r="N117" s="28">
        <f t="shared" si="20"/>
        <v>97.988004511669885</v>
      </c>
      <c r="O117" s="6">
        <f t="shared" si="18"/>
        <v>97.827356994513821</v>
      </c>
    </row>
    <row r="118" spans="1:15" x14ac:dyDescent="0.15">
      <c r="A118" s="68">
        <v>201008</v>
      </c>
      <c r="B118" s="82">
        <v>1.0058565777427138</v>
      </c>
      <c r="C118" s="82">
        <v>1.0054919191728782</v>
      </c>
      <c r="D118" s="82">
        <v>1.0039514802237464</v>
      </c>
      <c r="E118" s="27">
        <f t="shared" si="24"/>
        <v>-6.2550336462341843E-2</v>
      </c>
      <c r="F118" s="27">
        <f t="shared" si="24"/>
        <v>-4.3122330460738663E-2</v>
      </c>
      <c r="G118" s="27">
        <f t="shared" si="24"/>
        <v>5.5227338504981696E-2</v>
      </c>
      <c r="H118" s="6">
        <f t="shared" si="21"/>
        <v>-0.16478159678150139</v>
      </c>
      <c r="I118" s="6">
        <f t="shared" si="22"/>
        <v>-9.0008901766690144E-2</v>
      </c>
      <c r="J118" s="6">
        <f t="shared" si="23"/>
        <v>0.13859314968103334</v>
      </c>
      <c r="K118" s="61">
        <f t="shared" si="17"/>
        <v>8.6888864248983871E-2</v>
      </c>
      <c r="M118" s="6">
        <f t="shared" si="19"/>
        <v>8.6743891083962299E-2</v>
      </c>
      <c r="N118" s="28">
        <f t="shared" si="20"/>
        <v>98.073040001125008</v>
      </c>
      <c r="O118" s="6">
        <f t="shared" si="18"/>
        <v>97.912253071595771</v>
      </c>
    </row>
    <row r="119" spans="1:15" x14ac:dyDescent="0.15">
      <c r="A119" s="68">
        <v>201009</v>
      </c>
      <c r="B119" s="82">
        <v>1.0063467849144958</v>
      </c>
      <c r="C119" s="82">
        <v>1.0043264770543436</v>
      </c>
      <c r="D119" s="82">
        <v>1.0025922048783007</v>
      </c>
      <c r="E119" s="27">
        <f t="shared" si="24"/>
        <v>4.8723422381593835E-2</v>
      </c>
      <c r="F119" s="27">
        <f t="shared" si="24"/>
        <v>-0.11597486824901886</v>
      </c>
      <c r="G119" s="27">
        <f t="shared" si="24"/>
        <v>-0.1354842514058234</v>
      </c>
      <c r="H119" s="6">
        <f t="shared" si="21"/>
        <v>0.12835619750074781</v>
      </c>
      <c r="I119" s="6">
        <f t="shared" si="22"/>
        <v>-0.24207343184141908</v>
      </c>
      <c r="J119" s="6">
        <f t="shared" si="23"/>
        <v>-0.33999808143599508</v>
      </c>
      <c r="K119" s="61">
        <f t="shared" si="17"/>
        <v>-0.28582204603914313</v>
      </c>
      <c r="M119" s="6">
        <f t="shared" si="19"/>
        <v>-0.2853451549322632</v>
      </c>
      <c r="N119" s="28">
        <f t="shared" si="20"/>
        <v>97.793592028811787</v>
      </c>
      <c r="O119" s="6">
        <f t="shared" si="18"/>
        <v>97.633263243349774</v>
      </c>
    </row>
    <row r="120" spans="1:15" x14ac:dyDescent="0.15">
      <c r="A120" s="68">
        <v>201010</v>
      </c>
      <c r="B120" s="82">
        <v>1.0072040287850059</v>
      </c>
      <c r="C120" s="82">
        <v>1.0027590340835453</v>
      </c>
      <c r="D120" s="82">
        <v>1.0034716983676206</v>
      </c>
      <c r="E120" s="27">
        <f t="shared" si="24"/>
        <v>8.5147478243680338E-2</v>
      </c>
      <c r="F120" s="27">
        <f t="shared" si="24"/>
        <v>-0.15619095071935632</v>
      </c>
      <c r="G120" s="27">
        <f t="shared" si="24"/>
        <v>8.7683496811528108E-2</v>
      </c>
      <c r="H120" s="6">
        <f t="shared" si="21"/>
        <v>0.22431114236066405</v>
      </c>
      <c r="I120" s="6">
        <f t="shared" si="22"/>
        <v>-0.32601614499810755</v>
      </c>
      <c r="J120" s="6">
        <f t="shared" si="23"/>
        <v>0.2200419634029683</v>
      </c>
      <c r="K120" s="61">
        <f t="shared" si="17"/>
        <v>0.1655268421104448</v>
      </c>
      <c r="M120" s="6">
        <f t="shared" si="19"/>
        <v>0.16525066229840338</v>
      </c>
      <c r="N120" s="28">
        <f t="shared" si="20"/>
        <v>97.955330224044204</v>
      </c>
      <c r="O120" s="6">
        <f t="shared" si="18"/>
        <v>97.794736275110168</v>
      </c>
    </row>
    <row r="121" spans="1:15" x14ac:dyDescent="0.15">
      <c r="A121" s="68">
        <v>201011</v>
      </c>
      <c r="B121" s="82">
        <v>1.0087044812382835</v>
      </c>
      <c r="C121" s="82">
        <v>1.0049284689276106</v>
      </c>
      <c r="D121" s="82">
        <v>1.0063847949659803</v>
      </c>
      <c r="E121" s="27">
        <f t="shared" si="24"/>
        <v>0.14886116565480773</v>
      </c>
      <c r="F121" s="27">
        <f t="shared" si="24"/>
        <v>0.21611280050421602</v>
      </c>
      <c r="G121" s="27">
        <f t="shared" si="24"/>
        <v>0.28988105449538443</v>
      </c>
      <c r="H121" s="6">
        <f t="shared" si="21"/>
        <v>0.39215745210455805</v>
      </c>
      <c r="I121" s="6">
        <f t="shared" si="22"/>
        <v>0.45109055153729932</v>
      </c>
      <c r="J121" s="6">
        <f t="shared" si="23"/>
        <v>0.72745726053321624</v>
      </c>
      <c r="K121" s="61">
        <f t="shared" si="17"/>
        <v>0.66792755223586997</v>
      </c>
      <c r="M121" s="6">
        <f t="shared" si="19"/>
        <v>0.6668131220716631</v>
      </c>
      <c r="N121" s="28">
        <f t="shared" si="20"/>
        <v>98.610694246395951</v>
      </c>
      <c r="O121" s="6">
        <f t="shared" si="18"/>
        <v>98.449025853671074</v>
      </c>
    </row>
    <row r="122" spans="1:15" x14ac:dyDescent="0.15">
      <c r="A122" s="68">
        <v>201012</v>
      </c>
      <c r="B122" s="82">
        <v>1.0112370901544299</v>
      </c>
      <c r="C122" s="82">
        <v>1.0072919650562104</v>
      </c>
      <c r="D122" s="82">
        <v>1.009295821806977</v>
      </c>
      <c r="E122" s="27">
        <f t="shared" si="24"/>
        <v>0.25076061129829458</v>
      </c>
      <c r="F122" s="27">
        <f t="shared" si="24"/>
        <v>0.2349142359041243</v>
      </c>
      <c r="G122" s="27">
        <f t="shared" si="24"/>
        <v>0.28883810428827844</v>
      </c>
      <c r="H122" s="6">
        <f t="shared" si="21"/>
        <v>0.66059970699782489</v>
      </c>
      <c r="I122" s="6">
        <f t="shared" si="22"/>
        <v>0.49033464001539978</v>
      </c>
      <c r="J122" s="6">
        <f t="shared" si="23"/>
        <v>0.72483997427470381</v>
      </c>
      <c r="K122" s="61">
        <f t="shared" si="17"/>
        <v>0.69517484726006029</v>
      </c>
      <c r="M122" s="6">
        <f t="shared" si="19"/>
        <v>0.69401495526789558</v>
      </c>
      <c r="N122" s="28">
        <f t="shared" si="20"/>
        <v>99.297450306842308</v>
      </c>
      <c r="O122" s="6">
        <f t="shared" si="18"/>
        <v>99.134656004302741</v>
      </c>
    </row>
    <row r="123" spans="1:15" x14ac:dyDescent="0.15">
      <c r="A123" s="68">
        <v>201101</v>
      </c>
      <c r="B123" s="82">
        <v>1.0122638962704158</v>
      </c>
      <c r="C123" s="82">
        <v>1.0091446026295929</v>
      </c>
      <c r="D123" s="82">
        <v>1.0091954876452665</v>
      </c>
      <c r="E123" s="27">
        <f t="shared" si="24"/>
        <v>0.10148807664285966</v>
      </c>
      <c r="F123" s="27">
        <f t="shared" si="24"/>
        <v>0.18375361794878661</v>
      </c>
      <c r="G123" s="27">
        <f t="shared" si="24"/>
        <v>-9.9415004900606854E-3</v>
      </c>
      <c r="H123" s="6">
        <f t="shared" si="21"/>
        <v>0.26735855103772371</v>
      </c>
      <c r="I123" s="6">
        <f t="shared" si="22"/>
        <v>0.38354748387925913</v>
      </c>
      <c r="J123" s="6">
        <f t="shared" si="23"/>
        <v>-2.4948221347816036E-2</v>
      </c>
      <c r="K123" s="61">
        <f t="shared" si="17"/>
        <v>4.3801137138636939E-2</v>
      </c>
      <c r="M123" s="6">
        <f t="shared" si="19"/>
        <v>4.3728055397525258E-2</v>
      </c>
      <c r="N123" s="28">
        <f t="shared" si="20"/>
        <v>99.340880646542317</v>
      </c>
      <c r="O123" s="6">
        <f t="shared" si="18"/>
        <v>99.178015141652239</v>
      </c>
    </row>
    <row r="124" spans="1:15" x14ac:dyDescent="0.15">
      <c r="A124" s="68">
        <v>201102</v>
      </c>
      <c r="B124" s="82">
        <v>1.0135072244423462</v>
      </c>
      <c r="C124" s="82">
        <v>1.0100588856815091</v>
      </c>
      <c r="D124" s="82">
        <v>1.0072359319982025</v>
      </c>
      <c r="E124" s="27">
        <f t="shared" si="24"/>
        <v>0.12275110047900581</v>
      </c>
      <c r="F124" s="27">
        <f t="shared" si="24"/>
        <v>9.0558782926918588E-2</v>
      </c>
      <c r="G124" s="27">
        <f t="shared" si="24"/>
        <v>-0.19435876945524228</v>
      </c>
      <c r="H124" s="6">
        <f t="shared" si="21"/>
        <v>0.32337351783542762</v>
      </c>
      <c r="I124" s="6">
        <f t="shared" si="22"/>
        <v>0.18902263652010445</v>
      </c>
      <c r="J124" s="6">
        <f t="shared" si="23"/>
        <v>-0.48774383767383706</v>
      </c>
      <c r="K124" s="61">
        <f t="shared" si="17"/>
        <v>-0.34291064006234939</v>
      </c>
      <c r="M124" s="6">
        <f t="shared" si="19"/>
        <v>-0.3423384972309394</v>
      </c>
      <c r="N124" s="28">
        <f t="shared" si="20"/>
        <v>99.001379689837592</v>
      </c>
      <c r="O124" s="6">
        <f t="shared" si="18"/>
        <v>98.839070783543832</v>
      </c>
    </row>
    <row r="125" spans="1:15" x14ac:dyDescent="0.15">
      <c r="A125" s="68">
        <v>201103</v>
      </c>
      <c r="B125" s="82">
        <v>1.013954934685571</v>
      </c>
      <c r="C125" s="82">
        <v>1.0102234882352887</v>
      </c>
      <c r="D125" s="82">
        <v>1.0064157701255878</v>
      </c>
      <c r="E125" s="27">
        <f t="shared" si="24"/>
        <v>4.4164596730854863E-2</v>
      </c>
      <c r="F125" s="27">
        <f t="shared" si="24"/>
        <v>1.6295004688920811E-2</v>
      </c>
      <c r="G125" s="27">
        <f t="shared" si="24"/>
        <v>-8.1460152393749832E-2</v>
      </c>
      <c r="H125" s="6">
        <f t="shared" si="21"/>
        <v>0.11634650078825293</v>
      </c>
      <c r="I125" s="6">
        <f t="shared" si="22"/>
        <v>3.4012435335984505E-2</v>
      </c>
      <c r="J125" s="6">
        <f t="shared" si="23"/>
        <v>-0.20442446439327103</v>
      </c>
      <c r="K125" s="61">
        <f t="shared" si="17"/>
        <v>-0.15008458568957891</v>
      </c>
      <c r="M125" s="6">
        <f t="shared" si="19"/>
        <v>-0.14983417112153921</v>
      </c>
      <c r="N125" s="28">
        <f t="shared" si="20"/>
        <v>98.85315284041603</v>
      </c>
      <c r="O125" s="6">
        <f t="shared" si="18"/>
        <v>98.691086946269053</v>
      </c>
    </row>
    <row r="126" spans="1:15" x14ac:dyDescent="0.15">
      <c r="A126" s="68">
        <v>201104</v>
      </c>
      <c r="B126" s="82">
        <v>1.0139683336171399</v>
      </c>
      <c r="C126" s="82">
        <v>1.0102347859197942</v>
      </c>
      <c r="D126" s="82">
        <v>1.0069645959094791</v>
      </c>
      <c r="E126" s="27">
        <f t="shared" si="24"/>
        <v>1.3214436441813958E-3</v>
      </c>
      <c r="F126" s="27">
        <f t="shared" si="24"/>
        <v>1.118328910820789E-3</v>
      </c>
      <c r="G126" s="27">
        <f t="shared" si="24"/>
        <v>5.4517844034811788E-2</v>
      </c>
      <c r="H126" s="6">
        <f t="shared" si="21"/>
        <v>3.4811898074452686E-3</v>
      </c>
      <c r="I126" s="6">
        <f t="shared" si="22"/>
        <v>2.3342791542438762E-3</v>
      </c>
      <c r="J126" s="6">
        <f t="shared" si="23"/>
        <v>0.13681267146202133</v>
      </c>
      <c r="K126" s="61">
        <f t="shared" si="17"/>
        <v>0.11066850560458057</v>
      </c>
      <c r="M126" s="6">
        <f t="shared" si="19"/>
        <v>0.11048385635563045</v>
      </c>
      <c r="N126" s="28">
        <f t="shared" si="20"/>
        <v>98.962429982603666</v>
      </c>
      <c r="O126" s="6">
        <f t="shared" si="18"/>
        <v>98.800184932837979</v>
      </c>
    </row>
    <row r="127" spans="1:15" x14ac:dyDescent="0.15">
      <c r="A127" s="68">
        <v>201105</v>
      </c>
      <c r="B127" s="82">
        <v>1.0124980677157907</v>
      </c>
      <c r="C127" s="82">
        <v>1.0107000077819897</v>
      </c>
      <c r="D127" s="82">
        <v>1.0076173088747997</v>
      </c>
      <c r="E127" s="27">
        <f t="shared" si="24"/>
        <v>-0.14510636844333172</v>
      </c>
      <c r="F127" s="27">
        <f t="shared" si="24"/>
        <v>4.6040264499903658E-2</v>
      </c>
      <c r="G127" s="27">
        <f t="shared" si="24"/>
        <v>6.4798851192952506E-2</v>
      </c>
      <c r="H127" s="6">
        <f t="shared" si="21"/>
        <v>-0.38226587493502123</v>
      </c>
      <c r="I127" s="6">
        <f t="shared" si="22"/>
        <v>9.6099482574515643E-2</v>
      </c>
      <c r="J127" s="6">
        <f t="shared" si="23"/>
        <v>0.16261288567678822</v>
      </c>
      <c r="K127" s="61">
        <f t="shared" si="17"/>
        <v>0.10435334403104765</v>
      </c>
      <c r="M127" s="6">
        <f t="shared" si="19"/>
        <v>0.10417923156340836</v>
      </c>
      <c r="N127" s="28">
        <f t="shared" si="20"/>
        <v>99.06558201319244</v>
      </c>
      <c r="O127" s="6">
        <f t="shared" si="18"/>
        <v>98.90316784968995</v>
      </c>
    </row>
    <row r="128" spans="1:15" x14ac:dyDescent="0.15">
      <c r="A128" s="68">
        <v>201106</v>
      </c>
      <c r="B128" s="82">
        <v>1.0089926036564825</v>
      </c>
      <c r="C128" s="82">
        <v>1.0099943994708283</v>
      </c>
      <c r="D128" s="82">
        <v>1.0078468086545933</v>
      </c>
      <c r="E128" s="27">
        <f t="shared" si="24"/>
        <v>-0.34681971170596854</v>
      </c>
      <c r="F128" s="27">
        <f t="shared" si="24"/>
        <v>-6.9838201029188765E-2</v>
      </c>
      <c r="G128" s="27">
        <f t="shared" si="24"/>
        <v>2.277388893183686E-2</v>
      </c>
      <c r="H128" s="6">
        <f t="shared" si="21"/>
        <v>-0.91365625066806921</v>
      </c>
      <c r="I128" s="6">
        <f t="shared" si="22"/>
        <v>-0.14577272862657187</v>
      </c>
      <c r="J128" s="6">
        <f t="shared" si="23"/>
        <v>5.7151133532617818E-2</v>
      </c>
      <c r="K128" s="61">
        <f t="shared" si="17"/>
        <v>-5.5139735667691578E-2</v>
      </c>
      <c r="M128" s="6">
        <f t="shared" si="19"/>
        <v>-5.5047735593029633E-2</v>
      </c>
      <c r="N128" s="28">
        <f t="shared" si="20"/>
        <v>99.011063659101822</v>
      </c>
      <c r="O128" s="6">
        <f t="shared" si="18"/>
        <v>98.848738876317597</v>
      </c>
    </row>
    <row r="129" spans="1:15" x14ac:dyDescent="0.15">
      <c r="A129" s="68">
        <v>201107</v>
      </c>
      <c r="B129" s="82">
        <v>1.0049261054554142</v>
      </c>
      <c r="C129" s="82">
        <v>1.0066780686361025</v>
      </c>
      <c r="D129" s="82">
        <v>1.003809868177951</v>
      </c>
      <c r="E129" s="27">
        <f t="shared" si="24"/>
        <v>-0.4038393588251194</v>
      </c>
      <c r="F129" s="27">
        <f t="shared" si="24"/>
        <v>-0.32889136805033908</v>
      </c>
      <c r="G129" s="27">
        <f t="shared" si="24"/>
        <v>-0.40135481597174311</v>
      </c>
      <c r="H129" s="6">
        <f t="shared" si="21"/>
        <v>-1.0638678887120645</v>
      </c>
      <c r="I129" s="6">
        <f t="shared" si="22"/>
        <v>-0.68649237001947083</v>
      </c>
      <c r="J129" s="6">
        <f t="shared" si="23"/>
        <v>-1.0072009550153826</v>
      </c>
      <c r="K129" s="61">
        <f t="shared" si="17"/>
        <v>-0.98030929121556576</v>
      </c>
      <c r="M129" s="6">
        <f t="shared" si="19"/>
        <v>-0.97867365537343609</v>
      </c>
      <c r="N129" s="28">
        <f t="shared" si="20"/>
        <v>98.046787023862194</v>
      </c>
      <c r="O129" s="6">
        <f t="shared" si="18"/>
        <v>97.886043135066743</v>
      </c>
    </row>
    <row r="130" spans="1:15" x14ac:dyDescent="0.15">
      <c r="A130" s="68">
        <v>201108</v>
      </c>
      <c r="B130" s="82">
        <v>1.0020151479024384</v>
      </c>
      <c r="C130" s="82">
        <v>1.0028910220819689</v>
      </c>
      <c r="D130" s="82">
        <v>0.99964074971139105</v>
      </c>
      <c r="E130" s="27">
        <f t="shared" si="24"/>
        <v>-0.29008896479708995</v>
      </c>
      <c r="F130" s="27">
        <f t="shared" si="24"/>
        <v>-0.3769013537902729</v>
      </c>
      <c r="G130" s="27">
        <f t="shared" si="24"/>
        <v>-0.41619378379809507</v>
      </c>
      <c r="H130" s="6">
        <f t="shared" si="21"/>
        <v>-0.76420568667501587</v>
      </c>
      <c r="I130" s="6">
        <f t="shared" si="22"/>
        <v>-0.78670323627170902</v>
      </c>
      <c r="J130" s="6">
        <f t="shared" si="23"/>
        <v>-1.0444393833869423</v>
      </c>
      <c r="K130" s="61">
        <f t="shared" si="17"/>
        <v>-0.99199515302880825</v>
      </c>
      <c r="M130" s="6">
        <f t="shared" si="19"/>
        <v>-0.99034001944795558</v>
      </c>
      <c r="N130" s="28">
        <f t="shared" si="20"/>
        <v>97.080574847111563</v>
      </c>
      <c r="O130" s="6">
        <f t="shared" si="18"/>
        <v>96.921415025549777</v>
      </c>
    </row>
    <row r="131" spans="1:15" x14ac:dyDescent="0.15">
      <c r="A131" s="68">
        <v>201109</v>
      </c>
      <c r="B131" s="82">
        <v>0.99955262280660895</v>
      </c>
      <c r="C131" s="82">
        <v>1.0021562706135672</v>
      </c>
      <c r="D131" s="82">
        <v>0.99872693976505555</v>
      </c>
      <c r="E131" s="27">
        <f t="shared" si="24"/>
        <v>-0.24605962704496476</v>
      </c>
      <c r="F131" s="27">
        <f t="shared" si="24"/>
        <v>-7.329018832408267E-2</v>
      </c>
      <c r="G131" s="27">
        <f t="shared" si="24"/>
        <v>-9.1455636632606599E-2</v>
      </c>
      <c r="H131" s="6">
        <f t="shared" si="21"/>
        <v>-0.64821550995717825</v>
      </c>
      <c r="I131" s="6">
        <f t="shared" si="22"/>
        <v>-0.15297803460160161</v>
      </c>
      <c r="J131" s="6">
        <f t="shared" si="23"/>
        <v>-0.22950815809915776</v>
      </c>
      <c r="K131" s="61">
        <f t="shared" si="17"/>
        <v>-0.26143977002798757</v>
      </c>
      <c r="M131" s="6">
        <f t="shared" si="19"/>
        <v>-0.26100356049468237</v>
      </c>
      <c r="N131" s="28">
        <f t="shared" si="20"/>
        <v>96.827521329557285</v>
      </c>
      <c r="O131" s="6">
        <f t="shared" si="18"/>
        <v>96.668776379382109</v>
      </c>
    </row>
    <row r="132" spans="1:15" x14ac:dyDescent="0.15">
      <c r="A132" s="68">
        <v>201110</v>
      </c>
      <c r="B132" s="82">
        <v>0.99623170359665758</v>
      </c>
      <c r="C132" s="82">
        <v>1.0018775766640073</v>
      </c>
      <c r="D132" s="82">
        <v>0.99881711154504405</v>
      </c>
      <c r="E132" s="27">
        <f t="shared" si="24"/>
        <v>-0.33279339515970774</v>
      </c>
      <c r="F132" s="27">
        <f t="shared" si="24"/>
        <v>-2.781329765846164E-2</v>
      </c>
      <c r="G132" s="27">
        <f t="shared" si="24"/>
        <v>9.0282644760050056E-3</v>
      </c>
      <c r="H132" s="6">
        <f t="shared" ref="H132:H158" si="25">E132/E$159</f>
        <v>-0.87670554875062801</v>
      </c>
      <c r="I132" s="6">
        <f t="shared" ref="I132:I158" si="26">F132/F$159</f>
        <v>-5.8054477807675149E-2</v>
      </c>
      <c r="J132" s="6">
        <f t="shared" ref="J132:J158" si="27">G132/G$159</f>
        <v>2.265645319428258E-2</v>
      </c>
      <c r="K132" s="61">
        <f t="shared" ref="K132:K159" si="28">SUMPRODUCT(H132:J132,$E$160:$G$160)</f>
        <v>-7.0581042765673924E-2</v>
      </c>
      <c r="M132" s="6">
        <f t="shared" si="19"/>
        <v>-7.0463279030945597E-2</v>
      </c>
      <c r="N132" s="28">
        <f t="shared" si="20"/>
        <v>96.759317512347096</v>
      </c>
      <c r="O132" s="6">
        <f t="shared" ref="O132:O158" si="29">N132/$P$2*100</f>
        <v>96.600684379673979</v>
      </c>
    </row>
    <row r="133" spans="1:15" x14ac:dyDescent="0.15">
      <c r="A133" s="68">
        <v>201111</v>
      </c>
      <c r="B133" s="82">
        <v>0.9954671261956356</v>
      </c>
      <c r="C133" s="82">
        <v>0.99912063202229739</v>
      </c>
      <c r="D133" s="82">
        <v>0.99823762460046261</v>
      </c>
      <c r="E133" s="27">
        <f t="shared" si="24"/>
        <v>-7.6776407113892498E-2</v>
      </c>
      <c r="F133" s="27">
        <f t="shared" si="24"/>
        <v>-0.27555693250919355</v>
      </c>
      <c r="G133" s="27">
        <f t="shared" si="24"/>
        <v>-5.8034157411217722E-2</v>
      </c>
      <c r="H133" s="6">
        <f t="shared" si="25"/>
        <v>-0.20225852768978328</v>
      </c>
      <c r="I133" s="6">
        <f t="shared" si="26"/>
        <v>-0.57516782150566581</v>
      </c>
      <c r="J133" s="6">
        <f t="shared" si="27"/>
        <v>-0.14563686902963882</v>
      </c>
      <c r="K133" s="61">
        <f t="shared" si="28"/>
        <v>-0.19419541440671034</v>
      </c>
      <c r="M133" s="6">
        <f t="shared" ref="M133:M158" si="30">K133/$L$3</f>
        <v>-0.19387140138038578</v>
      </c>
      <c r="N133" s="28">
        <f t="shared" si="20"/>
        <v>96.571910531789541</v>
      </c>
      <c r="O133" s="6">
        <f t="shared" si="29"/>
        <v>96.413584645562295</v>
      </c>
    </row>
    <row r="134" spans="1:15" x14ac:dyDescent="0.15">
      <c r="A134" s="68">
        <v>201112</v>
      </c>
      <c r="B134" s="82">
        <v>0.99527198589462318</v>
      </c>
      <c r="C134" s="82">
        <v>0.99444112435751275</v>
      </c>
      <c r="D134" s="82">
        <v>0.99744677543198157</v>
      </c>
      <c r="E134" s="27">
        <f t="shared" si="24"/>
        <v>-1.9604809070890673E-2</v>
      </c>
      <c r="F134" s="27">
        <f t="shared" si="24"/>
        <v>-0.46946202191221326</v>
      </c>
      <c r="G134" s="27">
        <f t="shared" si="24"/>
        <v>-7.9255935304017783E-2</v>
      </c>
      <c r="H134" s="6">
        <f t="shared" si="25"/>
        <v>-5.1646592584561772E-2</v>
      </c>
      <c r="I134" s="6">
        <f t="shared" si="26"/>
        <v>-0.97990439204023305</v>
      </c>
      <c r="J134" s="6">
        <f t="shared" si="27"/>
        <v>-0.19889297587116581</v>
      </c>
      <c r="K134" s="61">
        <f t="shared" si="28"/>
        <v>-0.26350618825470462</v>
      </c>
      <c r="M134" s="6">
        <f t="shared" si="30"/>
        <v>-0.26306653092411059</v>
      </c>
      <c r="N134" s="28">
        <f t="shared" ref="N134:N158" si="31">N133*(200+M134)/(200-M134)</f>
        <v>96.318195876078036</v>
      </c>
      <c r="O134" s="6">
        <f t="shared" si="29"/>
        <v>96.160285945147649</v>
      </c>
    </row>
    <row r="135" spans="1:15" x14ac:dyDescent="0.15">
      <c r="A135" s="68">
        <v>201201</v>
      </c>
      <c r="B135" s="82">
        <v>0.99749840613251561</v>
      </c>
      <c r="C135" s="82">
        <v>0.98996004798297943</v>
      </c>
      <c r="D135" s="82">
        <v>0.99797758455452512</v>
      </c>
      <c r="E135" s="27">
        <f t="shared" si="24"/>
        <v>0.22344975083934446</v>
      </c>
      <c r="F135" s="27">
        <f t="shared" si="24"/>
        <v>-0.45163008740295574</v>
      </c>
      <c r="G135" s="27">
        <f t="shared" si="24"/>
        <v>5.3202630296358737E-2</v>
      </c>
      <c r="H135" s="6">
        <f t="shared" si="25"/>
        <v>0.58865241701622784</v>
      </c>
      <c r="I135" s="6">
        <f t="shared" si="26"/>
        <v>-0.94268393515849891</v>
      </c>
      <c r="J135" s="6">
        <f t="shared" si="27"/>
        <v>0.13351213916315754</v>
      </c>
      <c r="K135" s="61">
        <f t="shared" si="28"/>
        <v>6.835167002340807E-2</v>
      </c>
      <c r="M135" s="6">
        <f t="shared" si="30"/>
        <v>6.8237625973880528E-2</v>
      </c>
      <c r="N135" s="28">
        <f t="shared" si="31"/>
        <v>96.383943558653613</v>
      </c>
      <c r="O135" s="6">
        <f t="shared" si="29"/>
        <v>96.225925836958254</v>
      </c>
    </row>
    <row r="136" spans="1:15" x14ac:dyDescent="0.15">
      <c r="A136" s="68">
        <v>201202</v>
      </c>
      <c r="B136" s="82">
        <v>1.001172721148053</v>
      </c>
      <c r="C136" s="82">
        <v>0.98907115807610191</v>
      </c>
      <c r="D136" s="82">
        <v>0.99941288946955775</v>
      </c>
      <c r="E136" s="27">
        <f t="shared" si="24"/>
        <v>0.36767579872299788</v>
      </c>
      <c r="F136" s="27">
        <f t="shared" si="24"/>
        <v>-8.9830812587094161E-2</v>
      </c>
      <c r="G136" s="27">
        <f t="shared" si="24"/>
        <v>0.14371800944268703</v>
      </c>
      <c r="H136" s="6">
        <f t="shared" si="25"/>
        <v>0.96859918967766323</v>
      </c>
      <c r="I136" s="6">
        <f t="shared" si="26"/>
        <v>-0.18750314974593815</v>
      </c>
      <c r="J136" s="6">
        <f t="shared" si="27"/>
        <v>0.36066071865392868</v>
      </c>
      <c r="K136" s="61">
        <f t="shared" si="28"/>
        <v>0.36306807196377305</v>
      </c>
      <c r="M136" s="6">
        <f t="shared" si="30"/>
        <v>0.36246229666718222</v>
      </c>
      <c r="N136" s="28">
        <f t="shared" si="31"/>
        <v>96.733933304530211</v>
      </c>
      <c r="O136" s="6">
        <f t="shared" si="29"/>
        <v>96.575341788277186</v>
      </c>
    </row>
    <row r="137" spans="1:15" x14ac:dyDescent="0.15">
      <c r="A137" s="68">
        <v>201203</v>
      </c>
      <c r="B137" s="82">
        <v>1.0039823363549543</v>
      </c>
      <c r="C137" s="82">
        <v>0.99482750269797227</v>
      </c>
      <c r="D137" s="82">
        <v>0.99964939700435662</v>
      </c>
      <c r="E137" s="27">
        <f t="shared" si="24"/>
        <v>0.28023919610486764</v>
      </c>
      <c r="F137" s="27">
        <f t="shared" si="24"/>
        <v>0.58030631661643006</v>
      </c>
      <c r="G137" s="27">
        <f t="shared" si="24"/>
        <v>2.3661847497111987E-2</v>
      </c>
      <c r="H137" s="6">
        <f t="shared" si="25"/>
        <v>0.73825761501260379</v>
      </c>
      <c r="I137" s="6">
        <f t="shared" si="26"/>
        <v>1.2112688180077391</v>
      </c>
      <c r="J137" s="6">
        <f t="shared" si="27"/>
        <v>5.937946786266398E-2</v>
      </c>
      <c r="K137" s="61">
        <f t="shared" si="28"/>
        <v>0.23948183691323738</v>
      </c>
      <c r="M137" s="6">
        <f t="shared" si="30"/>
        <v>0.2390822639626346</v>
      </c>
      <c r="N137" s="28">
        <f t="shared" si="31"/>
        <v>96.965483780354717</v>
      </c>
      <c r="O137" s="6">
        <f t="shared" si="29"/>
        <v>96.806512646114555</v>
      </c>
    </row>
    <row r="138" spans="1:15" x14ac:dyDescent="0.15">
      <c r="A138" s="68">
        <v>201204</v>
      </c>
      <c r="B138" s="82">
        <v>1.0069556491828779</v>
      </c>
      <c r="C138" s="82">
        <v>1.0048748526885141</v>
      </c>
      <c r="D138" s="82">
        <v>0.99777315271064981</v>
      </c>
      <c r="E138" s="27">
        <f t="shared" si="24"/>
        <v>0.29571402492836768</v>
      </c>
      <c r="F138" s="27">
        <f t="shared" si="24"/>
        <v>1.0048845482906807</v>
      </c>
      <c r="G138" s="27">
        <f t="shared" si="24"/>
        <v>-0.18786653770125022</v>
      </c>
      <c r="H138" s="6">
        <f t="shared" si="25"/>
        <v>0.77902425429346422</v>
      </c>
      <c r="I138" s="6">
        <f t="shared" si="26"/>
        <v>2.0974876271195697</v>
      </c>
      <c r="J138" s="6">
        <f t="shared" si="27"/>
        <v>-0.4714515651942604</v>
      </c>
      <c r="K138" s="61">
        <f t="shared" si="28"/>
        <v>-9.4732166842005694E-2</v>
      </c>
      <c r="M138" s="6">
        <f t="shared" si="30"/>
        <v>-9.4574107208298397E-2</v>
      </c>
      <c r="N138" s="28">
        <f t="shared" si="31"/>
        <v>96.873822883506648</v>
      </c>
      <c r="O138" s="6">
        <f t="shared" si="29"/>
        <v>96.715002023737043</v>
      </c>
    </row>
    <row r="139" spans="1:15" x14ac:dyDescent="0.15">
      <c r="A139" s="68">
        <v>201205</v>
      </c>
      <c r="B139" s="82">
        <v>1.0082329892018644</v>
      </c>
      <c r="C139" s="82">
        <v>1.0130482660965894</v>
      </c>
      <c r="D139" s="82">
        <v>0.9932917340047408</v>
      </c>
      <c r="E139" s="27">
        <f t="shared" si="24"/>
        <v>0.12677126048212894</v>
      </c>
      <c r="F139" s="27">
        <f t="shared" si="24"/>
        <v>0.81008174513567621</v>
      </c>
      <c r="G139" s="27">
        <f t="shared" si="24"/>
        <v>-0.45015295441243963</v>
      </c>
      <c r="H139" s="6">
        <f t="shared" si="25"/>
        <v>0.33396416246018645</v>
      </c>
      <c r="I139" s="6">
        <f t="shared" si="26"/>
        <v>1.6908772657194886</v>
      </c>
      <c r="J139" s="6">
        <f t="shared" si="27"/>
        <v>-1.1296600104061687</v>
      </c>
      <c r="K139" s="61">
        <f t="shared" si="28"/>
        <v>-0.70746300045445321</v>
      </c>
      <c r="M139" s="6">
        <f t="shared" si="30"/>
        <v>-0.70628260580666913</v>
      </c>
      <c r="N139" s="28">
        <f t="shared" si="31"/>
        <v>96.192027623564556</v>
      </c>
      <c r="O139" s="6">
        <f t="shared" si="29"/>
        <v>96.034324540570424</v>
      </c>
    </row>
    <row r="140" spans="1:15" x14ac:dyDescent="0.15">
      <c r="A140" s="68">
        <v>201206</v>
      </c>
      <c r="B140" s="82">
        <v>1.0079006724211113</v>
      </c>
      <c r="C140" s="82">
        <v>1.0147930799772598</v>
      </c>
      <c r="D140" s="82">
        <v>0.98814131951257334</v>
      </c>
      <c r="E140" s="27">
        <f t="shared" si="24"/>
        <v>-3.2965748955916981E-2</v>
      </c>
      <c r="F140" s="27">
        <f t="shared" si="24"/>
        <v>0.17208583739044048</v>
      </c>
      <c r="G140" s="27">
        <f t="shared" si="24"/>
        <v>-0.51986762641561635</v>
      </c>
      <c r="H140" s="6">
        <f t="shared" si="25"/>
        <v>-8.6844436965171468E-2</v>
      </c>
      <c r="I140" s="6">
        <f t="shared" si="26"/>
        <v>0.35919341713725761</v>
      </c>
      <c r="J140" s="6">
        <f t="shared" si="27"/>
        <v>-1.3046091611972912</v>
      </c>
      <c r="K140" s="61">
        <f t="shared" si="28"/>
        <v>-1.0220187960861855</v>
      </c>
      <c r="M140" s="6">
        <f t="shared" si="30"/>
        <v>-1.0203135683695983</v>
      </c>
      <c r="N140" s="28">
        <f t="shared" si="31"/>
        <v>95.215548886554473</v>
      </c>
      <c r="O140" s="6">
        <f t="shared" si="29"/>
        <v>95.05944670241972</v>
      </c>
    </row>
    <row r="141" spans="1:15" x14ac:dyDescent="0.15">
      <c r="A141" s="68">
        <v>201207</v>
      </c>
      <c r="B141" s="82">
        <v>1.0078037954218229</v>
      </c>
      <c r="C141" s="82">
        <v>1.0105861005668975</v>
      </c>
      <c r="D141" s="82">
        <v>0.98731471155522788</v>
      </c>
      <c r="E141" s="27">
        <f t="shared" si="24"/>
        <v>-9.6122225091924071E-3</v>
      </c>
      <c r="F141" s="27">
        <f t="shared" si="24"/>
        <v>-0.41542635085564694</v>
      </c>
      <c r="G141" s="27">
        <f t="shared" si="24"/>
        <v>-8.3687811254260128E-2</v>
      </c>
      <c r="H141" s="6">
        <f t="shared" si="25"/>
        <v>-2.5322283831956768E-2</v>
      </c>
      <c r="I141" s="6">
        <f t="shared" si="26"/>
        <v>-0.86711616014131287</v>
      </c>
      <c r="J141" s="6">
        <f t="shared" si="27"/>
        <v>-0.21001478010014027</v>
      </c>
      <c r="K141" s="61">
        <f t="shared" si="28"/>
        <v>-0.25862179447889411</v>
      </c>
      <c r="M141" s="6">
        <f t="shared" si="30"/>
        <v>-0.25819028670844235</v>
      </c>
      <c r="N141" s="28">
        <f t="shared" si="31"/>
        <v>94.97002854273309</v>
      </c>
      <c r="O141" s="6">
        <f t="shared" si="29"/>
        <v>94.814328879640001</v>
      </c>
    </row>
    <row r="142" spans="1:15" x14ac:dyDescent="0.15">
      <c r="A142" s="68">
        <v>201208</v>
      </c>
      <c r="B142" s="82">
        <v>1.0086080162463662</v>
      </c>
      <c r="C142" s="82">
        <v>1.0052878506962311</v>
      </c>
      <c r="D142" s="82">
        <v>0.99191171917487875</v>
      </c>
      <c r="E142" s="27">
        <f t="shared" si="24"/>
        <v>7.9767517715342878E-2</v>
      </c>
      <c r="F142" s="27">
        <f t="shared" si="24"/>
        <v>-0.52565289286530725</v>
      </c>
      <c r="G142" s="27">
        <f t="shared" si="24"/>
        <v>0.46452569026729357</v>
      </c>
      <c r="H142" s="6">
        <f t="shared" si="25"/>
        <v>0.21013826118016679</v>
      </c>
      <c r="I142" s="6">
        <f t="shared" si="26"/>
        <v>-1.0971911557601723</v>
      </c>
      <c r="J142" s="6">
        <f t="shared" si="27"/>
        <v>1.1657284284321079</v>
      </c>
      <c r="K142" s="61">
        <f t="shared" si="28"/>
        <v>0.84769604882004002</v>
      </c>
      <c r="M142" s="6">
        <f t="shared" si="30"/>
        <v>0.84628167679163413</v>
      </c>
      <c r="N142" s="28">
        <f t="shared" si="31"/>
        <v>95.777157786181718</v>
      </c>
      <c r="O142" s="6">
        <f t="shared" si="29"/>
        <v>95.620134866128453</v>
      </c>
    </row>
    <row r="143" spans="1:15" x14ac:dyDescent="0.15">
      <c r="A143" s="68">
        <v>201209</v>
      </c>
      <c r="B143" s="82">
        <v>1.0089755802795395</v>
      </c>
      <c r="C143" s="82">
        <v>1.0002721838604394</v>
      </c>
      <c r="D143" s="82">
        <v>1.0020664316313017</v>
      </c>
      <c r="E143" s="27">
        <f t="shared" si="24"/>
        <v>3.6436064786232E-2</v>
      </c>
      <c r="F143" s="27">
        <f t="shared" si="24"/>
        <v>-0.50017618514226148</v>
      </c>
      <c r="G143" s="27">
        <f t="shared" si="24"/>
        <v>1.0185379867193969</v>
      </c>
      <c r="H143" s="6">
        <f t="shared" si="25"/>
        <v>9.5986580975854885E-2</v>
      </c>
      <c r="I143" s="6">
        <f t="shared" si="26"/>
        <v>-1.0440138237773817</v>
      </c>
      <c r="J143" s="6">
        <f t="shared" si="27"/>
        <v>2.5560237279311657</v>
      </c>
      <c r="K143" s="61">
        <f t="shared" si="28"/>
        <v>1.9611238869708232</v>
      </c>
      <c r="M143" s="6">
        <f t="shared" si="30"/>
        <v>1.9578517721912023</v>
      </c>
      <c r="N143" s="28">
        <f t="shared" si="31"/>
        <v>97.670870612316179</v>
      </c>
      <c r="O143" s="6">
        <f t="shared" si="29"/>
        <v>97.510743023837009</v>
      </c>
    </row>
    <row r="144" spans="1:15" x14ac:dyDescent="0.15">
      <c r="A144" s="68">
        <v>201210</v>
      </c>
      <c r="B144" s="82">
        <v>1.0113062153029704</v>
      </c>
      <c r="C144" s="82">
        <v>1.000898144548177</v>
      </c>
      <c r="D144" s="82">
        <v>1.0113025424001936</v>
      </c>
      <c r="E144" s="27">
        <f t="shared" si="24"/>
        <v>0.23072375631231182</v>
      </c>
      <c r="F144" s="27">
        <f t="shared" si="24"/>
        <v>6.2559461216423445E-2</v>
      </c>
      <c r="G144" s="27">
        <f t="shared" si="24"/>
        <v>0.91747820573571404</v>
      </c>
      <c r="H144" s="6">
        <f t="shared" si="25"/>
        <v>0.60781493962798971</v>
      </c>
      <c r="I144" s="6">
        <f t="shared" si="26"/>
        <v>0.13057987216931286</v>
      </c>
      <c r="J144" s="6">
        <f t="shared" si="27"/>
        <v>2.3024139445927814</v>
      </c>
      <c r="K144" s="61">
        <f t="shared" si="28"/>
        <v>1.92359892186256</v>
      </c>
      <c r="M144" s="6">
        <f t="shared" si="30"/>
        <v>1.9203894170963867</v>
      </c>
      <c r="N144" s="28">
        <f t="shared" si="31"/>
        <v>99.564716281040134</v>
      </c>
      <c r="O144" s="6">
        <f t="shared" si="29"/>
        <v>99.4014838063448</v>
      </c>
    </row>
    <row r="145" spans="1:15" x14ac:dyDescent="0.15">
      <c r="A145" s="68">
        <v>201211</v>
      </c>
      <c r="B145" s="82">
        <v>1.0130910777160664</v>
      </c>
      <c r="C145" s="82">
        <v>1.0062027337102053</v>
      </c>
      <c r="D145" s="82">
        <v>1.0135693010034852</v>
      </c>
      <c r="E145" s="27">
        <f t="shared" si="24"/>
        <v>0.17633519065165743</v>
      </c>
      <c r="F145" s="27">
        <f t="shared" si="24"/>
        <v>0.52858221721582732</v>
      </c>
      <c r="G145" s="27">
        <f t="shared" si="24"/>
        <v>0.22389156238958255</v>
      </c>
      <c r="H145" s="6">
        <f t="shared" si="25"/>
        <v>0.46453458011123738</v>
      </c>
      <c r="I145" s="6">
        <f t="shared" si="26"/>
        <v>1.1033055114754506</v>
      </c>
      <c r="J145" s="6">
        <f t="shared" si="27"/>
        <v>0.56185645838755804</v>
      </c>
      <c r="K145" s="61">
        <f t="shared" si="28"/>
        <v>0.60710105967420014</v>
      </c>
      <c r="M145" s="6">
        <f t="shared" si="30"/>
        <v>0.60608811787930328</v>
      </c>
      <c r="N145" s="28">
        <f t="shared" si="31"/>
        <v>100.17000047380563</v>
      </c>
      <c r="O145" s="6">
        <f t="shared" si="29"/>
        <v>100.00577565924966</v>
      </c>
    </row>
    <row r="146" spans="1:15" x14ac:dyDescent="0.15">
      <c r="A146" s="68">
        <v>201212</v>
      </c>
      <c r="B146" s="82">
        <v>1.0112078417146135</v>
      </c>
      <c r="C146" s="82">
        <v>1.0114643545207787</v>
      </c>
      <c r="D146" s="82">
        <v>1.0082886365290578</v>
      </c>
      <c r="E146" s="27">
        <f t="shared" si="24"/>
        <v>-0.18606303479948019</v>
      </c>
      <c r="F146" s="27">
        <f t="shared" si="24"/>
        <v>0.52155490281467087</v>
      </c>
      <c r="G146" s="27">
        <f t="shared" si="24"/>
        <v>-0.52235761735781572</v>
      </c>
      <c r="H146" s="6">
        <f t="shared" si="25"/>
        <v>-0.49016145572180869</v>
      </c>
      <c r="I146" s="6">
        <f t="shared" si="26"/>
        <v>1.0886374533056069</v>
      </c>
      <c r="J146" s="6">
        <f t="shared" si="27"/>
        <v>-1.3108577999457534</v>
      </c>
      <c r="K146" s="61">
        <f t="shared" si="28"/>
        <v>-0.99185649781681473</v>
      </c>
      <c r="M146" s="6">
        <f t="shared" si="30"/>
        <v>-0.99020159558073906</v>
      </c>
      <c r="N146" s="28">
        <f t="shared" si="31"/>
        <v>99.183002167310406</v>
      </c>
      <c r="O146" s="6">
        <f t="shared" si="29"/>
        <v>99.020395498038297</v>
      </c>
    </row>
    <row r="147" spans="1:15" x14ac:dyDescent="0.15">
      <c r="A147" s="68">
        <v>201301</v>
      </c>
      <c r="B147" s="82">
        <v>1.0092925841784293</v>
      </c>
      <c r="C147" s="82">
        <v>1.0119395188761811</v>
      </c>
      <c r="D147" s="82">
        <v>0.99760096766829898</v>
      </c>
      <c r="E147" s="27">
        <f t="shared" si="24"/>
        <v>-0.18958249269734659</v>
      </c>
      <c r="F147" s="27">
        <f t="shared" si="24"/>
        <v>4.6966832637784756E-2</v>
      </c>
      <c r="G147" s="27">
        <f t="shared" si="24"/>
        <v>-1.0656288200900648</v>
      </c>
      <c r="H147" s="6">
        <f t="shared" si="25"/>
        <v>-0.49943305880207101</v>
      </c>
      <c r="I147" s="6">
        <f t="shared" si="26"/>
        <v>9.8033500973141313E-2</v>
      </c>
      <c r="J147" s="6">
        <f t="shared" si="27"/>
        <v>-2.6741982968062685</v>
      </c>
      <c r="K147" s="61">
        <f t="shared" si="28"/>
        <v>-2.1895536345474547</v>
      </c>
      <c r="M147" s="6">
        <f t="shared" si="30"/>
        <v>-2.1859003871131777</v>
      </c>
      <c r="N147" s="28">
        <f t="shared" si="31"/>
        <v>97.0383999728204</v>
      </c>
      <c r="O147" s="6">
        <f t="shared" si="29"/>
        <v>96.879309295322486</v>
      </c>
    </row>
    <row r="148" spans="1:15" x14ac:dyDescent="0.15">
      <c r="A148" s="68">
        <v>201302</v>
      </c>
      <c r="B148" s="82">
        <v>1.0062442131322329</v>
      </c>
      <c r="C148" s="82">
        <v>1.0068382383582244</v>
      </c>
      <c r="D148" s="82">
        <v>0.98765993555150389</v>
      </c>
      <c r="E148" s="27">
        <f t="shared" si="24"/>
        <v>-0.30248726297270551</v>
      </c>
      <c r="F148" s="27">
        <f t="shared" si="24"/>
        <v>-0.50538307148232964</v>
      </c>
      <c r="G148" s="27">
        <f t="shared" si="24"/>
        <v>-1.0014836942260021</v>
      </c>
      <c r="H148" s="6">
        <f t="shared" si="25"/>
        <v>-0.79686756327389063</v>
      </c>
      <c r="I148" s="6">
        <f t="shared" si="26"/>
        <v>-1.0548821167496325</v>
      </c>
      <c r="J148" s="6">
        <f t="shared" si="27"/>
        <v>-2.5132259365433374</v>
      </c>
      <c r="K148" s="61">
        <f t="shared" si="28"/>
        <v>-2.2041099755702147</v>
      </c>
      <c r="M148" s="6">
        <f t="shared" si="30"/>
        <v>-2.2004324410325506</v>
      </c>
      <c r="N148" s="28">
        <f t="shared" si="31"/>
        <v>94.926372409394148</v>
      </c>
      <c r="O148" s="6">
        <f t="shared" si="29"/>
        <v>94.770744318831433</v>
      </c>
    </row>
    <row r="149" spans="1:15" x14ac:dyDescent="0.15">
      <c r="A149" s="68">
        <v>201303</v>
      </c>
      <c r="B149" s="82">
        <v>1.0037773952106583</v>
      </c>
      <c r="C149" s="82">
        <v>1.0016710465684617</v>
      </c>
      <c r="D149" s="82">
        <v>0.98363085245548831</v>
      </c>
      <c r="E149" s="27">
        <f t="shared" si="24"/>
        <v>-0.24545188084900751</v>
      </c>
      <c r="F149" s="27">
        <f t="shared" si="24"/>
        <v>-0.514530037629502</v>
      </c>
      <c r="G149" s="27">
        <f t="shared" si="24"/>
        <v>-0.40877612988685885</v>
      </c>
      <c r="H149" s="6">
        <f t="shared" si="25"/>
        <v>-0.64661447318788745</v>
      </c>
      <c r="I149" s="6">
        <f t="shared" si="26"/>
        <v>-1.0739745073650624</v>
      </c>
      <c r="J149" s="6">
        <f t="shared" si="27"/>
        <v>-1.0258247615957921</v>
      </c>
      <c r="K149" s="61">
        <f t="shared" si="28"/>
        <v>-0.99477702341602758</v>
      </c>
      <c r="M149" s="6">
        <f t="shared" si="30"/>
        <v>-0.99311724831340797</v>
      </c>
      <c r="N149" s="28">
        <f t="shared" si="31"/>
        <v>93.988300309710027</v>
      </c>
      <c r="O149" s="6">
        <f t="shared" si="29"/>
        <v>93.834210151820599</v>
      </c>
    </row>
    <row r="150" spans="1:15" x14ac:dyDescent="0.15">
      <c r="A150" s="68">
        <v>201304</v>
      </c>
      <c r="B150" s="82">
        <v>1.0033328552933465</v>
      </c>
      <c r="C150" s="82">
        <v>1.0015790048838942</v>
      </c>
      <c r="D150" s="82">
        <v>0.98536500647489189</v>
      </c>
      <c r="E150" s="27">
        <f t="shared" si="24"/>
        <v>-4.4296512082505762E-2</v>
      </c>
      <c r="F150" s="27">
        <f t="shared" si="24"/>
        <v>-9.1892357123192145E-3</v>
      </c>
      <c r="G150" s="27">
        <f t="shared" si="24"/>
        <v>0.17614603012376309</v>
      </c>
      <c r="H150" s="6">
        <f t="shared" si="25"/>
        <v>-0.11669401646145981</v>
      </c>
      <c r="I150" s="6">
        <f t="shared" si="26"/>
        <v>-1.9180619546853062E-2</v>
      </c>
      <c r="J150" s="6">
        <f t="shared" si="27"/>
        <v>0.44203892093153108</v>
      </c>
      <c r="K150" s="61">
        <f t="shared" si="28"/>
        <v>0.34277102718629548</v>
      </c>
      <c r="M150" s="6">
        <f t="shared" si="30"/>
        <v>0.34219911729751507</v>
      </c>
      <c r="N150" s="28">
        <f t="shared" si="31"/>
        <v>94.310478689518717</v>
      </c>
      <c r="O150" s="6">
        <f t="shared" si="29"/>
        <v>94.155860332723151</v>
      </c>
    </row>
    <row r="151" spans="1:15" x14ac:dyDescent="0.15">
      <c r="A151" s="68">
        <v>201305</v>
      </c>
      <c r="B151" s="82">
        <v>1.0051258878669107</v>
      </c>
      <c r="C151" s="82">
        <v>1.0055681036647368</v>
      </c>
      <c r="D151" s="82">
        <v>0.99134777565067855</v>
      </c>
      <c r="E151" s="27">
        <f t="shared" si="24"/>
        <v>0.17854811104986248</v>
      </c>
      <c r="F151" s="27">
        <f t="shared" si="24"/>
        <v>0.39748942803969717</v>
      </c>
      <c r="G151" s="27">
        <f t="shared" si="24"/>
        <v>0.60532508616182024</v>
      </c>
      <c r="H151" s="6">
        <f t="shared" si="25"/>
        <v>0.47036426189058511</v>
      </c>
      <c r="I151" s="6">
        <f t="shared" si="26"/>
        <v>0.82967656199140649</v>
      </c>
      <c r="J151" s="6">
        <f t="shared" si="27"/>
        <v>1.5190648787926297</v>
      </c>
      <c r="K151" s="61">
        <f t="shared" si="28"/>
        <v>1.3504761941490295</v>
      </c>
      <c r="M151" s="6">
        <f t="shared" si="30"/>
        <v>1.3482229386847731</v>
      </c>
      <c r="N151" s="28">
        <f t="shared" si="31"/>
        <v>95.590623801820485</v>
      </c>
      <c r="O151" s="6">
        <f t="shared" si="29"/>
        <v>95.433906696969828</v>
      </c>
    </row>
    <row r="152" spans="1:15" x14ac:dyDescent="0.15">
      <c r="A152" s="68">
        <v>201306</v>
      </c>
      <c r="B152" s="82">
        <v>1.0081252863435193</v>
      </c>
      <c r="C152" s="82">
        <v>1.009980639326195</v>
      </c>
      <c r="D152" s="82">
        <v>1.0028941276510444</v>
      </c>
      <c r="E152" s="27">
        <f t="shared" si="24"/>
        <v>0.29796565029049554</v>
      </c>
      <c r="F152" s="27">
        <f t="shared" si="24"/>
        <v>0.43784956099947953</v>
      </c>
      <c r="G152" s="27">
        <f t="shared" si="24"/>
        <v>1.157969048915213</v>
      </c>
      <c r="H152" s="6">
        <f t="shared" si="25"/>
        <v>0.78495589980505198</v>
      </c>
      <c r="I152" s="6">
        <f t="shared" si="26"/>
        <v>0.91391995060360387</v>
      </c>
      <c r="J152" s="6">
        <f t="shared" si="27"/>
        <v>2.9059263413143381</v>
      </c>
      <c r="K152" s="61">
        <f t="shared" si="28"/>
        <v>2.504843374891089</v>
      </c>
      <c r="M152" s="6">
        <f t="shared" si="30"/>
        <v>2.5006640698089013</v>
      </c>
      <c r="N152" s="28">
        <f t="shared" si="31"/>
        <v>98.011290557240088</v>
      </c>
      <c r="O152" s="6">
        <f t="shared" si="29"/>
        <v>97.850604863519209</v>
      </c>
    </row>
    <row r="153" spans="1:15" x14ac:dyDescent="0.15">
      <c r="A153" s="68">
        <v>201307</v>
      </c>
      <c r="B153" s="82">
        <v>1.0104415941298215</v>
      </c>
      <c r="C153" s="82">
        <v>1.00876795648287</v>
      </c>
      <c r="D153" s="82">
        <v>1.0175634366015975</v>
      </c>
      <c r="E153" s="27">
        <f t="shared" si="24"/>
        <v>0.22950022698866915</v>
      </c>
      <c r="F153" s="27">
        <f t="shared" si="24"/>
        <v>-0.12014203708599708</v>
      </c>
      <c r="G153" s="27">
        <f t="shared" si="24"/>
        <v>1.4520779065190903</v>
      </c>
      <c r="H153" s="6">
        <f t="shared" si="25"/>
        <v>0.60459169372618382</v>
      </c>
      <c r="I153" s="6">
        <f t="shared" si="26"/>
        <v>-0.25077153063351204</v>
      </c>
      <c r="J153" s="6">
        <f t="shared" si="27"/>
        <v>3.6439932847491567</v>
      </c>
      <c r="K153" s="61">
        <f t="shared" si="28"/>
        <v>2.9646176545347163</v>
      </c>
      <c r="M153" s="6">
        <f t="shared" si="30"/>
        <v>2.959671220855653</v>
      </c>
      <c r="N153" s="28">
        <f t="shared" si="31"/>
        <v>100.95567456003302</v>
      </c>
      <c r="O153" s="6">
        <f t="shared" si="29"/>
        <v>100.79016166341152</v>
      </c>
    </row>
    <row r="154" spans="1:15" x14ac:dyDescent="0.15">
      <c r="A154" s="68">
        <v>201308</v>
      </c>
      <c r="B154" s="82">
        <v>1.0113518511218187</v>
      </c>
      <c r="C154" s="82">
        <v>1.0032816359318288</v>
      </c>
      <c r="D154" s="82">
        <v>1.0271942312040476</v>
      </c>
      <c r="E154" s="27">
        <f t="shared" si="24"/>
        <v>9.0044509159432032E-2</v>
      </c>
      <c r="F154" s="27">
        <f t="shared" si="24"/>
        <v>-0.54534645385722413</v>
      </c>
      <c r="G154" s="27">
        <f t="shared" si="24"/>
        <v>0.941998629381396</v>
      </c>
      <c r="H154" s="6">
        <f t="shared" si="25"/>
        <v>0.23721180156449995</v>
      </c>
      <c r="I154" s="6">
        <f t="shared" si="26"/>
        <v>-1.1382973709813478</v>
      </c>
      <c r="J154" s="6">
        <f t="shared" si="27"/>
        <v>2.3639480115343163</v>
      </c>
      <c r="K154" s="61">
        <f t="shared" si="28"/>
        <v>1.8104287630781168</v>
      </c>
      <c r="M154" s="6">
        <f t="shared" si="30"/>
        <v>1.8074080815431688</v>
      </c>
      <c r="N154" s="28">
        <f t="shared" si="31"/>
        <v>102.79699567411905</v>
      </c>
      <c r="O154" s="6">
        <f t="shared" si="29"/>
        <v>102.6284640032431</v>
      </c>
    </row>
    <row r="155" spans="1:15" x14ac:dyDescent="0.15">
      <c r="A155" s="68">
        <v>201309</v>
      </c>
      <c r="B155" s="82">
        <v>1.0114911403181204</v>
      </c>
      <c r="C155" s="82">
        <v>0.9999012131454621</v>
      </c>
      <c r="D155" s="82">
        <v>1.0250327514123809</v>
      </c>
      <c r="E155" s="27">
        <f t="shared" si="24"/>
        <v>1.3771627050751231E-2</v>
      </c>
      <c r="F155" s="27">
        <f t="shared" si="24"/>
        <v>-0.33750516463575342</v>
      </c>
      <c r="G155" s="27">
        <f t="shared" si="24"/>
        <v>-0.21064724418650624</v>
      </c>
      <c r="H155" s="6">
        <f t="shared" si="25"/>
        <v>3.6279752021291446E-2</v>
      </c>
      <c r="I155" s="6">
        <f t="shared" si="26"/>
        <v>-0.70447187999518313</v>
      </c>
      <c r="J155" s="6">
        <f t="shared" si="27"/>
        <v>-0.52861980739492298</v>
      </c>
      <c r="K155" s="61">
        <f t="shared" si="28"/>
        <v>-0.49284103196046947</v>
      </c>
      <c r="M155" s="6">
        <f t="shared" si="30"/>
        <v>-0.49201873183175482</v>
      </c>
      <c r="N155" s="28">
        <f t="shared" si="31"/>
        <v>102.29245641347799</v>
      </c>
      <c r="O155" s="6">
        <f t="shared" si="29"/>
        <v>102.12475191507009</v>
      </c>
    </row>
    <row r="156" spans="1:15" x14ac:dyDescent="0.15">
      <c r="A156" s="68">
        <v>201310</v>
      </c>
      <c r="B156" s="82">
        <v>1.0095725861452718</v>
      </c>
      <c r="C156" s="82">
        <v>1.0016534073901524</v>
      </c>
      <c r="D156" s="82">
        <v>1.0131816574770014</v>
      </c>
      <c r="E156" s="27">
        <f t="shared" si="24"/>
        <v>-0.18985588111126159</v>
      </c>
      <c r="F156" s="27">
        <f t="shared" si="24"/>
        <v>0.17508333039859011</v>
      </c>
      <c r="G156" s="27">
        <f t="shared" si="24"/>
        <v>-1.1628898200005524</v>
      </c>
      <c r="H156" s="6">
        <f t="shared" si="25"/>
        <v>-0.5001532688270578</v>
      </c>
      <c r="I156" s="6">
        <f t="shared" si="26"/>
        <v>0.36545006075633391</v>
      </c>
      <c r="J156" s="6">
        <f t="shared" si="27"/>
        <v>-2.918275029156955</v>
      </c>
      <c r="K156" s="61">
        <f t="shared" si="28"/>
        <v>-2.3591550371293777</v>
      </c>
      <c r="M156" s="6">
        <f t="shared" si="30"/>
        <v>-2.3552188115213508</v>
      </c>
      <c r="N156" s="28">
        <f t="shared" si="31"/>
        <v>99.911286122573358</v>
      </c>
      <c r="O156" s="6">
        <f t="shared" si="29"/>
        <v>99.747485460120345</v>
      </c>
    </row>
    <row r="157" spans="1:15" x14ac:dyDescent="0.15">
      <c r="A157" s="68">
        <v>201311</v>
      </c>
      <c r="B157" s="82">
        <v>1.0079651976644888</v>
      </c>
      <c r="C157" s="82">
        <v>1.0043160128486217</v>
      </c>
      <c r="D157" s="82">
        <v>0.99628736029102238</v>
      </c>
      <c r="E157" s="27">
        <f t="shared" si="24"/>
        <v>-0.15934159882227783</v>
      </c>
      <c r="F157" s="27">
        <f t="shared" si="24"/>
        <v>0.26546820022334822</v>
      </c>
      <c r="G157" s="27">
        <f t="shared" si="24"/>
        <v>-1.6814687896749965</v>
      </c>
      <c r="H157" s="6">
        <f t="shared" si="25"/>
        <v>-0.41976693608131099</v>
      </c>
      <c r="I157" s="6">
        <f t="shared" si="26"/>
        <v>0.55410968982389464</v>
      </c>
      <c r="J157" s="6">
        <f t="shared" si="27"/>
        <v>-4.2196503029091605</v>
      </c>
      <c r="K157" s="61">
        <f t="shared" si="28"/>
        <v>-3.3798949543116907</v>
      </c>
      <c r="M157" s="6">
        <f t="shared" si="30"/>
        <v>-3.3742556347832076</v>
      </c>
      <c r="N157" s="28">
        <f t="shared" si="31"/>
        <v>96.59595774804265</v>
      </c>
      <c r="O157" s="6">
        <f t="shared" si="29"/>
        <v>96.437592437340896</v>
      </c>
    </row>
    <row r="158" spans="1:15" x14ac:dyDescent="0.15">
      <c r="A158" s="68">
        <v>201312</v>
      </c>
      <c r="B158" s="82">
        <v>1.004141978453525</v>
      </c>
      <c r="C158" s="82">
        <v>1.0058701600388509</v>
      </c>
      <c r="D158" s="82">
        <v>0.97946803007183658</v>
      </c>
      <c r="E158" s="27">
        <f t="shared" si="24"/>
        <v>-0.3800214279181614</v>
      </c>
      <c r="F158" s="27">
        <f t="shared" si="24"/>
        <v>0.15462718938084852</v>
      </c>
      <c r="G158" s="27">
        <f t="shared" si="24"/>
        <v>-1.7025721201344499</v>
      </c>
      <c r="H158" s="6">
        <f t="shared" si="25"/>
        <v>-1.0011223159645399</v>
      </c>
      <c r="I158" s="6">
        <f t="shared" si="26"/>
        <v>0.32275211823516514</v>
      </c>
      <c r="J158" s="6">
        <f t="shared" si="27"/>
        <v>-4.2726091656085012</v>
      </c>
      <c r="K158" s="61">
        <f t="shared" si="28"/>
        <v>-3.5008061355807283</v>
      </c>
      <c r="M158" s="6">
        <f t="shared" si="30"/>
        <v>-3.49496507700563</v>
      </c>
      <c r="N158" s="28">
        <f t="shared" si="31"/>
        <v>93.277944461752583</v>
      </c>
      <c r="O158" s="6">
        <f t="shared" si="29"/>
        <v>93.125018904610357</v>
      </c>
    </row>
    <row r="159" spans="1:15" x14ac:dyDescent="0.15">
      <c r="A159" s="21"/>
      <c r="B159" s="21"/>
      <c r="C159" s="21"/>
      <c r="D159" s="21"/>
      <c r="E159" s="30">
        <f t="array" ref="E159">SUM(ABS(E5:E158))/154</f>
        <v>0.37959540193849989</v>
      </c>
      <c r="F159" s="30">
        <f t="array" ref="F159">SUM(ABS(F5:F158))/154</f>
        <v>0.47908961907473319</v>
      </c>
      <c r="G159" s="30">
        <f t="array" ref="G159">SUM(ABS(G5:G158))/154</f>
        <v>0.39848534095722071</v>
      </c>
      <c r="H159" s="31">
        <f t="array" ref="H159">AVERAGE(ABS(H4:H37))</f>
        <v>2.1752106389384558</v>
      </c>
      <c r="I159" s="31">
        <f t="array" ref="I159">AVERAGE(ABS(I4:I37))</f>
        <v>1.8451217218455032</v>
      </c>
      <c r="J159" s="31">
        <f t="array" ref="J159">AVERAGE(ABS(J4:J37))</f>
        <v>0.81535213846220655</v>
      </c>
      <c r="K159" s="61">
        <f t="shared" si="28"/>
        <v>1.0476238116067855</v>
      </c>
    </row>
    <row r="160" spans="1:15" x14ac:dyDescent="0.15">
      <c r="E160" s="65">
        <v>9.4644965028216732E-2</v>
      </c>
      <c r="F160" s="65">
        <v>0.10057387069387871</v>
      </c>
      <c r="G160" s="65">
        <v>0.80478116427790458</v>
      </c>
    </row>
  </sheetData>
  <mergeCells count="3">
    <mergeCell ref="B1:D1"/>
    <mergeCell ref="E1:G1"/>
    <mergeCell ref="H1:J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zoomScaleNormal="100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H45" sqref="H45"/>
    </sheetView>
  </sheetViews>
  <sheetFormatPr defaultColWidth="9" defaultRowHeight="16.5" x14ac:dyDescent="0.15"/>
  <cols>
    <col min="1" max="1" width="30.875" style="16" customWidth="1"/>
    <col min="2" max="2" width="15.625" style="16" customWidth="1"/>
    <col min="3" max="3" width="21.25" style="16" customWidth="1"/>
    <col min="4" max="4" width="18.75" style="16" customWidth="1"/>
    <col min="5" max="5" width="18.125" style="16" customWidth="1"/>
    <col min="6" max="6" width="24.5" style="16" customWidth="1"/>
    <col min="7" max="7" width="14.125" style="16" customWidth="1"/>
    <col min="8" max="8" width="24.125" style="16" customWidth="1"/>
    <col min="9" max="9" width="27.25" style="16" customWidth="1"/>
    <col min="10" max="10" width="28.25" style="16" customWidth="1"/>
    <col min="11" max="11" width="12.25" style="16" customWidth="1"/>
    <col min="12" max="12" width="13.125" style="16" customWidth="1"/>
    <col min="13" max="13" width="13.25" style="16" customWidth="1"/>
    <col min="14" max="14" width="18.125" style="16" customWidth="1"/>
    <col min="15" max="15" width="25.875" style="16" customWidth="1"/>
    <col min="16" max="16" width="15.25" style="16" customWidth="1"/>
    <col min="17" max="16384" width="9" style="16"/>
  </cols>
  <sheetData>
    <row r="1" spans="1:16" x14ac:dyDescent="0.15">
      <c r="B1" s="76" t="s">
        <v>12</v>
      </c>
      <c r="C1" s="76"/>
      <c r="D1" s="76"/>
      <c r="E1" s="77" t="s">
        <v>13</v>
      </c>
      <c r="F1" s="77"/>
      <c r="G1" s="77"/>
      <c r="H1" s="78" t="s">
        <v>14</v>
      </c>
      <c r="I1" s="78"/>
      <c r="J1" s="78"/>
      <c r="K1" s="17" t="s">
        <v>15</v>
      </c>
      <c r="L1" s="18" t="s">
        <v>16</v>
      </c>
      <c r="M1" s="19" t="s">
        <v>17</v>
      </c>
      <c r="N1" s="20" t="s">
        <v>18</v>
      </c>
      <c r="O1" s="21" t="s">
        <v>8</v>
      </c>
      <c r="P1" s="21" t="s">
        <v>9</v>
      </c>
    </row>
    <row r="2" spans="1:16" s="24" customFormat="1" x14ac:dyDescent="0.15">
      <c r="A2" s="20" t="s">
        <v>19</v>
      </c>
      <c r="B2" s="20" t="s">
        <v>75</v>
      </c>
      <c r="C2" s="20" t="s">
        <v>76</v>
      </c>
      <c r="D2" s="20" t="s">
        <v>70</v>
      </c>
      <c r="E2" s="20" t="s">
        <v>75</v>
      </c>
      <c r="F2" s="20" t="s">
        <v>76</v>
      </c>
      <c r="G2" s="20" t="s">
        <v>70</v>
      </c>
      <c r="H2" s="20" t="s">
        <v>75</v>
      </c>
      <c r="I2" s="20" t="s">
        <v>76</v>
      </c>
      <c r="J2" s="20" t="s">
        <v>70</v>
      </c>
      <c r="K2" s="22" t="s">
        <v>79</v>
      </c>
      <c r="L2" s="22" t="s">
        <v>79</v>
      </c>
      <c r="M2" s="23" t="s">
        <v>79</v>
      </c>
      <c r="N2" s="20" t="s">
        <v>79</v>
      </c>
      <c r="O2" s="24" t="s">
        <v>80</v>
      </c>
      <c r="P2" s="25">
        <f>AVERAGE(N51:N62)</f>
        <v>92.253279970073621</v>
      </c>
    </row>
    <row r="3" spans="1:16" x14ac:dyDescent="0.15">
      <c r="A3" s="40">
        <v>200101</v>
      </c>
      <c r="B3" s="27"/>
      <c r="C3" s="27"/>
      <c r="D3" s="27"/>
      <c r="E3" s="21"/>
      <c r="F3" s="21"/>
      <c r="G3" s="21"/>
      <c r="H3" s="21"/>
      <c r="I3" s="21"/>
      <c r="J3" s="21"/>
      <c r="L3" s="20">
        <v>1</v>
      </c>
      <c r="N3" s="27">
        <v>100</v>
      </c>
      <c r="O3" s="6">
        <f>N3/$P$2*100</f>
        <v>108.39722992227416</v>
      </c>
    </row>
    <row r="4" spans="1:16" x14ac:dyDescent="0.15">
      <c r="A4" s="40">
        <v>200102</v>
      </c>
      <c r="B4" s="27">
        <f>'X-12'!U4</f>
        <v>0.99003725153022537</v>
      </c>
      <c r="C4" s="27">
        <f>'X-12'!V4</f>
        <v>1.48158879755908</v>
      </c>
      <c r="D4" s="27">
        <f>'X-12'!Q4</f>
        <v>1.002145656703948</v>
      </c>
      <c r="E4" s="27">
        <v>0</v>
      </c>
      <c r="F4" s="27">
        <v>0</v>
      </c>
      <c r="G4" s="27">
        <v>0</v>
      </c>
      <c r="H4" s="6">
        <f t="shared" ref="H4:H35" si="0">E4/E$159</f>
        <v>0</v>
      </c>
      <c r="I4" s="6">
        <f t="shared" ref="I4:I35" si="1">F4/F$159</f>
        <v>0</v>
      </c>
      <c r="J4" s="6">
        <f t="shared" ref="J4:J35" si="2">G4/G$159</f>
        <v>0</v>
      </c>
      <c r="K4" s="61">
        <f>SUMPRODUCT(H4:J4,$E$160:$G$160)</f>
        <v>0</v>
      </c>
      <c r="M4" s="6">
        <f>K4/$L$3</f>
        <v>0</v>
      </c>
      <c r="N4" s="28">
        <f>N3*(200+M4)/(200-M4)</f>
        <v>100</v>
      </c>
      <c r="O4" s="6">
        <f t="shared" ref="O4:O67" si="3">N4/$P$2*100</f>
        <v>108.39722992227416</v>
      </c>
    </row>
    <row r="5" spans="1:16" x14ac:dyDescent="0.15">
      <c r="A5" s="40">
        <v>200103</v>
      </c>
      <c r="B5" s="27">
        <f>'X-12'!U5</f>
        <v>0.98021623348547482</v>
      </c>
      <c r="C5" s="27">
        <f>'X-12'!V5</f>
        <v>1.3910085090728099</v>
      </c>
      <c r="D5" s="27">
        <f>'X-12'!Q5</f>
        <v>1.0025744690190788</v>
      </c>
      <c r="E5" s="27">
        <f t="shared" ref="E5:E37" si="4">200*(B5-B4)/(B5+B4)</f>
        <v>-0.99692939202412245</v>
      </c>
      <c r="F5" s="27">
        <f t="shared" ref="F5:F37" si="5">200*(C5-C4)/(C5+C4)</f>
        <v>-6.3065079311429946</v>
      </c>
      <c r="G5" s="27">
        <f t="shared" ref="G5:G37" si="6">200*(D5-D4)/(D5+D4)</f>
        <v>4.2780267392801739E-2</v>
      </c>
      <c r="H5" s="6">
        <f t="shared" si="0"/>
        <v>-0.93376818726744948</v>
      </c>
      <c r="I5" s="6">
        <f t="shared" si="1"/>
        <v>-5.680279827731936</v>
      </c>
      <c r="J5" s="6">
        <f t="shared" si="2"/>
        <v>0.21932693172885703</v>
      </c>
      <c r="K5" s="61">
        <f t="shared" ref="K5:K68" si="7">SUMPRODUCT(H5:J5,$E$160:$G$160)</f>
        <v>-1.9809072750227124</v>
      </c>
      <c r="M5" s="6">
        <f t="shared" ref="M5:M68" si="8">K5/$L$3</f>
        <v>-1.9809072750227124</v>
      </c>
      <c r="N5" s="28">
        <f>N4*(200+M5)/(200-M5)</f>
        <v>98.03852027228946</v>
      </c>
      <c r="O5" s="6">
        <f t="shared" si="3"/>
        <v>106.27104023194897</v>
      </c>
    </row>
    <row r="6" spans="1:16" x14ac:dyDescent="0.15">
      <c r="A6" s="40">
        <v>200104</v>
      </c>
      <c r="B6" s="27">
        <f>'X-12'!U6</f>
        <v>0.97127689094217862</v>
      </c>
      <c r="C6" s="27">
        <f>'X-12'!V6</f>
        <v>1.3070210261897901</v>
      </c>
      <c r="D6" s="27">
        <f>'X-12'!Q6</f>
        <v>1.0023918686725384</v>
      </c>
      <c r="E6" s="27">
        <f t="shared" si="4"/>
        <v>-0.91615414181056787</v>
      </c>
      <c r="F6" s="27">
        <f t="shared" si="5"/>
        <v>-6.2258386563470518</v>
      </c>
      <c r="G6" s="27">
        <f t="shared" si="6"/>
        <v>-1.8214804219667688E-2</v>
      </c>
      <c r="H6" s="6">
        <f t="shared" si="0"/>
        <v>-0.85811051324216558</v>
      </c>
      <c r="I6" s="6">
        <f t="shared" si="1"/>
        <v>-5.6076209078757762</v>
      </c>
      <c r="J6" s="6">
        <f t="shared" si="2"/>
        <v>-9.338410825860699E-2</v>
      </c>
      <c r="K6" s="61">
        <f t="shared" si="7"/>
        <v>-2.0288739949928001</v>
      </c>
      <c r="M6" s="6">
        <f t="shared" si="8"/>
        <v>-2.0288739949928001</v>
      </c>
      <c r="N6" s="28">
        <f t="shared" ref="N6:N69" si="9">N5*(200+M6)/(200-M6)</f>
        <v>96.069417536084003</v>
      </c>
      <c r="O6" s="6">
        <f t="shared" si="3"/>
        <v>104.13658741157856</v>
      </c>
    </row>
    <row r="7" spans="1:16" x14ac:dyDescent="0.15">
      <c r="A7" s="40">
        <v>200105</v>
      </c>
      <c r="B7" s="27">
        <f>'X-12'!U7</f>
        <v>0.96107969345499078</v>
      </c>
      <c r="C7" s="27">
        <f>'X-12'!V7</f>
        <v>1.23260784359461</v>
      </c>
      <c r="D7" s="27">
        <f>'X-12'!Q7</f>
        <v>1.002173711963033</v>
      </c>
      <c r="E7" s="27">
        <f t="shared" si="4"/>
        <v>-1.0554157104879296</v>
      </c>
      <c r="F7" s="27">
        <f t="shared" si="5"/>
        <v>-5.8601619693744782</v>
      </c>
      <c r="G7" s="27">
        <f t="shared" si="6"/>
        <v>-2.1765983773527092E-2</v>
      </c>
      <c r="H7" s="6">
        <f t="shared" si="0"/>
        <v>-0.98854906142846977</v>
      </c>
      <c r="I7" s="6">
        <f t="shared" si="1"/>
        <v>-5.2782554442687726</v>
      </c>
      <c r="J7" s="6">
        <f t="shared" si="2"/>
        <v>-0.11159038332497762</v>
      </c>
      <c r="K7" s="61">
        <f t="shared" si="7"/>
        <v>-1.9871060067841195</v>
      </c>
      <c r="M7" s="6">
        <f t="shared" si="8"/>
        <v>-1.9871060067841195</v>
      </c>
      <c r="N7" s="28">
        <f t="shared" si="9"/>
        <v>94.179196715277811</v>
      </c>
      <c r="O7" s="6">
        <f t="shared" si="3"/>
        <v>102.08764040241056</v>
      </c>
    </row>
    <row r="8" spans="1:16" x14ac:dyDescent="0.15">
      <c r="A8" s="40">
        <v>200106</v>
      </c>
      <c r="B8" s="27">
        <f>'X-12'!U8</f>
        <v>0.95446746154560569</v>
      </c>
      <c r="C8" s="27">
        <f>'X-12'!V8</f>
        <v>1.1653830058410699</v>
      </c>
      <c r="D8" s="27">
        <f>'X-12'!Q8</f>
        <v>1.0021654194848326</v>
      </c>
      <c r="E8" s="27">
        <f t="shared" si="4"/>
        <v>-0.69037526871877319</v>
      </c>
      <c r="F8" s="27">
        <f t="shared" si="5"/>
        <v>-5.606763492809832</v>
      </c>
      <c r="G8" s="27">
        <f t="shared" si="6"/>
        <v>-8.274526072185517E-4</v>
      </c>
      <c r="H8" s="6">
        <f t="shared" si="0"/>
        <v>-0.64663602895380246</v>
      </c>
      <c r="I8" s="6">
        <f t="shared" si="1"/>
        <v>-5.0500191095929372</v>
      </c>
      <c r="J8" s="6">
        <f t="shared" si="2"/>
        <v>-4.2422044683812455E-3</v>
      </c>
      <c r="K8" s="61">
        <f t="shared" si="7"/>
        <v>-1.7531260982480594</v>
      </c>
      <c r="M8" s="6">
        <f t="shared" si="8"/>
        <v>-1.7531260982480594</v>
      </c>
      <c r="N8" s="28">
        <f t="shared" si="9"/>
        <v>92.542463635928257</v>
      </c>
      <c r="O8" s="6">
        <f t="shared" si="3"/>
        <v>100.3134670831741</v>
      </c>
    </row>
    <row r="9" spans="1:16" x14ac:dyDescent="0.15">
      <c r="A9" s="40">
        <v>200107</v>
      </c>
      <c r="B9" s="27">
        <f>'X-12'!U9</f>
        <v>0.95205020881905911</v>
      </c>
      <c r="C9" s="27">
        <f>'X-12'!V9</f>
        <v>1.1098208252961399</v>
      </c>
      <c r="D9" s="27">
        <f>'X-12'!Q9</f>
        <v>1.0026110220130346</v>
      </c>
      <c r="E9" s="27">
        <f t="shared" si="4"/>
        <v>-0.25357779412390413</v>
      </c>
      <c r="F9" s="27">
        <f t="shared" si="5"/>
        <v>-4.8841496998674172</v>
      </c>
      <c r="G9" s="27">
        <f t="shared" si="6"/>
        <v>4.4454086648094832E-2</v>
      </c>
      <c r="H9" s="6">
        <f t="shared" si="0"/>
        <v>-0.23751218395678225</v>
      </c>
      <c r="I9" s="6">
        <f t="shared" si="1"/>
        <v>-4.3991599342604273</v>
      </c>
      <c r="J9" s="6">
        <f t="shared" si="2"/>
        <v>0.22790830963753944</v>
      </c>
      <c r="K9" s="61">
        <f t="shared" si="7"/>
        <v>-1.3280410630383428</v>
      </c>
      <c r="M9" s="6">
        <f t="shared" si="8"/>
        <v>-1.3280410630383428</v>
      </c>
      <c r="N9" s="28">
        <f t="shared" si="9"/>
        <v>91.321568711065183</v>
      </c>
      <c r="O9" s="6">
        <f t="shared" si="3"/>
        <v>98.990050804360905</v>
      </c>
    </row>
    <row r="10" spans="1:16" x14ac:dyDescent="0.15">
      <c r="A10" s="40">
        <v>200108</v>
      </c>
      <c r="B10" s="27">
        <f>'X-12'!U10</f>
        <v>0.95939771107615091</v>
      </c>
      <c r="C10" s="27">
        <f>'X-12'!V10</f>
        <v>1.07436274524077</v>
      </c>
      <c r="D10" s="27">
        <f>'X-12'!Q10</f>
        <v>1.0036908411304462</v>
      </c>
      <c r="E10" s="27">
        <f t="shared" si="4"/>
        <v>0.76878916559699984</v>
      </c>
      <c r="F10" s="27">
        <f t="shared" si="5"/>
        <v>-3.2468040263349907</v>
      </c>
      <c r="G10" s="27">
        <f t="shared" si="6"/>
        <v>0.10764273684316301</v>
      </c>
      <c r="H10" s="6">
        <f t="shared" si="0"/>
        <v>0.72008195494450367</v>
      </c>
      <c r="I10" s="6">
        <f t="shared" si="1"/>
        <v>-2.9244005742567749</v>
      </c>
      <c r="J10" s="6">
        <f t="shared" si="2"/>
        <v>0.55186544249324188</v>
      </c>
      <c r="K10" s="61">
        <f t="shared" si="7"/>
        <v>-0.41689226738511964</v>
      </c>
      <c r="M10" s="6">
        <f t="shared" si="8"/>
        <v>-0.41689226738511964</v>
      </c>
      <c r="N10" s="28">
        <f t="shared" si="9"/>
        <v>90.941648082515272</v>
      </c>
      <c r="O10" s="6">
        <f t="shared" si="3"/>
        <v>98.57822736710952</v>
      </c>
    </row>
    <row r="11" spans="1:16" x14ac:dyDescent="0.15">
      <c r="A11" s="40">
        <v>200109</v>
      </c>
      <c r="B11" s="27">
        <f>'X-12'!U11</f>
        <v>0.97665061723017832</v>
      </c>
      <c r="C11" s="27">
        <f>'X-12'!V11</f>
        <v>1.0610332908220801</v>
      </c>
      <c r="D11" s="27">
        <f>'X-12'!Q11</f>
        <v>1.0051644622131497</v>
      </c>
      <c r="E11" s="27">
        <f t="shared" si="4"/>
        <v>1.782280524899954</v>
      </c>
      <c r="F11" s="27">
        <f t="shared" si="5"/>
        <v>-1.2484292556116381</v>
      </c>
      <c r="G11" s="27">
        <f t="shared" si="6"/>
        <v>0.14671251635205479</v>
      </c>
      <c r="H11" s="6">
        <f t="shared" si="0"/>
        <v>1.6693628137083145</v>
      </c>
      <c r="I11" s="6">
        <f t="shared" si="1"/>
        <v>-1.1244618407569229</v>
      </c>
      <c r="J11" s="6">
        <f t="shared" si="2"/>
        <v>0.75216935327361356</v>
      </c>
      <c r="K11" s="61">
        <f t="shared" si="7"/>
        <v>0.54866912215251706</v>
      </c>
      <c r="M11" s="6">
        <f t="shared" si="8"/>
        <v>0.54866912215251706</v>
      </c>
      <c r="N11" s="28">
        <f t="shared" si="9"/>
        <v>91.441989433971045</v>
      </c>
      <c r="O11" s="6">
        <f t="shared" si="3"/>
        <v>99.120583532243245</v>
      </c>
    </row>
    <row r="12" spans="1:16" x14ac:dyDescent="0.15">
      <c r="A12" s="40">
        <v>200110</v>
      </c>
      <c r="B12" s="27">
        <f>'X-12'!U12</f>
        <v>0.99572711923318835</v>
      </c>
      <c r="C12" s="27">
        <f>'X-12'!V12</f>
        <v>1.0710319843063301</v>
      </c>
      <c r="D12" s="27">
        <f>'X-12'!Q12</f>
        <v>1.005414018935461</v>
      </c>
      <c r="E12" s="27">
        <f t="shared" si="4"/>
        <v>1.9343659837912943</v>
      </c>
      <c r="F12" s="27">
        <f t="shared" si="5"/>
        <v>0.93793502486904623</v>
      </c>
      <c r="G12" s="27">
        <f t="shared" si="6"/>
        <v>2.4824370165221137E-2</v>
      </c>
      <c r="H12" s="6">
        <f t="shared" si="0"/>
        <v>1.8118127849849852</v>
      </c>
      <c r="I12" s="6">
        <f t="shared" si="1"/>
        <v>0.84479928665074944</v>
      </c>
      <c r="J12" s="6">
        <f t="shared" si="2"/>
        <v>0.12727019423341557</v>
      </c>
      <c r="K12" s="61">
        <f t="shared" si="7"/>
        <v>0.99188693789838633</v>
      </c>
      <c r="M12" s="6">
        <f t="shared" si="8"/>
        <v>0.99188693789838633</v>
      </c>
      <c r="N12" s="28">
        <f t="shared" si="9"/>
        <v>92.353511215665378</v>
      </c>
      <c r="O12" s="6">
        <f t="shared" si="3"/>
        <v>100.10864789373805</v>
      </c>
    </row>
    <row r="13" spans="1:16" x14ac:dyDescent="0.15">
      <c r="A13" s="40">
        <v>200111</v>
      </c>
      <c r="B13" s="27">
        <f>'X-12'!U13</f>
        <v>1.0100389236145944</v>
      </c>
      <c r="C13" s="27">
        <f>'X-12'!V13</f>
        <v>1.0994530204025501</v>
      </c>
      <c r="D13" s="27">
        <f>'X-12'!Q13</f>
        <v>1.0046005295178175</v>
      </c>
      <c r="E13" s="27">
        <f t="shared" si="4"/>
        <v>1.4270661757825085</v>
      </c>
      <c r="F13" s="27">
        <f t="shared" si="5"/>
        <v>2.6188650034034269</v>
      </c>
      <c r="G13" s="27">
        <f t="shared" si="6"/>
        <v>-8.0943634788062838E-2</v>
      </c>
      <c r="H13" s="6">
        <f t="shared" si="0"/>
        <v>1.3366533344609033</v>
      </c>
      <c r="I13" s="6">
        <f t="shared" si="1"/>
        <v>2.3588150863848201</v>
      </c>
      <c r="J13" s="6">
        <f t="shared" si="2"/>
        <v>-0.41498382649272919</v>
      </c>
      <c r="K13" s="61">
        <f t="shared" si="7"/>
        <v>1.0870750103469371</v>
      </c>
      <c r="M13" s="6">
        <f t="shared" si="8"/>
        <v>1.0870750103469371</v>
      </c>
      <c r="N13" s="28">
        <f t="shared" si="9"/>
        <v>93.362949834755298</v>
      </c>
      <c r="O13" s="6">
        <f t="shared" si="3"/>
        <v>101.20285139459719</v>
      </c>
    </row>
    <row r="14" spans="1:16" x14ac:dyDescent="0.15">
      <c r="A14" s="40">
        <v>200112</v>
      </c>
      <c r="B14" s="27">
        <f>'X-12'!U14</f>
        <v>1.0274619251360178</v>
      </c>
      <c r="C14" s="27">
        <f>'X-12'!V14</f>
        <v>1.1380795793584499</v>
      </c>
      <c r="D14" s="27">
        <f>'X-12'!Q14</f>
        <v>1.0039928253655725</v>
      </c>
      <c r="E14" s="27">
        <f t="shared" si="4"/>
        <v>1.7102325657539841</v>
      </c>
      <c r="F14" s="27">
        <f t="shared" si="5"/>
        <v>3.4526030110154107</v>
      </c>
      <c r="G14" s="27">
        <f t="shared" si="6"/>
        <v>-6.0510421461616525E-2</v>
      </c>
      <c r="H14" s="6">
        <f t="shared" si="0"/>
        <v>1.6018795067195848</v>
      </c>
      <c r="I14" s="6">
        <f t="shared" si="1"/>
        <v>3.1097639851985308</v>
      </c>
      <c r="J14" s="6">
        <f t="shared" si="2"/>
        <v>-0.31022632362109603</v>
      </c>
      <c r="K14" s="61">
        <f t="shared" si="7"/>
        <v>1.4460363724164875</v>
      </c>
      <c r="M14" s="6">
        <f t="shared" si="8"/>
        <v>1.4460363724164875</v>
      </c>
      <c r="N14" s="28">
        <f t="shared" si="9"/>
        <v>94.722844332257012</v>
      </c>
      <c r="O14" s="6">
        <f t="shared" si="3"/>
        <v>102.67693935975448</v>
      </c>
    </row>
    <row r="15" spans="1:16" x14ac:dyDescent="0.15">
      <c r="A15" s="40">
        <v>200201</v>
      </c>
      <c r="B15" s="27">
        <f>'X-12'!U15</f>
        <v>1.0453546282643216</v>
      </c>
      <c r="C15" s="27">
        <f>'X-12'!V15</f>
        <v>1.1768500976749401</v>
      </c>
      <c r="D15" s="27">
        <f>'X-12'!Q15</f>
        <v>1.0033342999811243</v>
      </c>
      <c r="E15" s="27">
        <f t="shared" si="4"/>
        <v>1.7264145347500093</v>
      </c>
      <c r="F15" s="27">
        <f t="shared" si="5"/>
        <v>3.3496065734640394</v>
      </c>
      <c r="G15" s="27">
        <f t="shared" si="6"/>
        <v>-6.5612164169253556E-2</v>
      </c>
      <c r="H15" s="6">
        <f t="shared" si="0"/>
        <v>1.6170362550076027</v>
      </c>
      <c r="I15" s="6">
        <f t="shared" si="1"/>
        <v>3.0169949610509197</v>
      </c>
      <c r="J15" s="6">
        <f t="shared" si="2"/>
        <v>-0.33638206416993555</v>
      </c>
      <c r="K15" s="61">
        <f t="shared" si="7"/>
        <v>1.4160420113144749</v>
      </c>
      <c r="M15" s="6">
        <f t="shared" si="8"/>
        <v>1.4160420113144749</v>
      </c>
      <c r="N15" s="28">
        <f t="shared" si="9"/>
        <v>96.073724114936354</v>
      </c>
      <c r="O15" s="6">
        <f t="shared" si="3"/>
        <v>104.14125562375891</v>
      </c>
    </row>
    <row r="16" spans="1:16" x14ac:dyDescent="0.15">
      <c r="A16" s="40">
        <v>200202</v>
      </c>
      <c r="B16" s="27">
        <f>'X-12'!U16</f>
        <v>1.0623670469547024</v>
      </c>
      <c r="C16" s="27">
        <f>'X-12'!V16</f>
        <v>1.2063687644858401</v>
      </c>
      <c r="D16" s="27">
        <f>'X-12'!Q16</f>
        <v>1.0030667921062373</v>
      </c>
      <c r="E16" s="27">
        <f t="shared" si="4"/>
        <v>1.6142946092361072</v>
      </c>
      <c r="F16" s="27">
        <f t="shared" si="5"/>
        <v>2.4772099012456166</v>
      </c>
      <c r="G16" s="27">
        <f t="shared" si="6"/>
        <v>-2.6665443508979526E-2</v>
      </c>
      <c r="H16" s="6">
        <f t="shared" si="0"/>
        <v>1.5120197709503802</v>
      </c>
      <c r="I16" s="6">
        <f t="shared" si="1"/>
        <v>2.231226153164136</v>
      </c>
      <c r="J16" s="6">
        <f t="shared" si="2"/>
        <v>-0.13670905453474827</v>
      </c>
      <c r="K16" s="61">
        <f t="shared" si="7"/>
        <v>1.2048682550328391</v>
      </c>
      <c r="M16" s="6">
        <f t="shared" si="8"/>
        <v>1.2048682550328391</v>
      </c>
      <c r="N16" s="28">
        <f t="shared" si="9"/>
        <v>97.238301731227011</v>
      </c>
      <c r="O16" s="6">
        <f t="shared" si="3"/>
        <v>105.40362550011284</v>
      </c>
    </row>
    <row r="17" spans="1:15" x14ac:dyDescent="0.15">
      <c r="A17" s="40">
        <v>200203</v>
      </c>
      <c r="B17" s="27">
        <f>'X-12'!U17</f>
        <v>1.0734793520653949</v>
      </c>
      <c r="C17" s="27">
        <f>'X-12'!V17</f>
        <v>1.22054042714357</v>
      </c>
      <c r="D17" s="27">
        <f>'X-12'!Q17</f>
        <v>1.003215255095512</v>
      </c>
      <c r="E17" s="27">
        <f t="shared" si="4"/>
        <v>1.0405528333676712</v>
      </c>
      <c r="F17" s="27">
        <f t="shared" si="5"/>
        <v>1.1678774555396692</v>
      </c>
      <c r="G17" s="27">
        <f t="shared" si="6"/>
        <v>1.4799812367538401E-2</v>
      </c>
      <c r="H17" s="6">
        <f t="shared" si="0"/>
        <v>0.97462783296715993</v>
      </c>
      <c r="I17" s="6">
        <f t="shared" si="1"/>
        <v>1.051908730536165</v>
      </c>
      <c r="J17" s="6">
        <f t="shared" si="2"/>
        <v>7.5876043665897341E-2</v>
      </c>
      <c r="K17" s="61">
        <f t="shared" si="7"/>
        <v>0.71358570884932604</v>
      </c>
      <c r="M17" s="6">
        <f t="shared" si="8"/>
        <v>0.71358570884932604</v>
      </c>
      <c r="N17" s="28">
        <f t="shared" si="9"/>
        <v>97.93466493004307</v>
      </c>
      <c r="O17" s="6">
        <f t="shared" si="3"/>
        <v>106.15846391782759</v>
      </c>
    </row>
    <row r="18" spans="1:15" x14ac:dyDescent="0.15">
      <c r="A18" s="40">
        <v>200204</v>
      </c>
      <c r="B18" s="27">
        <f>'X-12'!U18</f>
        <v>1.0710085510383811</v>
      </c>
      <c r="C18" s="27">
        <f>'X-12'!V18</f>
        <v>1.22054525284478</v>
      </c>
      <c r="D18" s="27">
        <f>'X-12'!Q18</f>
        <v>1.0033229649024353</v>
      </c>
      <c r="E18" s="27">
        <f t="shared" si="4"/>
        <v>-0.23043273160345132</v>
      </c>
      <c r="F18" s="27">
        <f t="shared" si="5"/>
        <v>3.9537335780758757E-4</v>
      </c>
      <c r="G18" s="27">
        <f t="shared" si="6"/>
        <v>1.0735883906903854E-2</v>
      </c>
      <c r="H18" s="6">
        <f t="shared" si="0"/>
        <v>-0.21583349412496308</v>
      </c>
      <c r="I18" s="6">
        <f t="shared" si="1"/>
        <v>3.5611329333094886E-4</v>
      </c>
      <c r="J18" s="6">
        <f t="shared" si="2"/>
        <v>5.5040994837134566E-2</v>
      </c>
      <c r="K18" s="61">
        <f t="shared" si="7"/>
        <v>-6.5939970791875788E-2</v>
      </c>
      <c r="M18" s="6">
        <f t="shared" si="8"/>
        <v>-6.5939970791875788E-2</v>
      </c>
      <c r="N18" s="28">
        <f t="shared" si="9"/>
        <v>97.870108124962286</v>
      </c>
      <c r="O18" s="6">
        <f t="shared" si="3"/>
        <v>106.0884861293937</v>
      </c>
    </row>
    <row r="19" spans="1:15" x14ac:dyDescent="0.15">
      <c r="A19" s="40">
        <v>200205</v>
      </c>
      <c r="B19" s="27">
        <f>'X-12'!U19</f>
        <v>1.057731116710918</v>
      </c>
      <c r="C19" s="27">
        <f>'X-12'!V19</f>
        <v>1.2093230620829101</v>
      </c>
      <c r="D19" s="27">
        <f>'X-12'!Q19</f>
        <v>1.0035082917125893</v>
      </c>
      <c r="E19" s="27">
        <f t="shared" si="4"/>
        <v>-1.2474455687201267</v>
      </c>
      <c r="F19" s="27">
        <f t="shared" si="5"/>
        <v>-0.92368715563122028</v>
      </c>
      <c r="G19" s="27">
        <f t="shared" si="6"/>
        <v>1.8469595741350497E-2</v>
      </c>
      <c r="H19" s="6">
        <f t="shared" si="0"/>
        <v>-1.1684127248506484</v>
      </c>
      <c r="I19" s="6">
        <f t="shared" si="1"/>
        <v>-0.83196621245129831</v>
      </c>
      <c r="J19" s="6">
        <f t="shared" si="2"/>
        <v>9.4690379726433765E-2</v>
      </c>
      <c r="K19" s="61">
        <f t="shared" si="7"/>
        <v>-0.66919167979134642</v>
      </c>
      <c r="M19" s="6">
        <f t="shared" si="8"/>
        <v>-0.66919167979134642</v>
      </c>
      <c r="N19" s="28">
        <f t="shared" si="9"/>
        <v>97.217353593892952</v>
      </c>
      <c r="O19" s="6">
        <f t="shared" si="3"/>
        <v>105.38091829952241</v>
      </c>
    </row>
    <row r="20" spans="1:15" x14ac:dyDescent="0.15">
      <c r="A20" s="40">
        <v>200206</v>
      </c>
      <c r="B20" s="27">
        <f>'X-12'!U20</f>
        <v>1.0448438004318026</v>
      </c>
      <c r="C20" s="27">
        <f>'X-12'!V20</f>
        <v>1.1877164143433501</v>
      </c>
      <c r="D20" s="27">
        <f>'X-12'!Q20</f>
        <v>1.0043090588569774</v>
      </c>
      <c r="E20" s="27">
        <f t="shared" si="4"/>
        <v>-1.2258603652162428</v>
      </c>
      <c r="F20" s="27">
        <f t="shared" si="5"/>
        <v>-1.8027777975332553</v>
      </c>
      <c r="G20" s="27">
        <f t="shared" si="6"/>
        <v>7.9764939192401241E-2</v>
      </c>
      <c r="H20" s="6">
        <f t="shared" si="0"/>
        <v>-1.1481950680046629</v>
      </c>
      <c r="I20" s="6">
        <f t="shared" si="1"/>
        <v>-1.6237642874660121</v>
      </c>
      <c r="J20" s="6">
        <f t="shared" si="2"/>
        <v>0.4089408607939623</v>
      </c>
      <c r="K20" s="61">
        <f t="shared" si="7"/>
        <v>-0.79753478845598824</v>
      </c>
      <c r="M20" s="6">
        <f t="shared" si="8"/>
        <v>-0.79753478845598824</v>
      </c>
      <c r="N20" s="28">
        <f t="shared" si="9"/>
        <v>96.445090910345172</v>
      </c>
      <c r="O20" s="6">
        <f t="shared" si="3"/>
        <v>104.5438069428332</v>
      </c>
    </row>
    <row r="21" spans="1:15" x14ac:dyDescent="0.15">
      <c r="A21" s="40">
        <v>200207</v>
      </c>
      <c r="B21" s="27">
        <f>'X-12'!U21</f>
        <v>1.0352797768402178</v>
      </c>
      <c r="C21" s="27">
        <f>'X-12'!V21</f>
        <v>1.15657439423936</v>
      </c>
      <c r="D21" s="27">
        <f>'X-12'!Q21</f>
        <v>1.0047605770185351</v>
      </c>
      <c r="E21" s="27">
        <f t="shared" si="4"/>
        <v>-0.91956301982092425</v>
      </c>
      <c r="F21" s="27">
        <f t="shared" si="5"/>
        <v>-2.6568393298285029</v>
      </c>
      <c r="G21" s="27">
        <f t="shared" si="6"/>
        <v>4.4947985226094729E-2</v>
      </c>
      <c r="H21" s="6">
        <f t="shared" si="0"/>
        <v>-0.86130341924515086</v>
      </c>
      <c r="I21" s="6">
        <f t="shared" si="1"/>
        <v>-2.3930186111752776</v>
      </c>
      <c r="J21" s="6">
        <f t="shared" si="2"/>
        <v>0.23044044106868122</v>
      </c>
      <c r="K21" s="61">
        <f t="shared" si="7"/>
        <v>-0.97179866462814479</v>
      </c>
      <c r="M21" s="6">
        <f t="shared" si="8"/>
        <v>-0.97179866462814479</v>
      </c>
      <c r="N21" s="28">
        <f t="shared" si="9"/>
        <v>95.512370885153786</v>
      </c>
      <c r="O21" s="6">
        <f t="shared" si="3"/>
        <v>103.53276427259539</v>
      </c>
    </row>
    <row r="22" spans="1:15" x14ac:dyDescent="0.15">
      <c r="A22" s="40">
        <v>200208</v>
      </c>
      <c r="B22" s="27">
        <f>'X-12'!U22</f>
        <v>1.0288278583278447</v>
      </c>
      <c r="C22" s="27">
        <f>'X-12'!V22</f>
        <v>1.11912978101695</v>
      </c>
      <c r="D22" s="27">
        <f>'X-12'!Q22</f>
        <v>1.0049366626862934</v>
      </c>
      <c r="E22" s="27">
        <f t="shared" si="4"/>
        <v>-0.62515330135365832</v>
      </c>
      <c r="F22" s="27">
        <f t="shared" si="5"/>
        <v>-3.2908155312579366</v>
      </c>
      <c r="G22" s="27">
        <f t="shared" si="6"/>
        <v>1.7523601493751265E-2</v>
      </c>
      <c r="H22" s="6">
        <f t="shared" si="0"/>
        <v>-0.58554624794846277</v>
      </c>
      <c r="I22" s="6">
        <f t="shared" si="1"/>
        <v>-2.9640417935070333</v>
      </c>
      <c r="J22" s="6">
        <f t="shared" si="2"/>
        <v>8.9840433047652615E-2</v>
      </c>
      <c r="K22" s="61">
        <f t="shared" si="7"/>
        <v>-1.0794387845384887</v>
      </c>
      <c r="M22" s="6">
        <f t="shared" si="8"/>
        <v>-1.0794387845384887</v>
      </c>
      <c r="N22" s="28">
        <f t="shared" si="9"/>
        <v>94.486907932204772</v>
      </c>
      <c r="O22" s="6">
        <f t="shared" si="3"/>
        <v>102.42119083771952</v>
      </c>
    </row>
    <row r="23" spans="1:15" x14ac:dyDescent="0.15">
      <c r="A23" s="40">
        <v>200209</v>
      </c>
      <c r="B23" s="27">
        <f>'X-12'!U23</f>
        <v>1.0296256353185667</v>
      </c>
      <c r="C23" s="27">
        <f>'X-12'!V23</f>
        <v>1.0796871387603399</v>
      </c>
      <c r="D23" s="27">
        <f>'X-12'!Q23</f>
        <v>1.0047199415756396</v>
      </c>
      <c r="E23" s="27">
        <f t="shared" si="4"/>
        <v>7.7512267649896049E-2</v>
      </c>
      <c r="F23" s="27">
        <f t="shared" si="5"/>
        <v>-3.5876240447162919</v>
      </c>
      <c r="G23" s="27">
        <f t="shared" si="6"/>
        <v>-2.1567974368779615E-2</v>
      </c>
      <c r="H23" s="6">
        <f t="shared" si="0"/>
        <v>7.2601420154218374E-2</v>
      </c>
      <c r="I23" s="6">
        <f t="shared" si="1"/>
        <v>-3.231377604403419</v>
      </c>
      <c r="J23" s="6">
        <f t="shared" si="2"/>
        <v>-0.11057522381702117</v>
      </c>
      <c r="K23" s="61">
        <f t="shared" si="7"/>
        <v>-0.96783989387403313</v>
      </c>
      <c r="M23" s="6">
        <f t="shared" si="8"/>
        <v>-0.96783989387403313</v>
      </c>
      <c r="N23" s="28">
        <f t="shared" si="9"/>
        <v>93.576829991436909</v>
      </c>
      <c r="O23" s="6">
        <f t="shared" si="3"/>
        <v>101.43469155979348</v>
      </c>
    </row>
    <row r="24" spans="1:15" x14ac:dyDescent="0.15">
      <c r="A24" s="40">
        <v>200210</v>
      </c>
      <c r="B24" s="27">
        <f>'X-12'!U24</f>
        <v>1.0375811692444554</v>
      </c>
      <c r="C24" s="27">
        <f>'X-12'!V24</f>
        <v>1.04425688501054</v>
      </c>
      <c r="D24" s="27">
        <f>'X-12'!Q24</f>
        <v>1.0053708911711683</v>
      </c>
      <c r="E24" s="27">
        <f t="shared" si="4"/>
        <v>0.76968921622434916</v>
      </c>
      <c r="F24" s="27">
        <f t="shared" si="5"/>
        <v>-3.3362700102516394</v>
      </c>
      <c r="G24" s="27">
        <f t="shared" si="6"/>
        <v>6.4768177131494603E-2</v>
      </c>
      <c r="H24" s="6">
        <f t="shared" si="0"/>
        <v>0.72092498219344703</v>
      </c>
      <c r="I24" s="6">
        <f t="shared" si="1"/>
        <v>-3.0049827013639749</v>
      </c>
      <c r="J24" s="6">
        <f t="shared" si="2"/>
        <v>0.3320550905745871</v>
      </c>
      <c r="K24" s="61">
        <f t="shared" si="7"/>
        <v>-0.50999492413365943</v>
      </c>
      <c r="M24" s="6">
        <f t="shared" si="8"/>
        <v>-0.50999492413365943</v>
      </c>
      <c r="N24" s="28">
        <f t="shared" si="9"/>
        <v>93.100806755485934</v>
      </c>
      <c r="O24" s="6">
        <f t="shared" si="3"/>
        <v>100.91869555823625</v>
      </c>
    </row>
    <row r="25" spans="1:15" x14ac:dyDescent="0.15">
      <c r="A25" s="40">
        <v>200211</v>
      </c>
      <c r="B25" s="27">
        <f>'X-12'!U25</f>
        <v>1.0431791167081508</v>
      </c>
      <c r="C25" s="27">
        <f>'X-12'!V25</f>
        <v>1.0174237353717801</v>
      </c>
      <c r="D25" s="27">
        <f>'X-12'!Q25</f>
        <v>1.0059457916982331</v>
      </c>
      <c r="E25" s="27">
        <f t="shared" si="4"/>
        <v>0.53806750364158551</v>
      </c>
      <c r="F25" s="27">
        <f t="shared" si="5"/>
        <v>-2.6030365104546571</v>
      </c>
      <c r="G25" s="27">
        <f t="shared" si="6"/>
        <v>5.7166584651861051E-2</v>
      </c>
      <c r="H25" s="6">
        <f t="shared" si="0"/>
        <v>0.5039778358653989</v>
      </c>
      <c r="I25" s="6">
        <f t="shared" si="1"/>
        <v>-2.3445583423702288</v>
      </c>
      <c r="J25" s="6">
        <f t="shared" si="2"/>
        <v>0.29308305845746874</v>
      </c>
      <c r="K25" s="61">
        <f t="shared" si="7"/>
        <v>-0.40978113268711946</v>
      </c>
      <c r="M25" s="6">
        <f t="shared" si="8"/>
        <v>-0.40978113268711946</v>
      </c>
      <c r="N25" s="28">
        <f t="shared" si="9"/>
        <v>92.720077293772789</v>
      </c>
      <c r="O25" s="6">
        <f t="shared" si="3"/>
        <v>100.5059953682412</v>
      </c>
    </row>
    <row r="26" spans="1:15" x14ac:dyDescent="0.15">
      <c r="A26" s="40">
        <v>200212</v>
      </c>
      <c r="B26" s="27">
        <f>'X-12'!U26</f>
        <v>1.0329749474445131</v>
      </c>
      <c r="C26" s="27">
        <f>'X-12'!V26</f>
        <v>1.00049305525112</v>
      </c>
      <c r="D26" s="27">
        <f>'X-12'!Q26</f>
        <v>1.0058830714551739</v>
      </c>
      <c r="E26" s="27">
        <f t="shared" si="4"/>
        <v>-0.9829876732006646</v>
      </c>
      <c r="F26" s="27">
        <f t="shared" si="5"/>
        <v>-1.6780355066507853</v>
      </c>
      <c r="G26" s="27">
        <f t="shared" si="6"/>
        <v>-6.2351469558787629E-3</v>
      </c>
      <c r="H26" s="6">
        <f t="shared" si="0"/>
        <v>-0.92070975643240216</v>
      </c>
      <c r="I26" s="6">
        <f t="shared" si="1"/>
        <v>-1.5114087451752183</v>
      </c>
      <c r="J26" s="6">
        <f t="shared" si="2"/>
        <v>-3.1966505448760132E-2</v>
      </c>
      <c r="K26" s="61">
        <f t="shared" si="7"/>
        <v>-0.81551335849440831</v>
      </c>
      <c r="M26" s="6">
        <f t="shared" si="8"/>
        <v>-0.81551335849440831</v>
      </c>
      <c r="N26" s="28">
        <f t="shared" si="9"/>
        <v>91.967003386591941</v>
      </c>
      <c r="O26" s="6">
        <f t="shared" si="3"/>
        <v>99.68968411358972</v>
      </c>
    </row>
    <row r="27" spans="1:15" x14ac:dyDescent="0.15">
      <c r="A27" s="40">
        <v>200301</v>
      </c>
      <c r="B27" s="27">
        <f>'X-12'!U27</f>
        <v>1.0132302638776343</v>
      </c>
      <c r="C27" s="27">
        <f>'X-12'!V27</f>
        <v>0.99281991154669202</v>
      </c>
      <c r="D27" s="27">
        <f>'X-12'!Q27</f>
        <v>1.0068435050357714</v>
      </c>
      <c r="E27" s="27">
        <f t="shared" si="4"/>
        <v>-1.9298830300721317</v>
      </c>
      <c r="F27" s="27">
        <f t="shared" si="5"/>
        <v>-0.76988850544173126</v>
      </c>
      <c r="G27" s="27">
        <f t="shared" si="6"/>
        <v>9.5436070832030165E-2</v>
      </c>
      <c r="H27" s="6">
        <f t="shared" si="0"/>
        <v>-1.807613852140356</v>
      </c>
      <c r="I27" s="6">
        <f t="shared" si="1"/>
        <v>-0.69343956985569943</v>
      </c>
      <c r="J27" s="6">
        <f t="shared" si="2"/>
        <v>0.48928400562940472</v>
      </c>
      <c r="K27" s="61">
        <f t="shared" si="7"/>
        <v>-0.75040757134254377</v>
      </c>
      <c r="M27" s="6">
        <f t="shared" si="8"/>
        <v>-0.75040757134254377</v>
      </c>
      <c r="N27" s="28">
        <f t="shared" si="9"/>
        <v>91.279455734859695</v>
      </c>
      <c r="O27" s="6">
        <f t="shared" si="3"/>
        <v>98.944401504716325</v>
      </c>
    </row>
    <row r="28" spans="1:15" x14ac:dyDescent="0.15">
      <c r="A28" s="40">
        <v>200302</v>
      </c>
      <c r="B28" s="27">
        <f>'X-12'!U28</f>
        <v>0.99572852867331663</v>
      </c>
      <c r="C28" s="27">
        <f>'X-12'!V28</f>
        <v>0.99288256632933802</v>
      </c>
      <c r="D28" s="27">
        <f>'X-12'!Q28</f>
        <v>1.0085890237005732</v>
      </c>
      <c r="E28" s="27">
        <f t="shared" si="4"/>
        <v>-1.7423687602963873</v>
      </c>
      <c r="F28" s="27">
        <f t="shared" si="5"/>
        <v>6.3105911730559367E-3</v>
      </c>
      <c r="G28" s="27">
        <f t="shared" si="6"/>
        <v>0.17321529149837667</v>
      </c>
      <c r="H28" s="6">
        <f t="shared" si="0"/>
        <v>-1.6319796887019893</v>
      </c>
      <c r="I28" s="6">
        <f t="shared" si="1"/>
        <v>5.6839576089895002E-3</v>
      </c>
      <c r="J28" s="6">
        <f t="shared" si="2"/>
        <v>0.88804443562806967</v>
      </c>
      <c r="K28" s="61">
        <f t="shared" si="7"/>
        <v>-0.34858299183348945</v>
      </c>
      <c r="M28" s="6">
        <f t="shared" si="8"/>
        <v>-0.34858299183348945</v>
      </c>
      <c r="N28" s="28">
        <f t="shared" si="9"/>
        <v>90.961824681044973</v>
      </c>
      <c r="O28" s="6">
        <f t="shared" si="3"/>
        <v>98.600098241008254</v>
      </c>
    </row>
    <row r="29" spans="1:15" x14ac:dyDescent="0.15">
      <c r="A29" s="40">
        <v>200303</v>
      </c>
      <c r="B29" s="27">
        <f>'X-12'!U29</f>
        <v>0.98853898292950715</v>
      </c>
      <c r="C29" s="27">
        <f>'X-12'!V29</f>
        <v>0.99910603293519895</v>
      </c>
      <c r="D29" s="27">
        <f>'X-12'!Q29</f>
        <v>1.0103391850801557</v>
      </c>
      <c r="E29" s="27">
        <f t="shared" si="4"/>
        <v>-0.72465488667926714</v>
      </c>
      <c r="F29" s="27">
        <f t="shared" si="5"/>
        <v>0.62484962094247898</v>
      </c>
      <c r="G29" s="27">
        <f t="shared" si="6"/>
        <v>0.17337529605765048</v>
      </c>
      <c r="H29" s="6">
        <f t="shared" si="0"/>
        <v>-0.67874383616590706</v>
      </c>
      <c r="I29" s="6">
        <f t="shared" si="1"/>
        <v>0.562802859515667</v>
      </c>
      <c r="J29" s="6">
        <f t="shared" si="2"/>
        <v>0.8888647509553661</v>
      </c>
      <c r="K29" s="61">
        <f t="shared" si="7"/>
        <v>0.18587047256218583</v>
      </c>
      <c r="M29" s="6">
        <f t="shared" si="8"/>
        <v>0.18587047256218583</v>
      </c>
      <c r="N29" s="28">
        <f t="shared" si="9"/>
        <v>91.131053127287188</v>
      </c>
      <c r="O29" s="6">
        <f t="shared" si="3"/>
        <v>98.783537188975316</v>
      </c>
    </row>
    <row r="30" spans="1:15" x14ac:dyDescent="0.15">
      <c r="A30" s="40">
        <v>200304</v>
      </c>
      <c r="B30" s="27">
        <f>'X-12'!U30</f>
        <v>0.99333307249633718</v>
      </c>
      <c r="C30" s="27">
        <f>'X-12'!V30</f>
        <v>1.0106049257191201</v>
      </c>
      <c r="D30" s="27">
        <f>'X-12'!Q30</f>
        <v>1.0116755508122572</v>
      </c>
      <c r="E30" s="27">
        <f t="shared" si="4"/>
        <v>0.48379405256813351</v>
      </c>
      <c r="F30" s="27">
        <f t="shared" si="5"/>
        <v>1.1443329932002428</v>
      </c>
      <c r="G30" s="27">
        <f t="shared" si="6"/>
        <v>0.13218160168468737</v>
      </c>
      <c r="H30" s="6">
        <f t="shared" si="0"/>
        <v>0.45314291974088799</v>
      </c>
      <c r="I30" s="6">
        <f t="shared" si="1"/>
        <v>1.0307022029393309</v>
      </c>
      <c r="J30" s="6">
        <f t="shared" si="2"/>
        <v>0.67767190097990038</v>
      </c>
      <c r="K30" s="61">
        <f t="shared" si="7"/>
        <v>0.69585620373885004</v>
      </c>
      <c r="M30" s="6">
        <f t="shared" si="8"/>
        <v>0.69585620373885004</v>
      </c>
      <c r="N30" s="28">
        <f t="shared" si="9"/>
        <v>91.767408272383449</v>
      </c>
      <c r="O30" s="6">
        <f t="shared" si="3"/>
        <v>99.473328538727529</v>
      </c>
    </row>
    <row r="31" spans="1:15" x14ac:dyDescent="0.15">
      <c r="A31" s="40">
        <v>200305</v>
      </c>
      <c r="B31" s="27">
        <f>'X-12'!U31</f>
        <v>1.0051434052241064</v>
      </c>
      <c r="C31" s="27">
        <f>'X-12'!V31</f>
        <v>1.0255383526430299</v>
      </c>
      <c r="D31" s="27">
        <f>'X-12'!Q31</f>
        <v>1.0116010861184834</v>
      </c>
      <c r="E31" s="27">
        <f t="shared" si="4"/>
        <v>1.1819336238813913</v>
      </c>
      <c r="F31" s="27">
        <f t="shared" si="5"/>
        <v>1.466834586996465</v>
      </c>
      <c r="G31" s="27">
        <f t="shared" si="6"/>
        <v>-7.360802019319863E-3</v>
      </c>
      <c r="H31" s="6">
        <f t="shared" si="0"/>
        <v>1.1070513381106828</v>
      </c>
      <c r="I31" s="6">
        <f t="shared" si="1"/>
        <v>1.3211798044350394</v>
      </c>
      <c r="J31" s="6">
        <f t="shared" si="2"/>
        <v>-3.7737541636606163E-2</v>
      </c>
      <c r="K31" s="61">
        <f t="shared" si="7"/>
        <v>0.80895277350503803</v>
      </c>
      <c r="M31" s="6">
        <f t="shared" si="8"/>
        <v>0.80895277350503803</v>
      </c>
      <c r="N31" s="28">
        <f t="shared" si="9"/>
        <v>92.512778111770885</v>
      </c>
      <c r="O31" s="6">
        <f t="shared" si="3"/>
        <v>100.28128879729961</v>
      </c>
    </row>
    <row r="32" spans="1:15" x14ac:dyDescent="0.15">
      <c r="A32" s="40">
        <v>200306</v>
      </c>
      <c r="B32" s="27">
        <f>'X-12'!U32</f>
        <v>1.0194690621446938</v>
      </c>
      <c r="C32" s="27">
        <f>'X-12'!V32</f>
        <v>1.0415634197208901</v>
      </c>
      <c r="D32" s="27">
        <f>'X-12'!Q32</f>
        <v>1.0093950346876399</v>
      </c>
      <c r="E32" s="27">
        <f t="shared" si="4"/>
        <v>1.4151505190724352</v>
      </c>
      <c r="F32" s="27">
        <f t="shared" si="5"/>
        <v>1.5504865113181128</v>
      </c>
      <c r="G32" s="27">
        <f t="shared" si="6"/>
        <v>-0.21831327711441392</v>
      </c>
      <c r="H32" s="6">
        <f t="shared" si="0"/>
        <v>1.3254926030637924</v>
      </c>
      <c r="I32" s="6">
        <f t="shared" si="1"/>
        <v>1.3965252005660318</v>
      </c>
      <c r="J32" s="6">
        <f t="shared" si="2"/>
        <v>-1.1192539024015729</v>
      </c>
      <c r="K32" s="61">
        <f t="shared" si="7"/>
        <v>0.57402577019995293</v>
      </c>
      <c r="M32" s="6">
        <f t="shared" si="8"/>
        <v>0.57402577019995293</v>
      </c>
      <c r="N32" s="28">
        <f t="shared" si="9"/>
        <v>93.04535385988035</v>
      </c>
      <c r="O32" s="6">
        <f t="shared" si="3"/>
        <v>100.85858615548811</v>
      </c>
    </row>
    <row r="33" spans="1:15" x14ac:dyDescent="0.15">
      <c r="A33" s="40">
        <v>200307</v>
      </c>
      <c r="B33" s="27">
        <f>'X-12'!U33</f>
        <v>1.0320136086218403</v>
      </c>
      <c r="C33" s="27">
        <f>'X-12'!V33</f>
        <v>1.05629289723008</v>
      </c>
      <c r="D33" s="27">
        <f>'X-12'!Q33</f>
        <v>1.006934237313744</v>
      </c>
      <c r="E33" s="27">
        <f t="shared" si="4"/>
        <v>1.2229736722523012</v>
      </c>
      <c r="F33" s="27">
        <f t="shared" si="5"/>
        <v>1.4042408329086922</v>
      </c>
      <c r="G33" s="27">
        <f t="shared" si="6"/>
        <v>-0.24408685704923297</v>
      </c>
      <c r="H33" s="6">
        <f t="shared" si="0"/>
        <v>1.1454912636252328</v>
      </c>
      <c r="I33" s="6">
        <f t="shared" si="1"/>
        <v>1.2648015293945845</v>
      </c>
      <c r="J33" s="6">
        <f t="shared" si="2"/>
        <v>-1.25139052873139</v>
      </c>
      <c r="K33" s="61">
        <f t="shared" si="7"/>
        <v>0.42350773042991591</v>
      </c>
      <c r="M33" s="6">
        <f t="shared" si="8"/>
        <v>0.42350773042991591</v>
      </c>
      <c r="N33" s="28">
        <f t="shared" si="9"/>
        <v>93.440244322099929</v>
      </c>
      <c r="O33" s="6">
        <f t="shared" si="3"/>
        <v>101.28663647776139</v>
      </c>
    </row>
    <row r="34" spans="1:15" x14ac:dyDescent="0.15">
      <c r="A34" s="40">
        <v>200308</v>
      </c>
      <c r="B34" s="27">
        <f>'X-12'!U34</f>
        <v>1.0373996538342378</v>
      </c>
      <c r="C34" s="27">
        <f>'X-12'!V34</f>
        <v>1.06606853274788</v>
      </c>
      <c r="D34" s="27">
        <f>'X-12'!Q34</f>
        <v>1.0052188018041561</v>
      </c>
      <c r="E34" s="27">
        <f t="shared" si="4"/>
        <v>0.52053838738861469</v>
      </c>
      <c r="F34" s="27">
        <f t="shared" si="5"/>
        <v>0.92120365360216205</v>
      </c>
      <c r="G34" s="27">
        <f t="shared" si="6"/>
        <v>-0.17050745904892825</v>
      </c>
      <c r="H34" s="6">
        <f t="shared" si="0"/>
        <v>0.4875592898390812</v>
      </c>
      <c r="I34" s="6">
        <f t="shared" si="1"/>
        <v>0.82972931897049773</v>
      </c>
      <c r="J34" s="6">
        <f t="shared" si="2"/>
        <v>-0.87416185333094998</v>
      </c>
      <c r="K34" s="61">
        <f t="shared" si="7"/>
        <v>0.15898324306457118</v>
      </c>
      <c r="M34" s="6">
        <f t="shared" si="8"/>
        <v>0.15898324306457118</v>
      </c>
      <c r="N34" s="28">
        <f t="shared" si="9"/>
        <v>93.588916835041957</v>
      </c>
      <c r="O34" s="6">
        <f t="shared" si="3"/>
        <v>101.44779336344638</v>
      </c>
    </row>
    <row r="35" spans="1:15" x14ac:dyDescent="0.15">
      <c r="A35" s="40">
        <v>200309</v>
      </c>
      <c r="B35" s="27">
        <f>'X-12'!U35</f>
        <v>1.0307559289101984</v>
      </c>
      <c r="C35" s="27">
        <f>'X-12'!V35</f>
        <v>1.06885593224272</v>
      </c>
      <c r="D35" s="27">
        <f>'X-12'!Q35</f>
        <v>1.0045926906364495</v>
      </c>
      <c r="E35" s="27">
        <f t="shared" si="4"/>
        <v>-0.64247825255227797</v>
      </c>
      <c r="F35" s="27">
        <f t="shared" si="5"/>
        <v>0.26112394518391013</v>
      </c>
      <c r="G35" s="27">
        <f t="shared" si="6"/>
        <v>-6.2305461986018981E-2</v>
      </c>
      <c r="H35" s="6">
        <f t="shared" si="0"/>
        <v>-0.60177356394963522</v>
      </c>
      <c r="I35" s="6">
        <f t="shared" si="1"/>
        <v>0.23519467422553744</v>
      </c>
      <c r="J35" s="6">
        <f t="shared" si="2"/>
        <v>-0.31942918172694307</v>
      </c>
      <c r="K35" s="61">
        <f t="shared" si="7"/>
        <v>-0.26364508584816149</v>
      </c>
      <c r="M35" s="6">
        <f t="shared" si="8"/>
        <v>-0.26364508584816149</v>
      </c>
      <c r="N35" s="28">
        <f t="shared" si="9"/>
        <v>93.342499089046825</v>
      </c>
      <c r="O35" s="6">
        <f t="shared" si="3"/>
        <v>101.18068335275075</v>
      </c>
    </row>
    <row r="36" spans="1:15" x14ac:dyDescent="0.15">
      <c r="A36" s="40">
        <v>200310</v>
      </c>
      <c r="B36" s="27">
        <f>'X-12'!U36</f>
        <v>1.0178804303423163</v>
      </c>
      <c r="C36" s="27">
        <f>'X-12'!V36</f>
        <v>1.0637405481231701</v>
      </c>
      <c r="D36" s="27">
        <f>'X-12'!Q36</f>
        <v>1.0053663127177859</v>
      </c>
      <c r="E36" s="27">
        <f t="shared" si="4"/>
        <v>-1.2569823345886468</v>
      </c>
      <c r="F36" s="27">
        <f t="shared" si="5"/>
        <v>-0.47973296089021755</v>
      </c>
      <c r="G36" s="27">
        <f t="shared" si="6"/>
        <v>7.6978891613742301E-2</v>
      </c>
      <c r="H36" s="6">
        <f t="shared" ref="H36:H67" si="10">E36/E$159</f>
        <v>-1.1773452818087311</v>
      </c>
      <c r="I36" s="6">
        <f t="shared" ref="I36:I67" si="11">F36/F$159</f>
        <v>-0.43209609663472398</v>
      </c>
      <c r="J36" s="6">
        <f t="shared" ref="J36:J67" si="12">G36/G$159</f>
        <v>0.39465728324015081</v>
      </c>
      <c r="K36" s="61">
        <f t="shared" si="7"/>
        <v>-0.45893380066321365</v>
      </c>
      <c r="M36" s="6">
        <f t="shared" si="8"/>
        <v>-0.45893380066321365</v>
      </c>
      <c r="N36" s="28">
        <f t="shared" si="9"/>
        <v>92.915099550815853</v>
      </c>
      <c r="O36" s="6">
        <f t="shared" si="3"/>
        <v>100.71739409260778</v>
      </c>
    </row>
    <row r="37" spans="1:15" x14ac:dyDescent="0.15">
      <c r="A37" s="40">
        <v>200311</v>
      </c>
      <c r="B37" s="27">
        <f>'X-12'!U37</f>
        <v>1.0097821398672682</v>
      </c>
      <c r="C37" s="27">
        <f>'X-12'!V37</f>
        <v>1.0517277810258701</v>
      </c>
      <c r="D37" s="27">
        <f>'X-12'!Q37</f>
        <v>1.0070590942266497</v>
      </c>
      <c r="E37" s="27">
        <f t="shared" si="4"/>
        <v>-0.79878088139794523</v>
      </c>
      <c r="F37" s="27">
        <f t="shared" si="5"/>
        <v>-1.1357075813214603</v>
      </c>
      <c r="G37" s="27">
        <f t="shared" si="6"/>
        <v>0.16823296933366641</v>
      </c>
      <c r="H37" s="6">
        <f t="shared" si="10"/>
        <v>-0.74817352323463959</v>
      </c>
      <c r="I37" s="6">
        <f t="shared" si="11"/>
        <v>-1.0229332833350313</v>
      </c>
      <c r="J37" s="6">
        <f t="shared" si="12"/>
        <v>0.86250094326891613</v>
      </c>
      <c r="K37" s="61">
        <f t="shared" si="7"/>
        <v>-0.32087623629980688</v>
      </c>
      <c r="M37" s="6">
        <f t="shared" si="8"/>
        <v>-0.32087623629980688</v>
      </c>
      <c r="N37" s="28">
        <f t="shared" si="9"/>
        <v>92.61743464439725</v>
      </c>
      <c r="O37" s="6">
        <f t="shared" si="3"/>
        <v>100.39473357959929</v>
      </c>
    </row>
    <row r="38" spans="1:15" x14ac:dyDescent="0.15">
      <c r="A38" s="40">
        <v>200312</v>
      </c>
      <c r="B38" s="27">
        <f>'X-12'!U38</f>
        <v>1.0099445959638906</v>
      </c>
      <c r="C38" s="27">
        <f>'X-12'!V38</f>
        <v>1.03560128193526</v>
      </c>
      <c r="D38" s="27">
        <f>'X-12'!Q38</f>
        <v>1.00879214804356</v>
      </c>
      <c r="E38" s="27">
        <f t="shared" ref="E38:E101" si="13">200*(B38-B37)/(B38+B37)</f>
        <v>1.6086938271440098E-2</v>
      </c>
      <c r="F38" s="27">
        <f t="shared" ref="F38:F101" si="14">200*(C38-C37)/(C38+C37)</f>
        <v>-1.5451803337354615</v>
      </c>
      <c r="G38" s="27">
        <f t="shared" ref="G38:G101" si="15">200*(D38-D37)/(D38+D37)</f>
        <v>0.17194262955222003</v>
      </c>
      <c r="H38" s="6">
        <f t="shared" si="10"/>
        <v>1.5067738305826283E-2</v>
      </c>
      <c r="I38" s="6">
        <f t="shared" si="11"/>
        <v>-1.3917459195734152</v>
      </c>
      <c r="J38" s="6">
        <f t="shared" si="12"/>
        <v>0.88151972092220554</v>
      </c>
      <c r="K38" s="61">
        <f t="shared" si="7"/>
        <v>-0.129480598953916</v>
      </c>
      <c r="M38" s="6">
        <f t="shared" si="8"/>
        <v>-0.129480598953916</v>
      </c>
      <c r="N38" s="28">
        <f t="shared" si="9"/>
        <v>92.497590622662528</v>
      </c>
      <c r="O38" s="6">
        <f t="shared" si="3"/>
        <v>100.26482597981141</v>
      </c>
    </row>
    <row r="39" spans="1:15" x14ac:dyDescent="0.15">
      <c r="A39" s="40">
        <v>200401</v>
      </c>
      <c r="B39" s="27">
        <f>'X-12'!U39</f>
        <v>1.0092993129655288</v>
      </c>
      <c r="C39" s="27">
        <f>'X-12'!V39</f>
        <v>1.0189746852236401</v>
      </c>
      <c r="D39" s="27">
        <f>'X-12'!Q39</f>
        <v>1.0092818254885332</v>
      </c>
      <c r="E39" s="27">
        <f t="shared" si="13"/>
        <v>-6.3913328697768293E-2</v>
      </c>
      <c r="F39" s="27">
        <f t="shared" si="14"/>
        <v>-1.6184942272649514</v>
      </c>
      <c r="G39" s="27">
        <f t="shared" si="15"/>
        <v>4.8529186877737988E-2</v>
      </c>
      <c r="H39" s="6">
        <f t="shared" si="10"/>
        <v>-5.9864052116240234E-2</v>
      </c>
      <c r="I39" s="6">
        <f t="shared" si="11"/>
        <v>-1.4577798380358902</v>
      </c>
      <c r="J39" s="6">
        <f t="shared" si="12"/>
        <v>0.24880063416764703</v>
      </c>
      <c r="K39" s="61">
        <f t="shared" si="7"/>
        <v>-0.3780387093943452</v>
      </c>
      <c r="M39" s="6">
        <f t="shared" si="8"/>
        <v>-0.3780387093943452</v>
      </c>
      <c r="N39" s="28">
        <f t="shared" si="9"/>
        <v>92.148573634510541</v>
      </c>
      <c r="O39" s="6">
        <f t="shared" si="3"/>
        <v>99.886501232696503</v>
      </c>
    </row>
    <row r="40" spans="1:15" x14ac:dyDescent="0.15">
      <c r="A40" s="40">
        <v>200402</v>
      </c>
      <c r="B40" s="27">
        <f>'X-12'!U40</f>
        <v>0.99996379115030587</v>
      </c>
      <c r="C40" s="27">
        <f>'X-12'!V40</f>
        <v>1.00450948448779</v>
      </c>
      <c r="D40" s="27">
        <f>'X-12'!Q40</f>
        <v>1.0088739714897899</v>
      </c>
      <c r="E40" s="27">
        <f t="shared" si="13"/>
        <v>-0.92924831955553644</v>
      </c>
      <c r="F40" s="27">
        <f t="shared" si="14"/>
        <v>-1.4297320386660601</v>
      </c>
      <c r="G40" s="27">
        <f t="shared" si="15"/>
        <v>-4.0418484970682823E-2</v>
      </c>
      <c r="H40" s="6">
        <f t="shared" si="10"/>
        <v>-0.87037509959552006</v>
      </c>
      <c r="I40" s="6">
        <f t="shared" si="11"/>
        <v>-1.2877614912988737</v>
      </c>
      <c r="J40" s="6">
        <f t="shared" si="12"/>
        <v>-0.20721848726079722</v>
      </c>
      <c r="K40" s="61">
        <f t="shared" si="7"/>
        <v>-0.7849282220218744</v>
      </c>
      <c r="M40" s="6">
        <f t="shared" si="8"/>
        <v>-0.7849282220218744</v>
      </c>
      <c r="N40" s="28">
        <f t="shared" si="9"/>
        <v>91.428101070107616</v>
      </c>
      <c r="O40" s="6">
        <f t="shared" si="3"/>
        <v>99.105528930533765</v>
      </c>
    </row>
    <row r="41" spans="1:15" x14ac:dyDescent="0.15">
      <c r="A41" s="40">
        <v>200403</v>
      </c>
      <c r="B41" s="27">
        <f>'X-12'!U41</f>
        <v>0.98746225794937137</v>
      </c>
      <c r="C41" s="27">
        <f>'X-12'!V41</f>
        <v>0.99417978452874201</v>
      </c>
      <c r="D41" s="27">
        <f>'X-12'!Q41</f>
        <v>1.0081573535282613</v>
      </c>
      <c r="E41" s="27">
        <f t="shared" si="13"/>
        <v>-1.25806272958914</v>
      </c>
      <c r="F41" s="27">
        <f t="shared" si="14"/>
        <v>-1.0336474127497342</v>
      </c>
      <c r="G41" s="27">
        <f t="shared" si="15"/>
        <v>-7.1056701265870603E-2</v>
      </c>
      <c r="H41" s="6">
        <f t="shared" si="10"/>
        <v>-1.1783572275786265</v>
      </c>
      <c r="I41" s="6">
        <f t="shared" si="11"/>
        <v>-0.93100755786498868</v>
      </c>
      <c r="J41" s="6">
        <f t="shared" si="12"/>
        <v>-0.36429525146071629</v>
      </c>
      <c r="K41" s="61">
        <f t="shared" si="7"/>
        <v>-0.84753860102780487</v>
      </c>
      <c r="M41" s="6">
        <f t="shared" si="8"/>
        <v>-0.84753860102780487</v>
      </c>
      <c r="N41" s="28">
        <f t="shared" si="9"/>
        <v>90.656482503952176</v>
      </c>
      <c r="O41" s="6">
        <f t="shared" si="3"/>
        <v>98.269115779255287</v>
      </c>
    </row>
    <row r="42" spans="1:15" x14ac:dyDescent="0.15">
      <c r="A42" s="40">
        <v>200404</v>
      </c>
      <c r="B42" s="27">
        <f>'X-12'!U42</f>
        <v>0.97694988947089823</v>
      </c>
      <c r="C42" s="27">
        <f>'X-12'!V42</f>
        <v>0.98829582313912001</v>
      </c>
      <c r="D42" s="27">
        <f>'X-12'!Q42</f>
        <v>1.0080225604233151</v>
      </c>
      <c r="E42" s="27">
        <f t="shared" si="13"/>
        <v>-1.0702813553946233</v>
      </c>
      <c r="F42" s="27">
        <f t="shared" si="14"/>
        <v>-0.59359735543417347</v>
      </c>
      <c r="G42" s="27">
        <f t="shared" si="15"/>
        <v>-1.3371138558964704E-2</v>
      </c>
      <c r="H42" s="6">
        <f t="shared" si="10"/>
        <v>-1.0024728823210423</v>
      </c>
      <c r="I42" s="6">
        <f t="shared" si="11"/>
        <v>-0.5346539036630773</v>
      </c>
      <c r="J42" s="6">
        <f t="shared" si="12"/>
        <v>-6.8551483489619119E-2</v>
      </c>
      <c r="K42" s="61">
        <f t="shared" si="7"/>
        <v>-0.56821192257211151</v>
      </c>
      <c r="M42" s="6">
        <f t="shared" si="8"/>
        <v>-0.56821192257211151</v>
      </c>
      <c r="N42" s="28">
        <f t="shared" si="9"/>
        <v>90.14282090500366</v>
      </c>
      <c r="O42" s="6">
        <f t="shared" si="3"/>
        <v>97.71232083482063</v>
      </c>
    </row>
    <row r="43" spans="1:15" x14ac:dyDescent="0.15">
      <c r="A43" s="40">
        <v>200405</v>
      </c>
      <c r="B43" s="27">
        <f>'X-12'!U43</f>
        <v>0.97336012740106592</v>
      </c>
      <c r="C43" s="27">
        <f>'X-12'!V43</f>
        <v>0.98583820284138202</v>
      </c>
      <c r="D43" s="27">
        <f>'X-12'!Q43</f>
        <v>1.0094433012652613</v>
      </c>
      <c r="E43" s="27">
        <f t="shared" si="13"/>
        <v>-0.36812219993514672</v>
      </c>
      <c r="F43" s="27">
        <f t="shared" si="14"/>
        <v>-0.24898211219649663</v>
      </c>
      <c r="G43" s="27">
        <f t="shared" si="15"/>
        <v>0.14084410238863532</v>
      </c>
      <c r="H43" s="6">
        <f t="shared" si="10"/>
        <v>-0.34479954355486608</v>
      </c>
      <c r="I43" s="6">
        <f t="shared" si="11"/>
        <v>-0.22425850959320417</v>
      </c>
      <c r="J43" s="6">
        <f t="shared" si="12"/>
        <v>0.72208302359050036</v>
      </c>
      <c r="K43" s="61">
        <f t="shared" si="7"/>
        <v>2.8204678784781584E-2</v>
      </c>
      <c r="M43" s="6">
        <f t="shared" si="8"/>
        <v>2.8204678784781584E-2</v>
      </c>
      <c r="N43" s="28">
        <f t="shared" si="9"/>
        <v>90.168248984041483</v>
      </c>
      <c r="O43" s="6">
        <f t="shared" si="3"/>
        <v>97.739884168120085</v>
      </c>
    </row>
    <row r="44" spans="1:15" x14ac:dyDescent="0.15">
      <c r="A44" s="40">
        <v>200406</v>
      </c>
      <c r="B44" s="27">
        <f>'X-12'!U44</f>
        <v>0.97339589912516333</v>
      </c>
      <c r="C44" s="27">
        <f>'X-12'!V44</f>
        <v>0.98644881767640802</v>
      </c>
      <c r="D44" s="27">
        <f>'X-12'!Q44</f>
        <v>1.0114155991360889</v>
      </c>
      <c r="E44" s="27">
        <f t="shared" si="13"/>
        <v>3.6750084355707991E-3</v>
      </c>
      <c r="F44" s="27">
        <f t="shared" si="14"/>
        <v>6.1919470003478062E-2</v>
      </c>
      <c r="G44" s="27">
        <f t="shared" si="15"/>
        <v>0.1951940207637394</v>
      </c>
      <c r="H44" s="6">
        <f t="shared" si="10"/>
        <v>3.4421755367329931E-3</v>
      </c>
      <c r="I44" s="6">
        <f t="shared" si="11"/>
        <v>5.5770946496037033E-2</v>
      </c>
      <c r="J44" s="6">
        <f t="shared" si="12"/>
        <v>1.0007255277963329</v>
      </c>
      <c r="K44" s="61">
        <f t="shared" si="7"/>
        <v>0.33416629387281616</v>
      </c>
      <c r="M44" s="6">
        <f t="shared" si="8"/>
        <v>0.33416629387281616</v>
      </c>
      <c r="N44" s="28">
        <f t="shared" si="9"/>
        <v>90.470065163892713</v>
      </c>
      <c r="O44" s="6">
        <f t="shared" si="3"/>
        <v>98.067044546536039</v>
      </c>
    </row>
    <row r="45" spans="1:15" x14ac:dyDescent="0.15">
      <c r="A45" s="40">
        <v>200407</v>
      </c>
      <c r="B45" s="27">
        <f>'X-12'!U45</f>
        <v>0.97576968257756425</v>
      </c>
      <c r="C45" s="27">
        <f>'X-12'!V45</f>
        <v>0.99039666927114101</v>
      </c>
      <c r="D45" s="27">
        <f>'X-12'!Q45</f>
        <v>1.0124765559785862</v>
      </c>
      <c r="E45" s="27">
        <f t="shared" si="13"/>
        <v>0.24356919439622496</v>
      </c>
      <c r="F45" s="27">
        <f t="shared" si="14"/>
        <v>0.39940922250113464</v>
      </c>
      <c r="G45" s="27">
        <f t="shared" si="15"/>
        <v>0.10484321902390906</v>
      </c>
      <c r="H45" s="6">
        <f t="shared" si="10"/>
        <v>0.22813768652539912</v>
      </c>
      <c r="I45" s="6">
        <f t="shared" si="11"/>
        <v>0.35974840186589624</v>
      </c>
      <c r="J45" s="6">
        <f t="shared" si="12"/>
        <v>0.53751280537717405</v>
      </c>
      <c r="K45" s="61">
        <f t="shared" si="7"/>
        <v>0.36504572090177057</v>
      </c>
      <c r="M45" s="6">
        <f t="shared" si="8"/>
        <v>0.36504572090177057</v>
      </c>
      <c r="N45" s="28">
        <f t="shared" si="9"/>
        <v>90.800926162429192</v>
      </c>
      <c r="O45" s="6">
        <f t="shared" si="3"/>
        <v>98.425688703842766</v>
      </c>
    </row>
    <row r="46" spans="1:15" x14ac:dyDescent="0.15">
      <c r="A46" s="40">
        <v>200408</v>
      </c>
      <c r="B46" s="27">
        <f>'X-12'!U46</f>
        <v>0.98124626040580754</v>
      </c>
      <c r="C46" s="27">
        <f>'X-12'!V46</f>
        <v>0.99859186098831698</v>
      </c>
      <c r="D46" s="27">
        <f>'X-12'!Q46</f>
        <v>1.0120543716965762</v>
      </c>
      <c r="E46" s="27">
        <f t="shared" si="13"/>
        <v>0.55968658281797379</v>
      </c>
      <c r="F46" s="27">
        <f t="shared" si="14"/>
        <v>0.82405620670994373</v>
      </c>
      <c r="G46" s="27">
        <f t="shared" si="15"/>
        <v>-4.1706874045616793E-2</v>
      </c>
      <c r="H46" s="6">
        <f t="shared" si="10"/>
        <v>0.52422722216540585</v>
      </c>
      <c r="I46" s="6">
        <f t="shared" si="11"/>
        <v>0.74222848825362997</v>
      </c>
      <c r="J46" s="6">
        <f t="shared" si="12"/>
        <v>-0.21382383219900569</v>
      </c>
      <c r="K46" s="61">
        <f t="shared" si="7"/>
        <v>0.35581800168824462</v>
      </c>
      <c r="M46" s="6">
        <f t="shared" si="8"/>
        <v>0.35581800168824462</v>
      </c>
      <c r="N46" s="28">
        <f t="shared" si="9"/>
        <v>91.124588027004151</v>
      </c>
      <c r="O46" s="6">
        <f t="shared" si="3"/>
        <v>98.776529199356801</v>
      </c>
    </row>
    <row r="47" spans="1:15" x14ac:dyDescent="0.15">
      <c r="A47" s="40">
        <v>200409</v>
      </c>
      <c r="B47" s="27">
        <f>'X-12'!U47</f>
        <v>0.98795850363632509</v>
      </c>
      <c r="C47" s="27">
        <f>'X-12'!V47</f>
        <v>1.01039457514092</v>
      </c>
      <c r="D47" s="27">
        <f>'X-12'!Q47</f>
        <v>1.0116757933120168</v>
      </c>
      <c r="E47" s="27">
        <f t="shared" si="13"/>
        <v>0.68172120574597006</v>
      </c>
      <c r="F47" s="27">
        <f t="shared" si="14"/>
        <v>1.1749919203380597</v>
      </c>
      <c r="G47" s="27">
        <f t="shared" si="15"/>
        <v>-3.7413919217608699E-2</v>
      </c>
      <c r="H47" s="6">
        <f t="shared" si="10"/>
        <v>0.6385302505914997</v>
      </c>
      <c r="I47" s="6">
        <f t="shared" si="11"/>
        <v>1.0583167381563319</v>
      </c>
      <c r="J47" s="6">
        <f t="shared" si="12"/>
        <v>-0.1918146053320407</v>
      </c>
      <c r="K47" s="61">
        <f t="shared" si="7"/>
        <v>0.500962155236922</v>
      </c>
      <c r="M47" s="6">
        <f t="shared" si="8"/>
        <v>0.500962155236922</v>
      </c>
      <c r="N47" s="28">
        <f t="shared" si="9"/>
        <v>91.582234043809578</v>
      </c>
      <c r="O47" s="6">
        <f t="shared" si="3"/>
        <v>99.272604804423509</v>
      </c>
    </row>
    <row r="48" spans="1:15" x14ac:dyDescent="0.15">
      <c r="A48" s="40">
        <v>200410</v>
      </c>
      <c r="B48" s="27">
        <f>'X-12'!U48</f>
        <v>0.98902348153365638</v>
      </c>
      <c r="C48" s="27">
        <f>'X-12'!V48</f>
        <v>1.02424100499129</v>
      </c>
      <c r="D48" s="27">
        <f>'X-12'!Q48</f>
        <v>1.0107322461306378</v>
      </c>
      <c r="E48" s="27">
        <f t="shared" si="13"/>
        <v>0.10773774423035223</v>
      </c>
      <c r="F48" s="27">
        <f t="shared" si="14"/>
        <v>1.361072222031058</v>
      </c>
      <c r="G48" s="27">
        <f t="shared" si="15"/>
        <v>-9.3309279134297679E-2</v>
      </c>
      <c r="H48" s="6">
        <f t="shared" si="10"/>
        <v>0.10091193913543064</v>
      </c>
      <c r="I48" s="6">
        <f t="shared" si="11"/>
        <v>1.2259195058981054</v>
      </c>
      <c r="J48" s="6">
        <f t="shared" si="12"/>
        <v>-0.47838031741242643</v>
      </c>
      <c r="K48" s="61">
        <f t="shared" si="7"/>
        <v>0.25240384235094593</v>
      </c>
      <c r="M48" s="6">
        <f t="shared" si="8"/>
        <v>0.25240384235094593</v>
      </c>
      <c r="N48" s="28">
        <f t="shared" si="9"/>
        <v>91.813683214747257</v>
      </c>
      <c r="O48" s="6">
        <f t="shared" si="3"/>
        <v>99.523489294398033</v>
      </c>
    </row>
    <row r="49" spans="1:15" x14ac:dyDescent="0.15">
      <c r="A49" s="40">
        <v>200411</v>
      </c>
      <c r="B49" s="27">
        <f>'X-12'!U49</f>
        <v>0.98363194467921489</v>
      </c>
      <c r="C49" s="27">
        <f>'X-12'!V49</f>
        <v>1.0376087819037201</v>
      </c>
      <c r="D49" s="27">
        <f>'X-12'!Q49</f>
        <v>1.0102315304507112</v>
      </c>
      <c r="E49" s="27">
        <f t="shared" si="13"/>
        <v>-0.5466273311393498</v>
      </c>
      <c r="F49" s="27">
        <f t="shared" si="14"/>
        <v>1.2966780603897372</v>
      </c>
      <c r="G49" s="27">
        <f t="shared" si="15"/>
        <v>-4.9552167706202806E-2</v>
      </c>
      <c r="H49" s="6">
        <f t="shared" si="10"/>
        <v>-0.5119953491114283</v>
      </c>
      <c r="I49" s="6">
        <f t="shared" si="11"/>
        <v>1.1679196014519992</v>
      </c>
      <c r="J49" s="6">
        <f t="shared" si="12"/>
        <v>-0.25404527755111467</v>
      </c>
      <c r="K49" s="61">
        <f t="shared" si="7"/>
        <v>6.9103694159665788E-2</v>
      </c>
      <c r="M49" s="6">
        <f t="shared" si="8"/>
        <v>6.9103694159665788E-2</v>
      </c>
      <c r="N49" s="28">
        <f t="shared" si="9"/>
        <v>91.877151791158184</v>
      </c>
      <c r="O49" s="6">
        <f t="shared" si="3"/>
        <v>99.59228747309858</v>
      </c>
    </row>
    <row r="50" spans="1:15" x14ac:dyDescent="0.15">
      <c r="A50" s="40">
        <v>200412</v>
      </c>
      <c r="B50" s="27">
        <f>'X-12'!U50</f>
        <v>0.98079993484021466</v>
      </c>
      <c r="C50" s="27">
        <f>'X-12'!V50</f>
        <v>1.0488981245675399</v>
      </c>
      <c r="D50" s="27">
        <f>'X-12'!Q50</f>
        <v>1.010606775003521</v>
      </c>
      <c r="E50" s="27">
        <f t="shared" si="13"/>
        <v>-0.28832863776299922</v>
      </c>
      <c r="F50" s="27">
        <f t="shared" si="14"/>
        <v>1.0821284730768153</v>
      </c>
      <c r="G50" s="27">
        <f t="shared" si="15"/>
        <v>3.713751385224752E-2</v>
      </c>
      <c r="H50" s="6">
        <f t="shared" si="10"/>
        <v>-0.270061361993362</v>
      </c>
      <c r="I50" s="6">
        <f t="shared" si="11"/>
        <v>0.97467451143259687</v>
      </c>
      <c r="J50" s="6">
        <f t="shared" si="12"/>
        <v>0.19039752347648733</v>
      </c>
      <c r="K50" s="61">
        <f t="shared" si="7"/>
        <v>0.24561897476045735</v>
      </c>
      <c r="M50" s="6">
        <f t="shared" si="8"/>
        <v>0.24561897476045735</v>
      </c>
      <c r="N50" s="28">
        <f t="shared" si="9"/>
        <v>92.103096991569117</v>
      </c>
      <c r="O50" s="6">
        <f t="shared" si="3"/>
        <v>99.837205811486356</v>
      </c>
    </row>
    <row r="51" spans="1:15" x14ac:dyDescent="0.15">
      <c r="A51" s="40">
        <v>200501</v>
      </c>
      <c r="B51" s="27">
        <f>'X-12'!U51</f>
        <v>0.98673616110140927</v>
      </c>
      <c r="C51" s="27">
        <f>'X-12'!V51</f>
        <v>1.05720634088096</v>
      </c>
      <c r="D51" s="27">
        <f>'X-12'!Q51</f>
        <v>1.0111801676400498</v>
      </c>
      <c r="E51" s="27">
        <f t="shared" si="13"/>
        <v>0.60341726623863023</v>
      </c>
      <c r="F51" s="27">
        <f t="shared" si="14"/>
        <v>0.78896526261823319</v>
      </c>
      <c r="G51" s="27">
        <f t="shared" si="15"/>
        <v>5.6721371024292519E-2</v>
      </c>
      <c r="H51" s="6">
        <f t="shared" si="10"/>
        <v>0.56518731554048918</v>
      </c>
      <c r="I51" s="6">
        <f t="shared" si="11"/>
        <v>0.71062202964982912</v>
      </c>
      <c r="J51" s="6">
        <f t="shared" si="12"/>
        <v>0.2908005262329294</v>
      </c>
      <c r="K51" s="61">
        <f t="shared" si="7"/>
        <v>0.52172546712484691</v>
      </c>
      <c r="M51" s="6">
        <f t="shared" si="8"/>
        <v>0.52172546712484691</v>
      </c>
      <c r="N51" s="28">
        <f t="shared" si="9"/>
        <v>92.584879094548469</v>
      </c>
      <c r="O51" s="6">
        <f t="shared" si="3"/>
        <v>100.35944426537723</v>
      </c>
    </row>
    <row r="52" spans="1:15" x14ac:dyDescent="0.15">
      <c r="A52" s="40">
        <v>200502</v>
      </c>
      <c r="B52" s="27">
        <f>'X-12'!U52</f>
        <v>1.0004327463212839</v>
      </c>
      <c r="C52" s="27">
        <f>'X-12'!V52</f>
        <v>1.0628875331469601</v>
      </c>
      <c r="D52" s="27">
        <f>'X-12'!Q52</f>
        <v>1.0116207279094853</v>
      </c>
      <c r="E52" s="27">
        <f t="shared" si="13"/>
        <v>1.3785023677366934</v>
      </c>
      <c r="F52" s="27">
        <f t="shared" si="14"/>
        <v>0.53593780309420769</v>
      </c>
      <c r="G52" s="27">
        <f t="shared" si="15"/>
        <v>4.3559429937450274E-2</v>
      </c>
      <c r="H52" s="6">
        <f t="shared" si="10"/>
        <v>1.2911663226739665</v>
      </c>
      <c r="I52" s="6">
        <f t="shared" si="11"/>
        <v>0.48271987050101944</v>
      </c>
      <c r="J52" s="6">
        <f t="shared" si="12"/>
        <v>0.22332156151147889</v>
      </c>
      <c r="K52" s="61">
        <f t="shared" si="7"/>
        <v>0.71328530044836769</v>
      </c>
      <c r="M52" s="6">
        <f t="shared" si="8"/>
        <v>0.71328530044836769</v>
      </c>
      <c r="N52" s="28">
        <f t="shared" si="9"/>
        <v>93.247637105301905</v>
      </c>
      <c r="O52" s="6">
        <f t="shared" si="3"/>
        <v>101.07785559012194</v>
      </c>
    </row>
    <row r="53" spans="1:15" x14ac:dyDescent="0.15">
      <c r="A53" s="40">
        <v>200503</v>
      </c>
      <c r="B53" s="27">
        <f>'X-12'!U53</f>
        <v>1.0133894890914024</v>
      </c>
      <c r="C53" s="27">
        <f>'X-12'!V53</f>
        <v>1.0661228502744799</v>
      </c>
      <c r="D53" s="27">
        <f>'X-12'!Q53</f>
        <v>1.011396903035138</v>
      </c>
      <c r="E53" s="27">
        <f t="shared" si="13"/>
        <v>1.2867811808089711</v>
      </c>
      <c r="F53" s="27">
        <f t="shared" si="14"/>
        <v>0.30392685284329723</v>
      </c>
      <c r="G53" s="27">
        <f t="shared" si="15"/>
        <v>-2.2127822409816925E-2</v>
      </c>
      <c r="H53" s="6">
        <f t="shared" si="10"/>
        <v>1.2052561999142937</v>
      </c>
      <c r="I53" s="6">
        <f t="shared" si="11"/>
        <v>0.27374730836165656</v>
      </c>
      <c r="J53" s="6">
        <f t="shared" si="12"/>
        <v>-0.11344546658450293</v>
      </c>
      <c r="K53" s="61">
        <f t="shared" si="7"/>
        <v>0.51150224737986227</v>
      </c>
      <c r="M53" s="6">
        <f t="shared" si="8"/>
        <v>0.51150224737986227</v>
      </c>
      <c r="N53" s="28">
        <f t="shared" si="9"/>
        <v>93.725823832652679</v>
      </c>
      <c r="O53" s="6">
        <f t="shared" si="3"/>
        <v>101.59619675642615</v>
      </c>
    </row>
    <row r="54" spans="1:15" x14ac:dyDescent="0.15">
      <c r="A54" s="40">
        <v>200504</v>
      </c>
      <c r="B54" s="27">
        <f>'X-12'!U54</f>
        <v>1.0205238811920987</v>
      </c>
      <c r="C54" s="27">
        <f>'X-12'!V54</f>
        <v>1.06704380328361</v>
      </c>
      <c r="D54" s="27">
        <f>'X-12'!Q54</f>
        <v>1.0095269358645416</v>
      </c>
      <c r="E54" s="27">
        <f t="shared" si="13"/>
        <v>0.70154336019747876</v>
      </c>
      <c r="F54" s="27">
        <f t="shared" si="14"/>
        <v>8.6346090924865337E-2</v>
      </c>
      <c r="G54" s="27">
        <f t="shared" si="15"/>
        <v>-0.18506062767951992</v>
      </c>
      <c r="H54" s="6">
        <f t="shared" si="10"/>
        <v>0.65709655767202446</v>
      </c>
      <c r="I54" s="6">
        <f t="shared" si="11"/>
        <v>7.777203546545404E-2</v>
      </c>
      <c r="J54" s="6">
        <f t="shared" si="12"/>
        <v>-0.94877339779309133</v>
      </c>
      <c r="K54" s="61">
        <f t="shared" si="7"/>
        <v>-2.2674225289376126E-2</v>
      </c>
      <c r="M54" s="6">
        <f t="shared" si="8"/>
        <v>-2.2674225289376126E-2</v>
      </c>
      <c r="N54" s="28">
        <f t="shared" si="9"/>
        <v>93.704574637247774</v>
      </c>
      <c r="O54" s="6">
        <f t="shared" si="3"/>
        <v>101.57316321722647</v>
      </c>
    </row>
    <row r="55" spans="1:15" x14ac:dyDescent="0.15">
      <c r="A55" s="40">
        <v>200505</v>
      </c>
      <c r="B55" s="27">
        <f>'X-12'!U55</f>
        <v>1.0210194795587446</v>
      </c>
      <c r="C55" s="27">
        <f>'X-12'!V55</f>
        <v>1.0640126845824001</v>
      </c>
      <c r="D55" s="27">
        <f>'X-12'!Q55</f>
        <v>1.0064579915504555</v>
      </c>
      <c r="E55" s="27">
        <f t="shared" si="13"/>
        <v>4.8551343672039331E-2</v>
      </c>
      <c r="F55" s="27">
        <f t="shared" si="14"/>
        <v>-0.28447098596107789</v>
      </c>
      <c r="G55" s="27">
        <f t="shared" si="15"/>
        <v>-0.30446103761512466</v>
      </c>
      <c r="H55" s="6">
        <f t="shared" si="10"/>
        <v>4.5475337102852856E-2</v>
      </c>
      <c r="I55" s="6">
        <f t="shared" si="11"/>
        <v>-0.25622338396661043</v>
      </c>
      <c r="J55" s="6">
        <f t="shared" si="12"/>
        <v>-1.5609183691625388</v>
      </c>
      <c r="K55" s="61">
        <f t="shared" si="7"/>
        <v>-0.55189922376302891</v>
      </c>
      <c r="M55" s="6">
        <f t="shared" si="8"/>
        <v>-0.55189922376302891</v>
      </c>
      <c r="N55" s="28">
        <f t="shared" si="9"/>
        <v>93.188842976709964</v>
      </c>
      <c r="O55" s="6">
        <f t="shared" si="3"/>
        <v>101.01412438337134</v>
      </c>
    </row>
    <row r="56" spans="1:15" x14ac:dyDescent="0.15">
      <c r="A56" s="40">
        <v>200506</v>
      </c>
      <c r="B56" s="27">
        <f>'X-12'!U56</f>
        <v>1.0173318346352818</v>
      </c>
      <c r="C56" s="27">
        <f>'X-12'!V56</f>
        <v>1.0563539853680499</v>
      </c>
      <c r="D56" s="27">
        <f>'X-12'!Q56</f>
        <v>1.0043589614201207</v>
      </c>
      <c r="E56" s="27">
        <f t="shared" si="13"/>
        <v>-0.36182623650633683</v>
      </c>
      <c r="F56" s="27">
        <f t="shared" si="14"/>
        <v>-0.72239385035505321</v>
      </c>
      <c r="G56" s="27">
        <f t="shared" si="15"/>
        <v>-0.20877386449660185</v>
      </c>
      <c r="H56" s="6">
        <f t="shared" si="10"/>
        <v>-0.33890246558218678</v>
      </c>
      <c r="I56" s="6">
        <f t="shared" si="11"/>
        <v>-0.65066107276039054</v>
      </c>
      <c r="J56" s="6">
        <f t="shared" si="12"/>
        <v>-1.0703470061274203</v>
      </c>
      <c r="K56" s="61">
        <f t="shared" si="7"/>
        <v>-0.6627665096483093</v>
      </c>
      <c r="M56" s="6">
        <f t="shared" si="8"/>
        <v>-0.6627665096483093</v>
      </c>
      <c r="N56" s="28">
        <f t="shared" si="9"/>
        <v>92.573258478677346</v>
      </c>
      <c r="O56" s="6">
        <f t="shared" si="3"/>
        <v>100.34684783967305</v>
      </c>
    </row>
    <row r="57" spans="1:15" x14ac:dyDescent="0.15">
      <c r="A57" s="40">
        <v>200507</v>
      </c>
      <c r="B57" s="27">
        <f>'X-12'!U57</f>
        <v>1.0124981334643628</v>
      </c>
      <c r="C57" s="27">
        <f>'X-12'!V57</f>
        <v>1.0437073552877301</v>
      </c>
      <c r="D57" s="27">
        <f>'X-12'!Q57</f>
        <v>1.0043354350449125</v>
      </c>
      <c r="E57" s="27">
        <f t="shared" si="13"/>
        <v>-0.47626660822673234</v>
      </c>
      <c r="F57" s="27">
        <f t="shared" si="14"/>
        <v>-1.2044057795350613</v>
      </c>
      <c r="G57" s="27">
        <f t="shared" si="15"/>
        <v>-2.342454407160818E-3</v>
      </c>
      <c r="H57" s="6">
        <f t="shared" si="10"/>
        <v>-0.44609238224679759</v>
      </c>
      <c r="I57" s="6">
        <f t="shared" si="11"/>
        <v>-1.0848098390731484</v>
      </c>
      <c r="J57" s="6">
        <f t="shared" si="12"/>
        <v>-1.2009353123486262E-2</v>
      </c>
      <c r="K57" s="61">
        <f t="shared" si="7"/>
        <v>-0.49885806260625642</v>
      </c>
      <c r="M57" s="6">
        <f t="shared" si="8"/>
        <v>-0.49885806260625642</v>
      </c>
      <c r="N57" s="28">
        <f t="shared" si="9"/>
        <v>92.112598335072931</v>
      </c>
      <c r="O57" s="6">
        <f t="shared" si="3"/>
        <v>99.847505004649889</v>
      </c>
    </row>
    <row r="58" spans="1:15" x14ac:dyDescent="0.15">
      <c r="A58" s="40">
        <v>200508</v>
      </c>
      <c r="B58" s="27">
        <f>'X-12'!U58</f>
        <v>1.0076442013873848</v>
      </c>
      <c r="C58" s="27">
        <f>'X-12'!V58</f>
        <v>1.0271454756588101</v>
      </c>
      <c r="D58" s="27">
        <f>'X-12'!Q58</f>
        <v>1.0055928418914042</v>
      </c>
      <c r="E58" s="27">
        <f t="shared" si="13"/>
        <v>-0.48055347321200081</v>
      </c>
      <c r="F58" s="27">
        <f t="shared" si="14"/>
        <v>-1.5995226103392302</v>
      </c>
      <c r="G58" s="27">
        <f t="shared" si="15"/>
        <v>0.12511957375994576</v>
      </c>
      <c r="H58" s="6">
        <f t="shared" si="10"/>
        <v>-0.45010764970543582</v>
      </c>
      <c r="I58" s="6">
        <f t="shared" si="11"/>
        <v>-1.4406920782012489</v>
      </c>
      <c r="J58" s="6">
        <f t="shared" si="12"/>
        <v>0.64146612175240303</v>
      </c>
      <c r="K58" s="61">
        <f t="shared" si="7"/>
        <v>-0.3997324952985013</v>
      </c>
      <c r="M58" s="6">
        <f t="shared" si="8"/>
        <v>-0.3997324952985013</v>
      </c>
      <c r="N58" s="28">
        <f t="shared" si="9"/>
        <v>91.745128794845158</v>
      </c>
      <c r="O58" s="6">
        <f t="shared" si="3"/>
        <v>99.449178202234862</v>
      </c>
    </row>
    <row r="59" spans="1:15" x14ac:dyDescent="0.15">
      <c r="A59" s="40">
        <v>200509</v>
      </c>
      <c r="B59" s="27">
        <f>'X-12'!U59</f>
        <v>1.0099212301414384</v>
      </c>
      <c r="C59" s="27">
        <f>'X-12'!V59</f>
        <v>1.0090657675974</v>
      </c>
      <c r="D59" s="27">
        <f>'X-12'!Q59</f>
        <v>1.0058638759977059</v>
      </c>
      <c r="E59" s="27">
        <f t="shared" si="13"/>
        <v>0.22572043696528185</v>
      </c>
      <c r="F59" s="27">
        <f t="shared" si="14"/>
        <v>-1.7758185081522226</v>
      </c>
      <c r="G59" s="27">
        <f t="shared" si="15"/>
        <v>2.6949036873746435E-2</v>
      </c>
      <c r="H59" s="6">
        <f t="shared" si="10"/>
        <v>0.21141975042620456</v>
      </c>
      <c r="I59" s="6">
        <f t="shared" si="11"/>
        <v>-1.5994820207483498</v>
      </c>
      <c r="J59" s="6">
        <f t="shared" si="12"/>
        <v>0.13816298800322993</v>
      </c>
      <c r="K59" s="61">
        <f t="shared" si="7"/>
        <v>-0.35026586766625878</v>
      </c>
      <c r="M59" s="6">
        <f t="shared" si="8"/>
        <v>-0.35026586766625878</v>
      </c>
      <c r="N59" s="28">
        <f t="shared" si="9"/>
        <v>91.424338732478034</v>
      </c>
      <c r="O59" s="6">
        <f t="shared" si="3"/>
        <v>99.101450660762964</v>
      </c>
    </row>
    <row r="60" spans="1:15" x14ac:dyDescent="0.15">
      <c r="A60" s="40">
        <v>200510</v>
      </c>
      <c r="B60" s="27">
        <f>'X-12'!U60</f>
        <v>1.0180028066200371</v>
      </c>
      <c r="C60" s="27">
        <f>'X-12'!V60</f>
        <v>0.99181203540886098</v>
      </c>
      <c r="D60" s="27">
        <f>'X-12'!Q60</f>
        <v>1.0053627933822151</v>
      </c>
      <c r="E60" s="27">
        <f t="shared" si="13"/>
        <v>0.79702950722992949</v>
      </c>
      <c r="F60" s="27">
        <f t="shared" si="14"/>
        <v>-1.7246162821753281</v>
      </c>
      <c r="G60" s="27">
        <f t="shared" si="15"/>
        <v>-4.9828557180503552E-2</v>
      </c>
      <c r="H60" s="6">
        <f t="shared" si="10"/>
        <v>0.74653310868253697</v>
      </c>
      <c r="I60" s="6">
        <f t="shared" si="11"/>
        <v>-1.5533641097701876</v>
      </c>
      <c r="J60" s="6">
        <f t="shared" si="12"/>
        <v>-0.2554622779359868</v>
      </c>
      <c r="K60" s="61">
        <f t="shared" si="7"/>
        <v>-0.25407316764501242</v>
      </c>
      <c r="M60" s="6">
        <f t="shared" si="8"/>
        <v>-0.25407316764501242</v>
      </c>
      <c r="N60" s="28">
        <f t="shared" si="9"/>
        <v>91.192348731234318</v>
      </c>
      <c r="O60" s="6">
        <f t="shared" si="3"/>
        <v>98.849979925718131</v>
      </c>
    </row>
    <row r="61" spans="1:15" x14ac:dyDescent="0.15">
      <c r="A61" s="40">
        <v>200511</v>
      </c>
      <c r="B61" s="27">
        <f>'X-12'!U61</f>
        <v>1.0227226174488036</v>
      </c>
      <c r="C61" s="27">
        <f>'X-12'!V61</f>
        <v>0.97724601228602603</v>
      </c>
      <c r="D61" s="27">
        <f>'X-12'!Q61</f>
        <v>1.0052749049445431</v>
      </c>
      <c r="E61" s="27">
        <f t="shared" si="13"/>
        <v>0.46256206475401618</v>
      </c>
      <c r="F61" s="27">
        <f t="shared" si="14"/>
        <v>-1.479491489840731</v>
      </c>
      <c r="G61" s="27">
        <f t="shared" si="15"/>
        <v>-8.7423445551812699E-3</v>
      </c>
      <c r="H61" s="6">
        <f t="shared" si="10"/>
        <v>0.43325610034135204</v>
      </c>
      <c r="I61" s="6">
        <f t="shared" si="11"/>
        <v>-1.3325798931517783</v>
      </c>
      <c r="J61" s="6">
        <f t="shared" si="12"/>
        <v>-4.4820468039594746E-2</v>
      </c>
      <c r="K61" s="61">
        <f t="shared" si="7"/>
        <v>-0.24295913077385844</v>
      </c>
      <c r="M61" s="6">
        <f t="shared" si="8"/>
        <v>-0.24295913077385844</v>
      </c>
      <c r="N61" s="28">
        <f t="shared" si="9"/>
        <v>90.971057417151229</v>
      </c>
      <c r="O61" s="6">
        <f t="shared" si="3"/>
        <v>98.610106271193459</v>
      </c>
    </row>
    <row r="62" spans="1:15" x14ac:dyDescent="0.15">
      <c r="A62" s="40">
        <v>200512</v>
      </c>
      <c r="B62" s="27">
        <f>'X-12'!U62</f>
        <v>1.0185653963991015</v>
      </c>
      <c r="C62" s="27">
        <f>'X-12'!V62</f>
        <v>0.96636437756517601</v>
      </c>
      <c r="D62" s="27">
        <f>'X-12'!Q62</f>
        <v>1.0053017874536179</v>
      </c>
      <c r="E62" s="27">
        <f t="shared" si="13"/>
        <v>-0.40731352180582753</v>
      </c>
      <c r="F62" s="27">
        <f t="shared" si="14"/>
        <v>-1.1197341584167073</v>
      </c>
      <c r="G62" s="27">
        <f t="shared" si="15"/>
        <v>2.6741092917697612E-3</v>
      </c>
      <c r="H62" s="6">
        <f t="shared" si="10"/>
        <v>-0.38150787001467545</v>
      </c>
      <c r="I62" s="6">
        <f t="shared" si="11"/>
        <v>-1.0085460007221549</v>
      </c>
      <c r="J62" s="6">
        <f t="shared" si="12"/>
        <v>1.3709689579223494E-2</v>
      </c>
      <c r="K62" s="61">
        <f t="shared" si="7"/>
        <v>-0.44308259298717795</v>
      </c>
      <c r="M62" s="6">
        <f t="shared" si="8"/>
        <v>-0.44308259298717795</v>
      </c>
      <c r="N62" s="28">
        <f t="shared" si="9"/>
        <v>90.568871504963639</v>
      </c>
      <c r="O62" s="6">
        <f t="shared" si="3"/>
        <v>98.174147883244487</v>
      </c>
    </row>
    <row r="63" spans="1:15" x14ac:dyDescent="0.15">
      <c r="A63" s="40">
        <v>200601</v>
      </c>
      <c r="B63" s="27">
        <f>'X-12'!U63</f>
        <v>1.0113706182798279</v>
      </c>
      <c r="C63" s="27">
        <f>'X-12'!V63</f>
        <v>0.95921128792823696</v>
      </c>
      <c r="D63" s="27">
        <f>'X-12'!Q63</f>
        <v>1.0059013583710383</v>
      </c>
      <c r="E63" s="27">
        <f t="shared" si="13"/>
        <v>-0.70886747830931862</v>
      </c>
      <c r="F63" s="27">
        <f t="shared" si="14"/>
        <v>-0.74295596533789154</v>
      </c>
      <c r="G63" s="27">
        <f t="shared" si="15"/>
        <v>5.9623108552231678E-2</v>
      </c>
      <c r="H63" s="6">
        <f t="shared" si="10"/>
        <v>-0.66395665082138955</v>
      </c>
      <c r="I63" s="6">
        <f t="shared" si="11"/>
        <v>-0.66918139624650597</v>
      </c>
      <c r="J63" s="6">
        <f t="shared" si="12"/>
        <v>0.30567722587675772</v>
      </c>
      <c r="K63" s="61">
        <f t="shared" si="7"/>
        <v>-0.35908589341806074</v>
      </c>
      <c r="M63" s="6">
        <f t="shared" si="8"/>
        <v>-0.35908589341806074</v>
      </c>
      <c r="N63" s="28">
        <f t="shared" si="9"/>
        <v>90.244234326717304</v>
      </c>
      <c r="O63" s="6">
        <f t="shared" si="3"/>
        <v>97.822250174727614</v>
      </c>
    </row>
    <row r="64" spans="1:15" x14ac:dyDescent="0.15">
      <c r="A64" s="40">
        <v>200602</v>
      </c>
      <c r="B64" s="27">
        <f>'X-12'!U64</f>
        <v>1.0046267165292808</v>
      </c>
      <c r="C64" s="27">
        <f>'X-12'!V64</f>
        <v>0.95569556111804499</v>
      </c>
      <c r="D64" s="27">
        <f>'X-12'!Q64</f>
        <v>1.0064364425093477</v>
      </c>
      <c r="E64" s="27">
        <f t="shared" si="13"/>
        <v>-0.6690387565602246</v>
      </c>
      <c r="F64" s="27">
        <f t="shared" si="14"/>
        <v>-0.36719559616625436</v>
      </c>
      <c r="G64" s="27">
        <f t="shared" si="15"/>
        <v>5.318034954919465E-2</v>
      </c>
      <c r="H64" s="6">
        <f t="shared" si="10"/>
        <v>-0.62665130742759056</v>
      </c>
      <c r="I64" s="6">
        <f t="shared" si="11"/>
        <v>-0.33073354707684482</v>
      </c>
      <c r="J64" s="6">
        <f t="shared" si="12"/>
        <v>0.27264632985570231</v>
      </c>
      <c r="K64" s="61">
        <f t="shared" si="7"/>
        <v>-0.2544530153383957</v>
      </c>
      <c r="M64" s="6">
        <f t="shared" si="8"/>
        <v>-0.2544530153383957</v>
      </c>
      <c r="N64" s="28">
        <f t="shared" si="9"/>
        <v>90.014896929265504</v>
      </c>
      <c r="O64" s="6">
        <f t="shared" si="3"/>
        <v>97.573654788714038</v>
      </c>
    </row>
    <row r="65" spans="1:15" x14ac:dyDescent="0.15">
      <c r="A65" s="40">
        <v>200603</v>
      </c>
      <c r="B65" s="27">
        <f>'X-12'!U65</f>
        <v>0.9975567405436877</v>
      </c>
      <c r="C65" s="27">
        <f>'X-12'!V65</f>
        <v>0.95609870297108002</v>
      </c>
      <c r="D65" s="27">
        <f>'X-12'!Q65</f>
        <v>1.0059317294367118</v>
      </c>
      <c r="E65" s="27">
        <f t="shared" si="13"/>
        <v>-0.70622659083687078</v>
      </c>
      <c r="F65" s="27">
        <f t="shared" si="14"/>
        <v>4.2174187945595111E-2</v>
      </c>
      <c r="G65" s="27">
        <f t="shared" si="15"/>
        <v>-5.0161106667454866E-2</v>
      </c>
      <c r="H65" s="6">
        <f t="shared" si="10"/>
        <v>-0.6614830787433128</v>
      </c>
      <c r="I65" s="6">
        <f t="shared" si="11"/>
        <v>3.7986345478982234E-2</v>
      </c>
      <c r="J65" s="6">
        <f t="shared" si="12"/>
        <v>-0.2571672008611135</v>
      </c>
      <c r="K65" s="61">
        <f t="shared" si="7"/>
        <v>-0.32569914491863539</v>
      </c>
      <c r="M65" s="6">
        <f t="shared" si="8"/>
        <v>-0.32569914491863539</v>
      </c>
      <c r="N65" s="28">
        <f t="shared" si="9"/>
        <v>89.722195842136458</v>
      </c>
      <c r="O65" s="6">
        <f t="shared" si="3"/>
        <v>97.256374918313767</v>
      </c>
    </row>
    <row r="66" spans="1:15" x14ac:dyDescent="0.15">
      <c r="A66" s="40">
        <v>200604</v>
      </c>
      <c r="B66" s="27">
        <f>'X-12'!U66</f>
        <v>0.99153855806569968</v>
      </c>
      <c r="C66" s="27">
        <f>'X-12'!V66</f>
        <v>0.95858502608442897</v>
      </c>
      <c r="D66" s="27">
        <f>'X-12'!Q66</f>
        <v>1.0055348144899308</v>
      </c>
      <c r="E66" s="27">
        <f t="shared" si="13"/>
        <v>-0.60511756095300628</v>
      </c>
      <c r="F66" s="27">
        <f t="shared" si="14"/>
        <v>0.25971110273919001</v>
      </c>
      <c r="G66" s="27">
        <f t="shared" si="15"/>
        <v>-3.9465229782667838E-2</v>
      </c>
      <c r="H66" s="6">
        <f t="shared" si="10"/>
        <v>-0.56677988681581259</v>
      </c>
      <c r="I66" s="6">
        <f t="shared" si="11"/>
        <v>0.23392212521328992</v>
      </c>
      <c r="J66" s="6">
        <f t="shared" si="12"/>
        <v>-0.20233131501331564</v>
      </c>
      <c r="K66" s="61">
        <f t="shared" si="7"/>
        <v>-0.21348980353209313</v>
      </c>
      <c r="M66" s="6">
        <f t="shared" si="8"/>
        <v>-0.21348980353209313</v>
      </c>
      <c r="N66" s="28">
        <f t="shared" si="9"/>
        <v>89.530852351929056</v>
      </c>
      <c r="O66" s="6">
        <f t="shared" si="3"/>
        <v>97.048963875292344</v>
      </c>
    </row>
    <row r="67" spans="1:15" x14ac:dyDescent="0.15">
      <c r="A67" s="40">
        <v>200605</v>
      </c>
      <c r="B67" s="27">
        <f>'X-12'!U67</f>
        <v>0.98658905291012866</v>
      </c>
      <c r="C67" s="27">
        <f>'X-12'!V67</f>
        <v>0.962547184600269</v>
      </c>
      <c r="D67" s="27">
        <f>'X-12'!Q67</f>
        <v>1.0059197702096609</v>
      </c>
      <c r="E67" s="27">
        <f t="shared" si="13"/>
        <v>-0.5004232414641222</v>
      </c>
      <c r="F67" s="27">
        <f t="shared" si="14"/>
        <v>0.41248160785643212</v>
      </c>
      <c r="G67" s="27">
        <f t="shared" si="15"/>
        <v>3.8276352114375696E-2</v>
      </c>
      <c r="H67" s="6">
        <f t="shared" si="10"/>
        <v>-0.46871855397874346</v>
      </c>
      <c r="I67" s="6">
        <f t="shared" si="11"/>
        <v>0.37152271621621158</v>
      </c>
      <c r="J67" s="6">
        <f t="shared" si="12"/>
        <v>0.19623614761304484</v>
      </c>
      <c r="K67" s="61">
        <f t="shared" si="7"/>
        <v>-8.7038885212251255E-3</v>
      </c>
      <c r="M67" s="6">
        <f t="shared" si="8"/>
        <v>-8.7038885212251255E-3</v>
      </c>
      <c r="N67" s="28">
        <f t="shared" si="9"/>
        <v>89.523060025465952</v>
      </c>
      <c r="O67" s="6">
        <f t="shared" si="3"/>
        <v>97.040517209259832</v>
      </c>
    </row>
    <row r="68" spans="1:15" x14ac:dyDescent="0.15">
      <c r="A68" s="40">
        <v>200606</v>
      </c>
      <c r="B68" s="27">
        <f>'X-12'!U68</f>
        <v>0.98294876721095603</v>
      </c>
      <c r="C68" s="27">
        <f>'X-12'!V68</f>
        <v>0.96795172421929399</v>
      </c>
      <c r="D68" s="27">
        <f>'X-12'!Q68</f>
        <v>1.0068542839016021</v>
      </c>
      <c r="E68" s="27">
        <f t="shared" si="13"/>
        <v>-0.36965887752780796</v>
      </c>
      <c r="F68" s="27">
        <f t="shared" si="14"/>
        <v>0.55991118092158709</v>
      </c>
      <c r="G68" s="27">
        <f t="shared" si="15"/>
        <v>9.2858280842042104E-2</v>
      </c>
      <c r="H68" s="6">
        <f t="shared" ref="H68:H99" si="16">E68/E$159</f>
        <v>-0.34623886379318347</v>
      </c>
      <c r="I68" s="6">
        <f t="shared" ref="I68:I99" si="17">F68/F$159</f>
        <v>0.50431272283106943</v>
      </c>
      <c r="J68" s="6">
        <f t="shared" ref="J68:J99" si="18">G68/G$159</f>
        <v>0.47606812822606304</v>
      </c>
      <c r="K68" s="61">
        <f t="shared" si="7"/>
        <v>0.16656853867859517</v>
      </c>
      <c r="M68" s="6">
        <f t="shared" si="8"/>
        <v>0.16656853867859517</v>
      </c>
      <c r="N68" s="28">
        <f t="shared" si="9"/>
        <v>89.672301573063194</v>
      </c>
      <c r="O68" s="6">
        <f t="shared" ref="O68:O131" si="19">N68/$P$2*100</f>
        <v>97.202290912748381</v>
      </c>
    </row>
    <row r="69" spans="1:15" x14ac:dyDescent="0.15">
      <c r="A69" s="40">
        <v>200607</v>
      </c>
      <c r="B69" s="27">
        <f>'X-12'!U69</f>
        <v>0.98114065740810474</v>
      </c>
      <c r="C69" s="27">
        <f>'X-12'!V69</f>
        <v>0.97435959365505498</v>
      </c>
      <c r="D69" s="27">
        <f>'X-12'!Q69</f>
        <v>1.0079925530501272</v>
      </c>
      <c r="E69" s="27">
        <f t="shared" si="13"/>
        <v>-0.18411685131922895</v>
      </c>
      <c r="F69" s="27">
        <f t="shared" si="14"/>
        <v>0.65981898749101853</v>
      </c>
      <c r="G69" s="27">
        <f t="shared" si="15"/>
        <v>0.11298815648411255</v>
      </c>
      <c r="H69" s="6">
        <f t="shared" si="16"/>
        <v>-0.17245199096064665</v>
      </c>
      <c r="I69" s="6">
        <f t="shared" si="17"/>
        <v>0.59429981306952262</v>
      </c>
      <c r="J69" s="6">
        <f t="shared" si="18"/>
        <v>0.57927047196367243</v>
      </c>
      <c r="K69" s="61">
        <f t="shared" ref="K69:K132" si="20">SUMPRODUCT(H69:J69,$E$160:$G$160)</f>
        <v>0.29312843375913117</v>
      </c>
      <c r="M69" s="6">
        <f t="shared" ref="M69:M132" si="21">K69/$L$3</f>
        <v>0.29312843375913117</v>
      </c>
      <c r="N69" s="28">
        <f t="shared" si="9"/>
        <v>89.935542403041055</v>
      </c>
      <c r="O69" s="6">
        <f t="shared" si="19"/>
        <v>97.487636680468782</v>
      </c>
    </row>
    <row r="70" spans="1:15" x14ac:dyDescent="0.15">
      <c r="A70" s="40">
        <v>200608</v>
      </c>
      <c r="B70" s="27">
        <f>'X-12'!U70</f>
        <v>0.97803355426014327</v>
      </c>
      <c r="C70" s="27">
        <f>'X-12'!V70</f>
        <v>0.98110914397951898</v>
      </c>
      <c r="D70" s="27">
        <f>'X-12'!Q70</f>
        <v>1.0104369303813272</v>
      </c>
      <c r="E70" s="27">
        <f t="shared" si="13"/>
        <v>-0.31718497818688213</v>
      </c>
      <c r="F70" s="27">
        <f t="shared" si="14"/>
        <v>0.69032556691533453</v>
      </c>
      <c r="G70" s="27">
        <f t="shared" si="15"/>
        <v>0.2422058685988239</v>
      </c>
      <c r="H70" s="6">
        <f t="shared" si="16"/>
        <v>-0.29708948745977376</v>
      </c>
      <c r="I70" s="6">
        <f t="shared" si="17"/>
        <v>0.62177712850447486</v>
      </c>
      <c r="J70" s="6">
        <f t="shared" si="18"/>
        <v>1.241747030675203</v>
      </c>
      <c r="K70" s="61">
        <f t="shared" si="20"/>
        <v>0.46247204450201462</v>
      </c>
      <c r="M70" s="6">
        <f t="shared" si="21"/>
        <v>0.46247204450201462</v>
      </c>
      <c r="N70" s="28">
        <f t="shared" ref="N70:N133" si="22">N69*(200+M70)/(200-M70)</f>
        <v>90.352433146298225</v>
      </c>
      <c r="O70" s="6">
        <f t="shared" si="19"/>
        <v>97.939534697961932</v>
      </c>
    </row>
    <row r="71" spans="1:15" x14ac:dyDescent="0.15">
      <c r="A71" s="40">
        <v>200609</v>
      </c>
      <c r="B71" s="27">
        <f>'X-12'!U71</f>
        <v>0.97207415399920261</v>
      </c>
      <c r="C71" s="27">
        <f>'X-12'!V71</f>
        <v>0.98782022721870599</v>
      </c>
      <c r="D71" s="27">
        <f>'X-12'!Q71</f>
        <v>1.0138267527963045</v>
      </c>
      <c r="E71" s="27">
        <f t="shared" si="13"/>
        <v>-0.61118678067889753</v>
      </c>
      <c r="F71" s="27">
        <f t="shared" si="14"/>
        <v>0.68169872798462727</v>
      </c>
      <c r="G71" s="27">
        <f t="shared" si="15"/>
        <v>0.33491905655848847</v>
      </c>
      <c r="H71" s="6">
        <f t="shared" si="16"/>
        <v>-0.57246458660188959</v>
      </c>
      <c r="I71" s="6">
        <f t="shared" si="17"/>
        <v>0.61400692355266606</v>
      </c>
      <c r="J71" s="6">
        <f t="shared" si="18"/>
        <v>1.717071293127465</v>
      </c>
      <c r="K71" s="61">
        <f t="shared" si="20"/>
        <v>0.50391526401514097</v>
      </c>
      <c r="M71" s="6">
        <f t="shared" si="21"/>
        <v>0.50391526401514097</v>
      </c>
      <c r="N71" s="28">
        <f t="shared" si="22"/>
        <v>90.80888290834325</v>
      </c>
      <c r="O71" s="6">
        <f t="shared" si="19"/>
        <v>98.434313596005566</v>
      </c>
    </row>
    <row r="72" spans="1:15" x14ac:dyDescent="0.15">
      <c r="A72" s="40">
        <v>200610</v>
      </c>
      <c r="B72" s="27">
        <f>'X-12'!U72</f>
        <v>0.96911000523116131</v>
      </c>
      <c r="C72" s="27">
        <f>'X-12'!V72</f>
        <v>0.99386206557845203</v>
      </c>
      <c r="D72" s="27">
        <f>'X-12'!Q72</f>
        <v>1.0161505857047668</v>
      </c>
      <c r="E72" s="27">
        <f t="shared" si="13"/>
        <v>-0.30539593618119321</v>
      </c>
      <c r="F72" s="27">
        <f t="shared" si="14"/>
        <v>0.60976861747277733</v>
      </c>
      <c r="G72" s="27">
        <f t="shared" si="15"/>
        <v>0.22895161087642349</v>
      </c>
      <c r="H72" s="6">
        <f t="shared" si="16"/>
        <v>-0.28604734899807055</v>
      </c>
      <c r="I72" s="6">
        <f t="shared" si="17"/>
        <v>0.54921938023898653</v>
      </c>
      <c r="J72" s="6">
        <f t="shared" si="18"/>
        <v>1.173794774745949</v>
      </c>
      <c r="K72" s="61">
        <f t="shared" si="20"/>
        <v>0.42368895849001331</v>
      </c>
      <c r="M72" s="6">
        <f t="shared" si="21"/>
        <v>0.42368895849001331</v>
      </c>
      <c r="N72" s="28">
        <f t="shared" si="22"/>
        <v>91.194446914615256</v>
      </c>
      <c r="O72" s="6">
        <f t="shared" si="19"/>
        <v>98.852254298381752</v>
      </c>
    </row>
    <row r="73" spans="1:15" x14ac:dyDescent="0.15">
      <c r="A73" s="40">
        <v>200611</v>
      </c>
      <c r="B73" s="27">
        <f>'X-12'!U73</f>
        <v>0.97895469827421255</v>
      </c>
      <c r="C73" s="27">
        <f>'X-12'!V73</f>
        <v>0.99916012902588902</v>
      </c>
      <c r="D73" s="27">
        <f>'X-12'!Q73</f>
        <v>1.0143785553192743</v>
      </c>
      <c r="E73" s="27">
        <f t="shared" si="13"/>
        <v>1.0107152011261813</v>
      </c>
      <c r="F73" s="27">
        <f t="shared" si="14"/>
        <v>0.53166125914506224</v>
      </c>
      <c r="G73" s="27">
        <f t="shared" si="15"/>
        <v>-0.17453877904936416</v>
      </c>
      <c r="H73" s="6">
        <f t="shared" si="16"/>
        <v>0.94668058615771422</v>
      </c>
      <c r="I73" s="6">
        <f t="shared" si="17"/>
        <v>0.47886798185012591</v>
      </c>
      <c r="J73" s="6">
        <f t="shared" si="18"/>
        <v>-0.89482972430039498</v>
      </c>
      <c r="K73" s="61">
        <f t="shared" si="20"/>
        <v>0.22560450628089024</v>
      </c>
      <c r="M73" s="6">
        <f t="shared" si="21"/>
        <v>0.22560450628089024</v>
      </c>
      <c r="N73" s="28">
        <f t="shared" si="22"/>
        <v>91.400418036398747</v>
      </c>
      <c r="O73" s="6">
        <f t="shared" si="19"/>
        <v>99.075521288834892</v>
      </c>
    </row>
    <row r="74" spans="1:15" x14ac:dyDescent="0.15">
      <c r="A74" s="40">
        <v>200612</v>
      </c>
      <c r="B74" s="27">
        <f>'X-12'!U74</f>
        <v>0.99674913435069812</v>
      </c>
      <c r="C74" s="27">
        <f>'X-12'!V74</f>
        <v>1.00453778935756</v>
      </c>
      <c r="D74" s="27">
        <f>'X-12'!Q74</f>
        <v>1.0097632579552498</v>
      </c>
      <c r="E74" s="27">
        <f t="shared" si="13"/>
        <v>1.8013262699241681</v>
      </c>
      <c r="F74" s="27">
        <f t="shared" si="14"/>
        <v>0.53677356075805915</v>
      </c>
      <c r="G74" s="27">
        <f t="shared" si="15"/>
        <v>-0.45602509999615337</v>
      </c>
      <c r="H74" s="6">
        <f t="shared" si="16"/>
        <v>1.6872019013595572</v>
      </c>
      <c r="I74" s="6">
        <f t="shared" si="17"/>
        <v>0.48347263850681305</v>
      </c>
      <c r="J74" s="6">
        <f t="shared" si="18"/>
        <v>-2.337960748471871</v>
      </c>
      <c r="K74" s="61">
        <f t="shared" si="20"/>
        <v>5.7195614212975698E-2</v>
      </c>
      <c r="M74" s="6">
        <f t="shared" si="21"/>
        <v>5.7195614212975698E-2</v>
      </c>
      <c r="N74" s="28">
        <f t="shared" si="22"/>
        <v>91.452710021248848</v>
      </c>
      <c r="O74" s="6">
        <f t="shared" si="19"/>
        <v>99.132204351883786</v>
      </c>
    </row>
    <row r="75" spans="1:15" x14ac:dyDescent="0.15">
      <c r="A75" s="40">
        <v>200701</v>
      </c>
      <c r="B75" s="27">
        <f>'X-12'!U75</f>
        <v>1.0153669236689051</v>
      </c>
      <c r="C75" s="27">
        <f>'X-12'!V75</f>
        <v>1.01072571812284</v>
      </c>
      <c r="D75" s="27">
        <f>'X-12'!Q75</f>
        <v>1.0048330928072455</v>
      </c>
      <c r="E75" s="27">
        <f t="shared" si="13"/>
        <v>1.8505681363659816</v>
      </c>
      <c r="F75" s="27">
        <f t="shared" si="14"/>
        <v>0.61410616947224628</v>
      </c>
      <c r="G75" s="27">
        <f t="shared" si="15"/>
        <v>-0.4894444632681148</v>
      </c>
      <c r="H75" s="6">
        <f t="shared" si="16"/>
        <v>1.7333240126473799</v>
      </c>
      <c r="I75" s="6">
        <f t="shared" si="17"/>
        <v>0.55312621891949487</v>
      </c>
      <c r="J75" s="6">
        <f t="shared" si="18"/>
        <v>-2.5092959656987901</v>
      </c>
      <c r="K75" s="61">
        <f t="shared" si="20"/>
        <v>4.1594581599636915E-2</v>
      </c>
      <c r="M75" s="6">
        <f t="shared" si="21"/>
        <v>4.1594581599636915E-2</v>
      </c>
      <c r="N75" s="28">
        <f t="shared" si="22"/>
        <v>91.490757306148211</v>
      </c>
      <c r="O75" s="6">
        <f t="shared" si="19"/>
        <v>99.173446554775325</v>
      </c>
    </row>
    <row r="76" spans="1:15" x14ac:dyDescent="0.15">
      <c r="A76" s="40">
        <v>200702</v>
      </c>
      <c r="B76" s="27">
        <f>'X-12'!U76</f>
        <v>1.0304605400175963</v>
      </c>
      <c r="C76" s="27">
        <f>'X-12'!V76</f>
        <v>1.01792863438173</v>
      </c>
      <c r="D76" s="27">
        <f>'X-12'!Q76</f>
        <v>1.0015782485837363</v>
      </c>
      <c r="E76" s="27">
        <f t="shared" si="13"/>
        <v>1.4755512492234422</v>
      </c>
      <c r="F76" s="27">
        <f t="shared" si="14"/>
        <v>0.71011764522599208</v>
      </c>
      <c r="G76" s="27">
        <f t="shared" si="15"/>
        <v>-0.32444436057191628</v>
      </c>
      <c r="H76" s="6">
        <f t="shared" si="16"/>
        <v>1.382066599932541</v>
      </c>
      <c r="I76" s="6">
        <f t="shared" si="17"/>
        <v>0.63960387896676174</v>
      </c>
      <c r="J76" s="6">
        <f t="shared" si="18"/>
        <v>-1.6633693629727693</v>
      </c>
      <c r="K76" s="61">
        <f t="shared" si="20"/>
        <v>0.19884810227560246</v>
      </c>
      <c r="M76" s="6">
        <f t="shared" si="21"/>
        <v>0.19884810227560246</v>
      </c>
      <c r="N76" s="28">
        <f t="shared" si="22"/>
        <v>91.672866000650615</v>
      </c>
      <c r="O76" s="6">
        <f t="shared" si="19"/>
        <v>99.370847335063544</v>
      </c>
    </row>
    <row r="77" spans="1:15" x14ac:dyDescent="0.15">
      <c r="A77" s="40">
        <v>200703</v>
      </c>
      <c r="B77" s="27">
        <f>'X-12'!U77</f>
        <v>1.0386921411626631</v>
      </c>
      <c r="C77" s="27">
        <f>'X-12'!V77</f>
        <v>1.0249589718907901</v>
      </c>
      <c r="D77" s="27">
        <f>'X-12'!Q77</f>
        <v>1.0007517686082614</v>
      </c>
      <c r="E77" s="27">
        <f t="shared" si="13"/>
        <v>0.79564946752709897</v>
      </c>
      <c r="F77" s="27">
        <f t="shared" si="14"/>
        <v>0.68827452743597306</v>
      </c>
      <c r="G77" s="27">
        <f t="shared" si="15"/>
        <v>-8.2551823962959181E-2</v>
      </c>
      <c r="H77" s="6">
        <f t="shared" si="16"/>
        <v>0.74524050242378004</v>
      </c>
      <c r="I77" s="6">
        <f t="shared" si="17"/>
        <v>0.61992975459997757</v>
      </c>
      <c r="J77" s="6">
        <f t="shared" si="18"/>
        <v>-0.42322873048388387</v>
      </c>
      <c r="K77" s="61">
        <f t="shared" si="20"/>
        <v>0.33871433484268498</v>
      </c>
      <c r="M77" s="6">
        <f t="shared" si="21"/>
        <v>0.33871433484268498</v>
      </c>
      <c r="N77" s="28">
        <f t="shared" si="22"/>
        <v>91.983901900545661</v>
      </c>
      <c r="O77" s="6">
        <f t="shared" si="19"/>
        <v>99.708001634613595</v>
      </c>
    </row>
    <row r="78" spans="1:15" x14ac:dyDescent="0.15">
      <c r="A78" s="40">
        <v>200704</v>
      </c>
      <c r="B78" s="27">
        <f>'X-12'!U78</f>
        <v>1.0377626710553483</v>
      </c>
      <c r="C78" s="27">
        <f>'X-12'!V78</f>
        <v>1.0307209737107299</v>
      </c>
      <c r="D78" s="27">
        <f>'X-12'!Q78</f>
        <v>1.0012222578621897</v>
      </c>
      <c r="E78" s="27">
        <f t="shared" si="13"/>
        <v>-8.9524713164547742E-2</v>
      </c>
      <c r="F78" s="27">
        <f t="shared" si="14"/>
        <v>0.56059328031764777</v>
      </c>
      <c r="G78" s="27">
        <f t="shared" si="15"/>
        <v>4.7002533270396003E-2</v>
      </c>
      <c r="H78" s="6">
        <f t="shared" si="16"/>
        <v>-8.385280822904595E-2</v>
      </c>
      <c r="I78" s="6">
        <f t="shared" si="17"/>
        <v>0.50492709063687491</v>
      </c>
      <c r="J78" s="6">
        <f t="shared" si="18"/>
        <v>0.24097374873851463</v>
      </c>
      <c r="K78" s="61">
        <f t="shared" si="20"/>
        <v>0.19389344287417054</v>
      </c>
      <c r="M78" s="6">
        <f t="shared" si="21"/>
        <v>0.19389344287417054</v>
      </c>
      <c r="N78" s="28">
        <f t="shared" si="22"/>
        <v>92.162425727828179</v>
      </c>
      <c r="O78" s="6">
        <f t="shared" si="19"/>
        <v>99.901516518139061</v>
      </c>
    </row>
    <row r="79" spans="1:15" x14ac:dyDescent="0.15">
      <c r="A79" s="40">
        <v>200705</v>
      </c>
      <c r="B79" s="27">
        <f>'X-12'!U79</f>
        <v>1.0314292543001036</v>
      </c>
      <c r="C79" s="27">
        <f>'X-12'!V79</f>
        <v>1.0335804094969201</v>
      </c>
      <c r="D79" s="27">
        <f>'X-12'!Q79</f>
        <v>1.0015997367824661</v>
      </c>
      <c r="E79" s="27">
        <f t="shared" si="13"/>
        <v>-0.61216329695049509</v>
      </c>
      <c r="F79" s="27">
        <f t="shared" si="14"/>
        <v>0.2770366584502314</v>
      </c>
      <c r="G79" s="27">
        <f t="shared" si="15"/>
        <v>3.7694704899959949E-2</v>
      </c>
      <c r="H79" s="6">
        <f t="shared" si="16"/>
        <v>-0.57337923495719134</v>
      </c>
      <c r="I79" s="6">
        <f t="shared" si="17"/>
        <v>0.24952727558877474</v>
      </c>
      <c r="J79" s="6">
        <f t="shared" si="18"/>
        <v>0.19325414430495175</v>
      </c>
      <c r="K79" s="61">
        <f t="shared" si="20"/>
        <v>-8.6387084587963292E-2</v>
      </c>
      <c r="M79" s="6">
        <f t="shared" si="21"/>
        <v>-8.6387084587963292E-2</v>
      </c>
      <c r="N79" s="28">
        <f t="shared" si="22"/>
        <v>92.082843669466413</v>
      </c>
      <c r="O79" s="6">
        <f t="shared" si="19"/>
        <v>99.815251771359797</v>
      </c>
    </row>
    <row r="80" spans="1:15" x14ac:dyDescent="0.15">
      <c r="A80" s="40">
        <v>200706</v>
      </c>
      <c r="B80" s="27">
        <f>'X-12'!U80</f>
        <v>1.0230033321910033</v>
      </c>
      <c r="C80" s="27">
        <f>'X-12'!V80</f>
        <v>1.0329102704902</v>
      </c>
      <c r="D80" s="27">
        <f>'X-12'!Q80</f>
        <v>1.002686956144933</v>
      </c>
      <c r="E80" s="27">
        <f t="shared" si="13"/>
        <v>-0.82026756823318026</v>
      </c>
      <c r="F80" s="27">
        <f t="shared" si="14"/>
        <v>-6.4857684886753017E-2</v>
      </c>
      <c r="G80" s="27">
        <f t="shared" si="15"/>
        <v>0.108489405862288</v>
      </c>
      <c r="H80" s="6">
        <f t="shared" si="16"/>
        <v>-0.76829890500895415</v>
      </c>
      <c r="I80" s="6">
        <f t="shared" si="17"/>
        <v>-5.8417400431120502E-2</v>
      </c>
      <c r="J80" s="6">
        <f t="shared" si="18"/>
        <v>0.55620616613691432</v>
      </c>
      <c r="K80" s="61">
        <f t="shared" si="20"/>
        <v>-0.13861960763759706</v>
      </c>
      <c r="M80" s="6">
        <f t="shared" si="21"/>
        <v>-0.13861960763759706</v>
      </c>
      <c r="N80" s="28">
        <f t="shared" si="22"/>
        <v>91.955287202007611</v>
      </c>
      <c r="O80" s="6">
        <f t="shared" si="19"/>
        <v>99.676984094047739</v>
      </c>
    </row>
    <row r="81" spans="1:15" x14ac:dyDescent="0.15">
      <c r="A81" s="40">
        <v>200707</v>
      </c>
      <c r="B81" s="27">
        <f>'X-12'!U81</f>
        <v>1.0148213250156375</v>
      </c>
      <c r="C81" s="27">
        <f>'X-12'!V81</f>
        <v>1.0291054140878599</v>
      </c>
      <c r="D81" s="27">
        <f>'X-12'!Q81</f>
        <v>1.004874793985806</v>
      </c>
      <c r="E81" s="27">
        <f t="shared" si="13"/>
        <v>-0.80301385562595951</v>
      </c>
      <c r="F81" s="27">
        <f t="shared" si="14"/>
        <v>-0.36904243074355109</v>
      </c>
      <c r="G81" s="27">
        <f t="shared" si="15"/>
        <v>0.21795970567088008</v>
      </c>
      <c r="H81" s="6">
        <f t="shared" si="16"/>
        <v>-0.75213831422512034</v>
      </c>
      <c r="I81" s="6">
        <f t="shared" si="17"/>
        <v>-0.33239699336266837</v>
      </c>
      <c r="J81" s="6">
        <f t="shared" si="18"/>
        <v>1.1174412035901049</v>
      </c>
      <c r="K81" s="61">
        <f t="shared" si="20"/>
        <v>-3.64874564810585E-2</v>
      </c>
      <c r="M81" s="6">
        <f t="shared" si="21"/>
        <v>-3.64874564810585E-2</v>
      </c>
      <c r="N81" s="28">
        <f t="shared" si="22"/>
        <v>91.921741176653441</v>
      </c>
      <c r="O81" s="6">
        <f t="shared" si="19"/>
        <v>99.640621131814797</v>
      </c>
    </row>
    <row r="82" spans="1:15" x14ac:dyDescent="0.15">
      <c r="A82" s="40">
        <v>200708</v>
      </c>
      <c r="B82" s="27">
        <f>'X-12'!U82</f>
        <v>1.0101976012305023</v>
      </c>
      <c r="C82" s="27">
        <f>'X-12'!V82</f>
        <v>1.0227723660783901</v>
      </c>
      <c r="D82" s="27">
        <f>'X-12'!Q82</f>
        <v>1.007066470284455</v>
      </c>
      <c r="E82" s="27">
        <f t="shared" si="13"/>
        <v>-0.45665980946720225</v>
      </c>
      <c r="F82" s="27">
        <f t="shared" si="14"/>
        <v>-0.61729290805583481</v>
      </c>
      <c r="G82" s="27">
        <f t="shared" si="15"/>
        <v>0.21786682718531988</v>
      </c>
      <c r="H82" s="6">
        <f t="shared" si="16"/>
        <v>-0.42772778683785706</v>
      </c>
      <c r="I82" s="6">
        <f t="shared" si="17"/>
        <v>-0.55599651847199727</v>
      </c>
      <c r="J82" s="6">
        <f t="shared" si="18"/>
        <v>1.1169650318758306</v>
      </c>
      <c r="K82" s="61">
        <f t="shared" si="20"/>
        <v>2.2282152840162273E-2</v>
      </c>
      <c r="M82" s="6">
        <f t="shared" si="21"/>
        <v>2.2282152840162273E-2</v>
      </c>
      <c r="N82" s="28">
        <f t="shared" si="22"/>
        <v>91.942225601701196</v>
      </c>
      <c r="O82" s="6">
        <f t="shared" si="19"/>
        <v>99.662825681132063</v>
      </c>
    </row>
    <row r="83" spans="1:15" x14ac:dyDescent="0.15">
      <c r="A83" s="40">
        <v>200709</v>
      </c>
      <c r="B83" s="27">
        <f>'X-12'!U83</f>
        <v>1.0040119363001669</v>
      </c>
      <c r="C83" s="27">
        <f>'X-12'!V83</f>
        <v>1.0146851620956201</v>
      </c>
      <c r="D83" s="27">
        <f>'X-12'!Q83</f>
        <v>1.0076330762019581</v>
      </c>
      <c r="E83" s="27">
        <f t="shared" si="13"/>
        <v>-0.61420272469950599</v>
      </c>
      <c r="F83" s="27">
        <f t="shared" si="14"/>
        <v>-0.79385252167860376</v>
      </c>
      <c r="G83" s="27">
        <f t="shared" si="15"/>
        <v>5.6247187675330927E-2</v>
      </c>
      <c r="H83" s="6">
        <f t="shared" si="16"/>
        <v>-0.57528945324094594</v>
      </c>
      <c r="I83" s="6">
        <f t="shared" si="17"/>
        <v>-0.71502399018910523</v>
      </c>
      <c r="J83" s="6">
        <f t="shared" si="18"/>
        <v>0.28836947132507346</v>
      </c>
      <c r="K83" s="61">
        <f t="shared" si="20"/>
        <v>-0.34391017909004096</v>
      </c>
      <c r="M83" s="6">
        <f t="shared" si="21"/>
        <v>-0.34391017909004096</v>
      </c>
      <c r="N83" s="28">
        <f t="shared" si="22"/>
        <v>91.62656971533707</v>
      </c>
      <c r="O83" s="6">
        <f t="shared" si="19"/>
        <v>99.320663444226753</v>
      </c>
    </row>
    <row r="84" spans="1:15" x14ac:dyDescent="0.15">
      <c r="A84" s="40">
        <v>200710</v>
      </c>
      <c r="B84" s="27">
        <f>'X-12'!U84</f>
        <v>0.99445236896799505</v>
      </c>
      <c r="C84" s="27">
        <f>'X-12'!V84</f>
        <v>1.0060020642060701</v>
      </c>
      <c r="D84" s="27">
        <f>'X-12'!Q84</f>
        <v>1.0074613003691213</v>
      </c>
      <c r="E84" s="27">
        <f t="shared" si="13"/>
        <v>-0.95669132613195718</v>
      </c>
      <c r="F84" s="27">
        <f t="shared" si="14"/>
        <v>-0.85942027806470878</v>
      </c>
      <c r="G84" s="27">
        <f t="shared" si="15"/>
        <v>-1.7048911935239625E-2</v>
      </c>
      <c r="H84" s="6">
        <f t="shared" si="16"/>
        <v>-0.89607943403389423</v>
      </c>
      <c r="I84" s="6">
        <f t="shared" si="17"/>
        <v>-0.77408095293554424</v>
      </c>
      <c r="J84" s="6">
        <f t="shared" si="18"/>
        <v>-8.740678289216991E-2</v>
      </c>
      <c r="K84" s="61">
        <f t="shared" si="20"/>
        <v>-0.604241504960223</v>
      </c>
      <c r="M84" s="6">
        <f t="shared" si="21"/>
        <v>-0.604241504960223</v>
      </c>
      <c r="N84" s="28">
        <f t="shared" si="22"/>
        <v>91.074591592005433</v>
      </c>
      <c r="O84" s="6">
        <f t="shared" si="19"/>
        <v>98.722334448758303</v>
      </c>
    </row>
    <row r="85" spans="1:15" x14ac:dyDescent="0.15">
      <c r="A85" s="40">
        <v>200711</v>
      </c>
      <c r="B85" s="27">
        <f>'X-12'!U85</f>
        <v>0.9834716163389875</v>
      </c>
      <c r="C85" s="27">
        <f>'X-12'!V85</f>
        <v>0.99833755411675695</v>
      </c>
      <c r="D85" s="27">
        <f>'X-12'!Q85</f>
        <v>1.0080109720317993</v>
      </c>
      <c r="E85" s="27">
        <f t="shared" si="13"/>
        <v>-1.1103311058036731</v>
      </c>
      <c r="F85" s="27">
        <f t="shared" si="14"/>
        <v>-0.76479155720391978</v>
      </c>
      <c r="G85" s="27">
        <f t="shared" si="15"/>
        <v>5.4545197193237444E-2</v>
      </c>
      <c r="H85" s="6">
        <f t="shared" si="16"/>
        <v>-1.0399852509392877</v>
      </c>
      <c r="I85" s="6">
        <f t="shared" si="17"/>
        <v>-0.68884874200384472</v>
      </c>
      <c r="J85" s="6">
        <f t="shared" si="18"/>
        <v>0.27964366447487848</v>
      </c>
      <c r="K85" s="61">
        <f t="shared" si="20"/>
        <v>-0.51853228725395906</v>
      </c>
      <c r="M85" s="6">
        <f t="shared" si="21"/>
        <v>-0.51853228725395906</v>
      </c>
      <c r="N85" s="28">
        <f t="shared" si="22"/>
        <v>90.603561650281449</v>
      </c>
      <c r="O85" s="6">
        <f t="shared" si="19"/>
        <v>98.211751039825003</v>
      </c>
    </row>
    <row r="86" spans="1:15" x14ac:dyDescent="0.15">
      <c r="A86" s="40">
        <v>200712</v>
      </c>
      <c r="B86" s="27">
        <f>'X-12'!U86</f>
        <v>0.97491433872696465</v>
      </c>
      <c r="C86" s="27">
        <f>'X-12'!V86</f>
        <v>0.99166111728282602</v>
      </c>
      <c r="D86" s="27">
        <f>'X-12'!Q86</f>
        <v>1.0087104632470569</v>
      </c>
      <c r="E86" s="27">
        <f t="shared" si="13"/>
        <v>-0.8739112522622916</v>
      </c>
      <c r="F86" s="27">
        <f t="shared" si="14"/>
        <v>-0.67099912476176049</v>
      </c>
      <c r="G86" s="27">
        <f t="shared" si="15"/>
        <v>6.9369145685791361E-2</v>
      </c>
      <c r="H86" s="6">
        <f t="shared" si="16"/>
        <v>-0.81854395344965558</v>
      </c>
      <c r="I86" s="6">
        <f t="shared" si="17"/>
        <v>-0.60436977712945195</v>
      </c>
      <c r="J86" s="6">
        <f t="shared" si="18"/>
        <v>0.35564344982277307</v>
      </c>
      <c r="K86" s="61">
        <f t="shared" si="20"/>
        <v>-0.38378407754269178</v>
      </c>
      <c r="M86" s="6">
        <f t="shared" si="21"/>
        <v>-0.38378407754269178</v>
      </c>
      <c r="N86" s="28">
        <f t="shared" si="22"/>
        <v>90.256505579950129</v>
      </c>
      <c r="O86" s="6">
        <f t="shared" si="19"/>
        <v>97.835551873308759</v>
      </c>
    </row>
    <row r="87" spans="1:15" x14ac:dyDescent="0.15">
      <c r="A87" s="40">
        <v>200801</v>
      </c>
      <c r="B87" s="27">
        <f>'X-12'!U87</f>
        <v>0.97084810259259602</v>
      </c>
      <c r="C87" s="27">
        <f>'X-12'!V87</f>
        <v>0.98499981421708704</v>
      </c>
      <c r="D87" s="27">
        <f>'X-12'!Q87</f>
        <v>1.0086163960224512</v>
      </c>
      <c r="E87" s="27">
        <f t="shared" si="13"/>
        <v>-0.41795812767472507</v>
      </c>
      <c r="F87" s="27">
        <f t="shared" si="14"/>
        <v>-0.6739955203833875</v>
      </c>
      <c r="G87" s="27">
        <f t="shared" si="15"/>
        <v>-9.3259279400821505E-3</v>
      </c>
      <c r="H87" s="6">
        <f t="shared" si="16"/>
        <v>-0.39147807894411224</v>
      </c>
      <c r="I87" s="6">
        <f t="shared" si="17"/>
        <v>-0.60706863453061088</v>
      </c>
      <c r="J87" s="6">
        <f t="shared" si="18"/>
        <v>-4.7812397754362898E-2</v>
      </c>
      <c r="K87" s="61">
        <f t="shared" si="20"/>
        <v>-0.34698594873685706</v>
      </c>
      <c r="M87" s="6">
        <f t="shared" si="21"/>
        <v>-0.34698594873685706</v>
      </c>
      <c r="N87" s="28">
        <f t="shared" si="22"/>
        <v>89.943870587514084</v>
      </c>
      <c r="O87" s="6">
        <f t="shared" si="19"/>
        <v>97.496664201740373</v>
      </c>
    </row>
    <row r="88" spans="1:15" x14ac:dyDescent="0.15">
      <c r="A88" s="40">
        <v>200802</v>
      </c>
      <c r="B88" s="27">
        <f>'X-12'!U88</f>
        <v>0.97261980955607119</v>
      </c>
      <c r="C88" s="27">
        <f>'X-12'!V88</f>
        <v>0.97732814357924302</v>
      </c>
      <c r="D88" s="27">
        <f>'X-12'!Q88</f>
        <v>1.0076392040723001</v>
      </c>
      <c r="E88" s="27">
        <f t="shared" si="13"/>
        <v>0.18232428252611604</v>
      </c>
      <c r="F88" s="27">
        <f t="shared" si="14"/>
        <v>-0.78189485171063966</v>
      </c>
      <c r="G88" s="27">
        <f t="shared" si="15"/>
        <v>-9.6931356332519647E-2</v>
      </c>
      <c r="H88" s="6">
        <f t="shared" si="16"/>
        <v>0.17077299169962704</v>
      </c>
      <c r="I88" s="6">
        <f t="shared" si="17"/>
        <v>-0.70425370142592403</v>
      </c>
      <c r="J88" s="6">
        <f t="shared" si="18"/>
        <v>-0.49695007227339649</v>
      </c>
      <c r="K88" s="61">
        <f t="shared" si="20"/>
        <v>-0.3004611956494242</v>
      </c>
      <c r="M88" s="6">
        <f t="shared" si="21"/>
        <v>-0.3004611956494242</v>
      </c>
      <c r="N88" s="28">
        <f t="shared" si="22"/>
        <v>89.674029542348791</v>
      </c>
      <c r="O88" s="6">
        <f t="shared" si="19"/>
        <v>97.204163983587875</v>
      </c>
    </row>
    <row r="89" spans="1:15" x14ac:dyDescent="0.15">
      <c r="A89" s="40">
        <v>200803</v>
      </c>
      <c r="B89" s="27">
        <f>'X-12'!U89</f>
        <v>0.97881643419145714</v>
      </c>
      <c r="C89" s="27">
        <f>'X-12'!V89</f>
        <v>0.96783402787935702</v>
      </c>
      <c r="D89" s="27">
        <f>'X-12'!Q89</f>
        <v>1.007081521453818</v>
      </c>
      <c r="E89" s="27">
        <f t="shared" si="13"/>
        <v>0.63508348327957498</v>
      </c>
      <c r="F89" s="27">
        <f t="shared" si="14"/>
        <v>-0.97617729145603793</v>
      </c>
      <c r="G89" s="27">
        <f t="shared" si="15"/>
        <v>-5.5360786377622748E-2</v>
      </c>
      <c r="H89" s="6">
        <f t="shared" si="16"/>
        <v>0.59484729579636775</v>
      </c>
      <c r="I89" s="6">
        <f t="shared" si="17"/>
        <v>-0.87924414549063445</v>
      </c>
      <c r="J89" s="6">
        <f t="shared" si="18"/>
        <v>-0.28382504725399987</v>
      </c>
      <c r="K89" s="61">
        <f t="shared" si="20"/>
        <v>-0.12120410846029105</v>
      </c>
      <c r="M89" s="6">
        <f t="shared" si="21"/>
        <v>-0.12120410846029105</v>
      </c>
      <c r="N89" s="28">
        <f t="shared" si="22"/>
        <v>89.56540676195786</v>
      </c>
      <c r="O89" s="6">
        <f t="shared" si="19"/>
        <v>97.08641989857955</v>
      </c>
    </row>
    <row r="90" spans="1:15" x14ac:dyDescent="0.15">
      <c r="A90" s="40">
        <v>200804</v>
      </c>
      <c r="B90" s="27">
        <f>'X-12'!U90</f>
        <v>0.98431469651681835</v>
      </c>
      <c r="C90" s="27">
        <f>'X-12'!V90</f>
        <v>0.95632697420594903</v>
      </c>
      <c r="D90" s="27">
        <f>'X-12'!Q90</f>
        <v>1.00738799534756</v>
      </c>
      <c r="E90" s="27">
        <f t="shared" si="13"/>
        <v>0.56015232394358727</v>
      </c>
      <c r="F90" s="27">
        <f t="shared" si="14"/>
        <v>-1.196059338167361</v>
      </c>
      <c r="G90" s="27">
        <f t="shared" si="15"/>
        <v>3.0427255531626965E-2</v>
      </c>
      <c r="H90" s="6">
        <f t="shared" si="16"/>
        <v>0.52466345591483621</v>
      </c>
      <c r="I90" s="6">
        <f t="shared" si="17"/>
        <v>-1.0772921885679976</v>
      </c>
      <c r="J90" s="6">
        <f t="shared" si="18"/>
        <v>0.15599520534564329</v>
      </c>
      <c r="K90" s="61">
        <f t="shared" si="20"/>
        <v>-6.8240914704434913E-2</v>
      </c>
      <c r="M90" s="6">
        <f t="shared" si="21"/>
        <v>-6.8240914704434913E-2</v>
      </c>
      <c r="N90" s="28">
        <f t="shared" si="22"/>
        <v>89.504307356521323</v>
      </c>
      <c r="O90" s="6">
        <f t="shared" si="19"/>
        <v>97.020189835587374</v>
      </c>
    </row>
    <row r="91" spans="1:15" x14ac:dyDescent="0.15">
      <c r="A91" s="40">
        <v>200805</v>
      </c>
      <c r="B91" s="27">
        <f>'X-12'!U91</f>
        <v>0.97790324801995243</v>
      </c>
      <c r="C91" s="27">
        <f>'X-12'!V91</f>
        <v>0.94518203547590496</v>
      </c>
      <c r="D91" s="27">
        <f>'X-12'!Q91</f>
        <v>1.0074191122342728</v>
      </c>
      <c r="E91" s="27">
        <f t="shared" si="13"/>
        <v>-0.65348994638610358</v>
      </c>
      <c r="F91" s="27">
        <f t="shared" si="14"/>
        <v>-1.1722204494743635</v>
      </c>
      <c r="G91" s="27">
        <f t="shared" si="15"/>
        <v>3.0888204231335993E-3</v>
      </c>
      <c r="H91" s="6">
        <f t="shared" si="16"/>
        <v>-0.6120876037123496</v>
      </c>
      <c r="I91" s="6">
        <f t="shared" si="17"/>
        <v>-1.0558204707747498</v>
      </c>
      <c r="J91" s="6">
        <f t="shared" si="18"/>
        <v>1.5835840852675753E-2</v>
      </c>
      <c r="K91" s="61">
        <f t="shared" si="20"/>
        <v>-0.54561018719637255</v>
      </c>
      <c r="M91" s="6">
        <f t="shared" si="21"/>
        <v>-0.54561018719637255</v>
      </c>
      <c r="N91" s="28">
        <f t="shared" si="22"/>
        <v>89.017291342098588</v>
      </c>
      <c r="O91" s="6">
        <f t="shared" si="19"/>
        <v>96.49227796667526</v>
      </c>
    </row>
    <row r="92" spans="1:15" x14ac:dyDescent="0.15">
      <c r="A92" s="40">
        <v>200806</v>
      </c>
      <c r="B92" s="27">
        <f>'X-12'!U92</f>
        <v>0.95921011012119606</v>
      </c>
      <c r="C92" s="27">
        <f>'X-12'!V92</f>
        <v>0.93532789567290897</v>
      </c>
      <c r="D92" s="27">
        <f>'X-12'!Q92</f>
        <v>1.0051912082881898</v>
      </c>
      <c r="E92" s="27">
        <f t="shared" si="13"/>
        <v>-1.9299993797672519</v>
      </c>
      <c r="F92" s="27">
        <f t="shared" si="14"/>
        <v>-1.0480284777837932</v>
      </c>
      <c r="G92" s="27">
        <f t="shared" si="15"/>
        <v>-0.22139446701284179</v>
      </c>
      <c r="H92" s="6">
        <f t="shared" si="16"/>
        <v>-1.8077228304138131</v>
      </c>
      <c r="I92" s="6">
        <f t="shared" si="17"/>
        <v>-0.94396060168990326</v>
      </c>
      <c r="J92" s="6">
        <f t="shared" si="18"/>
        <v>-1.1350506228916801</v>
      </c>
      <c r="K92" s="61">
        <f t="shared" si="20"/>
        <v>-1.3382744928487071</v>
      </c>
      <c r="M92" s="6">
        <f t="shared" si="21"/>
        <v>-1.3382744928487071</v>
      </c>
      <c r="N92" s="28">
        <f t="shared" si="22"/>
        <v>87.833914056029272</v>
      </c>
      <c r="O92" s="6">
        <f t="shared" si="19"/>
        <v>95.209529769046725</v>
      </c>
    </row>
    <row r="93" spans="1:15" x14ac:dyDescent="0.15">
      <c r="A93" s="40">
        <v>200807</v>
      </c>
      <c r="B93" s="27">
        <f>'X-12'!U93</f>
        <v>0.93340107938179717</v>
      </c>
      <c r="C93" s="27">
        <f>'X-12'!V93</f>
        <v>0.92758884754195403</v>
      </c>
      <c r="D93" s="27">
        <f>'X-12'!Q93</f>
        <v>0.99966175254327883</v>
      </c>
      <c r="E93" s="27">
        <f t="shared" si="13"/>
        <v>-2.727346312073367</v>
      </c>
      <c r="F93" s="27">
        <f t="shared" si="14"/>
        <v>-0.83085281821017398</v>
      </c>
      <c r="G93" s="27">
        <f t="shared" si="15"/>
        <v>-0.55160711063994505</v>
      </c>
      <c r="H93" s="6">
        <f t="shared" si="16"/>
        <v>-2.5545532534702211</v>
      </c>
      <c r="I93" s="6">
        <f t="shared" si="17"/>
        <v>-0.74835020499817573</v>
      </c>
      <c r="J93" s="6">
        <f t="shared" si="18"/>
        <v>-2.8279929619335653</v>
      </c>
      <c r="K93" s="61">
        <f t="shared" si="20"/>
        <v>-2.1038282769187693</v>
      </c>
      <c r="M93" s="6">
        <f t="shared" si="21"/>
        <v>-2.1038282769187693</v>
      </c>
      <c r="N93" s="28">
        <f t="shared" si="22"/>
        <v>86.005275047664369</v>
      </c>
      <c r="O93" s="6">
        <f t="shared" si="19"/>
        <v>93.227335738701029</v>
      </c>
    </row>
    <row r="94" spans="1:15" x14ac:dyDescent="0.15">
      <c r="A94" s="40">
        <v>200808</v>
      </c>
      <c r="B94" s="27">
        <f>'X-12'!U94</f>
        <v>0.9062161697368889</v>
      </c>
      <c r="C94" s="27">
        <f>'X-12'!V94</f>
        <v>0.92362120480139698</v>
      </c>
      <c r="D94" s="27">
        <f>'X-12'!Q94</f>
        <v>0.99100563649861184</v>
      </c>
      <c r="E94" s="27">
        <f t="shared" si="13"/>
        <v>-2.9554962759706531</v>
      </c>
      <c r="F94" s="27">
        <f t="shared" si="14"/>
        <v>-0.42865397533193167</v>
      </c>
      <c r="G94" s="27">
        <f t="shared" si="15"/>
        <v>-0.86966974918227569</v>
      </c>
      <c r="H94" s="6">
        <f t="shared" si="16"/>
        <v>-2.7682486063386498</v>
      </c>
      <c r="I94" s="6">
        <f t="shared" si="17"/>
        <v>-0.38608918846055851</v>
      </c>
      <c r="J94" s="6">
        <f t="shared" si="18"/>
        <v>-4.4586443547486496</v>
      </c>
      <c r="K94" s="61">
        <f t="shared" si="20"/>
        <v>-2.5940305135028048</v>
      </c>
      <c r="M94" s="6">
        <f t="shared" si="21"/>
        <v>-2.5940305135028048</v>
      </c>
      <c r="N94" s="28">
        <f t="shared" si="22"/>
        <v>83.802837915332645</v>
      </c>
      <c r="O94" s="6">
        <f t="shared" si="19"/>
        <v>90.83995489647387</v>
      </c>
    </row>
    <row r="95" spans="1:15" x14ac:dyDescent="0.15">
      <c r="A95" s="40">
        <v>200809</v>
      </c>
      <c r="B95" s="27">
        <f>'X-12'!U95</f>
        <v>0.88685916207855287</v>
      </c>
      <c r="C95" s="27">
        <f>'X-12'!V95</f>
        <v>0.92448423404648805</v>
      </c>
      <c r="D95" s="27">
        <f>'X-12'!Q95</f>
        <v>0.98281545800875469</v>
      </c>
      <c r="E95" s="27">
        <f t="shared" si="13"/>
        <v>-2.1590847093677397</v>
      </c>
      <c r="F95" s="27">
        <f t="shared" si="14"/>
        <v>9.339610467561732E-2</v>
      </c>
      <c r="G95" s="27">
        <f t="shared" si="15"/>
        <v>-0.82988053098107983</v>
      </c>
      <c r="H95" s="6">
        <f t="shared" si="16"/>
        <v>-2.0222942881940824</v>
      </c>
      <c r="I95" s="6">
        <f t="shared" si="17"/>
        <v>8.4121991943883673E-2</v>
      </c>
      <c r="J95" s="6">
        <f t="shared" si="18"/>
        <v>-4.2546520079072954</v>
      </c>
      <c r="K95" s="61">
        <f t="shared" si="20"/>
        <v>-2.101349338568026</v>
      </c>
      <c r="M95" s="6">
        <f t="shared" si="21"/>
        <v>-2.101349338568026</v>
      </c>
      <c r="N95" s="28">
        <f t="shared" si="22"/>
        <v>82.060157437445298</v>
      </c>
      <c r="O95" s="6">
        <f t="shared" si="19"/>
        <v>88.950937532047746</v>
      </c>
    </row>
    <row r="96" spans="1:15" x14ac:dyDescent="0.15">
      <c r="A96" s="40">
        <v>200810</v>
      </c>
      <c r="B96" s="27">
        <f>'X-12'!U96</f>
        <v>0.88364626633858712</v>
      </c>
      <c r="C96" s="27">
        <f>'X-12'!V96</f>
        <v>0.93108335649683405</v>
      </c>
      <c r="D96" s="27">
        <f>'X-12'!Q96</f>
        <v>0.97791058853428203</v>
      </c>
      <c r="E96" s="27">
        <f t="shared" si="13"/>
        <v>-0.3629354294426681</v>
      </c>
      <c r="F96" s="27">
        <f t="shared" si="14"/>
        <v>0.71127804602512279</v>
      </c>
      <c r="G96" s="27">
        <f t="shared" si="15"/>
        <v>-0.50031155378595138</v>
      </c>
      <c r="H96" s="6">
        <f t="shared" si="16"/>
        <v>-0.33994138477322905</v>
      </c>
      <c r="I96" s="6">
        <f t="shared" si="17"/>
        <v>0.64064905346322687</v>
      </c>
      <c r="J96" s="6">
        <f t="shared" si="18"/>
        <v>-2.5650096338302308</v>
      </c>
      <c r="K96" s="61">
        <f t="shared" si="20"/>
        <v>-0.75149648545300352</v>
      </c>
      <c r="M96" s="6">
        <f t="shared" si="21"/>
        <v>-0.75149648545300352</v>
      </c>
      <c r="N96" s="28">
        <f t="shared" si="22"/>
        <v>81.445786725499659</v>
      </c>
      <c r="O96" s="6">
        <f t="shared" si="19"/>
        <v>88.284976698844915</v>
      </c>
    </row>
    <row r="97" spans="1:15" x14ac:dyDescent="0.15">
      <c r="A97" s="40">
        <v>200811</v>
      </c>
      <c r="B97" s="27">
        <f>'X-12'!U97</f>
        <v>0.89292433896676615</v>
      </c>
      <c r="C97" s="27">
        <f>'X-12'!V97</f>
        <v>0.94374366713452795</v>
      </c>
      <c r="D97" s="27">
        <f>'X-12'!Q97</f>
        <v>0.9774838334937046</v>
      </c>
      <c r="E97" s="27">
        <f t="shared" si="13"/>
        <v>1.0444924170727612</v>
      </c>
      <c r="F97" s="27">
        <f t="shared" si="14"/>
        <v>1.3505577291255473</v>
      </c>
      <c r="G97" s="27">
        <f t="shared" si="15"/>
        <v>-4.364899845984354E-2</v>
      </c>
      <c r="H97" s="6">
        <f t="shared" si="16"/>
        <v>0.97831782140999368</v>
      </c>
      <c r="I97" s="6">
        <f t="shared" si="17"/>
        <v>1.2164490885764896</v>
      </c>
      <c r="J97" s="6">
        <f t="shared" si="18"/>
        <v>-0.22378076362481836</v>
      </c>
      <c r="K97" s="61">
        <f t="shared" si="20"/>
        <v>0.66924626726120129</v>
      </c>
      <c r="M97" s="6">
        <f t="shared" si="21"/>
        <v>0.66924626726120129</v>
      </c>
      <c r="N97" s="28">
        <f t="shared" si="22"/>
        <v>81.992689676795138</v>
      </c>
      <c r="O97" s="6">
        <f t="shared" si="19"/>
        <v>88.877804348412383</v>
      </c>
    </row>
    <row r="98" spans="1:15" x14ac:dyDescent="0.15">
      <c r="A98" s="40">
        <v>200812</v>
      </c>
      <c r="B98" s="27">
        <f>'X-12'!U98</f>
        <v>0.91688377234140206</v>
      </c>
      <c r="C98" s="27">
        <f>'X-12'!V98</f>
        <v>0.96223600081949001</v>
      </c>
      <c r="D98" s="27">
        <f>'X-12'!Q98</f>
        <v>0.98191382759218138</v>
      </c>
      <c r="E98" s="27">
        <f t="shared" si="13"/>
        <v>2.6477319031703876</v>
      </c>
      <c r="F98" s="27">
        <f t="shared" si="14"/>
        <v>1.9404544545653768</v>
      </c>
      <c r="G98" s="27">
        <f t="shared" si="15"/>
        <v>0.45217917592304357</v>
      </c>
      <c r="H98" s="6">
        <f t="shared" si="16"/>
        <v>2.4799828747889734</v>
      </c>
      <c r="I98" s="6">
        <f t="shared" si="17"/>
        <v>1.7477698300305786</v>
      </c>
      <c r="J98" s="6">
        <f t="shared" si="18"/>
        <v>2.3182433699227305</v>
      </c>
      <c r="K98" s="61">
        <f t="shared" si="20"/>
        <v>2.2111206712664204</v>
      </c>
      <c r="M98" s="6">
        <f t="shared" si="21"/>
        <v>2.2111206712664204</v>
      </c>
      <c r="N98" s="28">
        <f t="shared" si="22"/>
        <v>83.825914392485799</v>
      </c>
      <c r="O98" s="6">
        <f t="shared" si="19"/>
        <v>90.864969158471538</v>
      </c>
    </row>
    <row r="99" spans="1:15" x14ac:dyDescent="0.15">
      <c r="A99" s="40">
        <v>200901</v>
      </c>
      <c r="B99" s="27">
        <f>'X-12'!U99</f>
        <v>0.9512237472218088</v>
      </c>
      <c r="C99" s="27">
        <f>'X-12'!V99</f>
        <v>0.98638077533124002</v>
      </c>
      <c r="D99" s="27">
        <f>'X-12'!Q99</f>
        <v>0.98993355929266236</v>
      </c>
      <c r="E99" s="27">
        <f t="shared" si="13"/>
        <v>3.67644522820998</v>
      </c>
      <c r="F99" s="27">
        <f t="shared" si="14"/>
        <v>2.4781449905655903</v>
      </c>
      <c r="G99" s="27">
        <f t="shared" si="15"/>
        <v>0.81342316386367841</v>
      </c>
      <c r="H99" s="6">
        <f t="shared" si="16"/>
        <v>3.4435213003035137</v>
      </c>
      <c r="I99" s="6">
        <f t="shared" si="17"/>
        <v>2.2320683893207174</v>
      </c>
      <c r="J99" s="6">
        <f t="shared" si="18"/>
        <v>4.1702779716009593</v>
      </c>
      <c r="K99" s="61">
        <f t="shared" si="20"/>
        <v>3.3129236808179896</v>
      </c>
      <c r="M99" s="6">
        <f t="shared" si="21"/>
        <v>3.3129236808179896</v>
      </c>
      <c r="N99" s="28">
        <f t="shared" si="22"/>
        <v>86.649779204085576</v>
      </c>
      <c r="O99" s="6">
        <f t="shared" si="19"/>
        <v>93.925960390995542</v>
      </c>
    </row>
    <row r="100" spans="1:15" x14ac:dyDescent="0.15">
      <c r="A100" s="40">
        <v>200902</v>
      </c>
      <c r="B100" s="27">
        <f>'X-12'!U100</f>
        <v>0.98673382696026157</v>
      </c>
      <c r="C100" s="27">
        <f>'X-12'!V100</f>
        <v>1.0149049984218499</v>
      </c>
      <c r="D100" s="27">
        <f>'X-12'!Q100</f>
        <v>0.99899856312873325</v>
      </c>
      <c r="E100" s="27">
        <f t="shared" si="13"/>
        <v>3.6646911378790188</v>
      </c>
      <c r="F100" s="27">
        <f t="shared" si="14"/>
        <v>2.8505897023509315</v>
      </c>
      <c r="G100" s="27">
        <f t="shared" si="15"/>
        <v>0.91154481682711641</v>
      </c>
      <c r="H100" s="6">
        <f t="shared" ref="H100:H131" si="23">E100/E$159</f>
        <v>3.4325118991271322</v>
      </c>
      <c r="I100" s="6">
        <f t="shared" ref="I100:I131" si="24">F100/F$159</f>
        <v>2.5675298216059974</v>
      </c>
      <c r="J100" s="6">
        <f t="shared" ref="J100:J131" si="25">G100/G$159</f>
        <v>4.6733304860472735</v>
      </c>
      <c r="K100" s="61">
        <f t="shared" si="20"/>
        <v>3.5674037767395177</v>
      </c>
      <c r="M100" s="6">
        <f t="shared" si="21"/>
        <v>3.5674037767395177</v>
      </c>
      <c r="N100" s="28">
        <f t="shared" si="22"/>
        <v>89.797064894236186</v>
      </c>
      <c r="O100" s="6">
        <f t="shared" si="19"/>
        <v>97.337530896858937</v>
      </c>
    </row>
    <row r="101" spans="1:15" x14ac:dyDescent="0.15">
      <c r="A101" s="40">
        <v>200903</v>
      </c>
      <c r="B101" s="27">
        <f>'X-12'!U101</f>
        <v>1.0185363604983686</v>
      </c>
      <c r="C101" s="27">
        <f>'X-12'!V101</f>
        <v>1.0454625217349001</v>
      </c>
      <c r="D101" s="27">
        <f>'X-12'!Q101</f>
        <v>1.007372561450401</v>
      </c>
      <c r="E101" s="27">
        <f t="shared" si="13"/>
        <v>3.1718951128886843</v>
      </c>
      <c r="F101" s="27">
        <f t="shared" si="14"/>
        <v>2.9662206391921182</v>
      </c>
      <c r="G101" s="27">
        <f t="shared" si="15"/>
        <v>0.83474071362787483</v>
      </c>
      <c r="H101" s="6">
        <f t="shared" si="23"/>
        <v>2.970937333637047</v>
      </c>
      <c r="I101" s="6">
        <f t="shared" si="24"/>
        <v>2.6716787555599577</v>
      </c>
      <c r="J101" s="6">
        <f t="shared" si="25"/>
        <v>4.279569312368622</v>
      </c>
      <c r="K101" s="61">
        <f t="shared" si="20"/>
        <v>3.2954973179796236</v>
      </c>
      <c r="M101" s="6">
        <f t="shared" si="21"/>
        <v>3.2954973179796236</v>
      </c>
      <c r="N101" s="28">
        <f t="shared" si="22"/>
        <v>92.805902846459091</v>
      </c>
      <c r="O101" s="6">
        <f t="shared" si="19"/>
        <v>100.59902788991863</v>
      </c>
    </row>
    <row r="102" spans="1:15" x14ac:dyDescent="0.15">
      <c r="A102" s="40">
        <v>200904</v>
      </c>
      <c r="B102" s="27">
        <f>'X-12'!U102</f>
        <v>1.047929775174711</v>
      </c>
      <c r="C102" s="27">
        <f>'X-12'!V102</f>
        <v>1.07451904444463</v>
      </c>
      <c r="D102" s="27">
        <f>'X-12'!Q102</f>
        <v>1.0131691119916253</v>
      </c>
      <c r="E102" s="27">
        <f t="shared" ref="E102:E158" si="26">200*(B102-B101)/(B102+B101)</f>
        <v>2.844800035086807</v>
      </c>
      <c r="F102" s="27">
        <f t="shared" ref="F102:F158" si="27">200*(C102-C101)/(C102+C101)</f>
        <v>2.74120522303346</v>
      </c>
      <c r="G102" s="27">
        <f t="shared" ref="G102:G158" si="28">200*(D102-D101)/(D102+D101)</f>
        <v>0.57376203791429636</v>
      </c>
      <c r="H102" s="6">
        <f t="shared" si="23"/>
        <v>2.6645656083105118</v>
      </c>
      <c r="I102" s="6">
        <f t="shared" si="24"/>
        <v>2.4690070800003459</v>
      </c>
      <c r="J102" s="6">
        <f t="shared" si="25"/>
        <v>2.941577390407172</v>
      </c>
      <c r="K102" s="61">
        <f t="shared" si="20"/>
        <v>2.6939509405968618</v>
      </c>
      <c r="M102" s="6">
        <f t="shared" si="21"/>
        <v>2.6939509405968618</v>
      </c>
      <c r="N102" s="28">
        <f t="shared" si="22"/>
        <v>95.340184491223951</v>
      </c>
      <c r="O102" s="6">
        <f t="shared" si="19"/>
        <v>103.34611899127239</v>
      </c>
    </row>
    <row r="103" spans="1:15" x14ac:dyDescent="0.15">
      <c r="A103" s="40">
        <v>200905</v>
      </c>
      <c r="B103" s="27">
        <f>'X-12'!U103</f>
        <v>1.0837876272613953</v>
      </c>
      <c r="C103" s="27">
        <f>'X-12'!V103</f>
        <v>1.0988797086603901</v>
      </c>
      <c r="D103" s="27">
        <f>'X-12'!Q103</f>
        <v>1.0175292634427957</v>
      </c>
      <c r="E103" s="27">
        <f t="shared" si="26"/>
        <v>3.3642219222591456</v>
      </c>
      <c r="F103" s="27">
        <f t="shared" si="27"/>
        <v>2.2417114375314071</v>
      </c>
      <c r="G103" s="27">
        <f t="shared" si="28"/>
        <v>0.42942383801707229</v>
      </c>
      <c r="H103" s="6">
        <f t="shared" si="23"/>
        <v>3.1510791346367735</v>
      </c>
      <c r="I103" s="6">
        <f t="shared" si="24"/>
        <v>2.0191123831501754</v>
      </c>
      <c r="J103" s="6">
        <f t="shared" si="25"/>
        <v>2.2015807413901705</v>
      </c>
      <c r="K103" s="61">
        <f t="shared" si="20"/>
        <v>2.5143879598791439</v>
      </c>
      <c r="M103" s="6">
        <f t="shared" si="21"/>
        <v>2.5143879598791439</v>
      </c>
      <c r="N103" s="28">
        <f t="shared" si="22"/>
        <v>97.767928056954588</v>
      </c>
      <c r="O103" s="6">
        <f t="shared" si="19"/>
        <v>105.97772576614067</v>
      </c>
    </row>
    <row r="104" spans="1:15" x14ac:dyDescent="0.15">
      <c r="A104" s="40">
        <v>200906</v>
      </c>
      <c r="B104" s="27">
        <f>'X-12'!U104</f>
        <v>1.1197246260049396</v>
      </c>
      <c r="C104" s="27">
        <f>'X-12'!V104</f>
        <v>1.1170308275396299</v>
      </c>
      <c r="D104" s="27">
        <f>'X-12'!Q104</f>
        <v>1.0193483620652621</v>
      </c>
      <c r="E104" s="27">
        <f t="shared" si="26"/>
        <v>3.261792503334052</v>
      </c>
      <c r="F104" s="27">
        <f t="shared" si="27"/>
        <v>1.6382537636529741</v>
      </c>
      <c r="G104" s="27">
        <f t="shared" si="28"/>
        <v>0.178616388111455</v>
      </c>
      <c r="H104" s="6">
        <f t="shared" si="23"/>
        <v>3.0551392078999879</v>
      </c>
      <c r="I104" s="6">
        <f t="shared" si="24"/>
        <v>1.4755772779464873</v>
      </c>
      <c r="J104" s="6">
        <f t="shared" si="25"/>
        <v>0.91573491117467443</v>
      </c>
      <c r="K104" s="61">
        <f t="shared" si="20"/>
        <v>1.9093048876934571</v>
      </c>
      <c r="M104" s="6">
        <f t="shared" si="21"/>
        <v>1.9093048876934571</v>
      </c>
      <c r="N104" s="28">
        <f t="shared" si="22"/>
        <v>99.652608029357893</v>
      </c>
      <c r="O104" s="6">
        <f t="shared" si="19"/>
        <v>108.02066664912573</v>
      </c>
    </row>
    <row r="105" spans="1:15" x14ac:dyDescent="0.15">
      <c r="A105" s="40">
        <v>200907</v>
      </c>
      <c r="B105" s="27">
        <f>'X-12'!U105</f>
        <v>1.1441144979724958</v>
      </c>
      <c r="C105" s="27">
        <f>'X-12'!V105</f>
        <v>1.12897734774147</v>
      </c>
      <c r="D105" s="27">
        <f>'X-12'!Q105</f>
        <v>1.0192629594791898</v>
      </c>
      <c r="E105" s="27">
        <f t="shared" si="26"/>
        <v>2.1547354411566619</v>
      </c>
      <c r="F105" s="27">
        <f t="shared" si="27"/>
        <v>1.063800241986643</v>
      </c>
      <c r="G105" s="27">
        <f t="shared" si="28"/>
        <v>-8.3785060123838136E-3</v>
      </c>
      <c r="H105" s="6">
        <f t="shared" si="23"/>
        <v>2.0182205711125225</v>
      </c>
      <c r="I105" s="6">
        <f t="shared" si="24"/>
        <v>0.95816625004987543</v>
      </c>
      <c r="J105" s="6">
        <f t="shared" si="25"/>
        <v>-4.2955131609979727E-2</v>
      </c>
      <c r="K105" s="61">
        <f t="shared" si="20"/>
        <v>1.0516018677981784</v>
      </c>
      <c r="M105" s="6">
        <f t="shared" si="21"/>
        <v>1.0516018677981784</v>
      </c>
      <c r="N105" s="28">
        <f t="shared" si="22"/>
        <v>100.70609596611419</v>
      </c>
      <c r="O105" s="6">
        <f t="shared" si="19"/>
        <v>109.16261839013485</v>
      </c>
    </row>
    <row r="106" spans="1:15" x14ac:dyDescent="0.15">
      <c r="A106" s="40">
        <v>200908</v>
      </c>
      <c r="B106" s="27">
        <f>'X-12'!U106</f>
        <v>1.1458023658808432</v>
      </c>
      <c r="C106" s="27">
        <f>'X-12'!V106</f>
        <v>1.1343015853895499</v>
      </c>
      <c r="D106" s="27">
        <f>'X-12'!Q106</f>
        <v>1.0191387100501601</v>
      </c>
      <c r="E106" s="27">
        <f t="shared" si="26"/>
        <v>0.14741739623744776</v>
      </c>
      <c r="F106" s="27">
        <f t="shared" si="27"/>
        <v>0.47048886199054907</v>
      </c>
      <c r="G106" s="27">
        <f t="shared" si="28"/>
        <v>-1.2190868059714062E-2</v>
      </c>
      <c r="H106" s="6">
        <f t="shared" si="23"/>
        <v>0.13807765721185414</v>
      </c>
      <c r="I106" s="6">
        <f t="shared" si="24"/>
        <v>0.42376992483272818</v>
      </c>
      <c r="J106" s="6">
        <f t="shared" si="25"/>
        <v>-6.2500443536224942E-2</v>
      </c>
      <c r="K106" s="61">
        <f t="shared" si="20"/>
        <v>0.15965138019790875</v>
      </c>
      <c r="M106" s="6">
        <f t="shared" si="21"/>
        <v>0.15965138019790875</v>
      </c>
      <c r="N106" s="28">
        <f t="shared" si="22"/>
        <v>100.86700308348439</v>
      </c>
      <c r="O106" s="6">
        <f t="shared" si="19"/>
        <v>109.33703724811194</v>
      </c>
    </row>
    <row r="107" spans="1:15" x14ac:dyDescent="0.15">
      <c r="A107" s="40">
        <v>200909</v>
      </c>
      <c r="B107" s="27">
        <f>'X-12'!U107</f>
        <v>1.1236065908006472</v>
      </c>
      <c r="C107" s="27">
        <f>'X-12'!V107</f>
        <v>1.1329242616675099</v>
      </c>
      <c r="D107" s="27">
        <f>'X-12'!Q107</f>
        <v>1.0177498749369271</v>
      </c>
      <c r="E107" s="27">
        <f t="shared" si="26"/>
        <v>-1.9560842055239274</v>
      </c>
      <c r="F107" s="27">
        <f t="shared" si="27"/>
        <v>-0.121498590343599</v>
      </c>
      <c r="G107" s="27">
        <f t="shared" si="28"/>
        <v>-0.13636829461065098</v>
      </c>
      <c r="H107" s="6">
        <f t="shared" si="23"/>
        <v>-1.8321550325906839</v>
      </c>
      <c r="I107" s="6">
        <f t="shared" si="24"/>
        <v>-0.10943393703169882</v>
      </c>
      <c r="J107" s="6">
        <f t="shared" si="25"/>
        <v>-0.69913634170233063</v>
      </c>
      <c r="K107" s="61">
        <f t="shared" si="20"/>
        <v>-0.96178616004899264</v>
      </c>
      <c r="M107" s="6">
        <f t="shared" si="21"/>
        <v>-0.96178616004899264</v>
      </c>
      <c r="N107" s="28">
        <f t="shared" si="22"/>
        <v>99.901521143608988</v>
      </c>
      <c r="O107" s="6">
        <f t="shared" si="19"/>
        <v>108.29048156988716</v>
      </c>
    </row>
    <row r="108" spans="1:15" x14ac:dyDescent="0.15">
      <c r="A108" s="40">
        <v>200910</v>
      </c>
      <c r="B108" s="27">
        <f>'X-12'!U108</f>
        <v>1.0883958590491551</v>
      </c>
      <c r="C108" s="27">
        <f>'X-12'!V108</f>
        <v>1.12523314182759</v>
      </c>
      <c r="D108" s="27">
        <f>'X-12'!Q108</f>
        <v>1.0140193589868283</v>
      </c>
      <c r="E108" s="27">
        <f t="shared" si="26"/>
        <v>-3.1836069398461002</v>
      </c>
      <c r="F108" s="27">
        <f t="shared" si="27"/>
        <v>-0.6811854504044601</v>
      </c>
      <c r="G108" s="27">
        <f t="shared" si="28"/>
        <v>-0.36721847026834842</v>
      </c>
      <c r="H108" s="6">
        <f t="shared" si="23"/>
        <v>-2.9819071490674176</v>
      </c>
      <c r="I108" s="6">
        <f t="shared" si="24"/>
        <v>-0.61354461377418268</v>
      </c>
      <c r="J108" s="6">
        <f t="shared" si="25"/>
        <v>-1.8826647252717565</v>
      </c>
      <c r="K108" s="61">
        <f t="shared" si="20"/>
        <v>-1.9302082261369513</v>
      </c>
      <c r="M108" s="6">
        <f t="shared" si="21"/>
        <v>-1.9302082261369513</v>
      </c>
      <c r="N108" s="28">
        <f t="shared" si="22"/>
        <v>97.991646047565482</v>
      </c>
      <c r="O108" s="6">
        <f t="shared" si="19"/>
        <v>106.22022987080064</v>
      </c>
    </row>
    <row r="109" spans="1:15" x14ac:dyDescent="0.15">
      <c r="A109" s="40">
        <v>200911</v>
      </c>
      <c r="B109" s="27">
        <f>'X-12'!U109</f>
        <v>1.0545900867926099</v>
      </c>
      <c r="C109" s="27">
        <f>'X-12'!V109</f>
        <v>1.1116437316672401</v>
      </c>
      <c r="D109" s="27">
        <f>'X-12'!Q109</f>
        <v>1.0102353388593861</v>
      </c>
      <c r="E109" s="27">
        <f t="shared" si="26"/>
        <v>-3.1550157687353688</v>
      </c>
      <c r="F109" s="27">
        <f t="shared" si="27"/>
        <v>-1.2150342579310849</v>
      </c>
      <c r="G109" s="27">
        <f t="shared" si="28"/>
        <v>-0.37386798523607961</v>
      </c>
      <c r="H109" s="6">
        <f t="shared" si="23"/>
        <v>-2.9551273929146618</v>
      </c>
      <c r="I109" s="6">
        <f t="shared" si="24"/>
        <v>-1.0943829232730879</v>
      </c>
      <c r="J109" s="6">
        <f t="shared" si="25"/>
        <v>-1.9167556228803815</v>
      </c>
      <c r="K109" s="61">
        <f t="shared" si="20"/>
        <v>-2.0736228445526832</v>
      </c>
      <c r="M109" s="6">
        <f t="shared" si="21"/>
        <v>-2.0736228445526832</v>
      </c>
      <c r="N109" s="28">
        <f t="shared" si="22"/>
        <v>95.980520469083984</v>
      </c>
      <c r="O109" s="6">
        <f t="shared" si="19"/>
        <v>104.04022545346838</v>
      </c>
    </row>
    <row r="110" spans="1:15" x14ac:dyDescent="0.15">
      <c r="A110" s="40">
        <v>200912</v>
      </c>
      <c r="B110" s="27">
        <f>'X-12'!U110</f>
        <v>1.0307972865149506</v>
      </c>
      <c r="C110" s="27">
        <f>'X-12'!V110</f>
        <v>1.0926083970502001</v>
      </c>
      <c r="D110" s="27">
        <f>'X-12'!Q110</f>
        <v>1.0077647309077939</v>
      </c>
      <c r="E110" s="27">
        <f t="shared" si="26"/>
        <v>-2.2818590523948892</v>
      </c>
      <c r="F110" s="27">
        <f t="shared" si="27"/>
        <v>-1.7271467604856832</v>
      </c>
      <c r="G110" s="27">
        <f t="shared" si="28"/>
        <v>-0.24485707296107179</v>
      </c>
      <c r="H110" s="6">
        <f t="shared" si="23"/>
        <v>-2.1372901712010504</v>
      </c>
      <c r="I110" s="6">
        <f t="shared" si="24"/>
        <v>-1.5556433148481423</v>
      </c>
      <c r="J110" s="6">
        <f t="shared" si="25"/>
        <v>-1.255339290695902</v>
      </c>
      <c r="K110" s="61">
        <f t="shared" si="20"/>
        <v>-1.6856022795654997</v>
      </c>
      <c r="M110" s="6">
        <f t="shared" si="21"/>
        <v>-1.6856022795654997</v>
      </c>
      <c r="N110" s="28">
        <f t="shared" si="22"/>
        <v>94.37619192735383</v>
      </c>
      <c r="O110" s="6">
        <f t="shared" si="19"/>
        <v>102.30117775538048</v>
      </c>
    </row>
    <row r="111" spans="1:15" x14ac:dyDescent="0.15">
      <c r="A111" s="40">
        <v>201001</v>
      </c>
      <c r="B111" s="27">
        <f>'X-12'!U111</f>
        <v>1.0113358432021147</v>
      </c>
      <c r="C111" s="27">
        <f>'X-12'!V111</f>
        <v>1.07011989300997</v>
      </c>
      <c r="D111" s="27">
        <f>'X-12'!Q111</f>
        <v>1.006807916656794</v>
      </c>
      <c r="E111" s="27">
        <f t="shared" si="26"/>
        <v>-1.9059916348874182</v>
      </c>
      <c r="F111" s="27">
        <f t="shared" si="27"/>
        <v>-2.0796421023932137</v>
      </c>
      <c r="G111" s="27">
        <f t="shared" si="28"/>
        <v>-9.49893022876694E-2</v>
      </c>
      <c r="H111" s="6">
        <f t="shared" si="23"/>
        <v>-1.7852361141065471</v>
      </c>
      <c r="I111" s="6">
        <f t="shared" si="24"/>
        <v>-1.873136323953726</v>
      </c>
      <c r="J111" s="6">
        <f t="shared" si="25"/>
        <v>-0.4869935016190417</v>
      </c>
      <c r="K111" s="61">
        <f t="shared" si="20"/>
        <v>-1.4011045858121645</v>
      </c>
      <c r="M111" s="6">
        <f t="shared" si="21"/>
        <v>-1.4011045858121645</v>
      </c>
      <c r="N111" s="28">
        <f t="shared" si="22"/>
        <v>93.063081797468087</v>
      </c>
      <c r="O111" s="6">
        <f t="shared" si="19"/>
        <v>100.87780274875556</v>
      </c>
    </row>
    <row r="112" spans="1:15" x14ac:dyDescent="0.15">
      <c r="A112" s="40">
        <v>201002</v>
      </c>
      <c r="B112" s="27">
        <f>'X-12'!U112</f>
        <v>0.99417755975427902</v>
      </c>
      <c r="C112" s="27">
        <f>'X-12'!V112</f>
        <v>1.04640230156238</v>
      </c>
      <c r="D112" s="27">
        <f>'X-12'!Q112</f>
        <v>1.0063251173717895</v>
      </c>
      <c r="E112" s="27">
        <f t="shared" si="26"/>
        <v>-1.7111113216737479</v>
      </c>
      <c r="F112" s="27">
        <f t="shared" si="27"/>
        <v>-2.2411852338153455</v>
      </c>
      <c r="G112" s="27">
        <f t="shared" si="28"/>
        <v>-4.7964965736848886E-2</v>
      </c>
      <c r="H112" s="6">
        <f t="shared" si="23"/>
        <v>-1.602702588403015</v>
      </c>
      <c r="I112" s="6">
        <f t="shared" si="24"/>
        <v>-2.0186384307844194</v>
      </c>
      <c r="J112" s="6">
        <f t="shared" si="25"/>
        <v>-0.24590797128381045</v>
      </c>
      <c r="K112" s="61">
        <f t="shared" si="20"/>
        <v>-1.2976202701151076</v>
      </c>
      <c r="M112" s="6">
        <f t="shared" si="21"/>
        <v>-1.2976202701151076</v>
      </c>
      <c r="N112" s="28">
        <f t="shared" si="22"/>
        <v>91.863260943374229</v>
      </c>
      <c r="O112" s="6">
        <f t="shared" si="19"/>
        <v>99.577230178888044</v>
      </c>
    </row>
    <row r="113" spans="1:15" x14ac:dyDescent="0.15">
      <c r="A113" s="40">
        <v>201003</v>
      </c>
      <c r="B113" s="27">
        <f>'X-12'!U113</f>
        <v>0.98137038894047524</v>
      </c>
      <c r="C113" s="27">
        <f>'X-12'!V113</f>
        <v>1.0240645953432601</v>
      </c>
      <c r="D113" s="27">
        <f>'X-12'!Q113</f>
        <v>1.0053063347097995</v>
      </c>
      <c r="E113" s="27">
        <f t="shared" si="26"/>
        <v>-1.2965689668292271</v>
      </c>
      <c r="F113" s="27">
        <f t="shared" si="27"/>
        <v>-2.1577457966127458</v>
      </c>
      <c r="G113" s="27">
        <f t="shared" si="28"/>
        <v>-0.10128919598427011</v>
      </c>
      <c r="H113" s="6">
        <f t="shared" si="23"/>
        <v>-1.214423873455285</v>
      </c>
      <c r="I113" s="6">
        <f t="shared" si="24"/>
        <v>-1.9434844220756202</v>
      </c>
      <c r="J113" s="6">
        <f t="shared" si="25"/>
        <v>-0.51929195225766234</v>
      </c>
      <c r="K113" s="61">
        <f t="shared" si="20"/>
        <v>-1.2115593389700625</v>
      </c>
      <c r="M113" s="6">
        <f t="shared" si="21"/>
        <v>-1.2115593389700625</v>
      </c>
      <c r="N113" s="28">
        <f t="shared" si="22"/>
        <v>90.756984623367259</v>
      </c>
      <c r="O113" s="6">
        <f t="shared" si="19"/>
        <v>98.378057292714416</v>
      </c>
    </row>
    <row r="114" spans="1:15" x14ac:dyDescent="0.15">
      <c r="A114" s="40">
        <v>201004</v>
      </c>
      <c r="B114" s="27">
        <f>'X-12'!U114</f>
        <v>0.97101795204379193</v>
      </c>
      <c r="C114" s="27">
        <f>'X-12'!V114</f>
        <v>1.00585578012896</v>
      </c>
      <c r="D114" s="27">
        <f>'X-12'!Q114</f>
        <v>1.0038367699414057</v>
      </c>
      <c r="E114" s="27">
        <f t="shared" si="26"/>
        <v>-1.0604895224342796</v>
      </c>
      <c r="F114" s="27">
        <f t="shared" si="27"/>
        <v>-1.7940423116413275</v>
      </c>
      <c r="G114" s="27">
        <f t="shared" si="28"/>
        <v>-0.14628771489613668</v>
      </c>
      <c r="H114" s="6">
        <f t="shared" si="23"/>
        <v>-0.99330141823686902</v>
      </c>
      <c r="I114" s="6">
        <f t="shared" si="24"/>
        <v>-1.6158962240560988</v>
      </c>
      <c r="J114" s="6">
        <f t="shared" si="25"/>
        <v>-0.74999147067496141</v>
      </c>
      <c r="K114" s="61">
        <f t="shared" si="20"/>
        <v>-1.1015607352906827</v>
      </c>
      <c r="M114" s="6">
        <f t="shared" si="21"/>
        <v>-1.1015607352906827</v>
      </c>
      <c r="N114" s="28">
        <f t="shared" si="22"/>
        <v>89.762717544097029</v>
      </c>
      <c r="O114" s="6">
        <f t="shared" si="19"/>
        <v>97.300299320756395</v>
      </c>
    </row>
    <row r="115" spans="1:15" x14ac:dyDescent="0.15">
      <c r="A115" s="40">
        <v>201005</v>
      </c>
      <c r="B115" s="27">
        <f>'X-12'!U115</f>
        <v>0.96195542864073846</v>
      </c>
      <c r="C115" s="27">
        <f>'X-12'!V115</f>
        <v>0.99316835181873897</v>
      </c>
      <c r="D115" s="27">
        <f>'X-12'!Q115</f>
        <v>1.0021413198194795</v>
      </c>
      <c r="E115" s="27">
        <f t="shared" si="26"/>
        <v>-0.93767699996407883</v>
      </c>
      <c r="F115" s="27">
        <f t="shared" si="27"/>
        <v>-1.2693621960290589</v>
      </c>
      <c r="G115" s="27">
        <f t="shared" si="28"/>
        <v>-0.16903974480880576</v>
      </c>
      <c r="H115" s="6">
        <f t="shared" si="23"/>
        <v>-0.87826977467392409</v>
      </c>
      <c r="I115" s="6">
        <f t="shared" si="24"/>
        <v>-1.1433161671902585</v>
      </c>
      <c r="J115" s="6">
        <f t="shared" si="25"/>
        <v>-0.86663713970573819</v>
      </c>
      <c r="K115" s="61">
        <f t="shared" si="20"/>
        <v>-0.95341443084327837</v>
      </c>
      <c r="M115" s="6">
        <f t="shared" si="21"/>
        <v>-0.95341443084327837</v>
      </c>
      <c r="N115" s="28">
        <f t="shared" si="22"/>
        <v>88.910967196877081</v>
      </c>
      <c r="O115" s="6">
        <f t="shared" si="19"/>
        <v>96.377025538516619</v>
      </c>
    </row>
    <row r="116" spans="1:15" x14ac:dyDescent="0.15">
      <c r="A116" s="40">
        <v>201006</v>
      </c>
      <c r="B116" s="27">
        <f>'X-12'!U116</f>
        <v>0.95433424653788179</v>
      </c>
      <c r="C116" s="27">
        <f>'X-12'!V116</f>
        <v>0.98584499217000399</v>
      </c>
      <c r="D116" s="27">
        <f>'X-12'!Q116</f>
        <v>1.0015311274891836</v>
      </c>
      <c r="E116" s="27">
        <f t="shared" si="26"/>
        <v>-0.7954102348483707</v>
      </c>
      <c r="F116" s="27">
        <f t="shared" si="27"/>
        <v>-0.7401020989554925</v>
      </c>
      <c r="G116" s="27">
        <f t="shared" si="28"/>
        <v>-6.090739343304568E-2</v>
      </c>
      <c r="H116" s="6">
        <f t="shared" si="23"/>
        <v>-0.74501642650973998</v>
      </c>
      <c r="I116" s="6">
        <f t="shared" si="24"/>
        <v>-0.66661091511495441</v>
      </c>
      <c r="J116" s="6">
        <f t="shared" si="25"/>
        <v>-0.31226152933116041</v>
      </c>
      <c r="K116" s="61">
        <f t="shared" si="20"/>
        <v>-0.58494023773791426</v>
      </c>
      <c r="M116" s="6">
        <f t="shared" si="21"/>
        <v>-0.58494023773791426</v>
      </c>
      <c r="N116" s="28">
        <f t="shared" si="22"/>
        <v>88.392407805249675</v>
      </c>
      <c r="O116" s="6">
        <f t="shared" si="19"/>
        <v>95.814921522490707</v>
      </c>
    </row>
    <row r="117" spans="1:15" x14ac:dyDescent="0.15">
      <c r="A117" s="40">
        <v>201007</v>
      </c>
      <c r="B117" s="27">
        <f>'X-12'!U117</f>
        <v>0.95125573549902476</v>
      </c>
      <c r="C117" s="27">
        <f>'X-12'!V117</f>
        <v>0.98315625426797704</v>
      </c>
      <c r="D117" s="27">
        <f>'X-12'!Q117</f>
        <v>1.0016029589714539</v>
      </c>
      <c r="E117" s="27">
        <f t="shared" si="26"/>
        <v>-0.32310319301389062</v>
      </c>
      <c r="F117" s="27">
        <f t="shared" si="27"/>
        <v>-0.27310677501002167</v>
      </c>
      <c r="G117" s="27">
        <f t="shared" si="28"/>
        <v>7.1719095347452643E-3</v>
      </c>
      <c r="H117" s="6">
        <f t="shared" si="23"/>
        <v>-0.30263274937489781</v>
      </c>
      <c r="I117" s="6">
        <f t="shared" si="24"/>
        <v>-0.24598762450540329</v>
      </c>
      <c r="J117" s="6">
        <f t="shared" si="25"/>
        <v>3.6769122980219782E-2</v>
      </c>
      <c r="K117" s="61">
        <f t="shared" si="20"/>
        <v>-0.17852927420947087</v>
      </c>
      <c r="M117" s="6">
        <f t="shared" si="21"/>
        <v>-0.17852927420947087</v>
      </c>
      <c r="N117" s="28">
        <f t="shared" si="22"/>
        <v>88.234742220750547</v>
      </c>
      <c r="O117" s="6">
        <f t="shared" si="19"/>
        <v>95.644016396352882</v>
      </c>
    </row>
    <row r="118" spans="1:15" x14ac:dyDescent="0.15">
      <c r="A118" s="40">
        <v>201008</v>
      </c>
      <c r="B118" s="27">
        <f>'X-12'!U118</f>
        <v>0.958124006673851</v>
      </c>
      <c r="C118" s="27">
        <f>'X-12'!V118</f>
        <v>0.98447867990518101</v>
      </c>
      <c r="D118" s="27">
        <f>'X-12'!Q118</f>
        <v>1.0013911197183494</v>
      </c>
      <c r="E118" s="27">
        <f t="shared" si="26"/>
        <v>0.71942432645798871</v>
      </c>
      <c r="F118" s="27">
        <f t="shared" si="27"/>
        <v>0.13441778393304279</v>
      </c>
      <c r="G118" s="27">
        <f t="shared" si="28"/>
        <v>-2.1152259545679425E-2</v>
      </c>
      <c r="H118" s="6">
        <f t="shared" si="23"/>
        <v>0.67384466198637982</v>
      </c>
      <c r="I118" s="6">
        <f t="shared" si="24"/>
        <v>0.1210702713609226</v>
      </c>
      <c r="J118" s="6">
        <f t="shared" si="25"/>
        <v>-0.10844392679197942</v>
      </c>
      <c r="K118" s="61">
        <f t="shared" si="20"/>
        <v>0.26223836922416327</v>
      </c>
      <c r="M118" s="6">
        <f t="shared" si="21"/>
        <v>0.26223836922416327</v>
      </c>
      <c r="N118" s="28">
        <f t="shared" si="22"/>
        <v>88.466431358747954</v>
      </c>
      <c r="O118" s="6">
        <f t="shared" si="19"/>
        <v>95.895161003972873</v>
      </c>
    </row>
    <row r="119" spans="1:15" x14ac:dyDescent="0.15">
      <c r="A119" s="40">
        <v>201009</v>
      </c>
      <c r="B119" s="27">
        <f>'X-12'!U119</f>
        <v>0.97823664721201287</v>
      </c>
      <c r="C119" s="27">
        <f>'X-12'!V119</f>
        <v>0.98846406166997103</v>
      </c>
      <c r="D119" s="27">
        <f>'X-12'!Q119</f>
        <v>1.0026888987063489</v>
      </c>
      <c r="E119" s="27">
        <f t="shared" si="26"/>
        <v>2.0773651331739336</v>
      </c>
      <c r="F119" s="27">
        <f t="shared" si="27"/>
        <v>0.40400379400855618</v>
      </c>
      <c r="G119" s="27">
        <f t="shared" si="28"/>
        <v>0.12951368967988197</v>
      </c>
      <c r="H119" s="6">
        <f t="shared" si="23"/>
        <v>1.9457521166649396</v>
      </c>
      <c r="I119" s="6">
        <f t="shared" si="24"/>
        <v>0.36388673834872187</v>
      </c>
      <c r="J119" s="6">
        <f t="shared" si="25"/>
        <v>0.66399398380458585</v>
      </c>
      <c r="K119" s="61">
        <f t="shared" si="20"/>
        <v>1.0702668519146326</v>
      </c>
      <c r="M119" s="6">
        <f t="shared" si="21"/>
        <v>1.0702668519146326</v>
      </c>
      <c r="N119" s="28">
        <f t="shared" si="22"/>
        <v>89.418352295775165</v>
      </c>
      <c r="O119" s="6">
        <f t="shared" si="19"/>
        <v>96.92701693076053</v>
      </c>
    </row>
    <row r="120" spans="1:15" x14ac:dyDescent="0.15">
      <c r="A120" s="40">
        <v>201010</v>
      </c>
      <c r="B120" s="27">
        <f>'X-12'!U120</f>
        <v>1.0004077448641353</v>
      </c>
      <c r="C120" s="27">
        <f>'X-12'!V120</f>
        <v>0.99371976991558097</v>
      </c>
      <c r="D120" s="27">
        <f>'X-12'!Q120</f>
        <v>1.0063585729767694</v>
      </c>
      <c r="E120" s="27">
        <f t="shared" si="26"/>
        <v>2.2410391418398121</v>
      </c>
      <c r="F120" s="27">
        <f t="shared" si="27"/>
        <v>0.5302947347124608</v>
      </c>
      <c r="G120" s="27">
        <f t="shared" si="28"/>
        <v>0.36531483921046332</v>
      </c>
      <c r="H120" s="6">
        <f t="shared" si="23"/>
        <v>2.0990564365069173</v>
      </c>
      <c r="I120" s="6">
        <f t="shared" si="24"/>
        <v>0.47763715153113478</v>
      </c>
      <c r="J120" s="6">
        <f t="shared" si="25"/>
        <v>1.8729051425361902</v>
      </c>
      <c r="K120" s="61">
        <f t="shared" si="20"/>
        <v>1.5454022011110489</v>
      </c>
      <c r="M120" s="6">
        <f t="shared" si="21"/>
        <v>1.5454022011110489</v>
      </c>
      <c r="N120" s="28">
        <f t="shared" si="22"/>
        <v>90.810986379240958</v>
      </c>
      <c r="O120" s="6">
        <f t="shared" si="19"/>
        <v>98.436593700190897</v>
      </c>
    </row>
    <row r="121" spans="1:15" x14ac:dyDescent="0.15">
      <c r="A121" s="40">
        <v>201011</v>
      </c>
      <c r="B121" s="27">
        <f>'X-12'!U121</f>
        <v>1.0124121781144908</v>
      </c>
      <c r="C121" s="27">
        <f>'X-12'!V121</f>
        <v>0.99918518953637903</v>
      </c>
      <c r="D121" s="27">
        <f>'X-12'!Q121</f>
        <v>1.0093998062628895</v>
      </c>
      <c r="E121" s="27">
        <f t="shared" si="26"/>
        <v>1.1927975387476297</v>
      </c>
      <c r="F121" s="27">
        <f t="shared" si="27"/>
        <v>0.54848773343421431</v>
      </c>
      <c r="G121" s="27">
        <f t="shared" si="28"/>
        <v>0.30174581610988482</v>
      </c>
      <c r="H121" s="6">
        <f t="shared" si="23"/>
        <v>1.1172269615524579</v>
      </c>
      <c r="I121" s="6">
        <f t="shared" si="24"/>
        <v>0.49402360894519842</v>
      </c>
      <c r="J121" s="6">
        <f t="shared" si="25"/>
        <v>1.5469979044716455</v>
      </c>
      <c r="K121" s="61">
        <f t="shared" si="20"/>
        <v>1.0677122333529088</v>
      </c>
      <c r="M121" s="6">
        <f t="shared" si="21"/>
        <v>1.0677122333529088</v>
      </c>
      <c r="N121" s="28">
        <f t="shared" si="22"/>
        <v>91.785790441150681</v>
      </c>
      <c r="O121" s="6">
        <f t="shared" si="19"/>
        <v>99.493254300470852</v>
      </c>
    </row>
    <row r="122" spans="1:15" x14ac:dyDescent="0.15">
      <c r="A122" s="40">
        <v>201012</v>
      </c>
      <c r="B122" s="27">
        <f>'X-12'!U122</f>
        <v>1.009948043400192</v>
      </c>
      <c r="C122" s="27">
        <f>'X-12'!V122</f>
        <v>1.0047609863134901</v>
      </c>
      <c r="D122" s="27">
        <f>'X-12'!Q122</f>
        <v>1.0102005767743354</v>
      </c>
      <c r="E122" s="27">
        <f t="shared" si="26"/>
        <v>-0.24368900140384397</v>
      </c>
      <c r="F122" s="27">
        <f t="shared" si="27"/>
        <v>0.55648169040731665</v>
      </c>
      <c r="G122" s="27">
        <f t="shared" si="28"/>
        <v>7.9299896966907271E-2</v>
      </c>
      <c r="H122" s="6">
        <f t="shared" si="23"/>
        <v>-0.22824990307074464</v>
      </c>
      <c r="I122" s="6">
        <f t="shared" si="24"/>
        <v>0.50122377630149961</v>
      </c>
      <c r="J122" s="6">
        <f t="shared" si="25"/>
        <v>0.40655667082372582</v>
      </c>
      <c r="K122" s="61">
        <f t="shared" si="20"/>
        <v>0.18929670979774166</v>
      </c>
      <c r="M122" s="6">
        <f t="shared" si="21"/>
        <v>0.18929670979774166</v>
      </c>
      <c r="N122" s="28">
        <f t="shared" si="22"/>
        <v>91.959702527446268</v>
      </c>
      <c r="O122" s="6">
        <f t="shared" si="19"/>
        <v>99.681770184515301</v>
      </c>
    </row>
    <row r="123" spans="1:15" x14ac:dyDescent="0.15">
      <c r="A123" s="40">
        <v>201101</v>
      </c>
      <c r="B123" s="27">
        <f>'X-12'!U123</f>
        <v>1.0058825696553948</v>
      </c>
      <c r="C123" s="27">
        <f>'X-12'!V123</f>
        <v>1.00950612230015</v>
      </c>
      <c r="D123" s="27">
        <f>'X-12'!Q123</f>
        <v>1.0091842561506454</v>
      </c>
      <c r="E123" s="27">
        <f t="shared" si="26"/>
        <v>-0.40335469840243449</v>
      </c>
      <c r="F123" s="27">
        <f t="shared" si="27"/>
        <v>0.47115260596454533</v>
      </c>
      <c r="G123" s="27">
        <f t="shared" si="28"/>
        <v>-0.10065645805785882</v>
      </c>
      <c r="H123" s="6">
        <f t="shared" si="23"/>
        <v>-0.37779986081896616</v>
      </c>
      <c r="I123" s="6">
        <f t="shared" si="24"/>
        <v>0.42436775988620545</v>
      </c>
      <c r="J123" s="6">
        <f t="shared" si="25"/>
        <v>-0.51604801582514681</v>
      </c>
      <c r="K123" s="61">
        <f t="shared" si="20"/>
        <v>-0.18293657249320369</v>
      </c>
      <c r="M123" s="6">
        <f t="shared" si="21"/>
        <v>-0.18293657249320369</v>
      </c>
      <c r="N123" s="28">
        <f t="shared" si="22"/>
        <v>91.791628334151866</v>
      </c>
      <c r="O123" s="6">
        <f t="shared" si="19"/>
        <v>99.499582414769961</v>
      </c>
    </row>
    <row r="124" spans="1:15" x14ac:dyDescent="0.15">
      <c r="A124" s="40">
        <v>201102</v>
      </c>
      <c r="B124" s="27">
        <f>'X-12'!U124</f>
        <v>1.0072251762373243</v>
      </c>
      <c r="C124" s="27">
        <f>'X-12'!V124</f>
        <v>1.01174112880522</v>
      </c>
      <c r="D124" s="27">
        <f>'X-12'!Q124</f>
        <v>1.0083470173588431</v>
      </c>
      <c r="E124" s="27">
        <f t="shared" si="26"/>
        <v>0.13338646027951628</v>
      </c>
      <c r="F124" s="27">
        <f t="shared" si="27"/>
        <v>0.22115122272624049</v>
      </c>
      <c r="G124" s="27">
        <f t="shared" si="28"/>
        <v>-8.299636320838133E-2</v>
      </c>
      <c r="H124" s="6">
        <f t="shared" si="23"/>
        <v>0.12493566166039151</v>
      </c>
      <c r="I124" s="6">
        <f t="shared" si="24"/>
        <v>0.19919119155098597</v>
      </c>
      <c r="J124" s="6">
        <f t="shared" si="25"/>
        <v>-0.42550780526937498</v>
      </c>
      <c r="K124" s="61">
        <f t="shared" si="20"/>
        <v>-2.6933470569185963E-2</v>
      </c>
      <c r="M124" s="6">
        <f t="shared" si="21"/>
        <v>-2.6933470569185963E-2</v>
      </c>
      <c r="N124" s="28">
        <f t="shared" si="22"/>
        <v>91.766908991837894</v>
      </c>
      <c r="O124" s="6">
        <f t="shared" si="19"/>
        <v>99.472787332446615</v>
      </c>
    </row>
    <row r="125" spans="1:15" x14ac:dyDescent="0.15">
      <c r="A125" s="40">
        <v>201103</v>
      </c>
      <c r="B125" s="27">
        <f>'X-12'!U125</f>
        <v>1.0074873003838076</v>
      </c>
      <c r="C125" s="27">
        <f>'X-12'!V125</f>
        <v>1.0107489711096</v>
      </c>
      <c r="D125" s="27">
        <f>'X-12'!Q125</f>
        <v>1.0080841396737146</v>
      </c>
      <c r="E125" s="27">
        <f t="shared" si="26"/>
        <v>2.6020997986065757E-2</v>
      </c>
      <c r="F125" s="27">
        <f t="shared" si="27"/>
        <v>-9.8112489713723272E-2</v>
      </c>
      <c r="G125" s="27">
        <f t="shared" si="28"/>
        <v>-2.6073559140538043E-2</v>
      </c>
      <c r="H125" s="6">
        <f t="shared" si="23"/>
        <v>2.4372418262246051E-2</v>
      </c>
      <c r="I125" s="6">
        <f t="shared" si="24"/>
        <v>-8.8370046030912211E-2</v>
      </c>
      <c r="J125" s="6">
        <f t="shared" si="25"/>
        <v>-0.13367456713249362</v>
      </c>
      <c r="K125" s="61">
        <f t="shared" si="20"/>
        <v>-5.9101637223206251E-2</v>
      </c>
      <c r="M125" s="6">
        <f t="shared" si="21"/>
        <v>-5.9101637223206251E-2</v>
      </c>
      <c r="N125" s="28">
        <f t="shared" si="22"/>
        <v>91.712689268566677</v>
      </c>
      <c r="O125" s="6">
        <f t="shared" si="19"/>
        <v>99.414014654349074</v>
      </c>
    </row>
    <row r="126" spans="1:15" x14ac:dyDescent="0.15">
      <c r="A126" s="40">
        <v>201104</v>
      </c>
      <c r="B126" s="27">
        <f>'X-12'!U126</f>
        <v>1.0074249932785313</v>
      </c>
      <c r="C126" s="27">
        <f>'X-12'!V126</f>
        <v>1.00681742481857</v>
      </c>
      <c r="D126" s="27">
        <f>'X-12'!Q126</f>
        <v>1.0084826014879522</v>
      </c>
      <c r="E126" s="27">
        <f t="shared" si="26"/>
        <v>-6.1845972623529363E-3</v>
      </c>
      <c r="F126" s="27">
        <f t="shared" si="27"/>
        <v>-0.38973153983578435</v>
      </c>
      <c r="G126" s="27">
        <f t="shared" si="28"/>
        <v>3.9518832290975879E-2</v>
      </c>
      <c r="H126" s="6">
        <f t="shared" si="23"/>
        <v>-5.7927674927120577E-3</v>
      </c>
      <c r="I126" s="6">
        <f t="shared" si="24"/>
        <v>-0.35103170060691324</v>
      </c>
      <c r="J126" s="6">
        <f t="shared" si="25"/>
        <v>0.20260612567712538</v>
      </c>
      <c r="K126" s="61">
        <f t="shared" si="20"/>
        <v>-4.2603239883668834E-2</v>
      </c>
      <c r="M126" s="6">
        <f t="shared" si="21"/>
        <v>-4.2603239883668834E-2</v>
      </c>
      <c r="N126" s="28">
        <f t="shared" si="22"/>
        <v>91.673625012873089</v>
      </c>
      <c r="O126" s="6">
        <f t="shared" si="19"/>
        <v>99.371670083287484</v>
      </c>
    </row>
    <row r="127" spans="1:15" x14ac:dyDescent="0.15">
      <c r="A127" s="40">
        <v>201105</v>
      </c>
      <c r="B127" s="27">
        <f>'X-12'!U127</f>
        <v>1.0088508557272304</v>
      </c>
      <c r="C127" s="27">
        <f>'X-12'!V127</f>
        <v>1.0022255426353399</v>
      </c>
      <c r="D127" s="27">
        <f>'X-12'!Q127</f>
        <v>1.008606160652153</v>
      </c>
      <c r="E127" s="27">
        <f t="shared" si="26"/>
        <v>0.14143525543910421</v>
      </c>
      <c r="F127" s="27">
        <f t="shared" si="27"/>
        <v>-0.45712135157063311</v>
      </c>
      <c r="G127" s="27">
        <f t="shared" si="28"/>
        <v>1.22512371810272E-2</v>
      </c>
      <c r="H127" s="6">
        <f t="shared" si="23"/>
        <v>0.13247451940296029</v>
      </c>
      <c r="I127" s="6">
        <f t="shared" si="24"/>
        <v>-0.41172979095605783</v>
      </c>
      <c r="J127" s="6">
        <f t="shared" si="25"/>
        <v>6.2809945438754081E-2</v>
      </c>
      <c r="K127" s="61">
        <f t="shared" si="20"/>
        <v>-5.1379116253363014E-2</v>
      </c>
      <c r="M127" s="6">
        <f t="shared" si="21"/>
        <v>-5.1379116253363014E-2</v>
      </c>
      <c r="N127" s="28">
        <f t="shared" si="22"/>
        <v>91.626536011460431</v>
      </c>
      <c r="O127" s="6">
        <f t="shared" si="19"/>
        <v>99.320626910158097</v>
      </c>
    </row>
    <row r="128" spans="1:15" x14ac:dyDescent="0.15">
      <c r="A128" s="40">
        <v>201106</v>
      </c>
      <c r="B128" s="27">
        <f>'X-12'!U128</f>
        <v>1.0071152482795285</v>
      </c>
      <c r="C128" s="27">
        <f>'X-12'!V128</f>
        <v>0.99806552963089201</v>
      </c>
      <c r="D128" s="27">
        <f>'X-12'!Q128</f>
        <v>1.0079292221673983</v>
      </c>
      <c r="E128" s="27">
        <f t="shared" si="26"/>
        <v>-0.17218617359214686</v>
      </c>
      <c r="F128" s="27">
        <f t="shared" si="27"/>
        <v>-0.41594076603409658</v>
      </c>
      <c r="G128" s="27">
        <f t="shared" si="28"/>
        <v>-6.7138765877560819E-2</v>
      </c>
      <c r="H128" s="6">
        <f t="shared" si="23"/>
        <v>-0.16127719021425635</v>
      </c>
      <c r="I128" s="6">
        <f t="shared" si="24"/>
        <v>-0.37463838444846576</v>
      </c>
      <c r="J128" s="6">
        <f t="shared" si="25"/>
        <v>-0.34420868352181461</v>
      </c>
      <c r="K128" s="61">
        <f t="shared" si="20"/>
        <v>-0.2825377661052591</v>
      </c>
      <c r="M128" s="6">
        <f t="shared" si="21"/>
        <v>-0.2825377661052591</v>
      </c>
      <c r="N128" s="28">
        <f t="shared" si="22"/>
        <v>91.368021643813719</v>
      </c>
      <c r="O128" s="6">
        <f t="shared" si="19"/>
        <v>99.040404496677979</v>
      </c>
    </row>
    <row r="129" spans="1:15" x14ac:dyDescent="0.15">
      <c r="A129" s="40">
        <v>201107</v>
      </c>
      <c r="B129" s="27">
        <f>'X-12'!U129</f>
        <v>0.99847131351698937</v>
      </c>
      <c r="C129" s="27">
        <f>'X-12'!V129</f>
        <v>0.99409571710647804</v>
      </c>
      <c r="D129" s="27">
        <f>'X-12'!Q129</f>
        <v>1.0065082727288432</v>
      </c>
      <c r="E129" s="27">
        <f t="shared" si="26"/>
        <v>-0.86198570804106744</v>
      </c>
      <c r="F129" s="27">
        <f t="shared" si="27"/>
        <v>-0.39854329371334479</v>
      </c>
      <c r="G129" s="27">
        <f t="shared" si="28"/>
        <v>-0.14107654788547067</v>
      </c>
      <c r="H129" s="6">
        <f t="shared" si="23"/>
        <v>-0.80737396097203307</v>
      </c>
      <c r="I129" s="6">
        <f t="shared" si="24"/>
        <v>-0.35896845868985655</v>
      </c>
      <c r="J129" s="6">
        <f t="shared" si="25"/>
        <v>-0.72327473090609473</v>
      </c>
      <c r="K129" s="61">
        <f t="shared" si="20"/>
        <v>-0.64744779796193219</v>
      </c>
      <c r="M129" s="6">
        <f t="shared" si="21"/>
        <v>-0.64744779796193219</v>
      </c>
      <c r="N129" s="28">
        <f t="shared" si="22"/>
        <v>90.778370242147332</v>
      </c>
      <c r="O129" s="6">
        <f t="shared" si="19"/>
        <v>98.401238711073759</v>
      </c>
    </row>
    <row r="130" spans="1:15" x14ac:dyDescent="0.15">
      <c r="A130" s="40">
        <v>201108</v>
      </c>
      <c r="B130" s="27">
        <f>'X-12'!U130</f>
        <v>0.98596672991379986</v>
      </c>
      <c r="C130" s="27">
        <f>'X-12'!V130</f>
        <v>0.98962101916137002</v>
      </c>
      <c r="D130" s="27">
        <f>'X-12'!Q130</f>
        <v>1.0041713218756798</v>
      </c>
      <c r="E130" s="27">
        <f t="shared" si="26"/>
        <v>-1.2602644506422589</v>
      </c>
      <c r="F130" s="27">
        <f t="shared" si="27"/>
        <v>-0.45114283337919375</v>
      </c>
      <c r="G130" s="27">
        <f t="shared" si="28"/>
        <v>-0.23245382898741596</v>
      </c>
      <c r="H130" s="6">
        <f t="shared" si="23"/>
        <v>-1.1804194569532318</v>
      </c>
      <c r="I130" s="6">
        <f t="shared" si="24"/>
        <v>-0.40634493190991899</v>
      </c>
      <c r="J130" s="6">
        <f t="shared" si="25"/>
        <v>-1.1917500330774677</v>
      </c>
      <c r="K130" s="61">
        <f t="shared" si="20"/>
        <v>-0.95380203214446868</v>
      </c>
      <c r="M130" s="6">
        <f t="shared" si="21"/>
        <v>-0.95380203214446868</v>
      </c>
      <c r="N130" s="28">
        <f t="shared" si="22"/>
        <v>89.916633931252619</v>
      </c>
      <c r="O130" s="6">
        <f t="shared" si="19"/>
        <v>97.467140420829494</v>
      </c>
    </row>
    <row r="131" spans="1:15" x14ac:dyDescent="0.15">
      <c r="A131" s="40">
        <v>201109</v>
      </c>
      <c r="B131" s="27">
        <f>'X-12'!U131</f>
        <v>0.97580851711632799</v>
      </c>
      <c r="C131" s="27">
        <f>'X-12'!V131</f>
        <v>0.98515127647423595</v>
      </c>
      <c r="D131" s="27">
        <f>'X-12'!Q131</f>
        <v>1.001229968428462</v>
      </c>
      <c r="E131" s="27">
        <f t="shared" si="26"/>
        <v>-1.0356143307292798</v>
      </c>
      <c r="F131" s="27">
        <f t="shared" si="27"/>
        <v>-0.4526843623452218</v>
      </c>
      <c r="G131" s="27">
        <f t="shared" si="28"/>
        <v>-0.29334312902249193</v>
      </c>
      <c r="H131" s="6">
        <f t="shared" si="23"/>
        <v>-0.97000221284465216</v>
      </c>
      <c r="I131" s="6">
        <f t="shared" si="24"/>
        <v>-0.4077333890378888</v>
      </c>
      <c r="J131" s="6">
        <f t="shared" si="25"/>
        <v>-1.5039188007289312</v>
      </c>
      <c r="K131" s="61">
        <f t="shared" si="20"/>
        <v>-0.97152069200446278</v>
      </c>
      <c r="M131" s="6">
        <f t="shared" si="21"/>
        <v>-0.97152069200446278</v>
      </c>
      <c r="N131" s="28">
        <f t="shared" si="22"/>
        <v>89.047298115722029</v>
      </c>
      <c r="O131" s="6">
        <f t="shared" si="19"/>
        <v>96.524804478072113</v>
      </c>
    </row>
    <row r="132" spans="1:15" x14ac:dyDescent="0.15">
      <c r="A132" s="40">
        <v>201110</v>
      </c>
      <c r="B132" s="27">
        <f>'X-12'!U132</f>
        <v>0.97276096651950172</v>
      </c>
      <c r="C132" s="27">
        <f>'X-12'!V132</f>
        <v>0.98092924304005602</v>
      </c>
      <c r="D132" s="27">
        <f>'X-12'!Q132</f>
        <v>0.99848250252996007</v>
      </c>
      <c r="E132" s="27">
        <f t="shared" si="26"/>
        <v>-0.31279876056971295</v>
      </c>
      <c r="F132" s="27">
        <f t="shared" si="27"/>
        <v>-0.42948733709267978</v>
      </c>
      <c r="G132" s="27">
        <f t="shared" si="28"/>
        <v>-0.27478609434136686</v>
      </c>
      <c r="H132" s="6">
        <f t="shared" ref="H132:H158" si="29">E132/E$159</f>
        <v>-0.29298116192928775</v>
      </c>
      <c r="I132" s="6">
        <f t="shared" ref="I132:I158" si="30">F132/F$159</f>
        <v>-0.38683979847333666</v>
      </c>
      <c r="J132" s="6">
        <f t="shared" ref="J132:J158" si="31">G132/G$159</f>
        <v>-1.4087801368859374</v>
      </c>
      <c r="K132" s="61">
        <f t="shared" si="20"/>
        <v>-0.67350904511682375</v>
      </c>
      <c r="M132" s="6">
        <f t="shared" si="21"/>
        <v>-0.67350904511682375</v>
      </c>
      <c r="N132" s="28">
        <f t="shared" si="22"/>
        <v>88.449569387007074</v>
      </c>
      <c r="O132" s="6">
        <f t="shared" ref="O132:O158" si="32">N132/$P$2*100</f>
        <v>95.876883093695469</v>
      </c>
    </row>
    <row r="133" spans="1:15" x14ac:dyDescent="0.15">
      <c r="A133" s="40">
        <v>201111</v>
      </c>
      <c r="B133" s="27">
        <f>'X-12'!U133</f>
        <v>0.97858789641630661</v>
      </c>
      <c r="C133" s="27">
        <f>'X-12'!V133</f>
        <v>0.97669819580583495</v>
      </c>
      <c r="D133" s="27">
        <f>'X-12'!Q133</f>
        <v>0.99723274332859213</v>
      </c>
      <c r="E133" s="27">
        <f t="shared" si="26"/>
        <v>0.59722072331425768</v>
      </c>
      <c r="F133" s="27">
        <f t="shared" si="27"/>
        <v>-0.43226276361506932</v>
      </c>
      <c r="G133" s="27">
        <f t="shared" si="28"/>
        <v>-0.12524424052593691</v>
      </c>
      <c r="H133" s="6">
        <f t="shared" si="29"/>
        <v>0.55938335921207916</v>
      </c>
      <c r="I133" s="6">
        <f t="shared" si="30"/>
        <v>-0.38933962872180572</v>
      </c>
      <c r="J133" s="6">
        <f t="shared" si="31"/>
        <v>-0.64210526640810006</v>
      </c>
      <c r="K133" s="61">
        <f t="shared" ref="K133:K158" si="33">SUMPRODUCT(H133:J133,$E$160:$G$160)</f>
        <v>-0.10244804236466437</v>
      </c>
      <c r="M133" s="6">
        <f t="shared" ref="M133:M158" si="34">K133/$L$3</f>
        <v>-0.10244804236466437</v>
      </c>
      <c r="N133" s="28">
        <f t="shared" si="22"/>
        <v>88.359000927496979</v>
      </c>
      <c r="O133" s="6">
        <f t="shared" si="32"/>
        <v>95.778709392403258</v>
      </c>
    </row>
    <row r="134" spans="1:15" x14ac:dyDescent="0.15">
      <c r="A134" s="40">
        <v>201112</v>
      </c>
      <c r="B134" s="27">
        <f>'X-12'!U134</f>
        <v>0.9868234641326592</v>
      </c>
      <c r="C134" s="27">
        <f>'X-12'!V134</f>
        <v>0.97254784775085101</v>
      </c>
      <c r="D134" s="27">
        <f>'X-12'!Q134</f>
        <v>0.99823846147348805</v>
      </c>
      <c r="E134" s="27">
        <f t="shared" si="26"/>
        <v>0.8380502811434124</v>
      </c>
      <c r="F134" s="27">
        <f t="shared" si="27"/>
        <v>-0.42584137274030448</v>
      </c>
      <c r="G134" s="27">
        <f t="shared" si="28"/>
        <v>0.1008000659168288</v>
      </c>
      <c r="H134" s="6">
        <f t="shared" si="29"/>
        <v>0.78495498088727789</v>
      </c>
      <c r="I134" s="6">
        <f t="shared" si="30"/>
        <v>-0.38355587367857724</v>
      </c>
      <c r="J134" s="6">
        <f t="shared" si="31"/>
        <v>0.51678426814425538</v>
      </c>
      <c r="K134" s="61">
        <f t="shared" si="33"/>
        <v>0.35270988949585147</v>
      </c>
      <c r="M134" s="6">
        <f t="shared" si="34"/>
        <v>0.35270988949585147</v>
      </c>
      <c r="N134" s="28">
        <f t="shared" ref="N134:N158" si="35">N133*(200+M134)/(200-M134)</f>
        <v>88.671202444841413</v>
      </c>
      <c r="O134" s="6">
        <f t="shared" si="32"/>
        <v>96.117127188979936</v>
      </c>
    </row>
    <row r="135" spans="1:15" x14ac:dyDescent="0.15">
      <c r="A135" s="40">
        <v>201201</v>
      </c>
      <c r="B135" s="27">
        <f>'X-12'!U135</f>
        <v>0.98657460845547573</v>
      </c>
      <c r="C135" s="27">
        <f>'X-12'!V135</f>
        <v>0.96891225424841099</v>
      </c>
      <c r="D135" s="27">
        <f>'X-12'!Q135</f>
        <v>0.99975131097664749</v>
      </c>
      <c r="E135" s="27">
        <f t="shared" si="26"/>
        <v>-2.5221031746229593E-2</v>
      </c>
      <c r="F135" s="27">
        <f t="shared" si="27"/>
        <v>-0.37452157772350742</v>
      </c>
      <c r="G135" s="27">
        <f t="shared" si="28"/>
        <v>0.15143716189339984</v>
      </c>
      <c r="H135" s="6">
        <f t="shared" si="29"/>
        <v>-2.362313447984063E-2</v>
      </c>
      <c r="I135" s="6">
        <f t="shared" si="30"/>
        <v>-0.33733206811453403</v>
      </c>
      <c r="J135" s="6">
        <f t="shared" si="31"/>
        <v>0.77639178275436049</v>
      </c>
      <c r="K135" s="61">
        <f t="shared" si="33"/>
        <v>0.13590593731157602</v>
      </c>
      <c r="M135" s="6">
        <f t="shared" si="34"/>
        <v>0.13590593731157602</v>
      </c>
      <c r="N135" s="28">
        <f t="shared" si="35"/>
        <v>88.791793819068261</v>
      </c>
      <c r="O135" s="6">
        <f t="shared" si="32"/>
        <v>96.247844898167045</v>
      </c>
    </row>
    <row r="136" spans="1:15" x14ac:dyDescent="0.15">
      <c r="A136" s="40">
        <v>201202</v>
      </c>
      <c r="B136" s="27">
        <f>'X-12'!U136</f>
        <v>0.97540117456587561</v>
      </c>
      <c r="C136" s="27">
        <f>'X-12'!V136</f>
        <v>0.9671746991572</v>
      </c>
      <c r="D136" s="27">
        <f>'X-12'!Q136</f>
        <v>0.99944904864905015</v>
      </c>
      <c r="E136" s="27">
        <f t="shared" si="26"/>
        <v>-1.1389981452669673</v>
      </c>
      <c r="F136" s="27">
        <f t="shared" si="27"/>
        <v>-0.17949143122467667</v>
      </c>
      <c r="G136" s="27">
        <f t="shared" si="28"/>
        <v>-3.0238322651555256E-2</v>
      </c>
      <c r="H136" s="6">
        <f t="shared" si="29"/>
        <v>-1.0668360687485763</v>
      </c>
      <c r="I136" s="6">
        <f t="shared" si="30"/>
        <v>-0.16166816361261269</v>
      </c>
      <c r="J136" s="6">
        <f t="shared" si="31"/>
        <v>-0.15502657958862437</v>
      </c>
      <c r="K136" s="61">
        <f t="shared" si="33"/>
        <v>-0.50950193960786827</v>
      </c>
      <c r="M136" s="6">
        <f t="shared" si="34"/>
        <v>-0.50950193960786827</v>
      </c>
      <c r="N136" s="28">
        <f t="shared" si="35"/>
        <v>88.340547461818787</v>
      </c>
      <c r="O136" s="6">
        <f t="shared" si="32"/>
        <v>95.758706346783441</v>
      </c>
    </row>
    <row r="137" spans="1:15" x14ac:dyDescent="0.15">
      <c r="A137" s="40">
        <v>201203</v>
      </c>
      <c r="B137" s="27">
        <f>'X-12'!U137</f>
        <v>0.96010024021740803</v>
      </c>
      <c r="C137" s="27">
        <f>'X-12'!V137</f>
        <v>0.96843150456815297</v>
      </c>
      <c r="D137" s="27">
        <f>'X-12'!Q137</f>
        <v>0.99751478243803349</v>
      </c>
      <c r="E137" s="27">
        <f t="shared" si="26"/>
        <v>-1.581082217930676</v>
      </c>
      <c r="F137" s="27">
        <f t="shared" si="27"/>
        <v>0.1298616845238523</v>
      </c>
      <c r="G137" s="27">
        <f t="shared" si="28"/>
        <v>-0.19372070549357054</v>
      </c>
      <c r="H137" s="6">
        <f t="shared" si="29"/>
        <v>-1.4809115754530815</v>
      </c>
      <c r="I137" s="6">
        <f t="shared" si="30"/>
        <v>0.11696658674659506</v>
      </c>
      <c r="J137" s="6">
        <f t="shared" si="31"/>
        <v>-0.99317209867190959</v>
      </c>
      <c r="K137" s="61">
        <f t="shared" si="33"/>
        <v>-0.85159079709308583</v>
      </c>
      <c r="M137" s="6">
        <f t="shared" si="34"/>
        <v>-0.85159079709308583</v>
      </c>
      <c r="N137" s="28">
        <f t="shared" si="35"/>
        <v>87.591437166698952</v>
      </c>
      <c r="O137" s="6">
        <f t="shared" si="32"/>
        <v>94.946691537810963</v>
      </c>
    </row>
    <row r="138" spans="1:15" x14ac:dyDescent="0.15">
      <c r="A138" s="40">
        <v>201204</v>
      </c>
      <c r="B138" s="27">
        <f>'X-12'!U138</f>
        <v>0.94511685130041778</v>
      </c>
      <c r="C138" s="27">
        <f>'X-12'!V138</f>
        <v>0.97252123756290798</v>
      </c>
      <c r="D138" s="27">
        <f>'X-12'!Q138</f>
        <v>0.99433503018884384</v>
      </c>
      <c r="E138" s="27">
        <f t="shared" si="26"/>
        <v>-1.5728799603675043</v>
      </c>
      <c r="F138" s="27">
        <f t="shared" si="27"/>
        <v>0.42141499954962408</v>
      </c>
      <c r="G138" s="27">
        <f t="shared" si="28"/>
        <v>-0.31927630577690502</v>
      </c>
      <c r="H138" s="6">
        <f t="shared" si="29"/>
        <v>-1.473228978031901</v>
      </c>
      <c r="I138" s="6">
        <f t="shared" si="30"/>
        <v>0.37956903363658301</v>
      </c>
      <c r="J138" s="6">
        <f t="shared" si="31"/>
        <v>-1.6368736519761813</v>
      </c>
      <c r="K138" s="61">
        <f t="shared" si="33"/>
        <v>-0.97394984042371879</v>
      </c>
      <c r="M138" s="6">
        <f t="shared" si="34"/>
        <v>-0.97394984042371879</v>
      </c>
      <c r="N138" s="28">
        <f t="shared" si="35"/>
        <v>86.742474738297375</v>
      </c>
      <c r="O138" s="6">
        <f t="shared" si="32"/>
        <v>94.026439782342791</v>
      </c>
    </row>
    <row r="139" spans="1:15" x14ac:dyDescent="0.15">
      <c r="A139" s="40">
        <v>201205</v>
      </c>
      <c r="B139" s="27">
        <f>'X-12'!U139</f>
        <v>0.93579057944762911</v>
      </c>
      <c r="C139" s="27">
        <f>'X-12'!V139</f>
        <v>0.97729070320375</v>
      </c>
      <c r="D139" s="27">
        <f>'X-12'!Q139</f>
        <v>0.99054055473042413</v>
      </c>
      <c r="E139" s="27">
        <f t="shared" si="26"/>
        <v>-0.99167792102129793</v>
      </c>
      <c r="F139" s="27">
        <f t="shared" si="27"/>
        <v>0.48922314415273149</v>
      </c>
      <c r="G139" s="27">
        <f t="shared" si="28"/>
        <v>-0.38233887174082459</v>
      </c>
      <c r="H139" s="6">
        <f t="shared" si="29"/>
        <v>-0.92884942712452812</v>
      </c>
      <c r="I139" s="6">
        <f t="shared" si="30"/>
        <v>0.44064391693973504</v>
      </c>
      <c r="J139" s="6">
        <f t="shared" si="31"/>
        <v>-1.9601843730808</v>
      </c>
      <c r="K139" s="61">
        <f t="shared" si="33"/>
        <v>-0.84750604354536918</v>
      </c>
      <c r="M139" s="6">
        <f t="shared" si="34"/>
        <v>-0.84750604354536918</v>
      </c>
      <c r="N139" s="28">
        <f t="shared" si="35"/>
        <v>86.010429088132824</v>
      </c>
      <c r="O139" s="6">
        <f t="shared" si="32"/>
        <v>93.232922575797915</v>
      </c>
    </row>
    <row r="140" spans="1:15" x14ac:dyDescent="0.15">
      <c r="A140" s="40">
        <v>201206</v>
      </c>
      <c r="B140" s="27">
        <f>'X-12'!U140</f>
        <v>0.9408040671755048</v>
      </c>
      <c r="C140" s="27">
        <f>'X-12'!V140</f>
        <v>0.981730457411219</v>
      </c>
      <c r="D140" s="27">
        <f>'X-12'!Q140</f>
        <v>0.98855162633650506</v>
      </c>
      <c r="E140" s="27">
        <f t="shared" si="26"/>
        <v>0.53431759883758401</v>
      </c>
      <c r="F140" s="27">
        <f t="shared" si="27"/>
        <v>0.45326250647290534</v>
      </c>
      <c r="G140" s="27">
        <f t="shared" si="28"/>
        <v>-0.20099401260297367</v>
      </c>
      <c r="H140" s="6">
        <f t="shared" si="29"/>
        <v>0.50046550907548593</v>
      </c>
      <c r="I140" s="6">
        <f t="shared" si="30"/>
        <v>0.40825412419938528</v>
      </c>
      <c r="J140" s="6">
        <f t="shared" si="31"/>
        <v>-1.0304610692428484</v>
      </c>
      <c r="K140" s="61">
        <f t="shared" si="33"/>
        <v>-1.0761482691794111E-2</v>
      </c>
      <c r="M140" s="6">
        <f t="shared" si="34"/>
        <v>-1.0761482691794111E-2</v>
      </c>
      <c r="N140" s="28">
        <f t="shared" si="35"/>
        <v>86.001173588707843</v>
      </c>
      <c r="O140" s="6">
        <f t="shared" si="32"/>
        <v>93.222889870805759</v>
      </c>
    </row>
    <row r="141" spans="1:15" x14ac:dyDescent="0.15">
      <c r="A141" s="40">
        <v>201207</v>
      </c>
      <c r="B141" s="27">
        <f>'X-12'!U141</f>
        <v>0.96384915999414345</v>
      </c>
      <c r="C141" s="27">
        <f>'X-12'!V141</f>
        <v>0.98557703396117602</v>
      </c>
      <c r="D141" s="27">
        <f>'X-12'!Q141</f>
        <v>0.9903439910759313</v>
      </c>
      <c r="E141" s="27">
        <f t="shared" si="26"/>
        <v>2.4198728135813052</v>
      </c>
      <c r="F141" s="27">
        <f t="shared" si="27"/>
        <v>0.39104985538113723</v>
      </c>
      <c r="G141" s="27">
        <f t="shared" si="28"/>
        <v>0.18114798210224881</v>
      </c>
      <c r="H141" s="6">
        <f t="shared" si="29"/>
        <v>2.2665599676701307</v>
      </c>
      <c r="I141" s="6">
        <f t="shared" si="30"/>
        <v>0.35221910911897963</v>
      </c>
      <c r="J141" s="6">
        <f t="shared" si="31"/>
        <v>0.92871394978810407</v>
      </c>
      <c r="K141" s="61">
        <f t="shared" si="33"/>
        <v>1.2744765540493199</v>
      </c>
      <c r="M141" s="6">
        <f t="shared" si="34"/>
        <v>1.2744765540493199</v>
      </c>
      <c r="N141" s="28">
        <f t="shared" si="35"/>
        <v>87.104267720341582</v>
      </c>
      <c r="O141" s="6">
        <f t="shared" si="32"/>
        <v>94.418613352931899</v>
      </c>
    </row>
    <row r="142" spans="1:15" x14ac:dyDescent="0.15">
      <c r="A142" s="40">
        <v>201208</v>
      </c>
      <c r="B142" s="27">
        <f>'X-12'!U142</f>
        <v>0.99064709738609524</v>
      </c>
      <c r="C142" s="27">
        <f>'X-12'!V142</f>
        <v>0.98892925066623205</v>
      </c>
      <c r="D142" s="27">
        <f>'X-12'!Q142</f>
        <v>0.99644409942247969</v>
      </c>
      <c r="E142" s="27">
        <f t="shared" si="26"/>
        <v>2.7421835463498025</v>
      </c>
      <c r="F142" s="27">
        <f t="shared" si="27"/>
        <v>0.33954986430327821</v>
      </c>
      <c r="G142" s="27">
        <f t="shared" si="28"/>
        <v>0.61406733568833749</v>
      </c>
      <c r="H142" s="6">
        <f t="shared" si="29"/>
        <v>2.5684504637091927</v>
      </c>
      <c r="I142" s="6">
        <f t="shared" si="30"/>
        <v>0.30583300073032049</v>
      </c>
      <c r="J142" s="6">
        <f t="shared" si="31"/>
        <v>3.1482155867520083</v>
      </c>
      <c r="K142" s="61">
        <f t="shared" si="33"/>
        <v>2.0787999206310217</v>
      </c>
      <c r="M142" s="6">
        <f t="shared" si="34"/>
        <v>2.0787999206310217</v>
      </c>
      <c r="N142" s="28">
        <f t="shared" si="35"/>
        <v>88.934009503950989</v>
      </c>
      <c r="O142" s="6">
        <f t="shared" si="32"/>
        <v>96.402002761094906</v>
      </c>
    </row>
    <row r="143" spans="1:15" x14ac:dyDescent="0.15">
      <c r="A143" s="40">
        <v>201209</v>
      </c>
      <c r="B143" s="27">
        <f>'X-12'!U143</f>
        <v>1.004036021838004</v>
      </c>
      <c r="C143" s="27">
        <f>'X-12'!V143</f>
        <v>0.99136298425687397</v>
      </c>
      <c r="D143" s="27">
        <f>'X-12'!Q143</f>
        <v>1.0039534132459742</v>
      </c>
      <c r="E143" s="27">
        <f t="shared" si="26"/>
        <v>1.3424612985261379</v>
      </c>
      <c r="F143" s="27">
        <f t="shared" si="27"/>
        <v>0.24579539804501821</v>
      </c>
      <c r="G143" s="27">
        <f t="shared" si="28"/>
        <v>0.75078215963959827</v>
      </c>
      <c r="H143" s="6">
        <f t="shared" si="29"/>
        <v>1.2574086622687581</v>
      </c>
      <c r="I143" s="6">
        <f t="shared" si="30"/>
        <v>0.2213882320467348</v>
      </c>
      <c r="J143" s="6">
        <f t="shared" si="31"/>
        <v>3.8491285236385653</v>
      </c>
      <c r="K143" s="61">
        <f t="shared" si="33"/>
        <v>1.7683492696464491</v>
      </c>
      <c r="M143" s="6">
        <f t="shared" si="34"/>
        <v>1.7683492696464491</v>
      </c>
      <c r="N143" s="28">
        <f t="shared" si="35"/>
        <v>90.520702548917512</v>
      </c>
      <c r="O143" s="6">
        <f t="shared" si="32"/>
        <v>98.12193406920801</v>
      </c>
    </row>
    <row r="144" spans="1:15" x14ac:dyDescent="0.15">
      <c r="A144" s="40">
        <v>201210</v>
      </c>
      <c r="B144" s="27">
        <f>'X-12'!U144</f>
        <v>1.0025182103341395</v>
      </c>
      <c r="C144" s="27">
        <f>'X-12'!V144</f>
        <v>0.99329229494478299</v>
      </c>
      <c r="D144" s="27">
        <f>'X-12'!Q144</f>
        <v>1.0092817765890492</v>
      </c>
      <c r="E144" s="27">
        <f t="shared" si="26"/>
        <v>-0.15128537066466166</v>
      </c>
      <c r="F144" s="27">
        <f t="shared" si="27"/>
        <v>0.1944227502002368</v>
      </c>
      <c r="G144" s="27">
        <f t="shared" si="28"/>
        <v>0.52933342015659868</v>
      </c>
      <c r="H144" s="6">
        <f t="shared" si="29"/>
        <v>-0.14170057323599014</v>
      </c>
      <c r="I144" s="6">
        <f t="shared" si="30"/>
        <v>0.17511682187235636</v>
      </c>
      <c r="J144" s="6">
        <f t="shared" si="31"/>
        <v>2.7137996553061132</v>
      </c>
      <c r="K144" s="61">
        <f t="shared" si="33"/>
        <v>0.85491375397118163</v>
      </c>
      <c r="M144" s="6">
        <f t="shared" si="34"/>
        <v>0.85491375397118163</v>
      </c>
      <c r="N144" s="28">
        <f t="shared" si="35"/>
        <v>91.29789866343873</v>
      </c>
      <c r="O144" s="6">
        <f t="shared" si="32"/>
        <v>98.964393128412553</v>
      </c>
    </row>
    <row r="145" spans="1:15" x14ac:dyDescent="0.15">
      <c r="A145" s="40">
        <v>201211</v>
      </c>
      <c r="B145" s="27">
        <f>'X-12'!U145</f>
        <v>0.99162142077732607</v>
      </c>
      <c r="C145" s="27">
        <f>'X-12'!V145</f>
        <v>0.99538625069059194</v>
      </c>
      <c r="D145" s="27">
        <f>'X-12'!Q145</f>
        <v>1.0102188458299042</v>
      </c>
      <c r="E145" s="27">
        <f t="shared" si="26"/>
        <v>-1.0928812994644606</v>
      </c>
      <c r="F145" s="27">
        <f t="shared" si="27"/>
        <v>0.21058765383723094</v>
      </c>
      <c r="G145" s="27">
        <f t="shared" si="28"/>
        <v>9.28020749736235E-2</v>
      </c>
      <c r="H145" s="6">
        <f t="shared" si="29"/>
        <v>-1.0236409900880235</v>
      </c>
      <c r="I145" s="6">
        <f t="shared" si="30"/>
        <v>0.18967657142773459</v>
      </c>
      <c r="J145" s="6">
        <f t="shared" si="31"/>
        <v>0.47577997059132415</v>
      </c>
      <c r="K145" s="61">
        <f t="shared" si="33"/>
        <v>-0.18897031274732415</v>
      </c>
      <c r="M145" s="6">
        <f t="shared" si="34"/>
        <v>-0.18897031274732415</v>
      </c>
      <c r="N145" s="28">
        <f t="shared" si="35"/>
        <v>91.125535596316183</v>
      </c>
      <c r="O145" s="6">
        <f t="shared" si="32"/>
        <v>98.777556338242647</v>
      </c>
    </row>
    <row r="146" spans="1:15" x14ac:dyDescent="0.15">
      <c r="A146" s="40">
        <v>201212</v>
      </c>
      <c r="B146" s="27">
        <f>'X-12'!U146</f>
        <v>0.97866971528141555</v>
      </c>
      <c r="C146" s="27">
        <f>'X-12'!V146</f>
        <v>0.99794700263206904</v>
      </c>
      <c r="D146" s="27">
        <f>'X-12'!Q146</f>
        <v>1.0051330615045813</v>
      </c>
      <c r="E146" s="27">
        <f t="shared" si="26"/>
        <v>-1.314699666346606</v>
      </c>
      <c r="F146" s="27">
        <f t="shared" si="27"/>
        <v>0.2569316432371363</v>
      </c>
      <c r="G146" s="27">
        <f t="shared" si="28"/>
        <v>-0.50470434536163966</v>
      </c>
      <c r="H146" s="6">
        <f t="shared" si="29"/>
        <v>-1.2314058889898658</v>
      </c>
      <c r="I146" s="6">
        <f t="shared" si="30"/>
        <v>0.23141866245483556</v>
      </c>
      <c r="J146" s="6">
        <f t="shared" si="31"/>
        <v>-2.5875307062016062</v>
      </c>
      <c r="K146" s="61">
        <f t="shared" si="33"/>
        <v>-1.2249475777879626</v>
      </c>
      <c r="M146" s="6">
        <f t="shared" si="34"/>
        <v>-1.2249475777879626</v>
      </c>
      <c r="N146" s="28">
        <f t="shared" si="35"/>
        <v>90.016090614995591</v>
      </c>
      <c r="O146" s="6">
        <f t="shared" si="32"/>
        <v>97.574948710979427</v>
      </c>
    </row>
    <row r="147" spans="1:15" x14ac:dyDescent="0.15">
      <c r="A147" s="40">
        <v>201301</v>
      </c>
      <c r="B147" s="27">
        <f>'X-12'!U147</f>
        <v>0.97353804893302553</v>
      </c>
      <c r="C147" s="27">
        <f>'X-12'!V147</f>
        <v>1.00100565161683</v>
      </c>
      <c r="D147" s="27">
        <f>'X-12'!Q147</f>
        <v>0.9965581692387715</v>
      </c>
      <c r="E147" s="27">
        <f t="shared" si="26"/>
        <v>-0.52572952965945974</v>
      </c>
      <c r="F147" s="27">
        <f t="shared" si="27"/>
        <v>0.30602515554929094</v>
      </c>
      <c r="G147" s="27">
        <f t="shared" si="28"/>
        <v>-0.85676473315271229</v>
      </c>
      <c r="H147" s="6">
        <f t="shared" si="29"/>
        <v>-0.49242154342180744</v>
      </c>
      <c r="I147" s="6">
        <f t="shared" si="30"/>
        <v>0.27563725231534175</v>
      </c>
      <c r="J147" s="6">
        <f t="shared" si="31"/>
        <v>-4.3924825997580275</v>
      </c>
      <c r="K147" s="61">
        <f t="shared" si="33"/>
        <v>-1.4965130026569642</v>
      </c>
      <c r="M147" s="6">
        <f t="shared" si="34"/>
        <v>-1.4965130026569642</v>
      </c>
      <c r="N147" s="28">
        <f t="shared" si="35"/>
        <v>88.678993034037333</v>
      </c>
      <c r="O147" s="6">
        <f t="shared" si="32"/>
        <v>96.125571971862939</v>
      </c>
    </row>
    <row r="148" spans="1:15" x14ac:dyDescent="0.15">
      <c r="A148" s="40">
        <v>201302</v>
      </c>
      <c r="B148" s="27">
        <f>'X-12'!U148</f>
        <v>0.97737835813855878</v>
      </c>
      <c r="C148" s="27">
        <f>'X-12'!V148</f>
        <v>1.00456099925853</v>
      </c>
      <c r="D148" s="27">
        <f>'X-12'!Q148</f>
        <v>0.98877560119917174</v>
      </c>
      <c r="E148" s="27">
        <f t="shared" si="26"/>
        <v>0.39369285035617951</v>
      </c>
      <c r="F148" s="27">
        <f t="shared" si="27"/>
        <v>0.3545479418645382</v>
      </c>
      <c r="G148" s="27">
        <f t="shared" si="28"/>
        <v>-0.78400601002047199</v>
      </c>
      <c r="H148" s="6">
        <f t="shared" si="29"/>
        <v>0.3687501463577571</v>
      </c>
      <c r="I148" s="6">
        <f t="shared" si="30"/>
        <v>0.31934178853430945</v>
      </c>
      <c r="J148" s="6">
        <f t="shared" si="31"/>
        <v>-4.0194613805454331</v>
      </c>
      <c r="K148" s="61">
        <f t="shared" si="33"/>
        <v>-1.0327094758468833</v>
      </c>
      <c r="M148" s="6">
        <f t="shared" si="34"/>
        <v>-1.0327094758468833</v>
      </c>
      <c r="N148" s="28">
        <f t="shared" si="35"/>
        <v>87.767901136071217</v>
      </c>
      <c r="O148" s="6">
        <f t="shared" si="32"/>
        <v>95.137973592421403</v>
      </c>
    </row>
    <row r="149" spans="1:15" x14ac:dyDescent="0.15">
      <c r="A149" s="40">
        <v>201303</v>
      </c>
      <c r="B149" s="27">
        <f>'X-12'!U149</f>
        <v>0.99466579120995591</v>
      </c>
      <c r="C149" s="27">
        <f>'X-12'!V149</f>
        <v>1.00830578751212</v>
      </c>
      <c r="D149" s="27">
        <f>'X-12'!Q149</f>
        <v>0.98426335192150527</v>
      </c>
      <c r="E149" s="27">
        <f t="shared" si="26"/>
        <v>1.7532501062015484</v>
      </c>
      <c r="F149" s="27">
        <f t="shared" si="27"/>
        <v>0.37208505582208845</v>
      </c>
      <c r="G149" s="27">
        <f t="shared" si="28"/>
        <v>-0.45739079510109265</v>
      </c>
      <c r="H149" s="6">
        <f t="shared" si="29"/>
        <v>1.6421716388262229</v>
      </c>
      <c r="I149" s="6">
        <f t="shared" si="30"/>
        <v>0.33513748969529328</v>
      </c>
      <c r="J149" s="6">
        <f t="shared" si="31"/>
        <v>-2.3449624278745076</v>
      </c>
      <c r="K149" s="61">
        <f t="shared" si="33"/>
        <v>-6.5381429632439536E-3</v>
      </c>
      <c r="M149" s="6">
        <f t="shared" si="34"/>
        <v>-6.5381429632439536E-3</v>
      </c>
      <c r="N149" s="28">
        <f t="shared" si="35"/>
        <v>87.762162932805055</v>
      </c>
      <c r="O149" s="6">
        <f t="shared" si="32"/>
        <v>95.131753539033568</v>
      </c>
    </row>
    <row r="150" spans="1:15" x14ac:dyDescent="0.15">
      <c r="A150" s="40">
        <v>201304</v>
      </c>
      <c r="B150" s="27">
        <f>'X-12'!U150</f>
        <v>1.0201553661981093</v>
      </c>
      <c r="C150" s="27">
        <f>'X-12'!V150</f>
        <v>1.0123857771745299</v>
      </c>
      <c r="D150" s="27">
        <f>'X-12'!Q150</f>
        <v>0.98543366164079227</v>
      </c>
      <c r="E150" s="27">
        <f t="shared" si="26"/>
        <v>2.5302071992279522</v>
      </c>
      <c r="F150" s="27">
        <f t="shared" si="27"/>
        <v>0.403821120819362</v>
      </c>
      <c r="G150" s="27">
        <f t="shared" si="28"/>
        <v>0.11883144577352377</v>
      </c>
      <c r="H150" s="6">
        <f t="shared" si="29"/>
        <v>2.3699040360693542</v>
      </c>
      <c r="I150" s="6">
        <f t="shared" si="30"/>
        <v>0.3637222043716023</v>
      </c>
      <c r="J150" s="6">
        <f t="shared" si="31"/>
        <v>0.60922799184739096</v>
      </c>
      <c r="K150" s="61">
        <f t="shared" si="33"/>
        <v>1.2168853954767218</v>
      </c>
      <c r="M150" s="6">
        <f t="shared" si="34"/>
        <v>1.2168853954767218</v>
      </c>
      <c r="N150" s="28">
        <f t="shared" si="35"/>
        <v>88.836665609361347</v>
      </c>
      <c r="O150" s="6">
        <f t="shared" si="32"/>
        <v>96.296484675861279</v>
      </c>
    </row>
    <row r="151" spans="1:15" x14ac:dyDescent="0.15">
      <c r="A151" s="40">
        <v>201305</v>
      </c>
      <c r="B151" s="27">
        <f>'X-12'!U151</f>
        <v>1.0408316656886192</v>
      </c>
      <c r="C151" s="27">
        <f>'X-12'!V151</f>
        <v>1.0152827019533499</v>
      </c>
      <c r="D151" s="27">
        <f>'X-12'!Q151</f>
        <v>0.99320465435199479</v>
      </c>
      <c r="E151" s="27">
        <f t="shared" si="26"/>
        <v>2.006446345427197</v>
      </c>
      <c r="F151" s="27">
        <f t="shared" si="27"/>
        <v>0.28573948933367765</v>
      </c>
      <c r="G151" s="27">
        <f t="shared" si="28"/>
        <v>0.7854889545392636</v>
      </c>
      <c r="H151" s="6">
        <f t="shared" si="29"/>
        <v>1.8793264415797448</v>
      </c>
      <c r="I151" s="6">
        <f t="shared" si="30"/>
        <v>0.25736592659043023</v>
      </c>
      <c r="J151" s="6">
        <f t="shared" si="31"/>
        <v>4.0270641771395805</v>
      </c>
      <c r="K151" s="61">
        <f t="shared" si="33"/>
        <v>2.0757096721782835</v>
      </c>
      <c r="M151" s="6">
        <f t="shared" si="34"/>
        <v>2.0757096721782835</v>
      </c>
      <c r="N151" s="28">
        <f t="shared" si="35"/>
        <v>90.699995529544452</v>
      </c>
      <c r="O151" s="6">
        <f t="shared" si="32"/>
        <v>98.316282693652695</v>
      </c>
    </row>
    <row r="152" spans="1:15" x14ac:dyDescent="0.15">
      <c r="A152" s="40">
        <v>201306</v>
      </c>
      <c r="B152" s="27">
        <f>'X-12'!U152</f>
        <v>1.0472498854134515</v>
      </c>
      <c r="C152" s="27">
        <f>'X-12'!V152</f>
        <v>1.01645590182521</v>
      </c>
      <c r="D152" s="27">
        <f>'X-12'!Q152</f>
        <v>1.0035330954079922</v>
      </c>
      <c r="E152" s="27">
        <f t="shared" si="26"/>
        <v>0.61474799405654301</v>
      </c>
      <c r="F152" s="27">
        <f t="shared" si="27"/>
        <v>0.1154872846022775</v>
      </c>
      <c r="G152" s="27">
        <f t="shared" si="28"/>
        <v>1.0345315560081838</v>
      </c>
      <c r="H152" s="6">
        <f t="shared" si="29"/>
        <v>0.57580017665141647</v>
      </c>
      <c r="I152" s="6">
        <f t="shared" si="30"/>
        <v>0.10401954619709171</v>
      </c>
      <c r="J152" s="6">
        <f t="shared" si="31"/>
        <v>5.3038619387903534</v>
      </c>
      <c r="K152" s="61">
        <f t="shared" si="33"/>
        <v>1.9296657903718557</v>
      </c>
      <c r="M152" s="6">
        <f t="shared" si="34"/>
        <v>1.9296657903718557</v>
      </c>
      <c r="N152" s="28">
        <f t="shared" si="35"/>
        <v>92.467253400427907</v>
      </c>
      <c r="O152" s="6">
        <f t="shared" si="32"/>
        <v>100.23194127127371</v>
      </c>
    </row>
    <row r="153" spans="1:15" x14ac:dyDescent="0.15">
      <c r="A153" s="40">
        <v>201307</v>
      </c>
      <c r="B153" s="27">
        <f>'X-12'!U153</f>
        <v>1.0350374527789568</v>
      </c>
      <c r="C153" s="27">
        <f>'X-12'!V153</f>
        <v>1.01581116539799</v>
      </c>
      <c r="D153" s="27">
        <f>'X-12'!Q153</f>
        <v>1.0123752628195006</v>
      </c>
      <c r="E153" s="27">
        <f t="shared" si="26"/>
        <v>-1.172982461209811</v>
      </c>
      <c r="F153" s="27">
        <f t="shared" si="27"/>
        <v>-6.3449970490433633E-2</v>
      </c>
      <c r="G153" s="27">
        <f t="shared" si="28"/>
        <v>0.8772390248218439</v>
      </c>
      <c r="H153" s="6">
        <f t="shared" si="29"/>
        <v>-1.0986672830224811</v>
      </c>
      <c r="I153" s="6">
        <f t="shared" si="30"/>
        <v>-5.7149470258681695E-2</v>
      </c>
      <c r="J153" s="6">
        <f t="shared" si="31"/>
        <v>4.4974507040917544</v>
      </c>
      <c r="K153" s="61">
        <f t="shared" si="33"/>
        <v>0.97955439310990933</v>
      </c>
      <c r="M153" s="6">
        <f t="shared" si="34"/>
        <v>0.97955439310990933</v>
      </c>
      <c r="N153" s="28">
        <f t="shared" si="35"/>
        <v>93.377478518364839</v>
      </c>
      <c r="O153" s="6">
        <f t="shared" si="32"/>
        <v>101.21860008517409</v>
      </c>
    </row>
    <row r="154" spans="1:15" x14ac:dyDescent="0.15">
      <c r="A154" s="40">
        <v>201308</v>
      </c>
      <c r="B154" s="27">
        <f>'X-12'!U154</f>
        <v>1.0157527606759948</v>
      </c>
      <c r="C154" s="27">
        <f>'X-12'!V154</f>
        <v>1.01323367353812</v>
      </c>
      <c r="D154" s="27">
        <f>'X-12'!Q154</f>
        <v>1.0163393280074096</v>
      </c>
      <c r="E154" s="27">
        <f t="shared" si="26"/>
        <v>-1.8807084192656767</v>
      </c>
      <c r="F154" s="27">
        <f t="shared" si="27"/>
        <v>-0.25405962553508216</v>
      </c>
      <c r="G154" s="27">
        <f t="shared" si="28"/>
        <v>0.39079574877934531</v>
      </c>
      <c r="H154" s="6">
        <f t="shared" si="29"/>
        <v>-1.7615547354569803</v>
      </c>
      <c r="I154" s="6">
        <f t="shared" si="30"/>
        <v>-0.22883183240625898</v>
      </c>
      <c r="J154" s="6">
        <f t="shared" si="31"/>
        <v>2.0035412992036852</v>
      </c>
      <c r="K154" s="61">
        <f t="shared" si="33"/>
        <v>-0.1158971589556308</v>
      </c>
      <c r="M154" s="6">
        <f t="shared" si="34"/>
        <v>-0.1158971589556308</v>
      </c>
      <c r="N154" s="28">
        <f t="shared" si="35"/>
        <v>93.269319350359098</v>
      </c>
      <c r="O154" s="6">
        <f t="shared" si="32"/>
        <v>101.1013585431489</v>
      </c>
    </row>
    <row r="155" spans="1:15" x14ac:dyDescent="0.15">
      <c r="A155" s="40">
        <v>201309</v>
      </c>
      <c r="B155" s="27">
        <f>'X-12'!U155</f>
        <v>1.0013798000994087</v>
      </c>
      <c r="C155" s="27">
        <f>'X-12'!V155</f>
        <v>1.0082378638937799</v>
      </c>
      <c r="D155" s="27">
        <f>'X-12'!Q155</f>
        <v>1.0155697398129515</v>
      </c>
      <c r="E155" s="27">
        <f t="shared" si="26"/>
        <v>-1.4250883512644315</v>
      </c>
      <c r="F155" s="27">
        <f t="shared" si="27"/>
        <v>-0.49427454721295078</v>
      </c>
      <c r="G155" s="27">
        <f t="shared" si="28"/>
        <v>-7.5750259364075728E-2</v>
      </c>
      <c r="H155" s="6">
        <f t="shared" si="29"/>
        <v>-1.3348008164894669</v>
      </c>
      <c r="I155" s="6">
        <f t="shared" si="30"/>
        <v>-0.44519372219138825</v>
      </c>
      <c r="J155" s="6">
        <f t="shared" si="31"/>
        <v>-0.38835830106997776</v>
      </c>
      <c r="K155" s="61">
        <f t="shared" si="33"/>
        <v>-0.77114948022383534</v>
      </c>
      <c r="M155" s="6">
        <f t="shared" si="34"/>
        <v>-0.77114948022383534</v>
      </c>
      <c r="N155" s="28">
        <f t="shared" si="35"/>
        <v>92.552836057574595</v>
      </c>
      <c r="O155" s="6">
        <f t="shared" si="32"/>
        <v>100.32471050091461</v>
      </c>
    </row>
    <row r="156" spans="1:15" x14ac:dyDescent="0.15">
      <c r="A156" s="40">
        <v>201310</v>
      </c>
      <c r="B156" s="27">
        <f>'X-12'!U156</f>
        <v>0.99191671259056113</v>
      </c>
      <c r="C156" s="27">
        <f>'X-12'!V156</f>
        <v>1.00207190880925</v>
      </c>
      <c r="D156" s="27">
        <f>'X-12'!Q156</f>
        <v>1.0122189883562893</v>
      </c>
      <c r="E156" s="27">
        <f t="shared" si="26"/>
        <v>-0.94949120199654569</v>
      </c>
      <c r="F156" s="27">
        <f t="shared" si="27"/>
        <v>-0.61343332935592709</v>
      </c>
      <c r="G156" s="27">
        <f t="shared" si="28"/>
        <v>-0.33048329050407238</v>
      </c>
      <c r="H156" s="6">
        <f t="shared" si="29"/>
        <v>-0.88933547913015409</v>
      </c>
      <c r="I156" s="6">
        <f t="shared" si="30"/>
        <v>-0.55252019095889504</v>
      </c>
      <c r="J156" s="6">
        <f t="shared" si="31"/>
        <v>-1.6943298981368906</v>
      </c>
      <c r="K156" s="61">
        <f t="shared" si="33"/>
        <v>-1.0435666949236337</v>
      </c>
      <c r="M156" s="6">
        <f t="shared" si="34"/>
        <v>-1.0435666949236337</v>
      </c>
      <c r="N156" s="28">
        <f t="shared" si="35"/>
        <v>91.591998973173105</v>
      </c>
      <c r="O156" s="6">
        <f t="shared" si="32"/>
        <v>99.283189717357445</v>
      </c>
    </row>
    <row r="157" spans="1:15" x14ac:dyDescent="0.15">
      <c r="A157" s="40">
        <v>201311</v>
      </c>
      <c r="B157" s="27">
        <f>'X-12'!U157</f>
        <v>0.98590598978286803</v>
      </c>
      <c r="C157" s="27">
        <f>'X-12'!V157</f>
        <v>0.99719277023699104</v>
      </c>
      <c r="D157" s="27">
        <f>'X-12'!Q157</f>
        <v>1.0091355194261276</v>
      </c>
      <c r="E157" s="27">
        <f t="shared" si="26"/>
        <v>-0.60781209564235539</v>
      </c>
      <c r="F157" s="27">
        <f t="shared" si="27"/>
        <v>-0.48809330984495602</v>
      </c>
      <c r="G157" s="27">
        <f t="shared" si="28"/>
        <v>-0.30508937628605926</v>
      </c>
      <c r="H157" s="6">
        <f t="shared" si="29"/>
        <v>-0.56930370725137458</v>
      </c>
      <c r="I157" s="6">
        <f t="shared" si="30"/>
        <v>-0.43962627372145824</v>
      </c>
      <c r="J157" s="6">
        <f t="shared" si="31"/>
        <v>-1.5641397513833954</v>
      </c>
      <c r="K157" s="61">
        <f t="shared" si="33"/>
        <v>-0.84512851703245273</v>
      </c>
      <c r="M157" s="6">
        <f t="shared" si="34"/>
        <v>-0.84512851703245273</v>
      </c>
      <c r="N157" s="28">
        <f t="shared" si="35"/>
        <v>90.821186050442222</v>
      </c>
      <c r="O157" s="6">
        <f t="shared" si="32"/>
        <v>98.44764986123424</v>
      </c>
    </row>
    <row r="158" spans="1:15" x14ac:dyDescent="0.15">
      <c r="A158" s="40">
        <v>201312</v>
      </c>
      <c r="B158" s="27">
        <f>'X-12'!U158</f>
        <v>0.98443237828921693</v>
      </c>
      <c r="C158" s="27">
        <f>'X-12'!V158</f>
        <v>0.99358413018895797</v>
      </c>
      <c r="D158" s="27">
        <f>'X-12'!Q158</f>
        <v>1.0059599928132594</v>
      </c>
      <c r="E158" s="27">
        <f t="shared" si="26"/>
        <v>-0.14957953593452977</v>
      </c>
      <c r="F158" s="27">
        <f t="shared" si="27"/>
        <v>-0.36253585695724766</v>
      </c>
      <c r="G158" s="27">
        <f t="shared" si="28"/>
        <v>-0.31517380626183306</v>
      </c>
      <c r="H158" s="6">
        <f t="shared" si="29"/>
        <v>-0.1401028129367386</v>
      </c>
      <c r="I158" s="6">
        <f t="shared" si="30"/>
        <v>-0.32653651396114797</v>
      </c>
      <c r="J158" s="6">
        <f t="shared" si="31"/>
        <v>-1.6158408561126554</v>
      </c>
      <c r="K158" s="61">
        <f t="shared" si="33"/>
        <v>-0.66190937702197106</v>
      </c>
      <c r="M158" s="6">
        <f t="shared" si="34"/>
        <v>-0.66190937702197106</v>
      </c>
      <c r="N158" s="28">
        <f t="shared" si="35"/>
        <v>90.222015088044017</v>
      </c>
      <c r="O158" s="6">
        <f t="shared" si="32"/>
        <v>97.798165135495964</v>
      </c>
    </row>
    <row r="159" spans="1:15" x14ac:dyDescent="0.15">
      <c r="A159" s="21"/>
      <c r="B159" s="21"/>
      <c r="C159" s="21"/>
      <c r="D159" s="70"/>
      <c r="E159" s="30">
        <f t="array" ref="E159">SUM(ABS(E5:E158))/154</f>
        <v>1.0676412043352066</v>
      </c>
      <c r="F159" s="30">
        <f t="array" ref="F159">SUM(ABS(F5:F158))/154</f>
        <v>1.1102459953387724</v>
      </c>
      <c r="G159" s="30">
        <f t="array" ref="G159">SUM(ABS(G5:G158))/154</f>
        <v>0.19505250474979904</v>
      </c>
      <c r="H159" s="71">
        <f t="array" ref="H159">AVERAGE(ABS(H4:H37))</f>
        <v>0.94911536287624687</v>
      </c>
      <c r="I159" s="31">
        <f t="array" ref="I159">AVERAGE(ABS(I4:I37))</f>
        <v>2.0405373161886997</v>
      </c>
      <c r="J159" s="31">
        <f t="array" ref="J159">AVERAGE(ABS(J4:J37))</f>
        <v>0.37681069280011792</v>
      </c>
      <c r="K159" s="61"/>
    </row>
    <row r="160" spans="1:15" x14ac:dyDescent="0.15">
      <c r="E160" s="21">
        <v>0.38659419209677148</v>
      </c>
      <c r="F160" s="21">
        <v>0.29738496180257507</v>
      </c>
      <c r="G160" s="21">
        <v>0.31602084610065345</v>
      </c>
    </row>
  </sheetData>
  <mergeCells count="3">
    <mergeCell ref="B1:D1"/>
    <mergeCell ref="E1:G1"/>
    <mergeCell ref="H1:J1"/>
  </mergeCells>
  <phoneticPr fontId="3" type="noConversion"/>
  <conditionalFormatting sqref="O1:O1048576">
    <cfRule type="dataBar" priority="1">
      <dataBar>
        <cfvo type="min"/>
        <cfvo type="max"/>
        <color rgb="FFFF555A"/>
      </dataBar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U127" sqref="U127"/>
    </sheetView>
  </sheetViews>
  <sheetFormatPr defaultColWidth="9" defaultRowHeight="16.5" x14ac:dyDescent="0.15"/>
  <cols>
    <col min="1" max="1" width="15.125" style="14" customWidth="1"/>
    <col min="2" max="2" width="17.875" style="56" customWidth="1"/>
    <col min="3" max="3" width="19.625" style="56" customWidth="1"/>
    <col min="4" max="4" width="18.125" style="56" customWidth="1"/>
    <col min="5" max="5" width="23.125" style="56" customWidth="1"/>
    <col min="6" max="6" width="11.25" style="64" customWidth="1"/>
    <col min="7" max="8" width="9.625" style="64" bestFit="1" customWidth="1"/>
    <col min="9" max="9" width="12.75" style="64" customWidth="1"/>
    <col min="10" max="10" width="12.25" style="7" customWidth="1"/>
    <col min="11" max="11" width="9" style="7"/>
    <col min="12" max="12" width="9.375" style="7" customWidth="1"/>
    <col min="13" max="13" width="13.75" style="7" customWidth="1"/>
    <col min="14" max="14" width="12.875" style="7" customWidth="1"/>
    <col min="15" max="15" width="12.75" style="7" customWidth="1"/>
    <col min="16" max="16" width="13" style="7" customWidth="1"/>
    <col min="17" max="17" width="24.375" style="7" customWidth="1"/>
    <col min="18" max="18" width="28.875" style="73" customWidth="1"/>
    <col min="19" max="19" width="14.375" style="7" customWidth="1"/>
    <col min="20" max="16384" width="9" style="7"/>
  </cols>
  <sheetData>
    <row r="1" spans="1:19" ht="17.25" x14ac:dyDescent="0.15">
      <c r="A1" s="1" t="s">
        <v>0</v>
      </c>
      <c r="B1" s="79" t="s">
        <v>1</v>
      </c>
      <c r="C1" s="79"/>
      <c r="D1" s="79"/>
      <c r="E1" s="79"/>
      <c r="F1" s="80" t="s">
        <v>2</v>
      </c>
      <c r="G1" s="80"/>
      <c r="H1" s="80"/>
      <c r="I1" s="80"/>
      <c r="J1" s="81" t="s">
        <v>3</v>
      </c>
      <c r="K1" s="81"/>
      <c r="L1" s="81"/>
      <c r="M1" s="81"/>
      <c r="N1" s="2" t="s">
        <v>4</v>
      </c>
      <c r="O1" s="3" t="s">
        <v>5</v>
      </c>
      <c r="P1" s="4" t="s">
        <v>6</v>
      </c>
      <c r="Q1" s="5" t="s">
        <v>7</v>
      </c>
      <c r="R1" s="12" t="s">
        <v>8</v>
      </c>
      <c r="S1" s="7" t="s">
        <v>9</v>
      </c>
    </row>
    <row r="2" spans="1:19" s="10" customFormat="1" ht="17.25" x14ac:dyDescent="0.15">
      <c r="A2" s="8" t="s">
        <v>10</v>
      </c>
      <c r="B2" s="54" t="s">
        <v>60</v>
      </c>
      <c r="C2" s="54" t="s">
        <v>61</v>
      </c>
      <c r="D2" s="54" t="s">
        <v>62</v>
      </c>
      <c r="E2" s="54" t="s">
        <v>63</v>
      </c>
      <c r="F2" s="62" t="s">
        <v>60</v>
      </c>
      <c r="G2" s="62" t="s">
        <v>61</v>
      </c>
      <c r="H2" s="62" t="s">
        <v>62</v>
      </c>
      <c r="I2" s="62" t="s">
        <v>63</v>
      </c>
      <c r="J2" s="5" t="s">
        <v>60</v>
      </c>
      <c r="K2" s="5" t="s">
        <v>61</v>
      </c>
      <c r="L2" s="5" t="s">
        <v>62</v>
      </c>
      <c r="M2" s="5" t="s">
        <v>63</v>
      </c>
      <c r="N2" s="9" t="s">
        <v>11</v>
      </c>
      <c r="O2" s="9" t="s">
        <v>11</v>
      </c>
      <c r="P2" s="9" t="s">
        <v>11</v>
      </c>
      <c r="Q2" s="9" t="s">
        <v>11</v>
      </c>
      <c r="R2" s="72" t="s">
        <v>21</v>
      </c>
      <c r="S2" s="9">
        <f>AVERAGE(Q51:Q62)</f>
        <v>96.391343582095388</v>
      </c>
    </row>
    <row r="3" spans="1:19" ht="17.25" x14ac:dyDescent="0.15">
      <c r="A3" s="40">
        <v>200101</v>
      </c>
      <c r="B3" s="55"/>
      <c r="C3" s="55"/>
      <c r="D3" s="55"/>
      <c r="E3" s="55"/>
      <c r="F3" s="63"/>
      <c r="G3" s="63"/>
      <c r="H3" s="63"/>
      <c r="I3" s="63"/>
      <c r="O3" s="11">
        <f t="array" ref="O3">SUM(ABS(N5:N158))/SUM(ABS('一致合成-累计'!K5:K158))</f>
        <v>0.92310094453279989</v>
      </c>
      <c r="P3" s="6"/>
      <c r="Q3" s="6">
        <v>100</v>
      </c>
      <c r="R3" s="12">
        <f>Q3/$S$2*100</f>
        <v>103.74375569817758</v>
      </c>
    </row>
    <row r="4" spans="1:19" ht="17.25" x14ac:dyDescent="0.15">
      <c r="A4" s="40">
        <v>200102</v>
      </c>
      <c r="B4" s="55">
        <f>'X-12'!M4</f>
        <v>1.0200247179747599</v>
      </c>
      <c r="C4" s="55">
        <f>'X-12'!N4</f>
        <v>1.0079549224901601</v>
      </c>
      <c r="D4" s="55">
        <f>'X-12'!O4</f>
        <v>1.0302019243342899</v>
      </c>
      <c r="E4" s="55">
        <f>'X-12'!P4</f>
        <v>1.06892978569797</v>
      </c>
      <c r="F4" s="63"/>
      <c r="G4" s="63"/>
      <c r="H4" s="63"/>
      <c r="I4" s="63"/>
      <c r="J4" s="12"/>
      <c r="K4" s="12"/>
      <c r="L4" s="12"/>
      <c r="M4" s="12"/>
      <c r="N4" s="13"/>
      <c r="P4" s="6"/>
      <c r="Q4" s="6">
        <f>Q3*(200+P4)/(200-P4)</f>
        <v>100</v>
      </c>
      <c r="R4" s="12">
        <f>Q4/$S$2*100</f>
        <v>103.74375569817758</v>
      </c>
    </row>
    <row r="5" spans="1:19" ht="17.25" x14ac:dyDescent="0.15">
      <c r="A5" s="40">
        <v>200103</v>
      </c>
      <c r="B5" s="55">
        <f>'X-12'!M5</f>
        <v>1.02001047391137</v>
      </c>
      <c r="C5" s="55">
        <f>'X-12'!N5</f>
        <v>1.00906130467872</v>
      </c>
      <c r="D5" s="55">
        <f>'X-12'!O5</f>
        <v>1.02901146604256</v>
      </c>
      <c r="E5" s="55">
        <f>'X-12'!P5</f>
        <v>1.0615873929998101</v>
      </c>
      <c r="F5" s="63">
        <f t="shared" ref="F5:F68" si="0">200*(B5-B4)/(B5+B4)</f>
        <v>-1.3964527128310542E-3</v>
      </c>
      <c r="G5" s="63">
        <f t="shared" ref="G5:G68" si="1">200*(C5-C4)/(C5+C4)</f>
        <v>0.1097048376366213</v>
      </c>
      <c r="H5" s="63">
        <f t="shared" ref="H5:H68" si="2">200*(D5-D4)/(D5+D4)</f>
        <v>-0.11562262534744508</v>
      </c>
      <c r="I5" s="63">
        <f t="shared" ref="I5:I68" si="3">200*(E5-E4)/(E5+E4)</f>
        <v>-0.68925918754128834</v>
      </c>
      <c r="J5" s="12">
        <f t="shared" ref="J5:J37" si="4">F5/F$160</f>
        <v>-5.9571228106199536E-3</v>
      </c>
      <c r="K5" s="12">
        <f t="shared" ref="K5:K37" si="5">G5/G$160</f>
        <v>0.61218851749438863</v>
      </c>
      <c r="L5" s="12">
        <f t="shared" ref="L5:L37" si="6">H5/H$160</f>
        <v>-0.96986082389521755</v>
      </c>
      <c r="M5" s="12">
        <f t="shared" ref="M5:M37" si="7">I5/I$160</f>
        <v>-2.2251197636769606</v>
      </c>
      <c r="N5" s="13">
        <f t="shared" ref="N5:N37" si="8">SUMPRODUCT(J5:M5,$F$161:$I$161)</f>
        <v>-0.41825124798672758</v>
      </c>
      <c r="P5" s="6">
        <f t="shared" ref="P5:P37" si="9">N5/$O$3</f>
        <v>-0.45309372768371831</v>
      </c>
      <c r="Q5" s="6">
        <f>Q4*(200+P5)/(200-P5)</f>
        <v>99.547930421768143</v>
      </c>
      <c r="R5" s="12">
        <f t="shared" ref="R5:R68" si="10">Q5/$S$2*100</f>
        <v>103.27476173935094</v>
      </c>
    </row>
    <row r="6" spans="1:19" ht="17.25" x14ac:dyDescent="0.15">
      <c r="A6" s="40">
        <v>200104</v>
      </c>
      <c r="B6" s="55">
        <f>'X-12'!M6</f>
        <v>1.0164972458442301</v>
      </c>
      <c r="C6" s="55">
        <f>'X-12'!N6</f>
        <v>1.0106939139508</v>
      </c>
      <c r="D6" s="55">
        <f>'X-12'!O6</f>
        <v>1.02632806149322</v>
      </c>
      <c r="E6" s="55">
        <f>'X-12'!P6</f>
        <v>1.05292561623895</v>
      </c>
      <c r="F6" s="63">
        <f t="shared" si="0"/>
        <v>-0.34502477285591232</v>
      </c>
      <c r="G6" s="63">
        <f t="shared" si="1"/>
        <v>0.16166407265804852</v>
      </c>
      <c r="H6" s="63">
        <f t="shared" si="2"/>
        <v>-0.26111545205937314</v>
      </c>
      <c r="I6" s="63">
        <f t="shared" si="3"/>
        <v>-0.81926918614498467</v>
      </c>
      <c r="J6" s="12">
        <f t="shared" si="4"/>
        <v>-1.4718399883674289</v>
      </c>
      <c r="K6" s="12">
        <f t="shared" si="5"/>
        <v>0.90213787381422095</v>
      </c>
      <c r="L6" s="12">
        <f t="shared" si="6"/>
        <v>-2.190277609638033</v>
      </c>
      <c r="M6" s="12">
        <f t="shared" si="7"/>
        <v>-2.6448280861741047</v>
      </c>
      <c r="N6" s="13">
        <f t="shared" si="8"/>
        <v>-1.1830976182508457</v>
      </c>
      <c r="P6" s="6">
        <f t="shared" si="9"/>
        <v>-1.2816557335987078</v>
      </c>
      <c r="Q6" s="6">
        <f t="shared" ref="Q6:Q37" si="11">Q5*(200+P6)/(200-P6)</f>
        <v>98.280192680562266</v>
      </c>
      <c r="R6" s="12">
        <f t="shared" si="10"/>
        <v>101.9595629942207</v>
      </c>
    </row>
    <row r="7" spans="1:19" ht="17.25" x14ac:dyDescent="0.15">
      <c r="A7" s="40">
        <v>200105</v>
      </c>
      <c r="B7" s="55">
        <f>'X-12'!M7</f>
        <v>1.0139495101276299</v>
      </c>
      <c r="C7" s="55">
        <f>'X-12'!N7</f>
        <v>1.01235082231269</v>
      </c>
      <c r="D7" s="55">
        <f>'X-12'!O7</f>
        <v>1.0236804871282501</v>
      </c>
      <c r="E7" s="55">
        <f>'X-12'!P7</f>
        <v>1.04708714549634</v>
      </c>
      <c r="F7" s="63">
        <f t="shared" si="0"/>
        <v>-0.25095321599612269</v>
      </c>
      <c r="G7" s="63">
        <f t="shared" si="1"/>
        <v>0.16380343273577791</v>
      </c>
      <c r="H7" s="63">
        <f t="shared" si="2"/>
        <v>-0.25829886092428611</v>
      </c>
      <c r="I7" s="63">
        <f t="shared" si="3"/>
        <v>-0.55604145355626766</v>
      </c>
      <c r="J7" s="12">
        <f t="shared" si="4"/>
        <v>-1.0705404584579026</v>
      </c>
      <c r="K7" s="12">
        <f t="shared" si="5"/>
        <v>0.91407619579332966</v>
      </c>
      <c r="L7" s="12">
        <f t="shared" si="6"/>
        <v>-2.1666515988063058</v>
      </c>
      <c r="M7" s="12">
        <f t="shared" si="7"/>
        <v>-1.7950559819815257</v>
      </c>
      <c r="N7" s="13">
        <f t="shared" si="8"/>
        <v>-0.82572900008782457</v>
      </c>
      <c r="P7" s="6">
        <f t="shared" si="9"/>
        <v>-0.89451647187485306</v>
      </c>
      <c r="Q7" s="6">
        <f t="shared" si="11"/>
        <v>97.404974653154284</v>
      </c>
      <c r="R7" s="12">
        <f t="shared" si="10"/>
        <v>101.05157894204015</v>
      </c>
    </row>
    <row r="8" spans="1:19" ht="17.25" x14ac:dyDescent="0.15">
      <c r="A8" s="40">
        <v>200106</v>
      </c>
      <c r="B8" s="55">
        <f>'X-12'!M8</f>
        <v>1.01220286278105</v>
      </c>
      <c r="C8" s="55">
        <f>'X-12'!N8</f>
        <v>1.0143479320593001</v>
      </c>
      <c r="D8" s="55">
        <f>'X-12'!O8</f>
        <v>1.0218558077708799</v>
      </c>
      <c r="E8" s="55">
        <f>'X-12'!P8</f>
        <v>1.0408093064994099</v>
      </c>
      <c r="F8" s="63">
        <f t="shared" si="0"/>
        <v>-0.17241026587477135</v>
      </c>
      <c r="G8" s="63">
        <f t="shared" si="1"/>
        <v>0.19708007835914315</v>
      </c>
      <c r="H8" s="63">
        <f t="shared" si="2"/>
        <v>-0.1784059624774503</v>
      </c>
      <c r="I8" s="63">
        <f t="shared" si="3"/>
        <v>-0.60135539680899819</v>
      </c>
      <c r="J8" s="12">
        <f t="shared" si="4"/>
        <v>-0.73548435846814697</v>
      </c>
      <c r="K8" s="12">
        <f t="shared" si="5"/>
        <v>1.0997706536697591</v>
      </c>
      <c r="L8" s="12">
        <f t="shared" si="6"/>
        <v>-1.4964973614484931</v>
      </c>
      <c r="M8" s="12">
        <f t="shared" si="7"/>
        <v>-1.9413419546958857</v>
      </c>
      <c r="N8" s="13">
        <f t="shared" si="8"/>
        <v>-0.59712543569740739</v>
      </c>
      <c r="P8" s="6">
        <f t="shared" si="9"/>
        <v>-0.64686905504102232</v>
      </c>
      <c r="Q8" s="6">
        <f t="shared" si="11"/>
        <v>96.776923348821242</v>
      </c>
      <c r="R8" s="12">
        <f t="shared" si="10"/>
        <v>100.40001493121366</v>
      </c>
    </row>
    <row r="9" spans="1:19" ht="17.25" x14ac:dyDescent="0.15">
      <c r="A9" s="40">
        <v>200107</v>
      </c>
      <c r="B9" s="55">
        <f>'X-12'!M9</f>
        <v>1.0115649561023501</v>
      </c>
      <c r="C9" s="55">
        <f>'X-12'!N9</f>
        <v>1.01696228871595</v>
      </c>
      <c r="D9" s="55">
        <f>'X-12'!O9</f>
        <v>1.0204240376775899</v>
      </c>
      <c r="E9" s="55">
        <f>'X-12'!P9</f>
        <v>1.03589177378635</v>
      </c>
      <c r="F9" s="63">
        <f t="shared" si="0"/>
        <v>-6.3041488529238104E-2</v>
      </c>
      <c r="G9" s="63">
        <f t="shared" si="1"/>
        <v>0.25740594714795612</v>
      </c>
      <c r="H9" s="63">
        <f t="shared" si="2"/>
        <v>-0.14021291905523156</v>
      </c>
      <c r="I9" s="63">
        <f t="shared" si="3"/>
        <v>-0.4735908080120303</v>
      </c>
      <c r="J9" s="12">
        <f t="shared" si="4"/>
        <v>-0.26892846845605634</v>
      </c>
      <c r="K9" s="12">
        <f t="shared" si="5"/>
        <v>1.4364085356081242</v>
      </c>
      <c r="L9" s="12">
        <f t="shared" si="6"/>
        <v>-1.1761280872754829</v>
      </c>
      <c r="M9" s="12">
        <f t="shared" si="7"/>
        <v>-1.5288824376246484</v>
      </c>
      <c r="N9" s="13">
        <f t="shared" si="8"/>
        <v>-0.19067787108178164</v>
      </c>
      <c r="P9" s="6">
        <f t="shared" si="9"/>
        <v>-0.20656231825034863</v>
      </c>
      <c r="Q9" s="6">
        <f t="shared" si="11"/>
        <v>96.577224943248581</v>
      </c>
      <c r="R9" s="12">
        <f t="shared" si="10"/>
        <v>100.19284030520322</v>
      </c>
    </row>
    <row r="10" spans="1:19" ht="17.25" x14ac:dyDescent="0.15">
      <c r="A10" s="40">
        <v>200108</v>
      </c>
      <c r="B10" s="55">
        <f>'X-12'!M10</f>
        <v>1.0118067396273001</v>
      </c>
      <c r="C10" s="55">
        <f>'X-12'!N10</f>
        <v>1.02012079609923</v>
      </c>
      <c r="D10" s="55">
        <f>'X-12'!O10</f>
        <v>1.02000835565625</v>
      </c>
      <c r="E10" s="55">
        <f>'X-12'!P10</f>
        <v>1.0332778634745701</v>
      </c>
      <c r="F10" s="63">
        <f t="shared" si="0"/>
        <v>2.3899071580397689E-2</v>
      </c>
      <c r="G10" s="63">
        <f t="shared" si="1"/>
        <v>0.3101009877136765</v>
      </c>
      <c r="H10" s="63">
        <f t="shared" si="2"/>
        <v>-4.0744503243327193E-2</v>
      </c>
      <c r="I10" s="63">
        <f t="shared" si="3"/>
        <v>-0.25265307055637226</v>
      </c>
      <c r="J10" s="12">
        <f t="shared" si="4"/>
        <v>0.10195096701527216</v>
      </c>
      <c r="K10" s="12">
        <f t="shared" si="5"/>
        <v>1.7304639251260276</v>
      </c>
      <c r="L10" s="12">
        <f t="shared" si="6"/>
        <v>-0.34177132171171443</v>
      </c>
      <c r="M10" s="12">
        <f t="shared" si="7"/>
        <v>-0.81563416318622128</v>
      </c>
      <c r="N10" s="13">
        <f t="shared" si="8"/>
        <v>0.28104730329856398</v>
      </c>
      <c r="P10" s="6">
        <f t="shared" si="9"/>
        <v>0.30445998887023967</v>
      </c>
      <c r="Q10" s="6">
        <f t="shared" si="11"/>
        <v>96.871712249571999</v>
      </c>
      <c r="R10" s="12">
        <f t="shared" si="10"/>
        <v>100.49835249683751</v>
      </c>
    </row>
    <row r="11" spans="1:19" ht="17.25" x14ac:dyDescent="0.15">
      <c r="A11" s="40">
        <v>200109</v>
      </c>
      <c r="B11" s="55">
        <f>'X-12'!M11</f>
        <v>1.0138012155299201</v>
      </c>
      <c r="C11" s="55">
        <f>'X-12'!N11</f>
        <v>1.02351903306243</v>
      </c>
      <c r="D11" s="55">
        <f>'X-12'!O11</f>
        <v>1.0208277682387199</v>
      </c>
      <c r="E11" s="55">
        <f>'X-12'!P11</f>
        <v>1.03342081314229</v>
      </c>
      <c r="F11" s="63">
        <f t="shared" si="0"/>
        <v>0.19692615222428136</v>
      </c>
      <c r="G11" s="63">
        <f t="shared" si="1"/>
        <v>0.33256711037913023</v>
      </c>
      <c r="H11" s="63">
        <f t="shared" si="2"/>
        <v>8.030165409910589E-2</v>
      </c>
      <c r="I11" s="63">
        <f t="shared" si="3"/>
        <v>1.3833624546940549E-2</v>
      </c>
      <c r="J11" s="12">
        <f t="shared" si="4"/>
        <v>0.84006659347928059</v>
      </c>
      <c r="K11" s="12">
        <f t="shared" si="5"/>
        <v>1.8558321643459548</v>
      </c>
      <c r="L11" s="12">
        <f t="shared" si="6"/>
        <v>0.67358294426090515</v>
      </c>
      <c r="M11" s="12">
        <f t="shared" si="7"/>
        <v>4.4658775594253894E-2</v>
      </c>
      <c r="N11" s="13">
        <f t="shared" si="8"/>
        <v>0.91565946597810721</v>
      </c>
      <c r="P11" s="6">
        <f t="shared" si="9"/>
        <v>0.99193860801598577</v>
      </c>
      <c r="Q11" s="6">
        <f t="shared" si="11"/>
        <v>97.837409726677691</v>
      </c>
      <c r="R11" s="12">
        <f t="shared" si="10"/>
        <v>101.50020332826952</v>
      </c>
    </row>
    <row r="12" spans="1:19" ht="17.25" x14ac:dyDescent="0.15">
      <c r="A12" s="40">
        <v>200110</v>
      </c>
      <c r="B12" s="55">
        <f>'X-12'!M12</f>
        <v>1.0167679251816799</v>
      </c>
      <c r="C12" s="55">
        <f>'X-12'!N12</f>
        <v>1.0261550064051099</v>
      </c>
      <c r="D12" s="55">
        <f>'X-12'!O12</f>
        <v>1.02192952631511</v>
      </c>
      <c r="E12" s="55">
        <f>'X-12'!P12</f>
        <v>1.0362677897243</v>
      </c>
      <c r="F12" s="63">
        <f t="shared" si="0"/>
        <v>0.29220474125004775</v>
      </c>
      <c r="G12" s="63">
        <f t="shared" si="1"/>
        <v>0.25720902855019051</v>
      </c>
      <c r="H12" s="63">
        <f t="shared" si="2"/>
        <v>0.10786969938401475</v>
      </c>
      <c r="I12" s="63">
        <f t="shared" si="3"/>
        <v>0.27511158713121309</v>
      </c>
      <c r="J12" s="12">
        <f t="shared" si="4"/>
        <v>1.2465151977420048</v>
      </c>
      <c r="K12" s="12">
        <f t="shared" si="5"/>
        <v>1.4353096660684552</v>
      </c>
      <c r="L12" s="12">
        <f t="shared" si="6"/>
        <v>0.90482805768794761</v>
      </c>
      <c r="M12" s="12">
        <f t="shared" si="7"/>
        <v>0.88813648161277314</v>
      </c>
      <c r="N12" s="13">
        <f t="shared" si="8"/>
        <v>1.1837079725024635</v>
      </c>
      <c r="P12" s="6">
        <f t="shared" si="9"/>
        <v>1.2823169334980609</v>
      </c>
      <c r="Q12" s="6">
        <f t="shared" si="11"/>
        <v>99.100091187996071</v>
      </c>
      <c r="R12" s="12">
        <f t="shared" si="10"/>
        <v>102.81015649874583</v>
      </c>
    </row>
    <row r="13" spans="1:19" ht="17.25" x14ac:dyDescent="0.15">
      <c r="A13" s="40">
        <v>200111</v>
      </c>
      <c r="B13" s="55">
        <f>'X-12'!M13</f>
        <v>1.0202655879585101</v>
      </c>
      <c r="C13" s="55">
        <f>'X-12'!N13</f>
        <v>1.02778508777874</v>
      </c>
      <c r="D13" s="55">
        <f>'X-12'!O13</f>
        <v>1.02268951770132</v>
      </c>
      <c r="E13" s="55">
        <f>'X-12'!P13</f>
        <v>1.04054965309892</v>
      </c>
      <c r="F13" s="63">
        <f t="shared" si="0"/>
        <v>0.34340748488112449</v>
      </c>
      <c r="G13" s="63">
        <f t="shared" si="1"/>
        <v>0.15872725579932778</v>
      </c>
      <c r="H13" s="63">
        <f t="shared" si="2"/>
        <v>7.4340634597342747E-2</v>
      </c>
      <c r="I13" s="63">
        <f t="shared" si="3"/>
        <v>0.41234855662606967</v>
      </c>
      <c r="J13" s="12">
        <f t="shared" si="4"/>
        <v>1.464940805174596</v>
      </c>
      <c r="K13" s="12">
        <f t="shared" si="5"/>
        <v>0.88574948477300131</v>
      </c>
      <c r="L13" s="12">
        <f t="shared" si="6"/>
        <v>0.62358097217401887</v>
      </c>
      <c r="M13" s="12">
        <f t="shared" si="7"/>
        <v>1.3311754699205571</v>
      </c>
      <c r="N13" s="13">
        <f t="shared" si="8"/>
        <v>1.2002809046262066</v>
      </c>
      <c r="P13" s="6">
        <f t="shared" si="9"/>
        <v>1.3002704760893655</v>
      </c>
      <c r="Q13" s="6">
        <f t="shared" si="11"/>
        <v>100.39709267922366</v>
      </c>
      <c r="R13" s="12">
        <f t="shared" si="10"/>
        <v>104.15571455720671</v>
      </c>
    </row>
    <row r="14" spans="1:19" ht="17.25" x14ac:dyDescent="0.15">
      <c r="A14" s="40">
        <v>200112</v>
      </c>
      <c r="B14" s="55">
        <f>'X-12'!M14</f>
        <v>1.02383161331224</v>
      </c>
      <c r="C14" s="55">
        <f>'X-12'!N14</f>
        <v>1.0283173499122</v>
      </c>
      <c r="D14" s="55">
        <f>'X-12'!O14</f>
        <v>1.02305703090362</v>
      </c>
      <c r="E14" s="55">
        <f>'X-12'!P14</f>
        <v>1.04544514003866</v>
      </c>
      <c r="F14" s="63">
        <f t="shared" si="0"/>
        <v>0.34890956765784698</v>
      </c>
      <c r="G14" s="63">
        <f t="shared" si="1"/>
        <v>5.1773892555447919E-2</v>
      </c>
      <c r="H14" s="63">
        <f t="shared" si="2"/>
        <v>3.5929495034525666E-2</v>
      </c>
      <c r="I14" s="63">
        <f t="shared" si="3"/>
        <v>0.469367129375867</v>
      </c>
      <c r="J14" s="12">
        <f t="shared" si="4"/>
        <v>1.4884121211124512</v>
      </c>
      <c r="K14" s="12">
        <f t="shared" si="5"/>
        <v>0.28891508534399379</v>
      </c>
      <c r="L14" s="12">
        <f t="shared" si="6"/>
        <v>0.3013822731633225</v>
      </c>
      <c r="M14" s="12">
        <f t="shared" si="7"/>
        <v>1.5152472319159336</v>
      </c>
      <c r="N14" s="13">
        <f t="shared" si="8"/>
        <v>1.0622541734187072</v>
      </c>
      <c r="P14" s="6">
        <f t="shared" si="9"/>
        <v>1.1507454084085416</v>
      </c>
      <c r="Q14" s="6">
        <f t="shared" si="11"/>
        <v>101.55909344865545</v>
      </c>
      <c r="R14" s="12">
        <f t="shared" si="10"/>
        <v>105.36121779665697</v>
      </c>
    </row>
    <row r="15" spans="1:19" ht="17.25" x14ac:dyDescent="0.15">
      <c r="A15" s="40">
        <v>200201</v>
      </c>
      <c r="B15" s="55">
        <f>'X-12'!M15</f>
        <v>1.02668115770906</v>
      </c>
      <c r="C15" s="55">
        <f>'X-12'!N15</f>
        <v>1.0274439772505299</v>
      </c>
      <c r="D15" s="55">
        <f>'X-12'!O15</f>
        <v>1.02283700895541</v>
      </c>
      <c r="E15" s="55">
        <f>'X-12'!P15</f>
        <v>1.04973058509752</v>
      </c>
      <c r="F15" s="63">
        <f t="shared" si="0"/>
        <v>0.27793481094981654</v>
      </c>
      <c r="G15" s="63">
        <f t="shared" si="1"/>
        <v>-8.496829375377743E-2</v>
      </c>
      <c r="H15" s="63">
        <f t="shared" si="2"/>
        <v>-2.1508635728288799E-2</v>
      </c>
      <c r="I15" s="63">
        <f t="shared" si="3"/>
        <v>0.40907738739494437</v>
      </c>
      <c r="J15" s="12">
        <f t="shared" si="4"/>
        <v>1.1856411512981933</v>
      </c>
      <c r="K15" s="12">
        <f t="shared" si="5"/>
        <v>-0.47415059269718768</v>
      </c>
      <c r="L15" s="12">
        <f t="shared" si="6"/>
        <v>-0.18041783003642237</v>
      </c>
      <c r="M15" s="12">
        <f t="shared" si="7"/>
        <v>1.320615228667229</v>
      </c>
      <c r="N15" s="13">
        <f t="shared" si="8"/>
        <v>0.64528334676684596</v>
      </c>
      <c r="P15" s="6">
        <f t="shared" si="9"/>
        <v>0.6990387677410913</v>
      </c>
      <c r="Q15" s="6">
        <f t="shared" si="11"/>
        <v>102.27152095626306</v>
      </c>
      <c r="R15" s="12">
        <f t="shared" si="10"/>
        <v>106.10031684967602</v>
      </c>
    </row>
    <row r="16" spans="1:19" ht="17.25" x14ac:dyDescent="0.15">
      <c r="A16" s="40">
        <v>200202</v>
      </c>
      <c r="B16" s="55">
        <f>'X-12'!M16</f>
        <v>1.02825721653205</v>
      </c>
      <c r="C16" s="55">
        <f>'X-12'!N16</f>
        <v>1.02544092196665</v>
      </c>
      <c r="D16" s="55">
        <f>'X-12'!O16</f>
        <v>1.0219411516529799</v>
      </c>
      <c r="E16" s="55">
        <f>'X-12'!P16</f>
        <v>1.0524101278810101</v>
      </c>
      <c r="F16" s="63">
        <f t="shared" si="0"/>
        <v>0.15339231995919059</v>
      </c>
      <c r="G16" s="63">
        <f t="shared" si="1"/>
        <v>-0.19514540582803391</v>
      </c>
      <c r="H16" s="63">
        <f t="shared" si="2"/>
        <v>-8.7623911452915551E-2</v>
      </c>
      <c r="I16" s="63">
        <f t="shared" si="3"/>
        <v>0.25493467368256023</v>
      </c>
      <c r="J16" s="12">
        <f t="shared" si="4"/>
        <v>0.65435576858903577</v>
      </c>
      <c r="K16" s="12">
        <f t="shared" si="5"/>
        <v>-1.088974554480588</v>
      </c>
      <c r="L16" s="12">
        <f t="shared" si="6"/>
        <v>-0.73500319422148586</v>
      </c>
      <c r="M16" s="12">
        <f t="shared" si="7"/>
        <v>0.82299981068242367</v>
      </c>
      <c r="N16" s="13">
        <f t="shared" si="8"/>
        <v>9.7209197307497872E-2</v>
      </c>
      <c r="P16" s="6">
        <f t="shared" si="9"/>
        <v>0.10530722331423614</v>
      </c>
      <c r="Q16" s="6">
        <f t="shared" si="11"/>
        <v>102.3792769926683</v>
      </c>
      <c r="R16" s="12">
        <f t="shared" si="10"/>
        <v>106.21210700883429</v>
      </c>
    </row>
    <row r="17" spans="1:18" ht="17.25" x14ac:dyDescent="0.15">
      <c r="A17" s="40">
        <v>200203</v>
      </c>
      <c r="B17" s="55">
        <f>'X-12'!M17</f>
        <v>1.02821918553915</v>
      </c>
      <c r="C17" s="55">
        <f>'X-12'!N17</f>
        <v>1.0229788898183301</v>
      </c>
      <c r="D17" s="55">
        <f>'X-12'!O17</f>
        <v>1.0202826923641399</v>
      </c>
      <c r="E17" s="55">
        <f>'X-12'!P17</f>
        <v>1.05268261409176</v>
      </c>
      <c r="F17" s="63">
        <f t="shared" si="0"/>
        <v>-3.6986559011037892E-3</v>
      </c>
      <c r="G17" s="63">
        <f t="shared" si="1"/>
        <v>-0.24038355166801195</v>
      </c>
      <c r="H17" s="63">
        <f t="shared" si="2"/>
        <v>-0.16241699397434961</v>
      </c>
      <c r="I17" s="63">
        <f t="shared" si="3"/>
        <v>2.5888285614872771E-2</v>
      </c>
      <c r="J17" s="12">
        <f t="shared" si="4"/>
        <v>-1.5778083450051716E-2</v>
      </c>
      <c r="K17" s="12">
        <f t="shared" si="5"/>
        <v>-1.3414180568145844</v>
      </c>
      <c r="L17" s="12">
        <f t="shared" si="6"/>
        <v>-1.3623793709682279</v>
      </c>
      <c r="M17" s="12">
        <f t="shared" si="7"/>
        <v>8.3574563836940799E-2</v>
      </c>
      <c r="N17" s="13">
        <f t="shared" si="8"/>
        <v>-0.47549757748034183</v>
      </c>
      <c r="P17" s="6">
        <f t="shared" si="9"/>
        <v>-0.51510897079733875</v>
      </c>
      <c r="Q17" s="6">
        <f t="shared" si="11"/>
        <v>101.85326691518981</v>
      </c>
      <c r="R17" s="12">
        <f t="shared" si="10"/>
        <v>105.66640439910724</v>
      </c>
    </row>
    <row r="18" spans="1:18" ht="17.25" x14ac:dyDescent="0.15">
      <c r="A18" s="40">
        <v>200204</v>
      </c>
      <c r="B18" s="55">
        <f>'X-12'!M18</f>
        <v>1.0267317444942099</v>
      </c>
      <c r="C18" s="55">
        <f>'X-12'!N18</f>
        <v>1.0206843781228601</v>
      </c>
      <c r="D18" s="55">
        <f>'X-12'!O18</f>
        <v>1.0181127167378801</v>
      </c>
      <c r="E18" s="55">
        <f>'X-12'!P18</f>
        <v>1.0505597221607701</v>
      </c>
      <c r="F18" s="63">
        <f t="shared" si="0"/>
        <v>-0.14476657551292418</v>
      </c>
      <c r="G18" s="63">
        <f t="shared" si="1"/>
        <v>-0.22454890015041779</v>
      </c>
      <c r="H18" s="63">
        <f t="shared" si="2"/>
        <v>-0.21291017597177705</v>
      </c>
      <c r="I18" s="63">
        <f t="shared" si="3"/>
        <v>-0.20186850505989648</v>
      </c>
      <c r="J18" s="12">
        <f t="shared" si="4"/>
        <v>-0.6175592351101048</v>
      </c>
      <c r="K18" s="12">
        <f t="shared" si="5"/>
        <v>-1.2530555739338813</v>
      </c>
      <c r="L18" s="12">
        <f t="shared" si="6"/>
        <v>-1.7859241481773389</v>
      </c>
      <c r="M18" s="12">
        <f t="shared" si="7"/>
        <v>-0.65168750506614181</v>
      </c>
      <c r="N18" s="13">
        <f t="shared" si="8"/>
        <v>-0.90925155555768711</v>
      </c>
      <c r="P18" s="6">
        <f t="shared" si="9"/>
        <v>-0.98499688570666322</v>
      </c>
      <c r="Q18" s="6">
        <f t="shared" si="11"/>
        <v>100.85493219105552</v>
      </c>
      <c r="R18" s="12">
        <f t="shared" si="10"/>
        <v>104.63069446185129</v>
      </c>
    </row>
    <row r="19" spans="1:18" ht="17.25" x14ac:dyDescent="0.15">
      <c r="A19" s="40">
        <v>200205</v>
      </c>
      <c r="B19" s="55">
        <f>'X-12'!M19</f>
        <v>1.02363072500124</v>
      </c>
      <c r="C19" s="55">
        <f>'X-12'!N19</f>
        <v>1.01888919291206</v>
      </c>
      <c r="D19" s="55">
        <f>'X-12'!O19</f>
        <v>1.01584415656677</v>
      </c>
      <c r="E19" s="55">
        <f>'X-12'!P19</f>
        <v>1.0461888794509999</v>
      </c>
      <c r="F19" s="63">
        <f t="shared" si="0"/>
        <v>-0.30248500341825119</v>
      </c>
      <c r="G19" s="63">
        <f t="shared" si="1"/>
        <v>-0.17603534741716706</v>
      </c>
      <c r="H19" s="63">
        <f t="shared" si="2"/>
        <v>-0.22306865999811315</v>
      </c>
      <c r="I19" s="63">
        <f t="shared" si="3"/>
        <v>-0.41691623940135764</v>
      </c>
      <c r="J19" s="12">
        <f t="shared" si="4"/>
        <v>-1.2903697326637091</v>
      </c>
      <c r="K19" s="12">
        <f t="shared" si="5"/>
        <v>-0.98233424052715435</v>
      </c>
      <c r="L19" s="12">
        <f t="shared" si="6"/>
        <v>-1.8711351149557061</v>
      </c>
      <c r="M19" s="12">
        <f t="shared" si="7"/>
        <v>-1.3459212163700975</v>
      </c>
      <c r="N19" s="13">
        <f t="shared" si="8"/>
        <v>-1.2825970855778452</v>
      </c>
      <c r="P19" s="6">
        <f t="shared" si="9"/>
        <v>-1.389444018202141</v>
      </c>
      <c r="Q19" s="6">
        <f t="shared" si="11"/>
        <v>99.463277500093881</v>
      </c>
      <c r="R19" s="12">
        <f t="shared" si="10"/>
        <v>103.18693961909781</v>
      </c>
    </row>
    <row r="20" spans="1:18" ht="17.25" x14ac:dyDescent="0.15">
      <c r="A20" s="40">
        <v>200206</v>
      </c>
      <c r="B20" s="55">
        <f>'X-12'!M20</f>
        <v>1.0191449254916201</v>
      </c>
      <c r="C20" s="55">
        <f>'X-12'!N20</f>
        <v>1.0177022314802</v>
      </c>
      <c r="D20" s="55">
        <f>'X-12'!O20</f>
        <v>1.01370411901811</v>
      </c>
      <c r="E20" s="55">
        <f>'X-12'!P20</f>
        <v>1.0403978185941101</v>
      </c>
      <c r="F20" s="63">
        <f t="shared" si="0"/>
        <v>-0.43918670251798098</v>
      </c>
      <c r="G20" s="63">
        <f t="shared" si="1"/>
        <v>-0.11656353038157721</v>
      </c>
      <c r="H20" s="63">
        <f t="shared" si="2"/>
        <v>-0.21088806552712019</v>
      </c>
      <c r="I20" s="63">
        <f t="shared" si="3"/>
        <v>-0.55507502873620385</v>
      </c>
      <c r="J20" s="12">
        <f t="shared" si="4"/>
        <v>-1.8735250393024574</v>
      </c>
      <c r="K20" s="12">
        <f t="shared" si="5"/>
        <v>-0.65046224392195007</v>
      </c>
      <c r="L20" s="12">
        <f t="shared" si="6"/>
        <v>-1.7689623667269634</v>
      </c>
      <c r="M20" s="12">
        <f t="shared" si="7"/>
        <v>-1.7919360947082013</v>
      </c>
      <c r="N20" s="13">
        <f t="shared" si="8"/>
        <v>-1.5298117811090877</v>
      </c>
      <c r="P20" s="6">
        <f t="shared" si="9"/>
        <v>-1.6572529691033482</v>
      </c>
      <c r="Q20" s="6">
        <f t="shared" si="11"/>
        <v>97.828465862755593</v>
      </c>
      <c r="R20" s="12">
        <f t="shared" si="10"/>
        <v>101.49092462793222</v>
      </c>
    </row>
    <row r="21" spans="1:18" ht="17.25" x14ac:dyDescent="0.15">
      <c r="A21" s="40">
        <v>200207</v>
      </c>
      <c r="B21" s="55">
        <f>'X-12'!M21</f>
        <v>1.01412047438235</v>
      </c>
      <c r="C21" s="55">
        <f>'X-12'!N21</f>
        <v>1.01726682781151</v>
      </c>
      <c r="D21" s="55">
        <f>'X-12'!O21</f>
        <v>1.01165776075876</v>
      </c>
      <c r="E21" s="55">
        <f>'X-12'!P21</f>
        <v>1.03375562496164</v>
      </c>
      <c r="F21" s="63">
        <f t="shared" si="0"/>
        <v>-0.49422481783062006</v>
      </c>
      <c r="G21" s="63">
        <f t="shared" si="1"/>
        <v>-4.2792165974409407E-2</v>
      </c>
      <c r="H21" s="63">
        <f t="shared" si="2"/>
        <v>-0.20207334598154866</v>
      </c>
      <c r="I21" s="63">
        <f t="shared" si="3"/>
        <v>-0.64047273388638881</v>
      </c>
      <c r="J21" s="12">
        <f t="shared" si="4"/>
        <v>-2.108311945561359</v>
      </c>
      <c r="K21" s="12">
        <f t="shared" si="5"/>
        <v>-0.23879414265230695</v>
      </c>
      <c r="L21" s="12">
        <f t="shared" si="6"/>
        <v>-1.6950231084270981</v>
      </c>
      <c r="M21" s="12">
        <f t="shared" si="7"/>
        <v>-2.0676235645846206</v>
      </c>
      <c r="N21" s="13">
        <f t="shared" si="8"/>
        <v>-1.5746818728294034</v>
      </c>
      <c r="P21" s="6">
        <f t="shared" si="9"/>
        <v>-1.7058609701958238</v>
      </c>
      <c r="Q21" s="6">
        <f t="shared" si="11"/>
        <v>96.17376172191689</v>
      </c>
      <c r="R21" s="12">
        <f t="shared" si="10"/>
        <v>99.774272406532873</v>
      </c>
    </row>
    <row r="22" spans="1:18" ht="17.25" x14ac:dyDescent="0.15">
      <c r="A22" s="40">
        <v>200208</v>
      </c>
      <c r="B22" s="55">
        <f>'X-12'!M22</f>
        <v>1.00939077293695</v>
      </c>
      <c r="C22" s="55">
        <f>'X-12'!N22</f>
        <v>1.01737436042929</v>
      </c>
      <c r="D22" s="55">
        <f>'X-12'!O22</f>
        <v>1.0098110150737201</v>
      </c>
      <c r="E22" s="55">
        <f>'X-12'!P22</f>
        <v>1.02708251984242</v>
      </c>
      <c r="F22" s="63">
        <f t="shared" si="0"/>
        <v>-0.46747468803702141</v>
      </c>
      <c r="G22" s="63">
        <f t="shared" si="1"/>
        <v>1.0570179980769473E-2</v>
      </c>
      <c r="H22" s="63">
        <f t="shared" si="2"/>
        <v>-0.18271325356281365</v>
      </c>
      <c r="I22" s="63">
        <f t="shared" si="3"/>
        <v>-0.64761079234142271</v>
      </c>
      <c r="J22" s="12">
        <f t="shared" si="4"/>
        <v>-1.9941986591490823</v>
      </c>
      <c r="K22" s="12">
        <f t="shared" si="5"/>
        <v>5.8985027018681094E-2</v>
      </c>
      <c r="L22" s="12">
        <f t="shared" si="6"/>
        <v>-1.5326275986598845</v>
      </c>
      <c r="M22" s="12">
        <f t="shared" si="7"/>
        <v>-2.0906671963992869</v>
      </c>
      <c r="N22" s="13">
        <f t="shared" si="8"/>
        <v>-1.4373997299548273</v>
      </c>
      <c r="P22" s="6">
        <f t="shared" si="9"/>
        <v>-1.5571425188848924</v>
      </c>
      <c r="Q22" s="6">
        <f t="shared" si="11"/>
        <v>94.687768700714287</v>
      </c>
      <c r="R22" s="12">
        <f t="shared" si="10"/>
        <v>98.232647436924466</v>
      </c>
    </row>
    <row r="23" spans="1:18" ht="17.25" x14ac:dyDescent="0.15">
      <c r="A23" s="40">
        <v>200209</v>
      </c>
      <c r="B23" s="55">
        <f>'X-12'!M23</f>
        <v>1.00547240780012</v>
      </c>
      <c r="C23" s="55">
        <f>'X-12'!N23</f>
        <v>1.0180150964690799</v>
      </c>
      <c r="D23" s="55">
        <f>'X-12'!O23</f>
        <v>1.0083298216560499</v>
      </c>
      <c r="E23" s="55">
        <f>'X-12'!P23</f>
        <v>1.0210363627439201</v>
      </c>
      <c r="F23" s="63">
        <f t="shared" si="0"/>
        <v>-0.3889460261412459</v>
      </c>
      <c r="G23" s="63">
        <f t="shared" si="1"/>
        <v>6.2959551806499564E-2</v>
      </c>
      <c r="H23" s="63">
        <f t="shared" si="2"/>
        <v>-0.14678791397634264</v>
      </c>
      <c r="I23" s="63">
        <f t="shared" si="3"/>
        <v>-0.59041075690537725</v>
      </c>
      <c r="J23" s="12">
        <f t="shared" si="4"/>
        <v>-1.6592035112515235</v>
      </c>
      <c r="K23" s="12">
        <f t="shared" si="5"/>
        <v>0.35133468598895951</v>
      </c>
      <c r="L23" s="12">
        <f t="shared" si="6"/>
        <v>-1.2312801820504746</v>
      </c>
      <c r="M23" s="12">
        <f t="shared" si="7"/>
        <v>-1.9060096225397538</v>
      </c>
      <c r="N23" s="13">
        <f t="shared" si="8"/>
        <v>-1.1488797218181728</v>
      </c>
      <c r="P23" s="6">
        <f t="shared" si="9"/>
        <v>-1.2445873104372611</v>
      </c>
      <c r="Q23" s="6">
        <f t="shared" si="11"/>
        <v>93.516584949106218</v>
      </c>
      <c r="R23" s="12">
        <f t="shared" si="10"/>
        <v>97.01761742687944</v>
      </c>
    </row>
    <row r="24" spans="1:18" ht="17.25" x14ac:dyDescent="0.15">
      <c r="A24" s="40">
        <v>200210</v>
      </c>
      <c r="B24" s="55">
        <f>'X-12'!M24</f>
        <v>1.00307128238371</v>
      </c>
      <c r="C24" s="55">
        <f>'X-12'!N24</f>
        <v>1.0193131329217999</v>
      </c>
      <c r="D24" s="55">
        <f>'X-12'!O24</f>
        <v>1.0074226484306099</v>
      </c>
      <c r="E24" s="55">
        <f>'X-12'!P24</f>
        <v>1.01632941671456</v>
      </c>
      <c r="F24" s="63">
        <f t="shared" si="0"/>
        <v>-0.23909118115227662</v>
      </c>
      <c r="G24" s="63">
        <f t="shared" si="1"/>
        <v>0.12742536366936433</v>
      </c>
      <c r="H24" s="63">
        <f t="shared" si="2"/>
        <v>-9.0008395267002481E-2</v>
      </c>
      <c r="I24" s="63">
        <f t="shared" si="3"/>
        <v>-0.46206195046734688</v>
      </c>
      <c r="J24" s="12">
        <f t="shared" si="4"/>
        <v>-1.0199382449354795</v>
      </c>
      <c r="K24" s="12">
        <f t="shared" si="5"/>
        <v>0.71107479083393677</v>
      </c>
      <c r="L24" s="12">
        <f t="shared" si="6"/>
        <v>-0.75500462066847895</v>
      </c>
      <c r="M24" s="12">
        <f t="shared" si="7"/>
        <v>-1.4916640889410415</v>
      </c>
      <c r="N24" s="13">
        <f t="shared" si="8"/>
        <v>-0.64641942524645835</v>
      </c>
      <c r="P24" s="6">
        <f t="shared" si="9"/>
        <v>-0.70026948740002026</v>
      </c>
      <c r="Q24" s="6">
        <f t="shared" si="11"/>
        <v>92.864001759527369</v>
      </c>
      <c r="R24" s="12">
        <f t="shared" si="10"/>
        <v>96.340603116955393</v>
      </c>
    </row>
    <row r="25" spans="1:18" ht="17.25" x14ac:dyDescent="0.15">
      <c r="A25" s="40">
        <v>200211</v>
      </c>
      <c r="B25" s="55">
        <f>'X-12'!M25</f>
        <v>1.00227037216987</v>
      </c>
      <c r="C25" s="55">
        <f>'X-12'!N25</f>
        <v>1.0207659657424899</v>
      </c>
      <c r="D25" s="55">
        <f>'X-12'!O25</f>
        <v>1.00719057603222</v>
      </c>
      <c r="E25" s="55">
        <f>'X-12'!P25</f>
        <v>1.0133588473525099</v>
      </c>
      <c r="F25" s="63">
        <f t="shared" si="0"/>
        <v>-7.987768189239397E-2</v>
      </c>
      <c r="G25" s="63">
        <f t="shared" si="1"/>
        <v>0.14242906773969649</v>
      </c>
      <c r="H25" s="63">
        <f t="shared" si="2"/>
        <v>-2.3038903504849054E-2</v>
      </c>
      <c r="I25" s="63">
        <f t="shared" si="3"/>
        <v>-0.29271188237524637</v>
      </c>
      <c r="J25" s="12">
        <f t="shared" si="4"/>
        <v>-0.34074992764770601</v>
      </c>
      <c r="K25" s="12">
        <f t="shared" si="5"/>
        <v>0.79480031789013861</v>
      </c>
      <c r="L25" s="12">
        <f t="shared" si="6"/>
        <v>-0.19325395758581146</v>
      </c>
      <c r="M25" s="12">
        <f t="shared" si="7"/>
        <v>-0.94495511457688164</v>
      </c>
      <c r="N25" s="13">
        <f t="shared" si="8"/>
        <v>-0.16117696437697293</v>
      </c>
      <c r="P25" s="6">
        <f t="shared" si="9"/>
        <v>-0.17460383431689355</v>
      </c>
      <c r="Q25" s="6">
        <f t="shared" si="11"/>
        <v>92.701999083197421</v>
      </c>
      <c r="R25" s="12">
        <f t="shared" si="10"/>
        <v>96.172535456199142</v>
      </c>
    </row>
    <row r="26" spans="1:18" ht="17.25" x14ac:dyDescent="0.15">
      <c r="A26" s="40">
        <v>200212</v>
      </c>
      <c r="B26" s="55">
        <f>'X-12'!M26</f>
        <v>1.00305782116815</v>
      </c>
      <c r="C26" s="55">
        <f>'X-12'!N26</f>
        <v>1.02172561464113</v>
      </c>
      <c r="D26" s="55">
        <f>'X-12'!O26</f>
        <v>1.00773968535137</v>
      </c>
      <c r="E26" s="55">
        <f>'X-12'!P26</f>
        <v>1.0118139430529201</v>
      </c>
      <c r="F26" s="63">
        <f t="shared" si="0"/>
        <v>7.8535673202620712E-2</v>
      </c>
      <c r="G26" s="63">
        <f t="shared" si="1"/>
        <v>9.3968455768110984E-2</v>
      </c>
      <c r="H26" s="63">
        <f t="shared" si="2"/>
        <v>5.4504052043273299E-2</v>
      </c>
      <c r="I26" s="63">
        <f t="shared" si="3"/>
        <v>-0.15257012210603363</v>
      </c>
      <c r="J26" s="12">
        <f t="shared" si="4"/>
        <v>0.33502505740724436</v>
      </c>
      <c r="K26" s="12">
        <f t="shared" si="5"/>
        <v>0.52437441107623162</v>
      </c>
      <c r="L26" s="12">
        <f t="shared" si="6"/>
        <v>0.45718858797288969</v>
      </c>
      <c r="M26" s="12">
        <f t="shared" si="7"/>
        <v>-0.49253865625752929</v>
      </c>
      <c r="N26" s="13">
        <f t="shared" si="8"/>
        <v>0.22030818946856523</v>
      </c>
      <c r="P26" s="6">
        <f t="shared" si="9"/>
        <v>0.23866099452435038</v>
      </c>
      <c r="Q26" s="6">
        <f t="shared" si="11"/>
        <v>92.923506922559497</v>
      </c>
      <c r="R26" s="12">
        <f t="shared" si="10"/>
        <v>96.402336007919246</v>
      </c>
    </row>
    <row r="27" spans="1:18" ht="17.25" x14ac:dyDescent="0.15">
      <c r="A27" s="40">
        <v>200301</v>
      </c>
      <c r="B27" s="55">
        <f>'X-12'!M27</f>
        <v>1.0052935342456499</v>
      </c>
      <c r="C27" s="55">
        <f>'X-12'!N27</f>
        <v>1.0218636069661999</v>
      </c>
      <c r="D27" s="55">
        <f>'X-12'!O27</f>
        <v>1.0088988518972799</v>
      </c>
      <c r="E27" s="55">
        <f>'X-12'!P27</f>
        <v>1.01175237359811</v>
      </c>
      <c r="F27" s="63">
        <f t="shared" si="0"/>
        <v>0.22264162806704488</v>
      </c>
      <c r="G27" s="63">
        <f t="shared" si="1"/>
        <v>1.3504898500238957E-2</v>
      </c>
      <c r="H27" s="63">
        <f t="shared" si="2"/>
        <v>0.114960269230136</v>
      </c>
      <c r="I27" s="63">
        <f t="shared" si="3"/>
        <v>-6.0852421097776039E-3</v>
      </c>
      <c r="J27" s="12">
        <f t="shared" si="4"/>
        <v>0.94976615317171553</v>
      </c>
      <c r="K27" s="12">
        <f t="shared" si="5"/>
        <v>7.5361706647416218E-2</v>
      </c>
      <c r="L27" s="12">
        <f t="shared" si="6"/>
        <v>0.96430487627929873</v>
      </c>
      <c r="M27" s="12">
        <f t="shared" si="7"/>
        <v>-1.9644848744818984E-2</v>
      </c>
      <c r="N27" s="13">
        <f t="shared" si="8"/>
        <v>0.51929645914980749</v>
      </c>
      <c r="P27" s="6">
        <f t="shared" si="9"/>
        <v>0.56255652453333149</v>
      </c>
      <c r="Q27" s="6">
        <f t="shared" si="11"/>
        <v>93.447728695470815</v>
      </c>
      <c r="R27" s="12">
        <f t="shared" si="10"/>
        <v>96.946183363325005</v>
      </c>
    </row>
    <row r="28" spans="1:18" ht="17.25" x14ac:dyDescent="0.15">
      <c r="A28" s="40">
        <v>200302</v>
      </c>
      <c r="B28" s="55">
        <f>'X-12'!M28</f>
        <v>1.0085876220732299</v>
      </c>
      <c r="C28" s="55">
        <f>'X-12'!N28</f>
        <v>1.0212796462543601</v>
      </c>
      <c r="D28" s="55">
        <f>'X-12'!O28</f>
        <v>1.0103014380228399</v>
      </c>
      <c r="E28" s="55">
        <f>'X-12'!P28</f>
        <v>1.0129057691864101</v>
      </c>
      <c r="F28" s="63">
        <f t="shared" si="0"/>
        <v>0.32713825413622533</v>
      </c>
      <c r="G28" s="63">
        <f t="shared" si="1"/>
        <v>-5.716297287714657E-2</v>
      </c>
      <c r="H28" s="63">
        <f t="shared" si="2"/>
        <v>0.13892491325023307</v>
      </c>
      <c r="I28" s="63">
        <f t="shared" si="3"/>
        <v>0.11393484795549806</v>
      </c>
      <c r="J28" s="12">
        <f t="shared" si="4"/>
        <v>1.3955379498604372</v>
      </c>
      <c r="K28" s="12">
        <f t="shared" si="5"/>
        <v>-0.31898789857513593</v>
      </c>
      <c r="L28" s="12">
        <f t="shared" si="6"/>
        <v>1.1653240913666902</v>
      </c>
      <c r="M28" s="12">
        <f t="shared" si="7"/>
        <v>0.36781327915505208</v>
      </c>
      <c r="N28" s="13">
        <f t="shared" si="8"/>
        <v>0.71065902138873549</v>
      </c>
      <c r="P28" s="6">
        <f t="shared" si="9"/>
        <v>0.76986057223504889</v>
      </c>
      <c r="Q28" s="6">
        <f t="shared" si="11"/>
        <v>94.169925869996661</v>
      </c>
      <c r="R28" s="12">
        <f t="shared" si="10"/>
        <v>97.695417835724257</v>
      </c>
    </row>
    <row r="29" spans="1:18" ht="17.25" x14ac:dyDescent="0.15">
      <c r="A29" s="40">
        <v>200303</v>
      </c>
      <c r="B29" s="55">
        <f>'X-12'!M29</f>
        <v>1.01266764454033</v>
      </c>
      <c r="C29" s="55">
        <f>'X-12'!N29</f>
        <v>1.0202845621046599</v>
      </c>
      <c r="D29" s="55">
        <f>'X-12'!O29</f>
        <v>1.0116473900385501</v>
      </c>
      <c r="E29" s="55">
        <f>'X-12'!P29</f>
        <v>1.0147010316426901</v>
      </c>
      <c r="F29" s="63">
        <f t="shared" si="0"/>
        <v>0.40371174630859669</v>
      </c>
      <c r="G29" s="63">
        <f t="shared" si="1"/>
        <v>-9.7482523020915465E-2</v>
      </c>
      <c r="H29" s="63">
        <f t="shared" si="2"/>
        <v>0.13313413247957123</v>
      </c>
      <c r="I29" s="63">
        <f t="shared" si="3"/>
        <v>0.17708191307564564</v>
      </c>
      <c r="J29" s="12">
        <f t="shared" si="4"/>
        <v>1.7221925459792595</v>
      </c>
      <c r="K29" s="12">
        <f t="shared" si="5"/>
        <v>-0.54398404423567048</v>
      </c>
      <c r="L29" s="12">
        <f t="shared" si="6"/>
        <v>1.1167501086158758</v>
      </c>
      <c r="M29" s="12">
        <f t="shared" si="7"/>
        <v>0.57166951372808705</v>
      </c>
      <c r="N29" s="13">
        <f t="shared" si="8"/>
        <v>0.83015359809186151</v>
      </c>
      <c r="P29" s="6">
        <f t="shared" si="9"/>
        <v>0.89930966164488013</v>
      </c>
      <c r="Q29" s="6">
        <f t="shared" si="11"/>
        <v>95.02063034547939</v>
      </c>
      <c r="R29" s="12">
        <f t="shared" si="10"/>
        <v>98.577970608482516</v>
      </c>
    </row>
    <row r="30" spans="1:18" ht="17.25" x14ac:dyDescent="0.15">
      <c r="A30" s="40">
        <v>200304</v>
      </c>
      <c r="B30" s="55">
        <f>'X-12'!M30</f>
        <v>1.0168346033398801</v>
      </c>
      <c r="C30" s="55">
        <f>'X-12'!N30</f>
        <v>1.01932126281157</v>
      </c>
      <c r="D30" s="55">
        <f>'X-12'!O30</f>
        <v>1.0127262740876</v>
      </c>
      <c r="E30" s="55">
        <f>'X-12'!P30</f>
        <v>1.01670121786428</v>
      </c>
      <c r="F30" s="63">
        <f t="shared" si="0"/>
        <v>0.41063850053897977</v>
      </c>
      <c r="G30" s="63">
        <f t="shared" si="1"/>
        <v>-9.4459358893964576E-2</v>
      </c>
      <c r="H30" s="63">
        <f t="shared" si="2"/>
        <v>0.1065894175733207</v>
      </c>
      <c r="I30" s="63">
        <f t="shared" si="3"/>
        <v>0.19692665222512001</v>
      </c>
      <c r="J30" s="12">
        <f t="shared" si="4"/>
        <v>1.7517413629568992</v>
      </c>
      <c r="K30" s="12">
        <f t="shared" si="5"/>
        <v>-0.52711380947765041</v>
      </c>
      <c r="L30" s="12">
        <f t="shared" si="6"/>
        <v>0.89408885186204201</v>
      </c>
      <c r="M30" s="12">
        <f t="shared" si="7"/>
        <v>0.63573383392093796</v>
      </c>
      <c r="N30" s="13">
        <f t="shared" si="8"/>
        <v>0.83777503488640792</v>
      </c>
      <c r="P30" s="6">
        <f t="shared" si="9"/>
        <v>0.90756600331551263</v>
      </c>
      <c r="Q30" s="6">
        <f t="shared" si="11"/>
        <v>95.886936432395814</v>
      </c>
      <c r="R30" s="12">
        <f t="shared" si="10"/>
        <v>99.476709078891531</v>
      </c>
    </row>
    <row r="31" spans="1:18" ht="17.25" x14ac:dyDescent="0.15">
      <c r="A31" s="40">
        <v>200305</v>
      </c>
      <c r="B31" s="55">
        <f>'X-12'!M31</f>
        <v>1.02089481321391</v>
      </c>
      <c r="C31" s="55">
        <f>'X-12'!N31</f>
        <v>1.0187797143306501</v>
      </c>
      <c r="D31" s="55">
        <f>'X-12'!O31</f>
        <v>1.0136870176475501</v>
      </c>
      <c r="E31" s="55">
        <f>'X-12'!P31</f>
        <v>1.0186546341956799</v>
      </c>
      <c r="F31" s="63">
        <f t="shared" si="0"/>
        <v>0.39850333818083816</v>
      </c>
      <c r="G31" s="63">
        <f t="shared" si="1"/>
        <v>-5.3142458297553548E-2</v>
      </c>
      <c r="H31" s="63">
        <f t="shared" si="2"/>
        <v>9.4822074437488052E-2</v>
      </c>
      <c r="I31" s="63">
        <f t="shared" si="3"/>
        <v>0.19194838380943197</v>
      </c>
      <c r="J31" s="12">
        <f t="shared" si="4"/>
        <v>1.6999740157133927</v>
      </c>
      <c r="K31" s="12">
        <f t="shared" si="5"/>
        <v>-0.29655212533969932</v>
      </c>
      <c r="L31" s="12">
        <f t="shared" si="6"/>
        <v>0.79538252103378615</v>
      </c>
      <c r="M31" s="12">
        <f t="shared" si="7"/>
        <v>0.61966260318384647</v>
      </c>
      <c r="N31" s="13">
        <f t="shared" si="8"/>
        <v>0.86161107237953449</v>
      </c>
      <c r="P31" s="6">
        <f t="shared" si="9"/>
        <v>0.93338770530195192</v>
      </c>
      <c r="Q31" s="6">
        <f t="shared" si="11"/>
        <v>96.786129788161304</v>
      </c>
      <c r="R31" s="12">
        <f t="shared" si="10"/>
        <v>100.40956603715112</v>
      </c>
    </row>
    <row r="32" spans="1:18" ht="17.25" x14ac:dyDescent="0.15">
      <c r="A32" s="40">
        <v>200306</v>
      </c>
      <c r="B32" s="55">
        <f>'X-12'!M32</f>
        <v>1.0242381286626301</v>
      </c>
      <c r="C32" s="55">
        <f>'X-12'!N32</f>
        <v>1.0190540829099499</v>
      </c>
      <c r="D32" s="55">
        <f>'X-12'!O32</f>
        <v>1.0147424544602801</v>
      </c>
      <c r="E32" s="55">
        <f>'X-12'!P32</f>
        <v>1.0197881744777799</v>
      </c>
      <c r="F32" s="63">
        <f t="shared" si="0"/>
        <v>0.32695336134505021</v>
      </c>
      <c r="G32" s="63">
        <f t="shared" si="1"/>
        <v>2.6927473641017587E-2</v>
      </c>
      <c r="H32" s="63">
        <f t="shared" si="2"/>
        <v>0.1040644328277546</v>
      </c>
      <c r="I32" s="63">
        <f t="shared" si="3"/>
        <v>0.11121629483808408</v>
      </c>
      <c r="J32" s="12">
        <f t="shared" si="4"/>
        <v>1.3947492163403485</v>
      </c>
      <c r="K32" s="12">
        <f t="shared" si="5"/>
        <v>0.15026402229194788</v>
      </c>
      <c r="L32" s="12">
        <f t="shared" si="6"/>
        <v>0.87290888143411993</v>
      </c>
      <c r="M32" s="12">
        <f t="shared" si="7"/>
        <v>0.35903703593696495</v>
      </c>
      <c r="N32" s="13">
        <f t="shared" si="8"/>
        <v>0.79937834586149759</v>
      </c>
      <c r="P32" s="6">
        <f t="shared" si="9"/>
        <v>0.86597067265062666</v>
      </c>
      <c r="Q32" s="6">
        <f t="shared" si="11"/>
        <v>97.627914089910419</v>
      </c>
      <c r="R32" s="12">
        <f t="shared" si="10"/>
        <v>101.28286468666334</v>
      </c>
    </row>
    <row r="33" spans="1:18" ht="17.25" x14ac:dyDescent="0.15">
      <c r="A33" s="40">
        <v>200307</v>
      </c>
      <c r="B33" s="55">
        <f>'X-12'!M33</f>
        <v>1.0264062474570801</v>
      </c>
      <c r="C33" s="55">
        <f>'X-12'!N33</f>
        <v>1.02009736781479</v>
      </c>
      <c r="D33" s="55">
        <f>'X-12'!O33</f>
        <v>1.0158863049384399</v>
      </c>
      <c r="E33" s="55">
        <f>'X-12'!P33</f>
        <v>1.01963016646649</v>
      </c>
      <c r="F33" s="63">
        <f t="shared" si="0"/>
        <v>0.21145731748501229</v>
      </c>
      <c r="G33" s="63">
        <f t="shared" si="1"/>
        <v>0.10232539662213644</v>
      </c>
      <c r="H33" s="63">
        <f t="shared" si="2"/>
        <v>0.11265973387459474</v>
      </c>
      <c r="I33" s="63">
        <f t="shared" si="3"/>
        <v>-1.5495399655648586E-2</v>
      </c>
      <c r="J33" s="12">
        <f t="shared" si="4"/>
        <v>0.90205504123996116</v>
      </c>
      <c r="K33" s="12">
        <f t="shared" si="5"/>
        <v>0.57100884709955535</v>
      </c>
      <c r="L33" s="12">
        <f t="shared" si="6"/>
        <v>0.94500762274764272</v>
      </c>
      <c r="M33" s="12">
        <f t="shared" si="7"/>
        <v>-5.0023446394454406E-2</v>
      </c>
      <c r="N33" s="13">
        <f t="shared" si="8"/>
        <v>0.61839727059370087</v>
      </c>
      <c r="P33" s="6">
        <f t="shared" si="9"/>
        <v>0.66991294316861982</v>
      </c>
      <c r="Q33" s="6">
        <f t="shared" si="11"/>
        <v>98.284134174184373</v>
      </c>
      <c r="R33" s="12">
        <f t="shared" si="10"/>
        <v>101.96365204773488</v>
      </c>
    </row>
    <row r="34" spans="1:18" ht="17.25" x14ac:dyDescent="0.15">
      <c r="A34" s="40">
        <v>200308</v>
      </c>
      <c r="B34" s="55">
        <f>'X-12'!M34</f>
        <v>1.02705126362727</v>
      </c>
      <c r="C34" s="55">
        <f>'X-12'!N34</f>
        <v>1.02160045685685</v>
      </c>
      <c r="D34" s="55">
        <f>'X-12'!O34</f>
        <v>1.0167740980178099</v>
      </c>
      <c r="E34" s="55">
        <f>'X-12'!P34</f>
        <v>1.01769721976645</v>
      </c>
      <c r="F34" s="63">
        <f t="shared" si="0"/>
        <v>6.2822451081469208E-2</v>
      </c>
      <c r="G34" s="63">
        <f t="shared" si="1"/>
        <v>0.14723912852301901</v>
      </c>
      <c r="H34" s="63">
        <f t="shared" si="2"/>
        <v>8.7352818806215982E-2</v>
      </c>
      <c r="I34" s="63">
        <f t="shared" si="3"/>
        <v>-0.18975317497832483</v>
      </c>
      <c r="J34" s="12">
        <f t="shared" si="4"/>
        <v>0.26799407736318592</v>
      </c>
      <c r="K34" s="12">
        <f t="shared" si="5"/>
        <v>0.82164201460504394</v>
      </c>
      <c r="L34" s="12">
        <f t="shared" si="6"/>
        <v>0.73272922632904347</v>
      </c>
      <c r="M34" s="12">
        <f t="shared" si="7"/>
        <v>-0.61257586042613443</v>
      </c>
      <c r="N34" s="13">
        <f t="shared" si="8"/>
        <v>0.27130698193050751</v>
      </c>
      <c r="P34" s="6">
        <f t="shared" si="9"/>
        <v>0.29390824864535425</v>
      </c>
      <c r="Q34" s="6">
        <f t="shared" si="11"/>
        <v>98.573424475661255</v>
      </c>
      <c r="R34" s="12">
        <f t="shared" si="10"/>
        <v>102.26377267135757</v>
      </c>
    </row>
    <row r="35" spans="1:18" ht="17.25" x14ac:dyDescent="0.15">
      <c r="A35" s="40">
        <v>200309</v>
      </c>
      <c r="B35" s="55">
        <f>'X-12'!M35</f>
        <v>1.0260475280335299</v>
      </c>
      <c r="C35" s="55">
        <f>'X-12'!N35</f>
        <v>1.02329542055218</v>
      </c>
      <c r="D35" s="55">
        <f>'X-12'!O35</f>
        <v>1.01710588894549</v>
      </c>
      <c r="E35" s="55">
        <f>'X-12'!P35</f>
        <v>1.01407357267901</v>
      </c>
      <c r="F35" s="63">
        <f t="shared" si="0"/>
        <v>-9.7777622569059322E-2</v>
      </c>
      <c r="G35" s="63">
        <f t="shared" si="1"/>
        <v>0.16577506112219817</v>
      </c>
      <c r="H35" s="63">
        <f t="shared" si="2"/>
        <v>3.2626401735284374E-2</v>
      </c>
      <c r="I35" s="63">
        <f t="shared" si="3"/>
        <v>-0.35669841311957717</v>
      </c>
      <c r="J35" s="12">
        <f t="shared" si="4"/>
        <v>-0.41710922283467289</v>
      </c>
      <c r="K35" s="12">
        <f t="shared" si="5"/>
        <v>0.92507852062179785</v>
      </c>
      <c r="L35" s="12">
        <f t="shared" si="6"/>
        <v>0.27367540542028074</v>
      </c>
      <c r="M35" s="12">
        <f t="shared" si="7"/>
        <v>-1.1515213769378096</v>
      </c>
      <c r="N35" s="13">
        <f t="shared" si="8"/>
        <v>-0.15592436994256725</v>
      </c>
      <c r="P35" s="6">
        <f t="shared" si="9"/>
        <v>-0.16891367175610869</v>
      </c>
      <c r="Q35" s="6">
        <f t="shared" si="11"/>
        <v>98.407060990339431</v>
      </c>
      <c r="R35" s="12">
        <f t="shared" si="10"/>
        <v>102.09118094357434</v>
      </c>
    </row>
    <row r="36" spans="1:18" ht="17.25" x14ac:dyDescent="0.15">
      <c r="A36" s="40">
        <v>200310</v>
      </c>
      <c r="B36" s="55">
        <f>'X-12'!M36</f>
        <v>1.0237619051196201</v>
      </c>
      <c r="C36" s="55">
        <f>'X-12'!N36</f>
        <v>1.02510443268061</v>
      </c>
      <c r="D36" s="55">
        <f>'X-12'!O36</f>
        <v>1.0170428377796901</v>
      </c>
      <c r="E36" s="55">
        <f>'X-12'!P36</f>
        <v>1.0090822852305199</v>
      </c>
      <c r="F36" s="63">
        <f t="shared" si="0"/>
        <v>-0.22300833208616722</v>
      </c>
      <c r="G36" s="63">
        <f t="shared" si="1"/>
        <v>0.17662685589192947</v>
      </c>
      <c r="H36" s="63">
        <f t="shared" si="2"/>
        <v>-6.199268025153002E-3</v>
      </c>
      <c r="I36" s="63">
        <f t="shared" si="3"/>
        <v>-0.4934160093476383</v>
      </c>
      <c r="J36" s="12">
        <f t="shared" si="4"/>
        <v>-0.95133047458194864</v>
      </c>
      <c r="K36" s="12">
        <f t="shared" si="5"/>
        <v>0.98563504935246449</v>
      </c>
      <c r="L36" s="12">
        <f t="shared" si="6"/>
        <v>-5.2000438290990825E-2</v>
      </c>
      <c r="M36" s="12">
        <f t="shared" si="7"/>
        <v>-1.5928836843372194</v>
      </c>
      <c r="N36" s="13">
        <f t="shared" si="8"/>
        <v>-0.49541717097732352</v>
      </c>
      <c r="P36" s="6">
        <f t="shared" si="9"/>
        <v>-0.53668796886353987</v>
      </c>
      <c r="Q36" s="6">
        <f t="shared" si="11"/>
        <v>97.880335569473445</v>
      </c>
      <c r="R36" s="12">
        <f t="shared" si="10"/>
        <v>101.54473620975094</v>
      </c>
    </row>
    <row r="37" spans="1:18" ht="17.25" x14ac:dyDescent="0.15">
      <c r="A37" s="40">
        <v>200311</v>
      </c>
      <c r="B37" s="55">
        <f>'X-12'!M37</f>
        <v>1.0209276317077001</v>
      </c>
      <c r="C37" s="55">
        <f>'X-12'!N37</f>
        <v>1.0267649520725299</v>
      </c>
      <c r="D37" s="55">
        <f>'X-12'!O37</f>
        <v>1.0169310254736801</v>
      </c>
      <c r="E37" s="55">
        <f>'X-12'!P37</f>
        <v>1.0035325435074001</v>
      </c>
      <c r="F37" s="63">
        <f t="shared" si="0"/>
        <v>-0.27723264200958825</v>
      </c>
      <c r="G37" s="63">
        <f t="shared" si="1"/>
        <v>0.16185429776951316</v>
      </c>
      <c r="H37" s="63">
        <f t="shared" si="2"/>
        <v>-1.0994468319385251E-2</v>
      </c>
      <c r="I37" s="63">
        <f t="shared" si="3"/>
        <v>-0.55149566065753342</v>
      </c>
      <c r="J37" s="12">
        <f t="shared" si="4"/>
        <v>-1.1826457712381964</v>
      </c>
      <c r="K37" s="12">
        <f t="shared" si="5"/>
        <v>0.90319939153291506</v>
      </c>
      <c r="L37" s="12">
        <f t="shared" si="6"/>
        <v>-9.222333492676113E-2</v>
      </c>
      <c r="M37" s="12">
        <f t="shared" si="7"/>
        <v>-1.7803809021227606</v>
      </c>
      <c r="N37" s="13">
        <f t="shared" si="8"/>
        <v>-0.65928988169321112</v>
      </c>
      <c r="P37" s="6">
        <f t="shared" si="9"/>
        <v>-0.71421211905149884</v>
      </c>
      <c r="Q37" s="6">
        <f t="shared" si="11"/>
        <v>97.183749900302388</v>
      </c>
      <c r="R37" s="12">
        <f t="shared" si="10"/>
        <v>100.82207207489759</v>
      </c>
    </row>
    <row r="38" spans="1:18" ht="17.25" x14ac:dyDescent="0.15">
      <c r="A38" s="40">
        <v>200312</v>
      </c>
      <c r="B38" s="55">
        <f>'X-12'!M38</f>
        <v>1.0183139725588399</v>
      </c>
      <c r="C38" s="55">
        <f>'X-12'!N38</f>
        <v>1.0279499376944801</v>
      </c>
      <c r="D38" s="55">
        <f>'X-12'!O38</f>
        <v>1.01693415009027</v>
      </c>
      <c r="E38" s="55">
        <f>'X-12'!P38</f>
        <v>0.99862242075080299</v>
      </c>
      <c r="F38" s="63">
        <f t="shared" si="0"/>
        <v>-0.25633638931177055</v>
      </c>
      <c r="G38" s="63">
        <f t="shared" si="1"/>
        <v>0.1153430705010853</v>
      </c>
      <c r="H38" s="63">
        <f t="shared" si="2"/>
        <v>3.0725896951796345E-4</v>
      </c>
      <c r="I38" s="63">
        <f t="shared" si="3"/>
        <v>-0.49048378814336946</v>
      </c>
      <c r="J38" s="12">
        <f t="shared" ref="J38:J101" si="12">F38/F$160</f>
        <v>-1.0935045189359363</v>
      </c>
      <c r="K38" s="12">
        <f t="shared" ref="K38:K101" si="13">G38/G$160</f>
        <v>0.64365168259215222</v>
      </c>
      <c r="L38" s="12">
        <f t="shared" ref="L38:L101" si="14">H38/H$160</f>
        <v>2.5773367144224985E-3</v>
      </c>
      <c r="M38" s="12">
        <f t="shared" ref="M38:M101" si="15">I38/I$160</f>
        <v>-1.5834176612924407</v>
      </c>
      <c r="N38" s="13">
        <f t="shared" ref="N38:N101" si="16">SUMPRODUCT(J38:M38,$F$161:$I$161)</f>
        <v>-0.63657844897026694</v>
      </c>
      <c r="P38" s="6">
        <f t="shared" ref="P38:P101" si="17">N38/$O$3</f>
        <v>-0.68960870719556266</v>
      </c>
      <c r="Q38" s="6">
        <f t="shared" ref="Q38:Q101" si="18">Q37*(200+P38)/(200-P38)</f>
        <v>96.515865194553186</v>
      </c>
      <c r="R38" s="12">
        <f t="shared" si="10"/>
        <v>100.12918339741965</v>
      </c>
    </row>
    <row r="39" spans="1:18" ht="17.25" x14ac:dyDescent="0.15">
      <c r="A39" s="40">
        <v>200401</v>
      </c>
      <c r="B39" s="55">
        <f>'X-12'!M39</f>
        <v>1.0168138492619001</v>
      </c>
      <c r="C39" s="55">
        <f>'X-12'!N39</f>
        <v>1.0286210011804</v>
      </c>
      <c r="D39" s="55">
        <f>'X-12'!O39</f>
        <v>1.0171741638524301</v>
      </c>
      <c r="E39" s="55">
        <f>'X-12'!P39</f>
        <v>0.99519453500445398</v>
      </c>
      <c r="F39" s="63">
        <f t="shared" si="0"/>
        <v>-0.14742300516512336</v>
      </c>
      <c r="G39" s="63">
        <f t="shared" si="1"/>
        <v>6.5260426784701314E-2</v>
      </c>
      <c r="H39" s="63">
        <f t="shared" si="2"/>
        <v>2.3598916588161319E-2</v>
      </c>
      <c r="I39" s="63">
        <f t="shared" si="3"/>
        <v>-0.34385159946144811</v>
      </c>
      <c r="J39" s="12">
        <f t="shared" si="12"/>
        <v>-0.62889128920010062</v>
      </c>
      <c r="K39" s="12">
        <f t="shared" si="13"/>
        <v>0.36417431341278295</v>
      </c>
      <c r="L39" s="12">
        <f t="shared" si="14"/>
        <v>0.19795143568528567</v>
      </c>
      <c r="M39" s="12">
        <f t="shared" si="15"/>
        <v>-1.1100483004991069</v>
      </c>
      <c r="N39" s="13">
        <f t="shared" si="16"/>
        <v>-0.38984462602520076</v>
      </c>
      <c r="P39" s="6">
        <f t="shared" si="17"/>
        <v>-0.42232068803971273</v>
      </c>
      <c r="Q39" s="6">
        <f t="shared" si="18"/>
        <v>96.109117618177621</v>
      </c>
      <c r="R39" s="12">
        <f t="shared" si="10"/>
        <v>99.707208185476333</v>
      </c>
    </row>
    <row r="40" spans="1:18" ht="17.25" x14ac:dyDescent="0.15">
      <c r="A40" s="40">
        <v>200402</v>
      </c>
      <c r="B40" s="55">
        <f>'X-12'!M40</f>
        <v>1.0168691285029099</v>
      </c>
      <c r="C40" s="55">
        <f>'X-12'!N40</f>
        <v>1.0287770630867601</v>
      </c>
      <c r="D40" s="55">
        <f>'X-12'!O40</f>
        <v>1.0177858928652701</v>
      </c>
      <c r="E40" s="55">
        <f>'X-12'!P40</f>
        <v>0.99396692006824205</v>
      </c>
      <c r="F40" s="63">
        <f t="shared" si="0"/>
        <v>5.4363675768721274E-3</v>
      </c>
      <c r="G40" s="63">
        <f t="shared" si="1"/>
        <v>1.5170803265596739E-2</v>
      </c>
      <c r="H40" s="63">
        <f t="shared" si="2"/>
        <v>6.0121967585614798E-2</v>
      </c>
      <c r="I40" s="63">
        <f t="shared" si="3"/>
        <v>-0.1234303965705051</v>
      </c>
      <c r="J40" s="12">
        <f t="shared" si="12"/>
        <v>2.3190981693497339E-2</v>
      </c>
      <c r="K40" s="12">
        <f t="shared" si="13"/>
        <v>8.4657994674105536E-2</v>
      </c>
      <c r="L40" s="12">
        <f t="shared" si="14"/>
        <v>0.50431254991456054</v>
      </c>
      <c r="M40" s="12">
        <f t="shared" si="15"/>
        <v>-0.39846754285167035</v>
      </c>
      <c r="N40" s="13">
        <f t="shared" si="16"/>
        <v>-1.1048046568347125E-3</v>
      </c>
      <c r="P40" s="6">
        <f t="shared" si="17"/>
        <v>-1.1968405658970228E-3</v>
      </c>
      <c r="Q40" s="6">
        <f t="shared" si="18"/>
        <v>96.10796735215385</v>
      </c>
      <c r="R40" s="12">
        <f t="shared" si="10"/>
        <v>99.706014856302744</v>
      </c>
    </row>
    <row r="41" spans="1:18" ht="17.25" x14ac:dyDescent="0.15">
      <c r="A41" s="40">
        <v>200403</v>
      </c>
      <c r="B41" s="55">
        <f>'X-12'!M41</f>
        <v>1.01820122212068</v>
      </c>
      <c r="C41" s="55">
        <f>'X-12'!N41</f>
        <v>1.0282022567389799</v>
      </c>
      <c r="D41" s="55">
        <f>'X-12'!O41</f>
        <v>1.0187732848487501</v>
      </c>
      <c r="E41" s="55">
        <f>'X-12'!P41</f>
        <v>0.99539140649682001</v>
      </c>
      <c r="F41" s="63">
        <f t="shared" si="0"/>
        <v>0.13091376594051493</v>
      </c>
      <c r="G41" s="63">
        <f t="shared" si="1"/>
        <v>-5.588839345539675E-2</v>
      </c>
      <c r="H41" s="63">
        <f t="shared" si="2"/>
        <v>9.6966687173636448E-2</v>
      </c>
      <c r="I41" s="63">
        <f t="shared" si="3"/>
        <v>0.14321064330703578</v>
      </c>
      <c r="J41" s="12">
        <f t="shared" si="12"/>
        <v>0.55846458254025622</v>
      </c>
      <c r="K41" s="12">
        <f t="shared" si="13"/>
        <v>-0.31187533268069073</v>
      </c>
      <c r="L41" s="12">
        <f t="shared" si="14"/>
        <v>0.81337187103312025</v>
      </c>
      <c r="M41" s="12">
        <f t="shared" si="15"/>
        <v>0.46232366365415822</v>
      </c>
      <c r="N41" s="13">
        <f t="shared" si="16"/>
        <v>0.33972260186968617</v>
      </c>
      <c r="P41" s="6">
        <f t="shared" si="17"/>
        <v>0.36802324153359706</v>
      </c>
      <c r="Q41" s="6">
        <f t="shared" si="18"/>
        <v>96.462319057291126</v>
      </c>
      <c r="R41" s="12">
        <f t="shared" si="10"/>
        <v>100.07363262359267</v>
      </c>
    </row>
    <row r="42" spans="1:18" ht="17.25" x14ac:dyDescent="0.15">
      <c r="A42" s="40">
        <v>200404</v>
      </c>
      <c r="B42" s="55">
        <f>'X-12'!M42</f>
        <v>1.02038810688083</v>
      </c>
      <c r="C42" s="55">
        <f>'X-12'!N42</f>
        <v>1.02662993164834</v>
      </c>
      <c r="D42" s="55">
        <f>'X-12'!O42</f>
        <v>1.0198323242423</v>
      </c>
      <c r="E42" s="55">
        <f>'X-12'!P42</f>
        <v>0.99922779111350901</v>
      </c>
      <c r="F42" s="63">
        <f t="shared" si="0"/>
        <v>0.21454882835290601</v>
      </c>
      <c r="G42" s="63">
        <f t="shared" si="1"/>
        <v>-0.15303683673301488</v>
      </c>
      <c r="H42" s="63">
        <f t="shared" si="2"/>
        <v>0.1038984086796554</v>
      </c>
      <c r="I42" s="63">
        <f t="shared" si="3"/>
        <v>0.38467338741000967</v>
      </c>
      <c r="J42" s="12">
        <f t="shared" si="12"/>
        <v>0.91524310678718113</v>
      </c>
      <c r="K42" s="12">
        <f t="shared" si="13"/>
        <v>-0.85399510377052668</v>
      </c>
      <c r="L42" s="12">
        <f t="shared" si="14"/>
        <v>0.87151624468522992</v>
      </c>
      <c r="M42" s="12">
        <f t="shared" si="15"/>
        <v>1.2418323503816964</v>
      </c>
      <c r="N42" s="13">
        <f t="shared" si="16"/>
        <v>0.5237730427582219</v>
      </c>
      <c r="P42" s="6">
        <f t="shared" si="17"/>
        <v>0.567406030575902</v>
      </c>
      <c r="Q42" s="6">
        <f t="shared" si="18"/>
        <v>97.011209290999219</v>
      </c>
      <c r="R42" s="12">
        <f t="shared" si="10"/>
        <v>100.64307196670197</v>
      </c>
    </row>
    <row r="43" spans="1:18" ht="17.25" x14ac:dyDescent="0.15">
      <c r="A43" s="40">
        <v>200405</v>
      </c>
      <c r="B43" s="55">
        <f>'X-12'!M43</f>
        <v>1.02298509306608</v>
      </c>
      <c r="C43" s="55">
        <f>'X-12'!N43</f>
        <v>1.02424953822541</v>
      </c>
      <c r="D43" s="55">
        <f>'X-12'!O43</f>
        <v>1.0205778590080801</v>
      </c>
      <c r="E43" s="55">
        <f>'X-12'!P43</f>
        <v>1.00459941481825</v>
      </c>
      <c r="F43" s="63">
        <f t="shared" si="0"/>
        <v>0.25418618442459984</v>
      </c>
      <c r="G43" s="63">
        <f t="shared" si="1"/>
        <v>-0.23213391697529601</v>
      </c>
      <c r="H43" s="63">
        <f t="shared" si="2"/>
        <v>7.3076950105439964E-2</v>
      </c>
      <c r="I43" s="63">
        <f t="shared" si="3"/>
        <v>0.53613641823404934</v>
      </c>
      <c r="J43" s="12">
        <f t="shared" si="12"/>
        <v>1.0843319673248595</v>
      </c>
      <c r="K43" s="12">
        <f t="shared" si="13"/>
        <v>-1.2953824239181353</v>
      </c>
      <c r="L43" s="12">
        <f t="shared" si="14"/>
        <v>0.61298098727679362</v>
      </c>
      <c r="M43" s="12">
        <f t="shared" si="15"/>
        <v>1.7307970090251399</v>
      </c>
      <c r="N43" s="13">
        <f t="shared" si="16"/>
        <v>0.55935582656783844</v>
      </c>
      <c r="P43" s="6">
        <f t="shared" si="17"/>
        <v>0.60595304325134214</v>
      </c>
      <c r="Q43" s="6">
        <f t="shared" si="18"/>
        <v>97.600838102857622</v>
      </c>
      <c r="R43" s="12">
        <f t="shared" si="10"/>
        <v>101.25477504080243</v>
      </c>
    </row>
    <row r="44" spans="1:18" ht="17.25" x14ac:dyDescent="0.15">
      <c r="A44" s="40">
        <v>200406</v>
      </c>
      <c r="B44" s="55">
        <f>'X-12'!M44</f>
        <v>1.02574475350156</v>
      </c>
      <c r="C44" s="55">
        <f>'X-12'!N44</f>
        <v>1.0213006528356401</v>
      </c>
      <c r="D44" s="55">
        <f>'X-12'!O44</f>
        <v>1.02070592086328</v>
      </c>
      <c r="E44" s="55">
        <f>'X-12'!P44</f>
        <v>1.0103670723302101</v>
      </c>
      <c r="F44" s="63">
        <f t="shared" si="0"/>
        <v>0.26940208247597536</v>
      </c>
      <c r="G44" s="63">
        <f t="shared" si="1"/>
        <v>-0.28832197837592777</v>
      </c>
      <c r="H44" s="63">
        <f t="shared" si="2"/>
        <v>1.2547187849408118E-2</v>
      </c>
      <c r="I44" s="63">
        <f t="shared" si="3"/>
        <v>0.57248173096142552</v>
      </c>
      <c r="J44" s="12">
        <f t="shared" si="12"/>
        <v>1.1492414143351737</v>
      </c>
      <c r="K44" s="12">
        <f t="shared" si="13"/>
        <v>-1.6089300007686016</v>
      </c>
      <c r="L44" s="12">
        <f t="shared" si="14"/>
        <v>0.10524779132654352</v>
      </c>
      <c r="M44" s="12">
        <f t="shared" si="15"/>
        <v>1.8481297557313419</v>
      </c>
      <c r="N44" s="13">
        <f t="shared" si="16"/>
        <v>0.47873736669449557</v>
      </c>
      <c r="P44" s="6">
        <f t="shared" si="17"/>
        <v>0.51861865111273853</v>
      </c>
      <c r="Q44" s="6">
        <f t="shared" si="18"/>
        <v>98.108330227306553</v>
      </c>
      <c r="R44" s="12">
        <f t="shared" si="10"/>
        <v>101.78126643057821</v>
      </c>
    </row>
    <row r="45" spans="1:18" ht="17.25" x14ac:dyDescent="0.15">
      <c r="A45" s="40">
        <v>200407</v>
      </c>
      <c r="B45" s="55">
        <f>'X-12'!M45</f>
        <v>1.0283354516689001</v>
      </c>
      <c r="C45" s="55">
        <f>'X-12'!N45</f>
        <v>1.0183852933445401</v>
      </c>
      <c r="D45" s="55">
        <f>'X-12'!O45</f>
        <v>1.0201371888464399</v>
      </c>
      <c r="E45" s="55">
        <f>'X-12'!P45</f>
        <v>1.0153511237449999</v>
      </c>
      <c r="F45" s="63">
        <f t="shared" si="0"/>
        <v>0.25224897847891398</v>
      </c>
      <c r="G45" s="63">
        <f t="shared" si="1"/>
        <v>-0.28586356606121027</v>
      </c>
      <c r="H45" s="63">
        <f t="shared" si="2"/>
        <v>-5.5735006197615101E-2</v>
      </c>
      <c r="I45" s="63">
        <f t="shared" si="3"/>
        <v>0.49207746906221828</v>
      </c>
      <c r="J45" s="12">
        <f t="shared" si="12"/>
        <v>1.0760680471635256</v>
      </c>
      <c r="K45" s="12">
        <f t="shared" si="13"/>
        <v>-1.5952112639949148</v>
      </c>
      <c r="L45" s="12">
        <f t="shared" si="14"/>
        <v>-0.46751402563459005</v>
      </c>
      <c r="M45" s="12">
        <f t="shared" si="15"/>
        <v>1.5885625051677543</v>
      </c>
      <c r="N45" s="13">
        <f t="shared" si="16"/>
        <v>0.33679575211228113</v>
      </c>
      <c r="P45" s="6">
        <f t="shared" si="17"/>
        <v>0.36485257014089645</v>
      </c>
      <c r="Q45" s="6">
        <f t="shared" si="18"/>
        <v>98.466935181358963</v>
      </c>
      <c r="R45" s="12">
        <f t="shared" si="10"/>
        <v>102.15329667803191</v>
      </c>
    </row>
    <row r="46" spans="1:18" ht="17.25" x14ac:dyDescent="0.15">
      <c r="A46" s="40">
        <v>200408</v>
      </c>
      <c r="B46" s="55">
        <f>'X-12'!M46</f>
        <v>1.0298916876681701</v>
      </c>
      <c r="C46" s="55">
        <f>'X-12'!N46</f>
        <v>1.0161871408948999</v>
      </c>
      <c r="D46" s="55">
        <f>'X-12'!O46</f>
        <v>1.0189294753234099</v>
      </c>
      <c r="E46" s="55">
        <f>'X-12'!P46</f>
        <v>1.0188474899595401</v>
      </c>
      <c r="F46" s="63">
        <f t="shared" si="0"/>
        <v>0.15122101633265428</v>
      </c>
      <c r="G46" s="63">
        <f t="shared" si="1"/>
        <v>-0.21608003850321275</v>
      </c>
      <c r="H46" s="63">
        <f t="shared" si="2"/>
        <v>-0.11845748295057723</v>
      </c>
      <c r="I46" s="63">
        <f t="shared" si="3"/>
        <v>0.34375858787681057</v>
      </c>
      <c r="J46" s="12">
        <f t="shared" si="12"/>
        <v>0.64509321193847913</v>
      </c>
      <c r="K46" s="12">
        <f t="shared" si="13"/>
        <v>-1.2057965836435858</v>
      </c>
      <c r="L46" s="12">
        <f t="shared" si="14"/>
        <v>-0.99364005674291844</v>
      </c>
      <c r="M46" s="12">
        <f t="shared" si="15"/>
        <v>1.1097480333151957</v>
      </c>
      <c r="N46" s="13">
        <f t="shared" si="16"/>
        <v>9.7496755024604476E-2</v>
      </c>
      <c r="P46" s="6">
        <f t="shared" si="17"/>
        <v>0.10561873606786261</v>
      </c>
      <c r="Q46" s="6">
        <f t="shared" si="18"/>
        <v>98.570989664257112</v>
      </c>
      <c r="R46" s="12">
        <f t="shared" si="10"/>
        <v>102.26124670656276</v>
      </c>
    </row>
    <row r="47" spans="1:18" ht="17.25" x14ac:dyDescent="0.15">
      <c r="A47" s="40">
        <v>200409</v>
      </c>
      <c r="B47" s="55">
        <f>'X-12'!M47</f>
        <v>1.0299415760512101</v>
      </c>
      <c r="C47" s="55">
        <f>'X-12'!N47</f>
        <v>1.0151683413223</v>
      </c>
      <c r="D47" s="55">
        <f>'X-12'!O47</f>
        <v>1.0173302430800699</v>
      </c>
      <c r="E47" s="55">
        <f>'X-12'!P47</f>
        <v>1.0203552573222801</v>
      </c>
      <c r="F47" s="63">
        <f t="shared" si="0"/>
        <v>4.8439244009395761E-3</v>
      </c>
      <c r="G47" s="63">
        <f t="shared" si="1"/>
        <v>-0.10030736437010657</v>
      </c>
      <c r="H47" s="63">
        <f t="shared" si="2"/>
        <v>-0.1570754682112841</v>
      </c>
      <c r="I47" s="63">
        <f t="shared" si="3"/>
        <v>0.14787812195229133</v>
      </c>
      <c r="J47" s="12">
        <f t="shared" si="12"/>
        <v>2.0663680392911939E-2</v>
      </c>
      <c r="K47" s="12">
        <f t="shared" si="13"/>
        <v>-0.5597475736749673</v>
      </c>
      <c r="L47" s="12">
        <f t="shared" si="14"/>
        <v>-1.3175738101028109</v>
      </c>
      <c r="M47" s="12">
        <f t="shared" si="15"/>
        <v>0.47739157884168865</v>
      </c>
      <c r="N47" s="13">
        <f t="shared" si="16"/>
        <v>-0.16984000442332139</v>
      </c>
      <c r="P47" s="6">
        <f t="shared" si="17"/>
        <v>-0.18398855014635573</v>
      </c>
      <c r="Q47" s="6">
        <f t="shared" si="18"/>
        <v>98.389797016371844</v>
      </c>
      <c r="R47" s="12">
        <f t="shared" si="10"/>
        <v>102.07327064859761</v>
      </c>
    </row>
    <row r="48" spans="1:18" ht="17.25" x14ac:dyDescent="0.15">
      <c r="A48" s="40">
        <v>200410</v>
      </c>
      <c r="B48" s="55">
        <f>'X-12'!M48</f>
        <v>1.02848610424414</v>
      </c>
      <c r="C48" s="55">
        <f>'X-12'!N48</f>
        <v>1.0152053814028801</v>
      </c>
      <c r="D48" s="55">
        <f>'X-12'!O48</f>
        <v>1.01551988208744</v>
      </c>
      <c r="E48" s="55">
        <f>'X-12'!P48</f>
        <v>1.01989796308526</v>
      </c>
      <c r="F48" s="63">
        <f t="shared" si="0"/>
        <v>-0.14141587980018105</v>
      </c>
      <c r="G48" s="63">
        <f t="shared" si="1"/>
        <v>3.6485973163911329E-3</v>
      </c>
      <c r="H48" s="63">
        <f t="shared" si="2"/>
        <v>-0.17811062116354509</v>
      </c>
      <c r="I48" s="63">
        <f t="shared" si="3"/>
        <v>-4.48272040397679E-2</v>
      </c>
      <c r="J48" s="12">
        <f t="shared" si="12"/>
        <v>-0.60326551382729654</v>
      </c>
      <c r="K48" s="12">
        <f t="shared" si="13"/>
        <v>2.0360354476381542E-2</v>
      </c>
      <c r="L48" s="12">
        <f t="shared" si="14"/>
        <v>-1.4940199919096711</v>
      </c>
      <c r="M48" s="12">
        <f t="shared" si="15"/>
        <v>-0.14471464357998451</v>
      </c>
      <c r="N48" s="13">
        <f t="shared" si="16"/>
        <v>-0.43658876783913442</v>
      </c>
      <c r="P48" s="6">
        <f t="shared" si="17"/>
        <v>-0.47295885723538161</v>
      </c>
      <c r="Q48" s="6">
        <f t="shared" si="18"/>
        <v>97.925551601671074</v>
      </c>
      <c r="R48" s="12">
        <f t="shared" si="10"/>
        <v>101.59164501973046</v>
      </c>
    </row>
    <row r="49" spans="1:18" ht="17.25" x14ac:dyDescent="0.15">
      <c r="A49" s="40">
        <v>200411</v>
      </c>
      <c r="B49" s="55">
        <f>'X-12'!M49</f>
        <v>1.02563215618292</v>
      </c>
      <c r="C49" s="55">
        <f>'X-12'!N49</f>
        <v>1.0160039725143399</v>
      </c>
      <c r="D49" s="55">
        <f>'X-12'!O49</f>
        <v>1.0137029186715301</v>
      </c>
      <c r="E49" s="55">
        <f>'X-12'!P49</f>
        <v>1.0178704292715399</v>
      </c>
      <c r="F49" s="63">
        <f t="shared" si="0"/>
        <v>-0.27787573054597353</v>
      </c>
      <c r="G49" s="63">
        <f t="shared" si="1"/>
        <v>7.863208289384456E-2</v>
      </c>
      <c r="H49" s="63">
        <f t="shared" si="2"/>
        <v>-0.17907973587034376</v>
      </c>
      <c r="I49" s="63">
        <f t="shared" si="3"/>
        <v>-0.19899551110174535</v>
      </c>
      <c r="J49" s="12">
        <f t="shared" si="12"/>
        <v>-1.1853891204072367</v>
      </c>
      <c r="K49" s="12">
        <f t="shared" si="13"/>
        <v>0.43879248437271678</v>
      </c>
      <c r="L49" s="12">
        <f t="shared" si="14"/>
        <v>-1.5021490789733865</v>
      </c>
      <c r="M49" s="12">
        <f t="shared" si="15"/>
        <v>-0.64241268399337426</v>
      </c>
      <c r="N49" s="13">
        <f t="shared" si="16"/>
        <v>-0.68340486432362402</v>
      </c>
      <c r="P49" s="6">
        <f t="shared" si="17"/>
        <v>-0.74033600373955755</v>
      </c>
      <c r="Q49" s="6">
        <f t="shared" si="18"/>
        <v>97.203247225978245</v>
      </c>
      <c r="R49" s="12">
        <f t="shared" si="10"/>
        <v>100.84229933281443</v>
      </c>
    </row>
    <row r="50" spans="1:18" ht="17.25" x14ac:dyDescent="0.15">
      <c r="A50" s="40">
        <v>200412</v>
      </c>
      <c r="B50" s="55">
        <f>'X-12'!M50</f>
        <v>1.02212444394853</v>
      </c>
      <c r="C50" s="55">
        <f>'X-12'!N50</f>
        <v>1.0175399822579301</v>
      </c>
      <c r="D50" s="55">
        <f>'X-12'!O50</f>
        <v>1.0119142236504799</v>
      </c>
      <c r="E50" s="55">
        <f>'X-12'!P50</f>
        <v>1.0150311733571999</v>
      </c>
      <c r="F50" s="63">
        <f t="shared" si="0"/>
        <v>-0.34259073897404518</v>
      </c>
      <c r="G50" s="63">
        <f t="shared" si="1"/>
        <v>0.15106727739869794</v>
      </c>
      <c r="H50" s="63">
        <f t="shared" si="2"/>
        <v>-0.17660741348187325</v>
      </c>
      <c r="I50" s="63">
        <f t="shared" si="3"/>
        <v>-0.27933038280539929</v>
      </c>
      <c r="J50" s="12">
        <f t="shared" si="12"/>
        <v>-1.4614566516269412</v>
      </c>
      <c r="K50" s="12">
        <f t="shared" si="13"/>
        <v>0.84300432492277388</v>
      </c>
      <c r="L50" s="12">
        <f t="shared" si="14"/>
        <v>-1.4814108487056408</v>
      </c>
      <c r="M50" s="12">
        <f t="shared" si="15"/>
        <v>-0.9017559237663596</v>
      </c>
      <c r="N50" s="13">
        <f t="shared" si="16"/>
        <v>-0.74979071050364998</v>
      </c>
      <c r="P50" s="6">
        <f t="shared" si="17"/>
        <v>-0.81225213227696813</v>
      </c>
      <c r="Q50" s="6">
        <f t="shared" si="18"/>
        <v>96.416905317203287</v>
      </c>
      <c r="R50" s="12">
        <f t="shared" si="10"/>
        <v>100.02651870402255</v>
      </c>
    </row>
    <row r="51" spans="1:18" ht="17.25" x14ac:dyDescent="0.15">
      <c r="A51" s="40">
        <v>200501</v>
      </c>
      <c r="B51" s="55">
        <f>'X-12'!M51</f>
        <v>1.01841539569602</v>
      </c>
      <c r="C51" s="55">
        <f>'X-12'!N51</f>
        <v>1.01964506564246</v>
      </c>
      <c r="D51" s="55">
        <f>'X-12'!O51</f>
        <v>1.0100418434106999</v>
      </c>
      <c r="E51" s="55">
        <f>'X-12'!P51</f>
        <v>1.0120533195105199</v>
      </c>
      <c r="F51" s="63">
        <f t="shared" si="0"/>
        <v>-0.36353598008221627</v>
      </c>
      <c r="G51" s="63">
        <f t="shared" si="1"/>
        <v>0.20666589779849009</v>
      </c>
      <c r="H51" s="63">
        <f t="shared" si="2"/>
        <v>-0.18520483904493523</v>
      </c>
      <c r="I51" s="63">
        <f t="shared" si="3"/>
        <v>-0.2938065835102176</v>
      </c>
      <c r="J51" s="12">
        <f t="shared" si="12"/>
        <v>-1.5508068834199429</v>
      </c>
      <c r="K51" s="12">
        <f t="shared" si="13"/>
        <v>1.1532626301218873</v>
      </c>
      <c r="L51" s="12">
        <f t="shared" si="14"/>
        <v>-1.5535274107964301</v>
      </c>
      <c r="M51" s="12">
        <f t="shared" si="15"/>
        <v>-0.94848911336104458</v>
      </c>
      <c r="N51" s="13">
        <f t="shared" si="16"/>
        <v>-0.72518841052825911</v>
      </c>
      <c r="P51" s="6">
        <f t="shared" si="17"/>
        <v>-0.78560033420320208</v>
      </c>
      <c r="Q51" s="6">
        <f t="shared" si="18"/>
        <v>95.662417416537536</v>
      </c>
      <c r="R51" s="12">
        <f t="shared" si="10"/>
        <v>99.243784619583565</v>
      </c>
    </row>
    <row r="52" spans="1:18" ht="17.25" x14ac:dyDescent="0.15">
      <c r="A52" s="40">
        <v>200502</v>
      </c>
      <c r="B52" s="55">
        <f>'X-12'!M52</f>
        <v>1.0154034824973599</v>
      </c>
      <c r="C52" s="55">
        <f>'X-12'!N52</f>
        <v>1.02201598389758</v>
      </c>
      <c r="D52" s="55">
        <f>'X-12'!O52</f>
        <v>1.0080607072133301</v>
      </c>
      <c r="E52" s="55">
        <f>'X-12'!P52</f>
        <v>1.00943667707234</v>
      </c>
      <c r="F52" s="63">
        <f t="shared" si="0"/>
        <v>-0.29618303094281162</v>
      </c>
      <c r="G52" s="63">
        <f t="shared" si="1"/>
        <v>0.23225385581549515</v>
      </c>
      <c r="H52" s="63">
        <f t="shared" si="2"/>
        <v>-0.19633652380620975</v>
      </c>
      <c r="I52" s="63">
        <f t="shared" si="3"/>
        <v>-0.25888255124716214</v>
      </c>
      <c r="J52" s="12">
        <f t="shared" si="12"/>
        <v>-1.2634861700193061</v>
      </c>
      <c r="K52" s="12">
        <f t="shared" si="13"/>
        <v>1.296051721483797</v>
      </c>
      <c r="L52" s="12">
        <f t="shared" si="14"/>
        <v>-1.6469017388872262</v>
      </c>
      <c r="M52" s="12">
        <f t="shared" si="15"/>
        <v>-0.83574465406261633</v>
      </c>
      <c r="N52" s="13">
        <f t="shared" si="16"/>
        <v>-0.55157202503556524</v>
      </c>
      <c r="P52" s="6">
        <f t="shared" si="17"/>
        <v>-0.59752081102541499</v>
      </c>
      <c r="Q52" s="6">
        <f t="shared" si="18"/>
        <v>95.092517200340652</v>
      </c>
      <c r="R52" s="12">
        <f t="shared" si="10"/>
        <v>98.652548731568885</v>
      </c>
    </row>
    <row r="53" spans="1:18" ht="17.25" x14ac:dyDescent="0.15">
      <c r="A53" s="40">
        <v>200503</v>
      </c>
      <c r="B53" s="55">
        <f>'X-12'!M53</f>
        <v>1.01375692717278</v>
      </c>
      <c r="C53" s="55">
        <f>'X-12'!N53</f>
        <v>1.02428322639351</v>
      </c>
      <c r="D53" s="55">
        <f>'X-12'!O53</f>
        <v>1.0060693506504199</v>
      </c>
      <c r="E53" s="55">
        <f>'X-12'!P53</f>
        <v>1.0074881247655101</v>
      </c>
      <c r="F53" s="63">
        <f t="shared" si="0"/>
        <v>-0.16228932091648451</v>
      </c>
      <c r="G53" s="63">
        <f t="shared" si="1"/>
        <v>0.22159442612573774</v>
      </c>
      <c r="H53" s="63">
        <f t="shared" si="2"/>
        <v>-0.19773862716911719</v>
      </c>
      <c r="I53" s="63">
        <f t="shared" si="3"/>
        <v>-0.19322012452366485</v>
      </c>
      <c r="J53" s="12">
        <f t="shared" si="12"/>
        <v>-0.69230945428266322</v>
      </c>
      <c r="K53" s="12">
        <f t="shared" si="13"/>
        <v>1.2365686521890487</v>
      </c>
      <c r="L53" s="12">
        <f t="shared" si="14"/>
        <v>-1.658662803113621</v>
      </c>
      <c r="M53" s="12">
        <f t="shared" si="15"/>
        <v>-0.62376813481644833</v>
      </c>
      <c r="N53" s="13">
        <f t="shared" si="16"/>
        <v>-0.27967976465486877</v>
      </c>
      <c r="P53" s="6">
        <f t="shared" si="17"/>
        <v>-0.30297852722534085</v>
      </c>
      <c r="Q53" s="6">
        <f t="shared" si="18"/>
        <v>94.804843087620512</v>
      </c>
      <c r="R53" s="12">
        <f t="shared" si="10"/>
        <v>98.354104802861613</v>
      </c>
    </row>
    <row r="54" spans="1:18" ht="17.25" x14ac:dyDescent="0.15">
      <c r="A54" s="40">
        <v>200504</v>
      </c>
      <c r="B54" s="55">
        <f>'X-12'!M54</f>
        <v>1.01384238384829</v>
      </c>
      <c r="C54" s="55">
        <f>'X-12'!N54</f>
        <v>1.02621363599781</v>
      </c>
      <c r="D54" s="55">
        <f>'X-12'!O54</f>
        <v>1.0044230139560899</v>
      </c>
      <c r="E54" s="55">
        <f>'X-12'!P54</f>
        <v>1.0068839173585</v>
      </c>
      <c r="F54" s="63">
        <f t="shared" si="0"/>
        <v>8.4293454870953081E-3</v>
      </c>
      <c r="G54" s="63">
        <f t="shared" si="1"/>
        <v>0.18828700884221283</v>
      </c>
      <c r="H54" s="63">
        <f t="shared" si="2"/>
        <v>-0.16377447866132303</v>
      </c>
      <c r="I54" s="63">
        <f t="shared" si="3"/>
        <v>-5.998965378540172E-2</v>
      </c>
      <c r="J54" s="12">
        <f t="shared" si="12"/>
        <v>3.5958715836478805E-2</v>
      </c>
      <c r="K54" s="12">
        <f t="shared" si="13"/>
        <v>1.0507024784847687</v>
      </c>
      <c r="L54" s="12">
        <f t="shared" si="14"/>
        <v>-1.3737661667011296</v>
      </c>
      <c r="M54" s="12">
        <f t="shared" si="15"/>
        <v>-0.19366323535011234</v>
      </c>
      <c r="N54" s="13">
        <f t="shared" si="16"/>
        <v>0.10354707954984622</v>
      </c>
      <c r="P54" s="6">
        <f t="shared" si="17"/>
        <v>0.11217308373815336</v>
      </c>
      <c r="Q54" s="6">
        <f t="shared" si="18"/>
        <v>94.911248282639264</v>
      </c>
      <c r="R54" s="12">
        <f t="shared" si="10"/>
        <v>98.464493548432031</v>
      </c>
    </row>
    <row r="55" spans="1:18" ht="17.25" x14ac:dyDescent="0.15">
      <c r="A55" s="40">
        <v>200505</v>
      </c>
      <c r="B55" s="55">
        <f>'X-12'!M55</f>
        <v>1.01535513243062</v>
      </c>
      <c r="C55" s="55">
        <f>'X-12'!N55</f>
        <v>1.02742173093025</v>
      </c>
      <c r="D55" s="55">
        <f>'X-12'!O55</f>
        <v>1.0031730126060201</v>
      </c>
      <c r="E55" s="55">
        <f>'X-12'!P55</f>
        <v>1.00789857495977</v>
      </c>
      <c r="F55" s="63">
        <f t="shared" si="0"/>
        <v>0.14909820953300992</v>
      </c>
      <c r="G55" s="63">
        <f t="shared" si="1"/>
        <v>0.11765427805688225</v>
      </c>
      <c r="H55" s="63">
        <f t="shared" si="2"/>
        <v>-0.12452717912680478</v>
      </c>
      <c r="I55" s="63">
        <f t="shared" si="3"/>
        <v>0.10072130417437336</v>
      </c>
      <c r="J55" s="12">
        <f t="shared" si="12"/>
        <v>0.63603753773447158</v>
      </c>
      <c r="K55" s="12">
        <f t="shared" si="13"/>
        <v>0.65654896914474492</v>
      </c>
      <c r="L55" s="12">
        <f t="shared" si="14"/>
        <v>-1.0445536259217882</v>
      </c>
      <c r="M55" s="12">
        <f t="shared" si="15"/>
        <v>0.32515629619850622</v>
      </c>
      <c r="N55" s="13">
        <f t="shared" si="16"/>
        <v>0.40187733843443652</v>
      </c>
      <c r="P55" s="6">
        <f t="shared" si="17"/>
        <v>0.43535578726748547</v>
      </c>
      <c r="Q55" s="6">
        <f t="shared" si="18"/>
        <v>95.325351305543293</v>
      </c>
      <c r="R55" s="12">
        <f t="shared" si="10"/>
        <v>98.894099576852355</v>
      </c>
    </row>
    <row r="56" spans="1:18" ht="17.25" x14ac:dyDescent="0.15">
      <c r="A56" s="40">
        <v>200506</v>
      </c>
      <c r="B56" s="55">
        <f>'X-12'!M56</f>
        <v>1.0176673451549401</v>
      </c>
      <c r="C56" s="55">
        <f>'X-12'!N56</f>
        <v>1.02777915280198</v>
      </c>
      <c r="D56" s="55">
        <f>'X-12'!O56</f>
        <v>1.0023906884248599</v>
      </c>
      <c r="E56" s="55">
        <f>'X-12'!P56</f>
        <v>1.01080376836101</v>
      </c>
      <c r="F56" s="63">
        <f t="shared" si="0"/>
        <v>0.22746553467190758</v>
      </c>
      <c r="G56" s="63">
        <f t="shared" si="1"/>
        <v>3.4782183538268958E-2</v>
      </c>
      <c r="H56" s="63">
        <f t="shared" si="2"/>
        <v>-7.8015390960464268E-2</v>
      </c>
      <c r="I56" s="63">
        <f t="shared" si="3"/>
        <v>0.28782781283752862</v>
      </c>
      <c r="J56" s="12">
        <f t="shared" si="12"/>
        <v>0.97034443971739426</v>
      </c>
      <c r="K56" s="12">
        <f t="shared" si="13"/>
        <v>0.1940958469492558</v>
      </c>
      <c r="L56" s="12">
        <f t="shared" si="14"/>
        <v>-0.65440540833641725</v>
      </c>
      <c r="M56" s="12">
        <f t="shared" si="15"/>
        <v>0.92918798393577229</v>
      </c>
      <c r="N56" s="13">
        <f t="shared" si="16"/>
        <v>0.59378565154857599</v>
      </c>
      <c r="P56" s="6">
        <f t="shared" si="17"/>
        <v>0.64325104969869029</v>
      </c>
      <c r="Q56" s="6">
        <f t="shared" si="18"/>
        <v>95.940511139489743</v>
      </c>
      <c r="R56" s="12">
        <f t="shared" si="10"/>
        <v>99.532289492135078</v>
      </c>
    </row>
    <row r="57" spans="1:18" ht="17.25" x14ac:dyDescent="0.15">
      <c r="A57" s="40">
        <v>200507</v>
      </c>
      <c r="B57" s="55">
        <f>'X-12'!M57</f>
        <v>1.0203576869066999</v>
      </c>
      <c r="C57" s="55">
        <f>'X-12'!N57</f>
        <v>1.0271157155027499</v>
      </c>
      <c r="D57" s="55">
        <f>'X-12'!O57</f>
        <v>1.0020569708159699</v>
      </c>
      <c r="E57" s="55">
        <f>'X-12'!P57</f>
        <v>1.01529988007653</v>
      </c>
      <c r="F57" s="63">
        <f t="shared" si="0"/>
        <v>0.26401459348498252</v>
      </c>
      <c r="G57" s="63">
        <f t="shared" si="1"/>
        <v>-6.4571410388245168E-2</v>
      </c>
      <c r="H57" s="63">
        <f t="shared" si="2"/>
        <v>-3.3297712449762672E-2</v>
      </c>
      <c r="I57" s="63">
        <f t="shared" si="3"/>
        <v>0.44381853011194611</v>
      </c>
      <c r="J57" s="12">
        <f t="shared" si="12"/>
        <v>1.1262589436325727</v>
      </c>
      <c r="K57" s="12">
        <f t="shared" si="13"/>
        <v>-0.36032937881041854</v>
      </c>
      <c r="L57" s="12">
        <f t="shared" si="14"/>
        <v>-0.27930646561007599</v>
      </c>
      <c r="M57" s="12">
        <f t="shared" si="15"/>
        <v>1.4327692698024324</v>
      </c>
      <c r="N57" s="13">
        <f t="shared" si="16"/>
        <v>0.66303197198651187</v>
      </c>
      <c r="P57" s="6">
        <f t="shared" si="17"/>
        <v>0.71826594470888094</v>
      </c>
      <c r="Q57" s="6">
        <f t="shared" si="18"/>
        <v>96.632102892202411</v>
      </c>
      <c r="R57" s="12">
        <f t="shared" si="10"/>
        <v>100.24977275049804</v>
      </c>
    </row>
    <row r="58" spans="1:18" ht="17.25" x14ac:dyDescent="0.15">
      <c r="A58" s="40">
        <v>200508</v>
      </c>
      <c r="B58" s="55">
        <f>'X-12'!M58</f>
        <v>1.0227912858982</v>
      </c>
      <c r="C58" s="55">
        <f>'X-12'!N58</f>
        <v>1.02556651118484</v>
      </c>
      <c r="D58" s="55">
        <f>'X-12'!O58</f>
        <v>1.0020807428832701</v>
      </c>
      <c r="E58" s="55">
        <f>'X-12'!P58</f>
        <v>1.0208388370091199</v>
      </c>
      <c r="F58" s="63">
        <f t="shared" si="0"/>
        <v>0.23822041602371882</v>
      </c>
      <c r="G58" s="63">
        <f t="shared" si="1"/>
        <v>-0.15094438854375383</v>
      </c>
      <c r="H58" s="63">
        <f t="shared" si="2"/>
        <v>2.3722987834323933E-3</v>
      </c>
      <c r="I58" s="63">
        <f t="shared" si="3"/>
        <v>0.54406479147136444</v>
      </c>
      <c r="J58" s="12">
        <f t="shared" si="12"/>
        <v>1.0162236509772582</v>
      </c>
      <c r="K58" s="12">
        <f t="shared" si="13"/>
        <v>-0.84231856531959215</v>
      </c>
      <c r="L58" s="12">
        <f t="shared" si="14"/>
        <v>1.989921648735685E-2</v>
      </c>
      <c r="M58" s="12">
        <f t="shared" si="15"/>
        <v>1.7563919960823136</v>
      </c>
      <c r="N58" s="13">
        <f t="shared" si="16"/>
        <v>0.59153663817942026</v>
      </c>
      <c r="P58" s="6">
        <f t="shared" si="17"/>
        <v>0.64081468195096358</v>
      </c>
      <c r="Q58" s="6">
        <f t="shared" si="18"/>
        <v>97.253326039581637</v>
      </c>
      <c r="R58" s="12">
        <f t="shared" si="10"/>
        <v>100.89425297485568</v>
      </c>
    </row>
    <row r="59" spans="1:18" ht="17.25" x14ac:dyDescent="0.15">
      <c r="A59" s="40">
        <v>200509</v>
      </c>
      <c r="B59" s="55">
        <f>'X-12'!M59</f>
        <v>1.02471964488106</v>
      </c>
      <c r="C59" s="55">
        <f>'X-12'!N59</f>
        <v>1.02326653224092</v>
      </c>
      <c r="D59" s="55">
        <f>'X-12'!O59</f>
        <v>1.00232580198598</v>
      </c>
      <c r="E59" s="55">
        <f>'X-12'!P59</f>
        <v>1.02670758564788</v>
      </c>
      <c r="F59" s="63">
        <f t="shared" si="0"/>
        <v>0.18836128822287876</v>
      </c>
      <c r="G59" s="63">
        <f t="shared" si="1"/>
        <v>-0.22451599473174139</v>
      </c>
      <c r="H59" s="63">
        <f t="shared" si="2"/>
        <v>2.4452035774596172E-2</v>
      </c>
      <c r="I59" s="63">
        <f t="shared" si="3"/>
        <v>0.57324694315301483</v>
      </c>
      <c r="J59" s="12">
        <f t="shared" si="12"/>
        <v>0.80352976968008771</v>
      </c>
      <c r="K59" s="12">
        <f t="shared" si="13"/>
        <v>-1.2528719510425759</v>
      </c>
      <c r="L59" s="12">
        <f t="shared" si="14"/>
        <v>0.20510753402287463</v>
      </c>
      <c r="M59" s="12">
        <f t="shared" si="15"/>
        <v>1.8506000728510683</v>
      </c>
      <c r="N59" s="13">
        <f t="shared" si="16"/>
        <v>0.43414898421830539</v>
      </c>
      <c r="P59" s="6">
        <f t="shared" si="17"/>
        <v>0.47031582709303477</v>
      </c>
      <c r="Q59" s="6">
        <f t="shared" si="18"/>
        <v>97.711801966744616</v>
      </c>
      <c r="R59" s="12">
        <f t="shared" si="10"/>
        <v>101.3698931206666</v>
      </c>
    </row>
    <row r="60" spans="1:18" ht="17.25" x14ac:dyDescent="0.15">
      <c r="A60" s="40">
        <v>200510</v>
      </c>
      <c r="B60" s="55">
        <f>'X-12'!M60</f>
        <v>1.0257239427699001</v>
      </c>
      <c r="C60" s="55">
        <f>'X-12'!N60</f>
        <v>1.02042701139397</v>
      </c>
      <c r="D60" s="55">
        <f>'X-12'!O60</f>
        <v>1.00265172823731</v>
      </c>
      <c r="E60" s="55">
        <f>'X-12'!P60</f>
        <v>1.0324140738788301</v>
      </c>
      <c r="F60" s="63">
        <f t="shared" si="0"/>
        <v>9.7959085037847185E-2</v>
      </c>
      <c r="G60" s="63">
        <f t="shared" si="1"/>
        <v>-0.27788127586875966</v>
      </c>
      <c r="H60" s="63">
        <f t="shared" si="2"/>
        <v>3.251171112064194E-2</v>
      </c>
      <c r="I60" s="63">
        <f t="shared" si="3"/>
        <v>0.55426431017793687</v>
      </c>
      <c r="J60" s="12">
        <f t="shared" si="12"/>
        <v>0.41788332295432251</v>
      </c>
      <c r="K60" s="12">
        <f t="shared" si="13"/>
        <v>-1.5506674999786678</v>
      </c>
      <c r="L60" s="12">
        <f t="shared" si="14"/>
        <v>0.27271336244922811</v>
      </c>
      <c r="M60" s="12">
        <f t="shared" si="15"/>
        <v>1.7893188704195928</v>
      </c>
      <c r="N60" s="13">
        <f t="shared" si="16"/>
        <v>0.1869495955500407</v>
      </c>
      <c r="P60" s="6">
        <f t="shared" si="17"/>
        <v>0.20252345819520279</v>
      </c>
      <c r="Q60" s="6">
        <f t="shared" si="18"/>
        <v>97.909891876420218</v>
      </c>
      <c r="R60" s="12">
        <f t="shared" si="10"/>
        <v>101.57539903262321</v>
      </c>
    </row>
    <row r="61" spans="1:18" ht="17.25" x14ac:dyDescent="0.15">
      <c r="A61" s="40">
        <v>200511</v>
      </c>
      <c r="B61" s="55">
        <f>'X-12'!M61</f>
        <v>1.0258244164646899</v>
      </c>
      <c r="C61" s="55">
        <f>'X-12'!N61</f>
        <v>1.0174162005084399</v>
      </c>
      <c r="D61" s="55">
        <f>'X-12'!O61</f>
        <v>1.00286595753506</v>
      </c>
      <c r="E61" s="55">
        <f>'X-12'!P61</f>
        <v>1.03743313435426</v>
      </c>
      <c r="F61" s="63">
        <f t="shared" si="0"/>
        <v>9.7949136161052733E-3</v>
      </c>
      <c r="G61" s="63">
        <f t="shared" si="1"/>
        <v>-0.29548994426507408</v>
      </c>
      <c r="H61" s="63">
        <f t="shared" si="2"/>
        <v>2.13639898834951E-2</v>
      </c>
      <c r="I61" s="63">
        <f t="shared" si="3"/>
        <v>0.48496917603056949</v>
      </c>
      <c r="J61" s="12">
        <f t="shared" si="12"/>
        <v>4.1784088207512358E-2</v>
      </c>
      <c r="K61" s="12">
        <f t="shared" si="13"/>
        <v>-1.6489295714863652</v>
      </c>
      <c r="L61" s="12">
        <f t="shared" si="14"/>
        <v>0.17920451786864314</v>
      </c>
      <c r="M61" s="12">
        <f t="shared" si="15"/>
        <v>1.5656149643926356</v>
      </c>
      <c r="N61" s="13">
        <f t="shared" si="16"/>
        <v>-5.5887552451076739E-2</v>
      </c>
      <c r="P61" s="6">
        <f t="shared" si="17"/>
        <v>-6.0543272956309846E-2</v>
      </c>
      <c r="Q61" s="6">
        <f t="shared" si="18"/>
        <v>97.850631962276026</v>
      </c>
      <c r="R61" s="12">
        <f t="shared" si="10"/>
        <v>101.5139205720665</v>
      </c>
    </row>
    <row r="62" spans="1:18" ht="17.25" x14ac:dyDescent="0.15">
      <c r="A62" s="40">
        <v>200512</v>
      </c>
      <c r="B62" s="55">
        <f>'X-12'!M62</f>
        <v>1.0250777715244801</v>
      </c>
      <c r="C62" s="55">
        <f>'X-12'!N62</f>
        <v>1.01486118615124</v>
      </c>
      <c r="D62" s="55">
        <f>'X-12'!O62</f>
        <v>1.0029033452165299</v>
      </c>
      <c r="E62" s="55">
        <f>'X-12'!P62</f>
        <v>1.04130161518455</v>
      </c>
      <c r="F62" s="63">
        <f t="shared" si="0"/>
        <v>-7.2811365123353233E-2</v>
      </c>
      <c r="G62" s="63">
        <f t="shared" si="1"/>
        <v>-0.25144346672079709</v>
      </c>
      <c r="H62" s="63">
        <f t="shared" si="2"/>
        <v>3.7280141259107449E-3</v>
      </c>
      <c r="I62" s="63">
        <f t="shared" si="3"/>
        <v>0.37219571483550518</v>
      </c>
      <c r="J62" s="12">
        <f t="shared" si="12"/>
        <v>-0.31060575131782581</v>
      </c>
      <c r="K62" s="12">
        <f t="shared" si="13"/>
        <v>-1.4031359641160415</v>
      </c>
      <c r="L62" s="12">
        <f t="shared" si="14"/>
        <v>3.1271170679473763E-2</v>
      </c>
      <c r="M62" s="12">
        <f t="shared" si="15"/>
        <v>1.2015509637102175</v>
      </c>
      <c r="N62" s="13">
        <f t="shared" si="16"/>
        <v>-0.23534417684164255</v>
      </c>
      <c r="P62" s="6">
        <f t="shared" si="17"/>
        <v>-0.25494955696395155</v>
      </c>
      <c r="Q62" s="6">
        <f t="shared" si="18"/>
        <v>97.601479815748618</v>
      </c>
      <c r="R62" s="12">
        <f t="shared" si="10"/>
        <v>101.25544077785634</v>
      </c>
    </row>
    <row r="63" spans="1:18" ht="17.25" x14ac:dyDescent="0.15">
      <c r="A63" s="40">
        <v>200601</v>
      </c>
      <c r="B63" s="55">
        <f>'X-12'!M63</f>
        <v>1.02383960098903</v>
      </c>
      <c r="C63" s="55">
        <f>'X-12'!N63</f>
        <v>1.01288655437734</v>
      </c>
      <c r="D63" s="55">
        <f>'X-12'!O63</f>
        <v>1.00293908944073</v>
      </c>
      <c r="E63" s="55">
        <f>'X-12'!P63</f>
        <v>1.0436392368826499</v>
      </c>
      <c r="F63" s="63">
        <f t="shared" si="0"/>
        <v>-0.12086095340498089</v>
      </c>
      <c r="G63" s="63">
        <f t="shared" si="1"/>
        <v>-0.19476108733182659</v>
      </c>
      <c r="H63" s="63">
        <f t="shared" si="2"/>
        <v>3.5640111688193775E-3</v>
      </c>
      <c r="I63" s="63">
        <f t="shared" si="3"/>
        <v>0.22423865845231941</v>
      </c>
      <c r="J63" s="12">
        <f t="shared" si="12"/>
        <v>-0.51558032422197175</v>
      </c>
      <c r="K63" s="12">
        <f t="shared" si="13"/>
        <v>-1.086829932825724</v>
      </c>
      <c r="L63" s="12">
        <f t="shared" si="14"/>
        <v>2.9895487999652998E-2</v>
      </c>
      <c r="M63" s="12">
        <f t="shared" si="15"/>
        <v>0.72390456263997904</v>
      </c>
      <c r="N63" s="13">
        <f t="shared" si="16"/>
        <v>-0.34287534247650359</v>
      </c>
      <c r="P63" s="6">
        <f t="shared" si="17"/>
        <v>-0.37143862164504637</v>
      </c>
      <c r="Q63" s="6">
        <f t="shared" si="18"/>
        <v>97.239622263767544</v>
      </c>
      <c r="R63" s="12">
        <f t="shared" si="10"/>
        <v>100.88003616315369</v>
      </c>
    </row>
    <row r="64" spans="1:18" ht="17.25" x14ac:dyDescent="0.15">
      <c r="A64" s="40">
        <v>200602</v>
      </c>
      <c r="B64" s="55">
        <f>'X-12'!M64</f>
        <v>1.02248547301073</v>
      </c>
      <c r="C64" s="55">
        <f>'X-12'!N64</f>
        <v>1.01148867495954</v>
      </c>
      <c r="D64" s="55">
        <f>'X-12'!O64</f>
        <v>1.00311389188475</v>
      </c>
      <c r="E64" s="55">
        <f>'X-12'!P64</f>
        <v>1.0444716198388899</v>
      </c>
      <c r="F64" s="63">
        <f t="shared" si="0"/>
        <v>-0.13234729862868247</v>
      </c>
      <c r="G64" s="63">
        <f t="shared" si="1"/>
        <v>-0.13810477401048893</v>
      </c>
      <c r="H64" s="63">
        <f t="shared" si="2"/>
        <v>1.7427500235264761E-2</v>
      </c>
      <c r="I64" s="63">
        <f t="shared" si="3"/>
        <v>7.972593538897528E-2</v>
      </c>
      <c r="J64" s="12">
        <f t="shared" si="12"/>
        <v>-0.56457988468975717</v>
      </c>
      <c r="K64" s="12">
        <f t="shared" si="13"/>
        <v>-0.77066935863324115</v>
      </c>
      <c r="L64" s="12">
        <f t="shared" si="14"/>
        <v>0.14618462161550866</v>
      </c>
      <c r="M64" s="12">
        <f t="shared" si="15"/>
        <v>0.25737742451349566</v>
      </c>
      <c r="N64" s="13">
        <f t="shared" si="16"/>
        <v>-0.36949827404184638</v>
      </c>
      <c r="P64" s="6">
        <f t="shared" si="17"/>
        <v>-0.40027938031073834</v>
      </c>
      <c r="Q64" s="6">
        <f t="shared" si="18"/>
        <v>96.85116955440256</v>
      </c>
      <c r="R64" s="12">
        <f t="shared" si="10"/>
        <v>100.47704073334711</v>
      </c>
    </row>
    <row r="65" spans="1:18" ht="17.25" x14ac:dyDescent="0.15">
      <c r="A65" s="40">
        <v>200603</v>
      </c>
      <c r="B65" s="55">
        <f>'X-12'!M65</f>
        <v>1.0217149275169299</v>
      </c>
      <c r="C65" s="55">
        <f>'X-12'!N65</f>
        <v>1.0107339042774699</v>
      </c>
      <c r="D65" s="55">
        <f>'X-12'!O65</f>
        <v>1.00351655049596</v>
      </c>
      <c r="E65" s="55">
        <f>'X-12'!P65</f>
        <v>1.0439714670465401</v>
      </c>
      <c r="F65" s="63">
        <f t="shared" si="0"/>
        <v>-7.538844954742896E-2</v>
      </c>
      <c r="G65" s="63">
        <f t="shared" si="1"/>
        <v>-7.4647636696338338E-2</v>
      </c>
      <c r="H65" s="63">
        <f t="shared" si="2"/>
        <v>4.0132811972323539E-2</v>
      </c>
      <c r="I65" s="63">
        <f t="shared" si="3"/>
        <v>-4.7897191500269616E-2</v>
      </c>
      <c r="J65" s="12">
        <f t="shared" si="12"/>
        <v>-0.32159932687287018</v>
      </c>
      <c r="K65" s="12">
        <f t="shared" si="13"/>
        <v>-0.41655798438861369</v>
      </c>
      <c r="L65" s="12">
        <f t="shared" si="14"/>
        <v>0.33664035882030463</v>
      </c>
      <c r="M65" s="12">
        <f t="shared" si="15"/>
        <v>-0.15462541429741308</v>
      </c>
      <c r="N65" s="13">
        <f t="shared" si="16"/>
        <v>-0.24268893481016687</v>
      </c>
      <c r="P65" s="6">
        <f t="shared" si="17"/>
        <v>-0.26290617103961111</v>
      </c>
      <c r="Q65" s="6">
        <f t="shared" si="18"/>
        <v>96.596876129473344</v>
      </c>
      <c r="R65" s="12">
        <f t="shared" si="10"/>
        <v>100.21322718383203</v>
      </c>
    </row>
    <row r="66" spans="1:18" ht="17.25" x14ac:dyDescent="0.15">
      <c r="A66" s="40">
        <v>200604</v>
      </c>
      <c r="B66" s="55">
        <f>'X-12'!M66</f>
        <v>1.0220794678373999</v>
      </c>
      <c r="C66" s="55">
        <f>'X-12'!N66</f>
        <v>1.01067923807843</v>
      </c>
      <c r="D66" s="55">
        <f>'X-12'!O66</f>
        <v>1.00401469441207</v>
      </c>
      <c r="E66" s="55">
        <f>'X-12'!P66</f>
        <v>1.04194325944972</v>
      </c>
      <c r="F66" s="63">
        <f t="shared" si="0"/>
        <v>3.5672895600318229E-2</v>
      </c>
      <c r="G66" s="63">
        <f t="shared" si="1"/>
        <v>-5.4087111530520954E-3</v>
      </c>
      <c r="H66" s="63">
        <f t="shared" si="2"/>
        <v>4.9627513133211419E-2</v>
      </c>
      <c r="I66" s="63">
        <f t="shared" si="3"/>
        <v>-0.19446697135380081</v>
      </c>
      <c r="J66" s="12">
        <f t="shared" si="12"/>
        <v>0.15217688228819357</v>
      </c>
      <c r="K66" s="12">
        <f t="shared" si="13"/>
        <v>-3.0182359626746404E-2</v>
      </c>
      <c r="L66" s="12">
        <f t="shared" si="14"/>
        <v>0.41628341019425513</v>
      </c>
      <c r="M66" s="12">
        <f t="shared" si="15"/>
        <v>-0.62779330208902429</v>
      </c>
      <c r="N66" s="13">
        <f t="shared" si="16"/>
        <v>-3.3678957931379983E-2</v>
      </c>
      <c r="P66" s="6">
        <f t="shared" si="17"/>
        <v>-3.6484588311655977E-2</v>
      </c>
      <c r="Q66" s="6">
        <f t="shared" si="18"/>
        <v>96.561639584849715</v>
      </c>
      <c r="R66" s="12">
        <f t="shared" si="10"/>
        <v>100.17667146906122</v>
      </c>
    </row>
    <row r="67" spans="1:18" ht="17.25" x14ac:dyDescent="0.15">
      <c r="A67" s="40">
        <v>200605</v>
      </c>
      <c r="B67" s="55">
        <f>'X-12'!M67</f>
        <v>1.02385935238709</v>
      </c>
      <c r="C67" s="55">
        <f>'X-12'!N67</f>
        <v>1.0112556681606899</v>
      </c>
      <c r="D67" s="55">
        <f>'X-12'!O67</f>
        <v>1.0046927939003201</v>
      </c>
      <c r="E67" s="55">
        <f>'X-12'!P67</f>
        <v>1.03882657414812</v>
      </c>
      <c r="F67" s="63">
        <f t="shared" si="0"/>
        <v>0.17399196223226646</v>
      </c>
      <c r="G67" s="63">
        <f t="shared" si="1"/>
        <v>5.7017669607586009E-2</v>
      </c>
      <c r="H67" s="63">
        <f t="shared" si="2"/>
        <v>6.7516001428335637E-2</v>
      </c>
      <c r="I67" s="63">
        <f t="shared" si="3"/>
        <v>-0.29957040430665982</v>
      </c>
      <c r="J67" s="12">
        <f t="shared" si="12"/>
        <v>0.74223171150354361</v>
      </c>
      <c r="K67" s="12">
        <f t="shared" si="13"/>
        <v>0.31817705928039114</v>
      </c>
      <c r="L67" s="12">
        <f t="shared" si="14"/>
        <v>0.56633487238873903</v>
      </c>
      <c r="M67" s="12">
        <f t="shared" si="15"/>
        <v>-0.96709632498807507</v>
      </c>
      <c r="N67" s="13">
        <f t="shared" si="16"/>
        <v>0.25081408016480966</v>
      </c>
      <c r="P67" s="6">
        <f t="shared" si="17"/>
        <v>0.271708182783576</v>
      </c>
      <c r="Q67" s="6">
        <f t="shared" si="18"/>
        <v>96.824362380698929</v>
      </c>
      <c r="R67" s="12">
        <f t="shared" si="10"/>
        <v>100.44922996455044</v>
      </c>
    </row>
    <row r="68" spans="1:18" ht="17.25" x14ac:dyDescent="0.15">
      <c r="A68" s="40">
        <v>200606</v>
      </c>
      <c r="B68" s="55">
        <f>'X-12'!M68</f>
        <v>1.026960022341</v>
      </c>
      <c r="C68" s="55">
        <f>'X-12'!N68</f>
        <v>1.0125799864145999</v>
      </c>
      <c r="D68" s="55">
        <f>'X-12'!O68</f>
        <v>1.00534071273196</v>
      </c>
      <c r="E68" s="55">
        <f>'X-12'!P68</f>
        <v>1.0350047332974399</v>
      </c>
      <c r="F68" s="63">
        <f t="shared" si="0"/>
        <v>0.30238352456769746</v>
      </c>
      <c r="G68" s="63">
        <f t="shared" si="1"/>
        <v>0.13087211413793465</v>
      </c>
      <c r="H68" s="63">
        <f t="shared" si="2"/>
        <v>6.4468460799492575E-2</v>
      </c>
      <c r="I68" s="63">
        <f t="shared" si="3"/>
        <v>-0.3685777948243627</v>
      </c>
      <c r="J68" s="12">
        <f t="shared" si="12"/>
        <v>1.289936834385182</v>
      </c>
      <c r="K68" s="12">
        <f t="shared" si="13"/>
        <v>0.73030877453952658</v>
      </c>
      <c r="L68" s="12">
        <f t="shared" si="14"/>
        <v>0.54077162076508789</v>
      </c>
      <c r="M68" s="12">
        <f t="shared" si="15"/>
        <v>-1.1898713147977202</v>
      </c>
      <c r="N68" s="13">
        <f t="shared" si="16"/>
        <v>0.54041900884139049</v>
      </c>
      <c r="P68" s="6">
        <f t="shared" si="17"/>
        <v>0.58543869123100889</v>
      </c>
      <c r="Q68" s="6">
        <f t="shared" si="18"/>
        <v>97.392873803529923</v>
      </c>
      <c r="R68" s="12">
        <f t="shared" si="10"/>
        <v>101.03902506616846</v>
      </c>
    </row>
    <row r="69" spans="1:18" ht="17.25" x14ac:dyDescent="0.15">
      <c r="A69" s="40">
        <v>200607</v>
      </c>
      <c r="B69" s="55">
        <f>'X-12'!M69</f>
        <v>1.03057924234057</v>
      </c>
      <c r="C69" s="55">
        <f>'X-12'!N69</f>
        <v>1.01478488931831</v>
      </c>
      <c r="D69" s="55">
        <f>'X-12'!O69</f>
        <v>1.00590192661106</v>
      </c>
      <c r="E69" s="55">
        <f>'X-12'!P69</f>
        <v>1.0312225576290299</v>
      </c>
      <c r="F69" s="63">
        <f t="shared" ref="F69:F132" si="19">200*(B69-B68)/(B69+B68)</f>
        <v>0.35180081971656108</v>
      </c>
      <c r="G69" s="63">
        <f t="shared" ref="G69:G132" si="20">200*(C69-C68)/(C69+C68)</f>
        <v>0.2175141663054633</v>
      </c>
      <c r="H69" s="63">
        <f t="shared" ref="H69:H132" si="21">200*(D69-D68)/(D69+D68)</f>
        <v>5.5807675127983812E-2</v>
      </c>
      <c r="I69" s="63">
        <f t="shared" ref="I69:I132" si="22">200*(E69-E68)/(E69+E68)</f>
        <v>-0.36609483235642609</v>
      </c>
      <c r="J69" s="12">
        <f t="shared" si="12"/>
        <v>1.5007459032963821</v>
      </c>
      <c r="K69" s="12">
        <f t="shared" si="13"/>
        <v>1.2137994811645259</v>
      </c>
      <c r="L69" s="12">
        <f t="shared" si="14"/>
        <v>0.46812358408793941</v>
      </c>
      <c r="M69" s="12">
        <f t="shared" si="15"/>
        <v>-1.1818556235167927</v>
      </c>
      <c r="N69" s="13">
        <f t="shared" si="16"/>
        <v>0.74918844393041817</v>
      </c>
      <c r="P69" s="6">
        <f t="shared" si="17"/>
        <v>0.81159969380119923</v>
      </c>
      <c r="Q69" s="6">
        <f t="shared" si="18"/>
        <v>98.186534743984851</v>
      </c>
      <c r="R69" s="12">
        <f t="shared" ref="R69:R132" si="23">Q69/$S$2*100</f>
        <v>101.86239873330587</v>
      </c>
    </row>
    <row r="70" spans="1:18" ht="17.25" x14ac:dyDescent="0.15">
      <c r="A70" s="40">
        <v>200608</v>
      </c>
      <c r="B70" s="55">
        <f>'X-12'!M70</f>
        <v>1.03396138654634</v>
      </c>
      <c r="C70" s="55">
        <f>'X-12'!N70</f>
        <v>1.0176179954814999</v>
      </c>
      <c r="D70" s="55">
        <f>'X-12'!O70</f>
        <v>1.0065022945447299</v>
      </c>
      <c r="E70" s="55">
        <f>'X-12'!P70</f>
        <v>1.02828419540133</v>
      </c>
      <c r="F70" s="63">
        <f t="shared" si="19"/>
        <v>0.32764133177591764</v>
      </c>
      <c r="G70" s="63">
        <f t="shared" si="20"/>
        <v>0.27879375535022816</v>
      </c>
      <c r="H70" s="63">
        <f t="shared" si="21"/>
        <v>5.966673368684336E-2</v>
      </c>
      <c r="I70" s="63">
        <f t="shared" si="22"/>
        <v>-0.28534620955978257</v>
      </c>
      <c r="J70" s="12">
        <f t="shared" si="12"/>
        <v>1.3976840270282407</v>
      </c>
      <c r="K70" s="12">
        <f t="shared" si="13"/>
        <v>1.5557594309548983</v>
      </c>
      <c r="L70" s="12">
        <f t="shared" si="14"/>
        <v>0.50049397614666047</v>
      </c>
      <c r="M70" s="12">
        <f t="shared" si="15"/>
        <v>-0.92117668049763346</v>
      </c>
      <c r="N70" s="13">
        <f t="shared" si="16"/>
        <v>0.85234171356080535</v>
      </c>
      <c r="P70" s="6">
        <f t="shared" si="17"/>
        <v>0.92334616122854551</v>
      </c>
      <c r="Q70" s="6">
        <f t="shared" si="18"/>
        <v>99.09734129203558</v>
      </c>
      <c r="R70" s="12">
        <f t="shared" si="23"/>
        <v>102.80730365339863</v>
      </c>
    </row>
    <row r="71" spans="1:18" ht="17.25" x14ac:dyDescent="0.15">
      <c r="A71" s="40">
        <v>200609</v>
      </c>
      <c r="B71" s="55">
        <f>'X-12'!M71</f>
        <v>1.0367232534337301</v>
      </c>
      <c r="C71" s="55">
        <f>'X-12'!N71</f>
        <v>1.0208688260312899</v>
      </c>
      <c r="D71" s="55">
        <f>'X-12'!O71</f>
        <v>1.00729257368837</v>
      </c>
      <c r="E71" s="55">
        <f>'X-12'!P71</f>
        <v>1.0267535388417199</v>
      </c>
      <c r="F71" s="63">
        <f t="shared" si="19"/>
        <v>0.26675881339581387</v>
      </c>
      <c r="G71" s="63">
        <f t="shared" si="20"/>
        <v>0.3189454565497305</v>
      </c>
      <c r="H71" s="63">
        <f t="shared" si="21"/>
        <v>7.8486558497732062E-2</v>
      </c>
      <c r="I71" s="63">
        <f t="shared" si="22"/>
        <v>-0.14896627289170866</v>
      </c>
      <c r="J71" s="12">
        <f t="shared" si="12"/>
        <v>1.1379655018840362</v>
      </c>
      <c r="K71" s="12">
        <f t="shared" si="13"/>
        <v>1.7798189251553223</v>
      </c>
      <c r="L71" s="12">
        <f t="shared" si="14"/>
        <v>0.65835763597797137</v>
      </c>
      <c r="M71" s="12">
        <f t="shared" si="15"/>
        <v>-0.48090443177847469</v>
      </c>
      <c r="N71" s="13">
        <f t="shared" si="16"/>
        <v>0.90950717301397854</v>
      </c>
      <c r="P71" s="6">
        <f t="shared" si="17"/>
        <v>0.98527379741150467</v>
      </c>
      <c r="Q71" s="6">
        <f t="shared" si="18"/>
        <v>100.07855525173821</v>
      </c>
      <c r="R71" s="12">
        <f t="shared" si="23"/>
        <v>103.82525186662895</v>
      </c>
    </row>
    <row r="72" spans="1:18" ht="17.25" x14ac:dyDescent="0.15">
      <c r="A72" s="40">
        <v>200610</v>
      </c>
      <c r="B72" s="55">
        <f>'X-12'!M72</f>
        <v>1.0383023898479899</v>
      </c>
      <c r="C72" s="55">
        <f>'X-12'!N72</f>
        <v>1.0240842706551101</v>
      </c>
      <c r="D72" s="55">
        <f>'X-12'!O72</f>
        <v>1.0082164930961599</v>
      </c>
      <c r="E72" s="55">
        <f>'X-12'!P72</f>
        <v>1.0267542339490601</v>
      </c>
      <c r="F72" s="63">
        <f t="shared" si="19"/>
        <v>0.15220403847756117</v>
      </c>
      <c r="G72" s="63">
        <f t="shared" si="20"/>
        <v>0.31447612456544011</v>
      </c>
      <c r="H72" s="63">
        <f t="shared" si="21"/>
        <v>9.168099742303773E-2</v>
      </c>
      <c r="I72" s="63">
        <f t="shared" si="22"/>
        <v>6.769950903931686E-5</v>
      </c>
      <c r="J72" s="12">
        <f t="shared" si="12"/>
        <v>0.64928668271551493</v>
      </c>
      <c r="K72" s="12">
        <f t="shared" si="13"/>
        <v>1.7548786054702801</v>
      </c>
      <c r="L72" s="12">
        <f t="shared" si="14"/>
        <v>0.76903467144986015</v>
      </c>
      <c r="M72" s="12">
        <f t="shared" si="15"/>
        <v>2.1855278576984844E-4</v>
      </c>
      <c r="N72" s="13">
        <f t="shared" si="16"/>
        <v>0.80871900776897754</v>
      </c>
      <c r="P72" s="6">
        <f t="shared" si="17"/>
        <v>0.87608945972673291</v>
      </c>
      <c r="Q72" s="6">
        <f t="shared" si="18"/>
        <v>100.95919050204878</v>
      </c>
      <c r="R72" s="12">
        <f t="shared" si="23"/>
        <v>104.73885594930319</v>
      </c>
    </row>
    <row r="73" spans="1:18" ht="17.25" x14ac:dyDescent="0.15">
      <c r="A73" s="40">
        <v>200611</v>
      </c>
      <c r="B73" s="55">
        <f>'X-12'!M73</f>
        <v>1.0384582799040201</v>
      </c>
      <c r="C73" s="55">
        <f>'X-12'!N73</f>
        <v>1.02700549334827</v>
      </c>
      <c r="D73" s="55">
        <f>'X-12'!O73</f>
        <v>1.00914336051578</v>
      </c>
      <c r="E73" s="55">
        <f>'X-12'!P73</f>
        <v>1.02807105212945</v>
      </c>
      <c r="F73" s="63">
        <f t="shared" si="19"/>
        <v>1.5012808967412888E-2</v>
      </c>
      <c r="G73" s="63">
        <f t="shared" si="20"/>
        <v>0.28484591405284299</v>
      </c>
      <c r="H73" s="63">
        <f t="shared" si="21"/>
        <v>9.1889150858298657E-2</v>
      </c>
      <c r="I73" s="63">
        <f t="shared" si="22"/>
        <v>0.12816838388270305</v>
      </c>
      <c r="J73" s="12">
        <f t="shared" si="12"/>
        <v>6.4043089987591229E-2</v>
      </c>
      <c r="K73" s="12">
        <f t="shared" si="13"/>
        <v>1.5895324362627128</v>
      </c>
      <c r="L73" s="12">
        <f t="shared" si="14"/>
        <v>0.7707806953064551</v>
      </c>
      <c r="M73" s="12">
        <f t="shared" si="15"/>
        <v>0.4137630795655583</v>
      </c>
      <c r="N73" s="13">
        <f t="shared" si="16"/>
        <v>0.60494999376336556</v>
      </c>
      <c r="P73" s="6">
        <f t="shared" si="17"/>
        <v>0.65534543902946929</v>
      </c>
      <c r="Q73" s="6">
        <f t="shared" si="18"/>
        <v>101.62299706530317</v>
      </c>
      <c r="R73" s="12">
        <f t="shared" si="23"/>
        <v>105.42751380859427</v>
      </c>
    </row>
    <row r="74" spans="1:18" ht="17.25" x14ac:dyDescent="0.15">
      <c r="A74" s="40">
        <v>200612</v>
      </c>
      <c r="B74" s="55">
        <f>'X-12'!M74</f>
        <v>1.0371635295852</v>
      </c>
      <c r="C74" s="55">
        <f>'X-12'!N74</f>
        <v>1.0292053127993901</v>
      </c>
      <c r="D74" s="55">
        <f>'X-12'!O74</f>
        <v>1.0097372096267501</v>
      </c>
      <c r="E74" s="55">
        <f>'X-12'!P74</f>
        <v>1.0298741980791599</v>
      </c>
      <c r="F74" s="63">
        <f t="shared" si="19"/>
        <v>-0.12475782562129771</v>
      </c>
      <c r="G74" s="63">
        <f t="shared" si="20"/>
        <v>0.21396828034782348</v>
      </c>
      <c r="H74" s="63">
        <f t="shared" si="21"/>
        <v>5.8829543436353077E-2</v>
      </c>
      <c r="I74" s="63">
        <f t="shared" si="22"/>
        <v>0.17523750445033373</v>
      </c>
      <c r="J74" s="12">
        <f t="shared" si="12"/>
        <v>-0.53220397796734609</v>
      </c>
      <c r="K74" s="12">
        <f t="shared" si="13"/>
        <v>1.1940122893289029</v>
      </c>
      <c r="L74" s="12">
        <f t="shared" si="14"/>
        <v>0.49347149223697906</v>
      </c>
      <c r="M74" s="12">
        <f t="shared" si="15"/>
        <v>0.56571525129871325</v>
      </c>
      <c r="N74" s="13">
        <f t="shared" si="16"/>
        <v>0.25264824069755321</v>
      </c>
      <c r="P74" s="6">
        <f t="shared" si="17"/>
        <v>0.27369513832035303</v>
      </c>
      <c r="Q74" s="6">
        <f t="shared" si="18"/>
        <v>101.90151541327522</v>
      </c>
      <c r="R74" s="12">
        <f t="shared" si="23"/>
        <v>105.716459203089</v>
      </c>
    </row>
    <row r="75" spans="1:18" ht="17.25" x14ac:dyDescent="0.15">
      <c r="A75" s="40">
        <v>200701</v>
      </c>
      <c r="B75" s="55">
        <f>'X-12'!M75</f>
        <v>1.03443472237208</v>
      </c>
      <c r="C75" s="55">
        <f>'X-12'!N75</f>
        <v>1.03032359196201</v>
      </c>
      <c r="D75" s="55">
        <f>'X-12'!O75</f>
        <v>1.0097541617785799</v>
      </c>
      <c r="E75" s="55">
        <f>'X-12'!P75</f>
        <v>1.0316947701773</v>
      </c>
      <c r="F75" s="63">
        <f t="shared" si="19"/>
        <v>-0.26344946087319243</v>
      </c>
      <c r="G75" s="63">
        <f t="shared" si="20"/>
        <v>0.10859562689647381</v>
      </c>
      <c r="H75" s="63">
        <f t="shared" si="21"/>
        <v>1.6788536034243399E-3</v>
      </c>
      <c r="I75" s="63">
        <f t="shared" si="22"/>
        <v>0.17662005260778132</v>
      </c>
      <c r="J75" s="12">
        <f t="shared" si="12"/>
        <v>-1.1238481463733552</v>
      </c>
      <c r="K75" s="12">
        <f t="shared" si="13"/>
        <v>0.60599876239125483</v>
      </c>
      <c r="L75" s="12">
        <f t="shared" si="14"/>
        <v>1.4082488908409524E-2</v>
      </c>
      <c r="M75" s="12">
        <f t="shared" si="15"/>
        <v>0.57017850008085236</v>
      </c>
      <c r="N75" s="13">
        <f t="shared" si="16"/>
        <v>-0.19958969896269002</v>
      </c>
      <c r="P75" s="6">
        <f t="shared" si="17"/>
        <v>-0.21621654722031122</v>
      </c>
      <c r="Q75" s="6">
        <f t="shared" si="18"/>
        <v>101.68142541058576</v>
      </c>
      <c r="R75" s="12">
        <f t="shared" si="23"/>
        <v>105.48812956838273</v>
      </c>
    </row>
    <row r="76" spans="1:18" ht="17.25" x14ac:dyDescent="0.15">
      <c r="A76" s="40">
        <v>200702</v>
      </c>
      <c r="B76" s="55">
        <f>'X-12'!M76</f>
        <v>1.0308403245508699</v>
      </c>
      <c r="C76" s="55">
        <f>'X-12'!N76</f>
        <v>1.0300778174746299</v>
      </c>
      <c r="D76" s="55">
        <f>'X-12'!O76</f>
        <v>1.00911240170052</v>
      </c>
      <c r="E76" s="55">
        <f>'X-12'!P76</f>
        <v>1.03303345025538</v>
      </c>
      <c r="F76" s="63">
        <f t="shared" si="19"/>
        <v>-0.34807933466928381</v>
      </c>
      <c r="G76" s="63">
        <f t="shared" si="20"/>
        <v>-2.3856951975902346E-2</v>
      </c>
      <c r="H76" s="63">
        <f t="shared" si="21"/>
        <v>-6.3576274892977333E-2</v>
      </c>
      <c r="I76" s="63">
        <f t="shared" si="22"/>
        <v>0.12967131120040407</v>
      </c>
      <c r="J76" s="12">
        <f t="shared" si="12"/>
        <v>-1.4848704330704179</v>
      </c>
      <c r="K76" s="12">
        <f t="shared" si="13"/>
        <v>-0.13312951713614413</v>
      </c>
      <c r="L76" s="12">
        <f t="shared" si="14"/>
        <v>-0.53328782461567192</v>
      </c>
      <c r="M76" s="12">
        <f t="shared" si="15"/>
        <v>0.41861494565372154</v>
      </c>
      <c r="N76" s="13">
        <f t="shared" si="16"/>
        <v>-0.63279247809997197</v>
      </c>
      <c r="P76" s="6">
        <f t="shared" si="17"/>
        <v>-0.68550734548347914</v>
      </c>
      <c r="Q76" s="6">
        <f t="shared" si="18"/>
        <v>100.98677271802046</v>
      </c>
      <c r="R76" s="12">
        <f t="shared" si="23"/>
        <v>104.76747077605697</v>
      </c>
    </row>
    <row r="77" spans="1:18" ht="17.25" x14ac:dyDescent="0.15">
      <c r="A77" s="40">
        <v>200703</v>
      </c>
      <c r="B77" s="55">
        <f>'X-12'!M77</f>
        <v>1.0265336541494301</v>
      </c>
      <c r="C77" s="55">
        <f>'X-12'!N77</f>
        <v>1.0286766988265801</v>
      </c>
      <c r="D77" s="55">
        <f>'X-12'!O77</f>
        <v>1.0080329022036001</v>
      </c>
      <c r="E77" s="55">
        <f>'X-12'!P77</f>
        <v>1.0336625146182401</v>
      </c>
      <c r="F77" s="63">
        <f t="shared" si="19"/>
        <v>-0.41865703037232743</v>
      </c>
      <c r="G77" s="63">
        <f t="shared" si="20"/>
        <v>-0.1361132312721855</v>
      </c>
      <c r="H77" s="63">
        <f t="shared" si="21"/>
        <v>-0.10703239819467059</v>
      </c>
      <c r="I77" s="63">
        <f t="shared" si="22"/>
        <v>6.0876333389329573E-2</v>
      </c>
      <c r="J77" s="12">
        <f t="shared" si="12"/>
        <v>-1.7859475817131594</v>
      </c>
      <c r="K77" s="12">
        <f t="shared" si="13"/>
        <v>-0.75955590527280614</v>
      </c>
      <c r="L77" s="12">
        <f t="shared" si="14"/>
        <v>-0.89780464320565645</v>
      </c>
      <c r="M77" s="12">
        <f t="shared" si="15"/>
        <v>0.19652568295532608</v>
      </c>
      <c r="N77" s="13">
        <f t="shared" si="16"/>
        <v>-1.0075398723770548</v>
      </c>
      <c r="P77" s="6">
        <f t="shared" si="17"/>
        <v>-1.0914731247371772</v>
      </c>
      <c r="Q77" s="6">
        <f t="shared" si="18"/>
        <v>99.890511930201882</v>
      </c>
      <c r="R77" s="12">
        <f t="shared" si="23"/>
        <v>103.63016866252757</v>
      </c>
    </row>
    <row r="78" spans="1:18" ht="17.25" x14ac:dyDescent="0.15">
      <c r="A78" s="40">
        <v>200704</v>
      </c>
      <c r="B78" s="55">
        <f>'X-12'!M78</f>
        <v>1.0218856531798099</v>
      </c>
      <c r="C78" s="55">
        <f>'X-12'!N78</f>
        <v>1.02647473458284</v>
      </c>
      <c r="D78" s="55">
        <f>'X-12'!O78</f>
        <v>1.0069133965796</v>
      </c>
      <c r="E78" s="55">
        <f>'X-12'!P78</f>
        <v>1.0335113405637799</v>
      </c>
      <c r="F78" s="63">
        <f t="shared" si="19"/>
        <v>-0.45381343096988092</v>
      </c>
      <c r="G78" s="63">
        <f t="shared" si="20"/>
        <v>-0.21428729853615774</v>
      </c>
      <c r="H78" s="63">
        <f t="shared" si="21"/>
        <v>-0.1111201449563345</v>
      </c>
      <c r="I78" s="63">
        <f t="shared" si="22"/>
        <v>-1.4626157744906176E-2</v>
      </c>
      <c r="J78" s="12">
        <f t="shared" si="12"/>
        <v>-1.9359211497507018</v>
      </c>
      <c r="K78" s="12">
        <f t="shared" si="13"/>
        <v>-1.1957925141209673</v>
      </c>
      <c r="L78" s="12">
        <f t="shared" si="14"/>
        <v>-0.9320933079910213</v>
      </c>
      <c r="M78" s="12">
        <f t="shared" si="15"/>
        <v>-4.7217292497676068E-2</v>
      </c>
      <c r="N78" s="13">
        <f t="shared" si="16"/>
        <v>-1.2394062187316099</v>
      </c>
      <c r="P78" s="6">
        <f t="shared" si="17"/>
        <v>-1.3426551300506995</v>
      </c>
      <c r="Q78" s="6">
        <f t="shared" si="18"/>
        <v>98.55827055094872</v>
      </c>
      <c r="R78" s="12">
        <f t="shared" si="23"/>
        <v>102.24805142072513</v>
      </c>
    </row>
    <row r="79" spans="1:18" ht="17.25" x14ac:dyDescent="0.15">
      <c r="A79" s="40">
        <v>200705</v>
      </c>
      <c r="B79" s="55">
        <f>'X-12'!M79</f>
        <v>1.0171817631659299</v>
      </c>
      <c r="C79" s="55">
        <f>'X-12'!N79</f>
        <v>1.0239038264938101</v>
      </c>
      <c r="D79" s="55">
        <f>'X-12'!O79</f>
        <v>1.0061023611189099</v>
      </c>
      <c r="E79" s="55">
        <f>'X-12'!P79</f>
        <v>1.03218487495194</v>
      </c>
      <c r="F79" s="63">
        <f t="shared" si="19"/>
        <v>-0.46137660541994269</v>
      </c>
      <c r="G79" s="63">
        <f t="shared" si="20"/>
        <v>-0.25077399245532039</v>
      </c>
      <c r="H79" s="63">
        <f t="shared" si="21"/>
        <v>-8.0579146744218011E-2</v>
      </c>
      <c r="I79" s="63">
        <f t="shared" si="22"/>
        <v>-0.1284279461691076</v>
      </c>
      <c r="J79" s="12">
        <f t="shared" si="12"/>
        <v>-1.9681848695481454</v>
      </c>
      <c r="K79" s="12">
        <f t="shared" si="13"/>
        <v>-1.3994000809324725</v>
      </c>
      <c r="L79" s="12">
        <f t="shared" si="14"/>
        <v>-0.67591059634979844</v>
      </c>
      <c r="M79" s="12">
        <f t="shared" si="15"/>
        <v>-0.41460101859317461</v>
      </c>
      <c r="N79" s="13">
        <f t="shared" si="16"/>
        <v>-1.3574772223144305</v>
      </c>
      <c r="P79" s="6">
        <f t="shared" si="17"/>
        <v>-1.4705620553789782</v>
      </c>
      <c r="Q79" s="6">
        <f t="shared" si="18"/>
        <v>97.119489108763005</v>
      </c>
      <c r="R79" s="12">
        <f t="shared" si="23"/>
        <v>100.75540551631326</v>
      </c>
    </row>
    <row r="80" spans="1:18" ht="17.25" x14ac:dyDescent="0.15">
      <c r="A80" s="40">
        <v>200706</v>
      </c>
      <c r="B80" s="55">
        <f>'X-12'!M80</f>
        <v>1.01304246629968</v>
      </c>
      <c r="C80" s="55">
        <f>'X-12'!N80</f>
        <v>1.0214191183274901</v>
      </c>
      <c r="D80" s="55">
        <f>'X-12'!O80</f>
        <v>1.0058529427773</v>
      </c>
      <c r="E80" s="55">
        <f>'X-12'!P80</f>
        <v>1.0296325350612801</v>
      </c>
      <c r="F80" s="63">
        <f t="shared" si="19"/>
        <v>-0.40776745801516268</v>
      </c>
      <c r="G80" s="63">
        <f t="shared" si="20"/>
        <v>-0.24296487482440571</v>
      </c>
      <c r="H80" s="63">
        <f t="shared" si="21"/>
        <v>-2.4793626491300073E-2</v>
      </c>
      <c r="I80" s="63">
        <f t="shared" si="22"/>
        <v>-0.24758156355305816</v>
      </c>
      <c r="J80" s="12">
        <f t="shared" si="12"/>
        <v>-1.739493792558173</v>
      </c>
      <c r="K80" s="12">
        <f t="shared" si="13"/>
        <v>-1.3558226758845378</v>
      </c>
      <c r="L80" s="12">
        <f t="shared" si="14"/>
        <v>-0.20797285084942016</v>
      </c>
      <c r="M80" s="12">
        <f t="shared" si="15"/>
        <v>-0.79926193243663213</v>
      </c>
      <c r="N80" s="13">
        <f t="shared" si="16"/>
        <v>-1.2824471401490567</v>
      </c>
      <c r="P80" s="6">
        <f t="shared" si="17"/>
        <v>-1.3892815815480821</v>
      </c>
      <c r="Q80" s="6">
        <f t="shared" si="18"/>
        <v>95.779533810560807</v>
      </c>
      <c r="R80" s="12">
        <f t="shared" si="23"/>
        <v>99.365285565281582</v>
      </c>
    </row>
    <row r="81" spans="1:18" ht="17.25" x14ac:dyDescent="0.15">
      <c r="A81" s="40">
        <v>200707</v>
      </c>
      <c r="B81" s="55">
        <f>'X-12'!M81</f>
        <v>1.00985293388835</v>
      </c>
      <c r="C81" s="55">
        <f>'X-12'!N81</f>
        <v>1.0192909171479001</v>
      </c>
      <c r="D81" s="55">
        <f>'X-12'!O81</f>
        <v>1.00601979771956</v>
      </c>
      <c r="E81" s="55">
        <f>'X-12'!P81</f>
        <v>1.02614208903763</v>
      </c>
      <c r="F81" s="63">
        <f t="shared" si="19"/>
        <v>-0.31534328577083626</v>
      </c>
      <c r="G81" s="63">
        <f t="shared" si="20"/>
        <v>-0.20857457870973167</v>
      </c>
      <c r="H81" s="63">
        <f t="shared" si="21"/>
        <v>1.6587027489500077E-2</v>
      </c>
      <c r="I81" s="63">
        <f t="shared" si="22"/>
        <v>-0.33957477465993569</v>
      </c>
      <c r="J81" s="12">
        <f t="shared" si="12"/>
        <v>-1.3452218349971188</v>
      </c>
      <c r="K81" s="12">
        <f t="shared" si="13"/>
        <v>-1.1639136876558605</v>
      </c>
      <c r="L81" s="12">
        <f t="shared" si="14"/>
        <v>0.13913460361756649</v>
      </c>
      <c r="M81" s="12">
        <f t="shared" si="15"/>
        <v>-1.0962415242331627</v>
      </c>
      <c r="N81" s="13">
        <f t="shared" si="16"/>
        <v>-1.0923993090625737</v>
      </c>
      <c r="P81" s="6">
        <f t="shared" si="17"/>
        <v>-1.1834017888644444</v>
      </c>
      <c r="Q81" s="6">
        <f t="shared" si="18"/>
        <v>94.652744317588883</v>
      </c>
      <c r="R81" s="12">
        <f t="shared" si="23"/>
        <v>98.196311826460061</v>
      </c>
    </row>
    <row r="82" spans="1:18" ht="17.25" x14ac:dyDescent="0.15">
      <c r="A82" s="40">
        <v>200708</v>
      </c>
      <c r="B82" s="55">
        <f>'X-12'!M82</f>
        <v>1.0077748455100899</v>
      </c>
      <c r="C82" s="55">
        <f>'X-12'!N82</f>
        <v>1.01779787002931</v>
      </c>
      <c r="D82" s="55">
        <f>'X-12'!O82</f>
        <v>1.0063394328023101</v>
      </c>
      <c r="E82" s="55">
        <f>'X-12'!P82</f>
        <v>1.0221009180242999</v>
      </c>
      <c r="F82" s="63">
        <f t="shared" si="19"/>
        <v>-0.20599323616367476</v>
      </c>
      <c r="G82" s="63">
        <f t="shared" si="20"/>
        <v>-0.14658635676445106</v>
      </c>
      <c r="H82" s="63">
        <f t="shared" si="21"/>
        <v>3.1767199206001913E-2</v>
      </c>
      <c r="I82" s="63">
        <f t="shared" si="22"/>
        <v>-0.39459878533913995</v>
      </c>
      <c r="J82" s="12">
        <f t="shared" si="12"/>
        <v>-0.87874583557954711</v>
      </c>
      <c r="K82" s="12">
        <f t="shared" si="13"/>
        <v>-0.81799933681845816</v>
      </c>
      <c r="L82" s="12">
        <f t="shared" si="14"/>
        <v>0.26646827904308024</v>
      </c>
      <c r="M82" s="12">
        <f t="shared" si="15"/>
        <v>-1.2738742868457544</v>
      </c>
      <c r="N82" s="13">
        <f t="shared" si="16"/>
        <v>-0.82911005989214126</v>
      </c>
      <c r="P82" s="6">
        <f t="shared" si="17"/>
        <v>-0.89817919134702073</v>
      </c>
      <c r="Q82" s="6">
        <f t="shared" si="18"/>
        <v>93.806393935597868</v>
      </c>
      <c r="R82" s="12">
        <f t="shared" si="23"/>
        <v>97.318276153816711</v>
      </c>
    </row>
    <row r="83" spans="1:18" ht="17.25" x14ac:dyDescent="0.15">
      <c r="A83" s="40">
        <v>200709</v>
      </c>
      <c r="B83" s="55">
        <f>'X-12'!M83</f>
        <v>1.0068898330185201</v>
      </c>
      <c r="C83" s="55">
        <f>'X-12'!N83</f>
        <v>1.0169821746175101</v>
      </c>
      <c r="D83" s="55">
        <f>'X-12'!O83</f>
        <v>1.0065273940756301</v>
      </c>
      <c r="E83" s="55">
        <f>'X-12'!P83</f>
        <v>1.01818873136801</v>
      </c>
      <c r="F83" s="63">
        <f t="shared" si="19"/>
        <v>-8.7857051448994791E-2</v>
      </c>
      <c r="G83" s="63">
        <f t="shared" si="20"/>
        <v>-8.0175291078354777E-2</v>
      </c>
      <c r="H83" s="63">
        <f t="shared" si="21"/>
        <v>1.8675977050258172E-2</v>
      </c>
      <c r="I83" s="63">
        <f t="shared" si="22"/>
        <v>-0.38349326111173676</v>
      </c>
      <c r="J83" s="12">
        <f t="shared" si="12"/>
        <v>-0.37478909271447469</v>
      </c>
      <c r="K83" s="12">
        <f t="shared" si="13"/>
        <v>-0.44740408574794316</v>
      </c>
      <c r="L83" s="12">
        <f t="shared" si="14"/>
        <v>0.15665704211941087</v>
      </c>
      <c r="M83" s="12">
        <f t="shared" si="15"/>
        <v>-1.2380225754851308</v>
      </c>
      <c r="N83" s="13">
        <f t="shared" si="16"/>
        <v>-0.52249071268444558</v>
      </c>
      <c r="P83" s="6">
        <f t="shared" si="17"/>
        <v>-0.56601687581295757</v>
      </c>
      <c r="Q83" s="6">
        <f t="shared" si="18"/>
        <v>93.276932336332209</v>
      </c>
      <c r="R83" s="12">
        <f t="shared" si="23"/>
        <v>96.768992805758884</v>
      </c>
    </row>
    <row r="84" spans="1:18" ht="17.25" x14ac:dyDescent="0.15">
      <c r="A84" s="40">
        <v>200710</v>
      </c>
      <c r="B84" s="55">
        <f>'X-12'!M84</f>
        <v>1.0069329073457001</v>
      </c>
      <c r="C84" s="55">
        <f>'X-12'!N84</f>
        <v>1.0168535315496201</v>
      </c>
      <c r="D84" s="55">
        <f>'X-12'!O84</f>
        <v>1.00645803782567</v>
      </c>
      <c r="E84" s="55">
        <f>'X-12'!P84</f>
        <v>1.0146536145860601</v>
      </c>
      <c r="F84" s="63">
        <f t="shared" si="19"/>
        <v>4.2778667969745133E-3</v>
      </c>
      <c r="G84" s="63">
        <f t="shared" si="20"/>
        <v>-1.2650291023987369E-2</v>
      </c>
      <c r="H84" s="63">
        <f t="shared" si="21"/>
        <v>-6.8908844406851827E-3</v>
      </c>
      <c r="I84" s="63">
        <f t="shared" si="22"/>
        <v>-0.34780038786439427</v>
      </c>
      <c r="J84" s="12">
        <f t="shared" si="12"/>
        <v>1.824893721276595E-2</v>
      </c>
      <c r="K84" s="12">
        <f t="shared" si="13"/>
        <v>-7.0592720199808237E-2</v>
      </c>
      <c r="L84" s="12">
        <f t="shared" si="14"/>
        <v>-5.7801825904979301E-2</v>
      </c>
      <c r="M84" s="12">
        <f t="shared" si="15"/>
        <v>-1.1227960843180169</v>
      </c>
      <c r="N84" s="13">
        <f t="shared" si="16"/>
        <v>-0.25541287110569377</v>
      </c>
      <c r="P84" s="6">
        <f t="shared" si="17"/>
        <v>-0.27669007665782791</v>
      </c>
      <c r="Q84" s="6">
        <f t="shared" si="18"/>
        <v>93.01920087942959</v>
      </c>
      <c r="R84" s="12">
        <f t="shared" si="23"/>
        <v>96.501612512752473</v>
      </c>
    </row>
    <row r="85" spans="1:18" ht="17.25" x14ac:dyDescent="0.15">
      <c r="A85" s="40">
        <v>200711</v>
      </c>
      <c r="B85" s="55">
        <f>'X-12'!M85</f>
        <v>1.00744710836337</v>
      </c>
      <c r="C85" s="55">
        <f>'X-12'!N85</f>
        <v>1.01745552261271</v>
      </c>
      <c r="D85" s="55">
        <f>'X-12'!O85</f>
        <v>1.0059558758855101</v>
      </c>
      <c r="E85" s="55">
        <f>'X-12'!P85</f>
        <v>1.01122308716533</v>
      </c>
      <c r="F85" s="63">
        <f t="shared" si="19"/>
        <v>5.1053030079725809E-2</v>
      </c>
      <c r="G85" s="63">
        <f t="shared" si="20"/>
        <v>5.918383559844826E-2</v>
      </c>
      <c r="H85" s="63">
        <f t="shared" si="21"/>
        <v>-4.9906426976932608E-2</v>
      </c>
      <c r="I85" s="63">
        <f t="shared" si="22"/>
        <v>-0.33867089914843274</v>
      </c>
      <c r="J85" s="12">
        <f t="shared" si="12"/>
        <v>0.21778694491031822</v>
      </c>
      <c r="K85" s="12">
        <f t="shared" si="13"/>
        <v>0.3302649669347939</v>
      </c>
      <c r="L85" s="12">
        <f t="shared" si="14"/>
        <v>-0.41862298352131233</v>
      </c>
      <c r="M85" s="12">
        <f t="shared" si="15"/>
        <v>-1.0933235634705019</v>
      </c>
      <c r="N85" s="13">
        <f t="shared" si="16"/>
        <v>-9.7909221843275496E-2</v>
      </c>
      <c r="P85" s="6">
        <f t="shared" si="17"/>
        <v>-0.10606556349352382</v>
      </c>
      <c r="Q85" s="6">
        <f t="shared" si="18"/>
        <v>92.920591834978964</v>
      </c>
      <c r="R85" s="12">
        <f t="shared" si="23"/>
        <v>96.399311786581308</v>
      </c>
    </row>
    <row r="86" spans="1:18" ht="17.25" x14ac:dyDescent="0.15">
      <c r="A86" s="40">
        <v>200712</v>
      </c>
      <c r="B86" s="55">
        <f>'X-12'!M86</f>
        <v>1.0076489470872001</v>
      </c>
      <c r="C86" s="55">
        <f>'X-12'!N86</f>
        <v>1.0184087342146599</v>
      </c>
      <c r="D86" s="55">
        <f>'X-12'!O86</f>
        <v>1.00496187226895</v>
      </c>
      <c r="E86" s="55">
        <f>'X-12'!P86</f>
        <v>1.0082071953431</v>
      </c>
      <c r="F86" s="63">
        <f t="shared" si="19"/>
        <v>2.003266527013578E-2</v>
      </c>
      <c r="G86" s="63">
        <f t="shared" si="20"/>
        <v>9.3641960533793159E-2</v>
      </c>
      <c r="H86" s="63">
        <f t="shared" si="21"/>
        <v>-9.8860693578577102E-2</v>
      </c>
      <c r="I86" s="63">
        <f t="shared" si="22"/>
        <v>-0.29868739201869082</v>
      </c>
      <c r="J86" s="12">
        <f t="shared" si="12"/>
        <v>8.5457277673445742E-2</v>
      </c>
      <c r="K86" s="12">
        <f t="shared" si="13"/>
        <v>0.52255246194643956</v>
      </c>
      <c r="L86" s="12">
        <f t="shared" si="14"/>
        <v>-0.82925909558660726</v>
      </c>
      <c r="M86" s="12">
        <f t="shared" si="15"/>
        <v>-0.96424571649558877</v>
      </c>
      <c r="N86" s="13">
        <f t="shared" si="16"/>
        <v>-0.1195313063396269</v>
      </c>
      <c r="P86" s="6">
        <f t="shared" si="17"/>
        <v>-0.12948887881392443</v>
      </c>
      <c r="Q86" s="6">
        <f t="shared" si="18"/>
        <v>92.800347853716161</v>
      </c>
      <c r="R86" s="12">
        <f t="shared" si="23"/>
        <v>96.27456616441826</v>
      </c>
    </row>
    <row r="87" spans="1:18" ht="17.25" x14ac:dyDescent="0.15">
      <c r="A87" s="40">
        <v>200801</v>
      </c>
      <c r="B87" s="55">
        <f>'X-12'!M87</f>
        <v>1.0070050965847701</v>
      </c>
      <c r="C87" s="55">
        <f>'X-12'!N87</f>
        <v>1.01908617725822</v>
      </c>
      <c r="D87" s="55">
        <f>'X-12'!O87</f>
        <v>1.00359884491609</v>
      </c>
      <c r="E87" s="55">
        <f>'X-12'!P87</f>
        <v>1.0053214320983099</v>
      </c>
      <c r="F87" s="63">
        <f t="shared" si="19"/>
        <v>-6.3916730959573204E-2</v>
      </c>
      <c r="G87" s="63">
        <f t="shared" si="20"/>
        <v>6.6497642742124399E-2</v>
      </c>
      <c r="H87" s="63">
        <f t="shared" si="21"/>
        <v>-0.1357217973246273</v>
      </c>
      <c r="I87" s="63">
        <f t="shared" si="22"/>
        <v>-0.28663741905244239</v>
      </c>
      <c r="J87" s="12">
        <f t="shared" si="12"/>
        <v>-0.27266216212048511</v>
      </c>
      <c r="K87" s="12">
        <f t="shared" si="13"/>
        <v>0.37107837907763569</v>
      </c>
      <c r="L87" s="12">
        <f t="shared" si="14"/>
        <v>-1.1384558496077379</v>
      </c>
      <c r="M87" s="12">
        <f t="shared" si="15"/>
        <v>-0.92534506274497574</v>
      </c>
      <c r="N87" s="13">
        <f t="shared" si="16"/>
        <v>-0.33477460350610477</v>
      </c>
      <c r="P87" s="6">
        <f t="shared" si="17"/>
        <v>-0.36266304946263594</v>
      </c>
      <c r="Q87" s="6">
        <f t="shared" si="18"/>
        <v>92.464404453567653</v>
      </c>
      <c r="R87" s="12">
        <f t="shared" si="23"/>
        <v>95.926045864084045</v>
      </c>
    </row>
    <row r="88" spans="1:18" ht="17.25" x14ac:dyDescent="0.15">
      <c r="A88" s="40">
        <v>200802</v>
      </c>
      <c r="B88" s="55">
        <f>'X-12'!M88</f>
        <v>1.00514536778379</v>
      </c>
      <c r="C88" s="55">
        <f>'X-12'!N88</f>
        <v>1.01923052202828</v>
      </c>
      <c r="D88" s="55">
        <f>'X-12'!O88</f>
        <v>1.00189457211675</v>
      </c>
      <c r="E88" s="55">
        <f>'X-12'!P88</f>
        <v>1.0023193101297601</v>
      </c>
      <c r="F88" s="63">
        <f t="shared" si="19"/>
        <v>-0.18484987419304877</v>
      </c>
      <c r="G88" s="63">
        <f t="shared" si="20"/>
        <v>1.4163134719006688E-2</v>
      </c>
      <c r="H88" s="63">
        <f t="shared" si="21"/>
        <v>-0.16996044812367758</v>
      </c>
      <c r="I88" s="63">
        <f t="shared" si="22"/>
        <v>-0.29906963984185092</v>
      </c>
      <c r="J88" s="12">
        <f t="shared" si="12"/>
        <v>-0.78855044068281444</v>
      </c>
      <c r="K88" s="12">
        <f t="shared" si="13"/>
        <v>7.9034877891361557E-2</v>
      </c>
      <c r="L88" s="12">
        <f t="shared" si="14"/>
        <v>-1.4256550545491724</v>
      </c>
      <c r="M88" s="12">
        <f t="shared" si="15"/>
        <v>-0.96547971845205172</v>
      </c>
      <c r="N88" s="13">
        <f t="shared" si="16"/>
        <v>-0.66805433877273412</v>
      </c>
      <c r="P88" s="6">
        <f t="shared" si="17"/>
        <v>-0.72370670047450769</v>
      </c>
      <c r="Q88" s="6">
        <f t="shared" si="18"/>
        <v>91.797646050602467</v>
      </c>
      <c r="R88" s="12">
        <f t="shared" si="23"/>
        <v>95.234325655414779</v>
      </c>
    </row>
    <row r="89" spans="1:18" ht="17.25" x14ac:dyDescent="0.15">
      <c r="A89" s="40">
        <v>200803</v>
      </c>
      <c r="B89" s="55">
        <f>'X-12'!M89</f>
        <v>1.0020279193651001</v>
      </c>
      <c r="C89" s="55">
        <f>'X-12'!N89</f>
        <v>1.01836170004203</v>
      </c>
      <c r="D89" s="55">
        <f>'X-12'!O89</f>
        <v>0.99971321331613705</v>
      </c>
      <c r="E89" s="55">
        <f>'X-12'!P89</f>
        <v>0.99883435174011603</v>
      </c>
      <c r="F89" s="63">
        <f t="shared" si="19"/>
        <v>-0.31063072019239607</v>
      </c>
      <c r="G89" s="63">
        <f t="shared" si="20"/>
        <v>-8.527927981264799E-2</v>
      </c>
      <c r="H89" s="63">
        <f t="shared" si="21"/>
        <v>-0.21796066307178408</v>
      </c>
      <c r="I89" s="63">
        <f t="shared" si="22"/>
        <v>-0.34829493167333087</v>
      </c>
      <c r="J89" s="12">
        <f t="shared" si="12"/>
        <v>-1.3251185177519864</v>
      </c>
      <c r="K89" s="12">
        <f t="shared" si="13"/>
        <v>-0.47588599560596367</v>
      </c>
      <c r="L89" s="12">
        <f t="shared" si="14"/>
        <v>-1.8282884308180913</v>
      </c>
      <c r="M89" s="12">
        <f t="shared" si="15"/>
        <v>-1.1243926088521248</v>
      </c>
      <c r="N89" s="13">
        <f t="shared" si="16"/>
        <v>-1.1151556977673862</v>
      </c>
      <c r="P89" s="6">
        <f t="shared" si="17"/>
        <v>-1.208053901766712</v>
      </c>
      <c r="Q89" s="6">
        <f t="shared" si="18"/>
        <v>90.695339235999796</v>
      </c>
      <c r="R89" s="12">
        <f t="shared" si="23"/>
        <v>94.090751166629019</v>
      </c>
    </row>
    <row r="90" spans="1:18" ht="17.25" x14ac:dyDescent="0.15">
      <c r="A90" s="40">
        <v>200804</v>
      </c>
      <c r="B90" s="55">
        <f>'X-12'!M90</f>
        <v>0.99800249646124595</v>
      </c>
      <c r="C90" s="55">
        <f>'X-12'!N90</f>
        <v>1.0163044631303999</v>
      </c>
      <c r="D90" s="55">
        <f>'X-12'!O90</f>
        <v>0.99695163679123899</v>
      </c>
      <c r="E90" s="55">
        <f>'X-12'!P90</f>
        <v>0.99467700094170697</v>
      </c>
      <c r="F90" s="63">
        <f t="shared" si="19"/>
        <v>-0.4025361686503085</v>
      </c>
      <c r="G90" s="63">
        <f t="shared" si="20"/>
        <v>-0.20221861933580743</v>
      </c>
      <c r="H90" s="63">
        <f t="shared" si="21"/>
        <v>-0.27661893529598081</v>
      </c>
      <c r="I90" s="63">
        <f t="shared" si="22"/>
        <v>-0.41708824911543951</v>
      </c>
      <c r="J90" s="12">
        <f t="shared" si="12"/>
        <v>-1.7171776533019083</v>
      </c>
      <c r="K90" s="12">
        <f t="shared" si="13"/>
        <v>-1.1284453762285587</v>
      </c>
      <c r="L90" s="12">
        <f t="shared" si="14"/>
        <v>-2.3203232731050081</v>
      </c>
      <c r="M90" s="12">
        <f t="shared" si="15"/>
        <v>-1.346476511419139</v>
      </c>
      <c r="N90" s="13">
        <f t="shared" si="16"/>
        <v>-1.5485514386892585</v>
      </c>
      <c r="P90" s="6">
        <f t="shared" si="17"/>
        <v>-1.6775537365233786</v>
      </c>
      <c r="Q90" s="6">
        <f t="shared" si="18"/>
        <v>89.186531712289195</v>
      </c>
      <c r="R90" s="12">
        <f t="shared" si="23"/>
        <v>92.525457575274956</v>
      </c>
    </row>
    <row r="91" spans="1:18" ht="17.25" x14ac:dyDescent="0.15">
      <c r="A91" s="40">
        <v>200805</v>
      </c>
      <c r="B91" s="55">
        <f>'X-12'!M91</f>
        <v>0.993788516564034</v>
      </c>
      <c r="C91" s="55">
        <f>'X-12'!N91</f>
        <v>1.01307134458218</v>
      </c>
      <c r="D91" s="55">
        <f>'X-12'!O91</f>
        <v>0.99374400313378997</v>
      </c>
      <c r="E91" s="55">
        <f>'X-12'!P91</f>
        <v>0.990144028958449</v>
      </c>
      <c r="F91" s="63">
        <f t="shared" si="19"/>
        <v>-0.4231347435202496</v>
      </c>
      <c r="G91" s="63">
        <f t="shared" si="20"/>
        <v>-0.31863182126568984</v>
      </c>
      <c r="H91" s="63">
        <f t="shared" si="21"/>
        <v>-0.32226258932981122</v>
      </c>
      <c r="I91" s="63">
        <f t="shared" si="22"/>
        <v>-0.45676380035997483</v>
      </c>
      <c r="J91" s="12">
        <f t="shared" si="12"/>
        <v>-1.8050490427850656</v>
      </c>
      <c r="K91" s="12">
        <f t="shared" si="13"/>
        <v>-1.7780687387122527</v>
      </c>
      <c r="L91" s="12">
        <f t="shared" si="14"/>
        <v>-2.703189444616112</v>
      </c>
      <c r="M91" s="12">
        <f t="shared" si="15"/>
        <v>-1.4745601914117328</v>
      </c>
      <c r="N91" s="13">
        <f t="shared" si="16"/>
        <v>-1.8203363311903296</v>
      </c>
      <c r="P91" s="6">
        <f t="shared" si="17"/>
        <v>-1.9719797081473454</v>
      </c>
      <c r="Q91" s="6">
        <f t="shared" si="18"/>
        <v>87.444963094396599</v>
      </c>
      <c r="R91" s="12">
        <f t="shared" si="23"/>
        <v>90.718688883012348</v>
      </c>
    </row>
    <row r="92" spans="1:18" ht="17.25" x14ac:dyDescent="0.15">
      <c r="A92" s="40">
        <v>200806</v>
      </c>
      <c r="B92" s="55">
        <f>'X-12'!M92</f>
        <v>0.98967521127460201</v>
      </c>
      <c r="C92" s="55">
        <f>'X-12'!N92</f>
        <v>1.0086960603648001</v>
      </c>
      <c r="D92" s="55">
        <f>'X-12'!O92</f>
        <v>0.99042757417683402</v>
      </c>
      <c r="E92" s="55">
        <f>'X-12'!P92</f>
        <v>0.98535921143768501</v>
      </c>
      <c r="F92" s="63">
        <f t="shared" si="19"/>
        <v>-0.41475981957222124</v>
      </c>
      <c r="G92" s="63">
        <f t="shared" si="20"/>
        <v>-0.43281776199123273</v>
      </c>
      <c r="H92" s="63">
        <f t="shared" si="21"/>
        <v>-0.33428852573839191</v>
      </c>
      <c r="I92" s="63">
        <f t="shared" si="22"/>
        <v>-0.4844150516102943</v>
      </c>
      <c r="J92" s="12">
        <f t="shared" si="12"/>
        <v>-1.7693224836043659</v>
      </c>
      <c r="K92" s="12">
        <f t="shared" si="13"/>
        <v>-2.4152632624671226</v>
      </c>
      <c r="L92" s="12">
        <f t="shared" si="14"/>
        <v>-2.8040648966160031</v>
      </c>
      <c r="M92" s="12">
        <f t="shared" si="15"/>
        <v>-1.5638260971256084</v>
      </c>
      <c r="N92" s="13">
        <f t="shared" si="16"/>
        <v>-1.9989229083783298</v>
      </c>
      <c r="P92" s="6">
        <f t="shared" si="17"/>
        <v>-2.165443465546474</v>
      </c>
      <c r="Q92" s="6">
        <f t="shared" si="18"/>
        <v>85.571674359371173</v>
      </c>
      <c r="R92" s="12">
        <f t="shared" si="23"/>
        <v>88.775268794226079</v>
      </c>
    </row>
    <row r="93" spans="1:18" ht="17.25" x14ac:dyDescent="0.15">
      <c r="A93" s="40">
        <v>200807</v>
      </c>
      <c r="B93" s="55">
        <f>'X-12'!M93</f>
        <v>0.98589705944536199</v>
      </c>
      <c r="C93" s="55">
        <f>'X-12'!N93</f>
        <v>1.00313945521968</v>
      </c>
      <c r="D93" s="55">
        <f>'X-12'!O93</f>
        <v>0.98757299548246402</v>
      </c>
      <c r="E93" s="55">
        <f>'X-12'!P93</f>
        <v>0.98062200361118901</v>
      </c>
      <c r="F93" s="63">
        <f t="shared" si="19"/>
        <v>-0.38248682523400007</v>
      </c>
      <c r="G93" s="63">
        <f t="shared" si="20"/>
        <v>-0.55239159484723788</v>
      </c>
      <c r="H93" s="63">
        <f t="shared" si="21"/>
        <v>-0.28863274744776146</v>
      </c>
      <c r="I93" s="63">
        <f t="shared" si="22"/>
        <v>-0.48191791358273356</v>
      </c>
      <c r="J93" s="12">
        <f t="shared" si="12"/>
        <v>-1.6316492283822357</v>
      </c>
      <c r="K93" s="12">
        <f t="shared" si="13"/>
        <v>-3.0825239689612878</v>
      </c>
      <c r="L93" s="12">
        <f t="shared" si="14"/>
        <v>-2.4210970249259427</v>
      </c>
      <c r="M93" s="12">
        <f t="shared" si="15"/>
        <v>-1.5557646432078513</v>
      </c>
      <c r="N93" s="13">
        <f t="shared" si="16"/>
        <v>-2.0712323073610199</v>
      </c>
      <c r="P93" s="6">
        <f t="shared" si="17"/>
        <v>-2.2437766092952192</v>
      </c>
      <c r="Q93" s="6">
        <f t="shared" si="18"/>
        <v>83.672938837667516</v>
      </c>
      <c r="R93" s="12">
        <f t="shared" si="23"/>
        <v>86.805449253235324</v>
      </c>
    </row>
    <row r="94" spans="1:18" ht="17.25" x14ac:dyDescent="0.15">
      <c r="A94" s="40">
        <v>200808</v>
      </c>
      <c r="B94" s="55">
        <f>'X-12'!M94</f>
        <v>0.983370287746963</v>
      </c>
      <c r="C94" s="55">
        <f>'X-12'!N94</f>
        <v>0.99725574919628701</v>
      </c>
      <c r="D94" s="55">
        <f>'X-12'!O94</f>
        <v>0.98572643203141597</v>
      </c>
      <c r="E94" s="55">
        <f>'X-12'!P94</f>
        <v>0.97644371346199599</v>
      </c>
      <c r="F94" s="63">
        <f t="shared" si="19"/>
        <v>-0.25662048395831305</v>
      </c>
      <c r="G94" s="63">
        <f t="shared" si="20"/>
        <v>-0.58825436197851144</v>
      </c>
      <c r="H94" s="63">
        <f t="shared" si="21"/>
        <v>-0.18715491681609653</v>
      </c>
      <c r="I94" s="63">
        <f t="shared" si="22"/>
        <v>-0.42699538525887654</v>
      </c>
      <c r="J94" s="12">
        <f t="shared" si="12"/>
        <v>-1.0947164373086411</v>
      </c>
      <c r="K94" s="12">
        <f t="shared" si="13"/>
        <v>-3.2826498222628744</v>
      </c>
      <c r="L94" s="12">
        <f t="shared" si="14"/>
        <v>-1.5698849708164946</v>
      </c>
      <c r="M94" s="12">
        <f t="shared" si="15"/>
        <v>-1.3784594937756556</v>
      </c>
      <c r="N94" s="13">
        <f t="shared" si="16"/>
        <v>-1.76862137237682</v>
      </c>
      <c r="P94" s="6">
        <f t="shared" si="17"/>
        <v>-1.9159566273350042</v>
      </c>
      <c r="Q94" s="6">
        <f t="shared" si="18"/>
        <v>82.085013600134104</v>
      </c>
      <c r="R94" s="12">
        <f t="shared" si="23"/>
        <v>85.158075974138953</v>
      </c>
    </row>
    <row r="95" spans="1:18" ht="17.25" x14ac:dyDescent="0.15">
      <c r="A95" s="40">
        <v>200809</v>
      </c>
      <c r="B95" s="55">
        <f>'X-12'!M95</f>
        <v>0.98265487798589701</v>
      </c>
      <c r="C95" s="55">
        <f>'X-12'!N95</f>
        <v>0.99207644544896101</v>
      </c>
      <c r="D95" s="55">
        <f>'X-12'!O95</f>
        <v>0.98527493512525399</v>
      </c>
      <c r="E95" s="55">
        <f>'X-12'!P95</f>
        <v>0.97310086035815102</v>
      </c>
      <c r="F95" s="63">
        <f t="shared" si="19"/>
        <v>-7.2777274018189939E-2</v>
      </c>
      <c r="G95" s="63">
        <f t="shared" si="20"/>
        <v>-0.5207077793510112</v>
      </c>
      <c r="H95" s="63">
        <f t="shared" si="21"/>
        <v>-4.5813961744054547E-2</v>
      </c>
      <c r="I95" s="63">
        <f t="shared" si="22"/>
        <v>-0.34293682214145244</v>
      </c>
      <c r="J95" s="12">
        <f t="shared" si="12"/>
        <v>-0.31046032218990655</v>
      </c>
      <c r="K95" s="12">
        <f t="shared" si="13"/>
        <v>-2.9057180189680136</v>
      </c>
      <c r="L95" s="12">
        <f t="shared" si="14"/>
        <v>-0.38429473945494153</v>
      </c>
      <c r="M95" s="12">
        <f t="shared" si="15"/>
        <v>-1.1070951456759601</v>
      </c>
      <c r="N95" s="13">
        <f t="shared" si="16"/>
        <v>-1.1572621317299889</v>
      </c>
      <c r="P95" s="6">
        <f t="shared" si="17"/>
        <v>-1.2536680181989228</v>
      </c>
      <c r="Q95" s="6">
        <f t="shared" si="18"/>
        <v>81.062350437397541</v>
      </c>
      <c r="R95" s="12">
        <f t="shared" si="23"/>
        <v>84.09712680097428</v>
      </c>
    </row>
    <row r="96" spans="1:18" ht="17.25" x14ac:dyDescent="0.15">
      <c r="A96" s="40">
        <v>200810</v>
      </c>
      <c r="B96" s="55">
        <f>'X-12'!M96</f>
        <v>0.984320128616885</v>
      </c>
      <c r="C96" s="55">
        <f>'X-12'!N96</f>
        <v>0.98836903926345399</v>
      </c>
      <c r="D96" s="55">
        <f>'X-12'!O96</f>
        <v>0.98646111778703705</v>
      </c>
      <c r="E96" s="55">
        <f>'X-12'!P96</f>
        <v>0.97074406329103802</v>
      </c>
      <c r="F96" s="63">
        <f t="shared" si="19"/>
        <v>0.16932097514183389</v>
      </c>
      <c r="G96" s="63">
        <f t="shared" si="20"/>
        <v>-0.37440123589621388</v>
      </c>
      <c r="H96" s="63">
        <f t="shared" si="21"/>
        <v>0.12031860552846706</v>
      </c>
      <c r="I96" s="63">
        <f t="shared" si="22"/>
        <v>-0.24248817778000289</v>
      </c>
      <c r="J96" s="12">
        <f t="shared" si="12"/>
        <v>0.72230576378697853</v>
      </c>
      <c r="K96" s="12">
        <f t="shared" si="13"/>
        <v>-2.0892801310236653</v>
      </c>
      <c r="L96" s="12">
        <f t="shared" si="14"/>
        <v>1.0092514465668228</v>
      </c>
      <c r="M96" s="12">
        <f t="shared" si="15"/>
        <v>-0.78281907095213799</v>
      </c>
      <c r="N96" s="13">
        <f t="shared" si="16"/>
        <v>-0.29393268453754939</v>
      </c>
      <c r="P96" s="6">
        <f t="shared" si="17"/>
        <v>-0.3184187886258904</v>
      </c>
      <c r="Q96" s="6">
        <f t="shared" si="18"/>
        <v>80.804642977588969</v>
      </c>
      <c r="R96" s="12">
        <f t="shared" si="23"/>
        <v>83.829771403454501</v>
      </c>
    </row>
    <row r="97" spans="1:18" ht="17.25" x14ac:dyDescent="0.15">
      <c r="A97" s="40">
        <v>200811</v>
      </c>
      <c r="B97" s="55">
        <f>'X-12'!M97</f>
        <v>0.98861256559505795</v>
      </c>
      <c r="C97" s="55">
        <f>'X-12'!N97</f>
        <v>0.98661190935377396</v>
      </c>
      <c r="D97" s="55">
        <f>'X-12'!O97</f>
        <v>0.98925839270149096</v>
      </c>
      <c r="E97" s="55">
        <f>'X-12'!P97</f>
        <v>0.96980215625004296</v>
      </c>
      <c r="F97" s="63">
        <f t="shared" si="19"/>
        <v>0.43513263181920037</v>
      </c>
      <c r="G97" s="63">
        <f t="shared" si="20"/>
        <v>-0.17793892249039334</v>
      </c>
      <c r="H97" s="63">
        <f t="shared" si="21"/>
        <v>0.28316518611108388</v>
      </c>
      <c r="I97" s="63">
        <f t="shared" si="22"/>
        <v>-9.7076486147061367E-2</v>
      </c>
      <c r="J97" s="12">
        <f t="shared" si="12"/>
        <v>1.8562307930929951</v>
      </c>
      <c r="K97" s="12">
        <f t="shared" si="13"/>
        <v>-0.99295680583168255</v>
      </c>
      <c r="L97" s="12">
        <f t="shared" si="14"/>
        <v>2.3752342577836734</v>
      </c>
      <c r="M97" s="12">
        <f t="shared" si="15"/>
        <v>-0.31338981303198016</v>
      </c>
      <c r="N97" s="13">
        <f t="shared" si="16"/>
        <v>0.71276278336589793</v>
      </c>
      <c r="P97" s="6">
        <f t="shared" si="17"/>
        <v>0.77213958840291474</v>
      </c>
      <c r="Q97" s="6">
        <f t="shared" si="18"/>
        <v>81.430985735482977</v>
      </c>
      <c r="R97" s="12">
        <f t="shared" si="23"/>
        <v>84.47956290403728</v>
      </c>
    </row>
    <row r="98" spans="1:18" ht="17.25" x14ac:dyDescent="0.15">
      <c r="A98" s="40">
        <v>200812</v>
      </c>
      <c r="B98" s="55">
        <f>'X-12'!M98</f>
        <v>0.99517856652111802</v>
      </c>
      <c r="C98" s="55">
        <f>'X-12'!N98</f>
        <v>0.98677406404707901</v>
      </c>
      <c r="D98" s="55">
        <f>'X-12'!O98</f>
        <v>0.993427180299158</v>
      </c>
      <c r="E98" s="55">
        <f>'X-12'!P98</f>
        <v>0.97052825932658904</v>
      </c>
      <c r="F98" s="63">
        <f t="shared" si="19"/>
        <v>0.66196494376460968</v>
      </c>
      <c r="G98" s="63">
        <f t="shared" si="20"/>
        <v>1.6434158901575565E-2</v>
      </c>
      <c r="H98" s="63">
        <f t="shared" si="21"/>
        <v>0.42051928499765906</v>
      </c>
      <c r="I98" s="63">
        <f t="shared" si="22"/>
        <v>7.4843240173637707E-2</v>
      </c>
      <c r="J98" s="12">
        <f t="shared" si="12"/>
        <v>2.8238739701657143</v>
      </c>
      <c r="K98" s="12">
        <f t="shared" si="13"/>
        <v>9.1707928209578723E-2</v>
      </c>
      <c r="L98" s="12">
        <f t="shared" si="14"/>
        <v>3.5273821104311192</v>
      </c>
      <c r="M98" s="12">
        <f t="shared" si="15"/>
        <v>0.24161473056607874</v>
      </c>
      <c r="N98" s="13">
        <f t="shared" si="16"/>
        <v>1.6417819102192135</v>
      </c>
      <c r="P98" s="6">
        <f t="shared" si="17"/>
        <v>1.7785507857433216</v>
      </c>
      <c r="Q98" s="6">
        <f t="shared" si="18"/>
        <v>82.892272031570457</v>
      </c>
      <c r="R98" s="12">
        <f t="shared" si="23"/>
        <v>85.995556189101237</v>
      </c>
    </row>
    <row r="99" spans="1:18" ht="17.25" x14ac:dyDescent="0.15">
      <c r="A99" s="40">
        <v>200901</v>
      </c>
      <c r="B99" s="55">
        <f>'X-12'!M99</f>
        <v>1.00331078310738</v>
      </c>
      <c r="C99" s="55">
        <f>'X-12'!N99</f>
        <v>0.98891644108948595</v>
      </c>
      <c r="D99" s="55">
        <f>'X-12'!O99</f>
        <v>0.99847489811190404</v>
      </c>
      <c r="E99" s="55">
        <f>'X-12'!P99</f>
        <v>0.97328660256974497</v>
      </c>
      <c r="F99" s="63">
        <f t="shared" si="19"/>
        <v>0.81383636973333517</v>
      </c>
      <c r="G99" s="63">
        <f t="shared" si="20"/>
        <v>0.21687374989524011</v>
      </c>
      <c r="H99" s="63">
        <f t="shared" si="21"/>
        <v>0.50682389134034167</v>
      </c>
      <c r="I99" s="63">
        <f t="shared" si="22"/>
        <v>0.28380719761191353</v>
      </c>
      <c r="J99" s="12">
        <f t="shared" si="12"/>
        <v>3.4717417623271296</v>
      </c>
      <c r="K99" s="12">
        <f t="shared" si="13"/>
        <v>1.2102257502224847</v>
      </c>
      <c r="L99" s="12">
        <f t="shared" si="14"/>
        <v>4.2513187652332247</v>
      </c>
      <c r="M99" s="12">
        <f t="shared" si="15"/>
        <v>0.91620832321834333</v>
      </c>
      <c r="N99" s="13">
        <f t="shared" si="16"/>
        <v>2.424615017137608</v>
      </c>
      <c r="P99" s="6">
        <f t="shared" si="17"/>
        <v>2.6265979159676354</v>
      </c>
      <c r="Q99" s="6">
        <f t="shared" si="18"/>
        <v>85.09849299821569</v>
      </c>
      <c r="R99" s="12">
        <f t="shared" si="23"/>
        <v>88.284372678899629</v>
      </c>
    </row>
    <row r="100" spans="1:18" ht="17.25" x14ac:dyDescent="0.15">
      <c r="A100" s="40">
        <v>200902</v>
      </c>
      <c r="B100" s="55">
        <f>'X-12'!M100</f>
        <v>1.0120757860738101</v>
      </c>
      <c r="C100" s="55">
        <f>'X-12'!N100</f>
        <v>0.992723008385891</v>
      </c>
      <c r="D100" s="55">
        <f>'X-12'!O100</f>
        <v>1.0039144102116899</v>
      </c>
      <c r="E100" s="55">
        <f>'X-12'!P100</f>
        <v>0.97782275897621695</v>
      </c>
      <c r="F100" s="63">
        <f t="shared" si="19"/>
        <v>0.86980861145573318</v>
      </c>
      <c r="G100" s="63">
        <f t="shared" si="20"/>
        <v>0.3841836412181649</v>
      </c>
      <c r="H100" s="63">
        <f t="shared" si="21"/>
        <v>0.54330215180182473</v>
      </c>
      <c r="I100" s="63">
        <f t="shared" si="22"/>
        <v>0.46498228093967592</v>
      </c>
      <c r="J100" s="12">
        <f t="shared" si="12"/>
        <v>3.7105135552151647</v>
      </c>
      <c r="K100" s="12">
        <f t="shared" si="13"/>
        <v>2.1438691203571247</v>
      </c>
      <c r="L100" s="12">
        <f t="shared" si="14"/>
        <v>4.5573041693799068</v>
      </c>
      <c r="M100" s="12">
        <f t="shared" si="15"/>
        <v>1.5010917254062546</v>
      </c>
      <c r="N100" s="13">
        <f t="shared" si="16"/>
        <v>2.9232797482629569</v>
      </c>
      <c r="P100" s="6">
        <f t="shared" si="17"/>
        <v>3.1668039834391979</v>
      </c>
      <c r="Q100" s="6">
        <f t="shared" si="18"/>
        <v>87.836753129791759</v>
      </c>
      <c r="R100" s="12">
        <f t="shared" si="23"/>
        <v>91.125146580182502</v>
      </c>
    </row>
    <row r="101" spans="1:18" ht="17.25" x14ac:dyDescent="0.15">
      <c r="A101" s="40">
        <v>200903</v>
      </c>
      <c r="B101" s="55">
        <f>'X-12'!M101</f>
        <v>1.0203224847242101</v>
      </c>
      <c r="C101" s="55">
        <f>'X-12'!N101</f>
        <v>0.99770601164605399</v>
      </c>
      <c r="D101" s="55">
        <f>'X-12'!O101</f>
        <v>1.00918997515056</v>
      </c>
      <c r="E101" s="55">
        <f>'X-12'!P101</f>
        <v>0.98393935566739799</v>
      </c>
      <c r="F101" s="63">
        <f t="shared" si="19"/>
        <v>0.81152387983108165</v>
      </c>
      <c r="G101" s="63">
        <f t="shared" si="20"/>
        <v>0.50069640364096124</v>
      </c>
      <c r="H101" s="63">
        <f t="shared" si="21"/>
        <v>0.52412234330518648</v>
      </c>
      <c r="I101" s="63">
        <f t="shared" si="22"/>
        <v>0.62358189563592503</v>
      </c>
      <c r="J101" s="12">
        <f t="shared" si="12"/>
        <v>3.461876919630011</v>
      </c>
      <c r="K101" s="12">
        <f t="shared" si="13"/>
        <v>2.794048062629924</v>
      </c>
      <c r="L101" s="12">
        <f t="shared" si="14"/>
        <v>4.396420909595725</v>
      </c>
      <c r="M101" s="12">
        <f t="shared" si="15"/>
        <v>2.0130952555021593</v>
      </c>
      <c r="N101" s="13">
        <f t="shared" si="16"/>
        <v>3.0775159418726221</v>
      </c>
      <c r="P101" s="6">
        <f t="shared" si="17"/>
        <v>3.333888845092901</v>
      </c>
      <c r="Q101" s="6">
        <f t="shared" si="18"/>
        <v>90.814774810587934</v>
      </c>
      <c r="R101" s="12">
        <f t="shared" si="23"/>
        <v>94.214658117346445</v>
      </c>
    </row>
    <row r="102" spans="1:18" ht="17.25" x14ac:dyDescent="0.15">
      <c r="A102" s="40">
        <v>200904</v>
      </c>
      <c r="B102" s="55">
        <f>'X-12'!M102</f>
        <v>1.02679976237698</v>
      </c>
      <c r="C102" s="55">
        <f>'X-12'!N102</f>
        <v>1.0028370239947899</v>
      </c>
      <c r="D102" s="55">
        <f>'X-12'!O102</f>
        <v>1.01375977460245</v>
      </c>
      <c r="E102" s="55">
        <f>'X-12'!P102</f>
        <v>0.99101693297280102</v>
      </c>
      <c r="F102" s="63">
        <f t="shared" si="19"/>
        <v>0.6328178653660812</v>
      </c>
      <c r="G102" s="63">
        <f t="shared" si="20"/>
        <v>0.51296195656118704</v>
      </c>
      <c r="H102" s="63">
        <f t="shared" si="21"/>
        <v>0.45179564667367655</v>
      </c>
      <c r="I102" s="63">
        <f t="shared" si="22"/>
        <v>0.71673255211902498</v>
      </c>
      <c r="J102" s="12">
        <f t="shared" ref="J102:J158" si="24">F102/F$160</f>
        <v>2.6995355489679111</v>
      </c>
      <c r="K102" s="12">
        <f t="shared" ref="K102:K158" si="25">G102/G$160</f>
        <v>2.8624938196288423</v>
      </c>
      <c r="L102" s="12">
        <f t="shared" ref="L102:L158" si="26">H102/H$160</f>
        <v>3.7897331668302847</v>
      </c>
      <c r="M102" s="12">
        <f t="shared" ref="M102:M158" si="27">I102/I$160</f>
        <v>2.3138114018902884</v>
      </c>
      <c r="N102" s="13">
        <f t="shared" ref="N102:N158" si="28">SUMPRODUCT(J102:M102,$F$161:$I$161)</f>
        <v>2.7718727138245791</v>
      </c>
      <c r="P102" s="6">
        <f t="shared" ref="P102:P158" si="29">N102/$O$3</f>
        <v>3.0027839644639083</v>
      </c>
      <c r="Q102" s="6">
        <f t="shared" ref="Q102:Q158" si="30">Q101*(200+P102)/(200-P102)</f>
        <v>93.583312915090303</v>
      </c>
      <c r="R102" s="12">
        <f t="shared" si="23"/>
        <v>97.086843524892345</v>
      </c>
    </row>
    <row r="103" spans="1:18" ht="17.25" x14ac:dyDescent="0.15">
      <c r="A103" s="40">
        <v>200905</v>
      </c>
      <c r="B103" s="55">
        <f>'X-12'!M103</f>
        <v>1.03074514912378</v>
      </c>
      <c r="C103" s="55">
        <f>'X-12'!N103</f>
        <v>1.00774166483015</v>
      </c>
      <c r="D103" s="55">
        <f>'X-12'!O103</f>
        <v>1.01700067024791</v>
      </c>
      <c r="E103" s="55">
        <f>'X-12'!P103</f>
        <v>0.99861060597133799</v>
      </c>
      <c r="F103" s="63">
        <f t="shared" si="19"/>
        <v>0.38350431378163852</v>
      </c>
      <c r="G103" s="63">
        <f t="shared" si="20"/>
        <v>0.48788349967308092</v>
      </c>
      <c r="H103" s="63">
        <f t="shared" si="21"/>
        <v>0.31918049750065325</v>
      </c>
      <c r="I103" s="63">
        <f t="shared" si="22"/>
        <v>0.7633260848979605</v>
      </c>
      <c r="J103" s="12">
        <f t="shared" si="24"/>
        <v>1.6359897292677927</v>
      </c>
      <c r="K103" s="12">
        <f t="shared" si="25"/>
        <v>2.7225479095475569</v>
      </c>
      <c r="L103" s="12">
        <f t="shared" si="26"/>
        <v>2.6773363720728676</v>
      </c>
      <c r="M103" s="12">
        <f t="shared" si="27"/>
        <v>2.464228244378484</v>
      </c>
      <c r="N103" s="13">
        <f t="shared" si="28"/>
        <v>2.2000105309650451</v>
      </c>
      <c r="P103" s="6">
        <f t="shared" si="29"/>
        <v>2.3832827211313439</v>
      </c>
      <c r="Q103" s="6">
        <f t="shared" si="30"/>
        <v>95.840566205478922</v>
      </c>
      <c r="R103" s="12">
        <f t="shared" si="23"/>
        <v>99.428602863962183</v>
      </c>
    </row>
    <row r="104" spans="1:18" ht="17.25" x14ac:dyDescent="0.15">
      <c r="A104" s="40">
        <v>200906</v>
      </c>
      <c r="B104" s="55">
        <f>'X-12'!M104</f>
        <v>1.03214958438546</v>
      </c>
      <c r="C104" s="55">
        <f>'X-12'!N104</f>
        <v>1.0119535279254099</v>
      </c>
      <c r="D104" s="55">
        <f>'X-12'!O104</f>
        <v>1.0185320023923401</v>
      </c>
      <c r="E104" s="55">
        <f>'X-12'!P104</f>
        <v>1.0065586343369901</v>
      </c>
      <c r="F104" s="63">
        <f t="shared" si="19"/>
        <v>0.1361616023218862</v>
      </c>
      <c r="G104" s="63">
        <f t="shared" si="20"/>
        <v>0.41707908305841551</v>
      </c>
      <c r="H104" s="63">
        <f t="shared" si="21"/>
        <v>0.15046008988338858</v>
      </c>
      <c r="I104" s="63">
        <f t="shared" si="22"/>
        <v>0.79275386893826216</v>
      </c>
      <c r="J104" s="12">
        <f t="shared" si="24"/>
        <v>0.58085130965720244</v>
      </c>
      <c r="K104" s="12">
        <f t="shared" si="25"/>
        <v>2.3274363376863216</v>
      </c>
      <c r="L104" s="12">
        <f t="shared" si="26"/>
        <v>1.2620829729401768</v>
      </c>
      <c r="M104" s="12">
        <f t="shared" si="27"/>
        <v>2.5592292905058094</v>
      </c>
      <c r="N104" s="13">
        <f t="shared" si="28"/>
        <v>1.5228723155778203</v>
      </c>
      <c r="P104" s="6">
        <f t="shared" si="29"/>
        <v>1.6497354104090716</v>
      </c>
      <c r="Q104" s="6">
        <f t="shared" si="30"/>
        <v>97.434832551934107</v>
      </c>
      <c r="R104" s="12">
        <f t="shared" si="23"/>
        <v>101.08255464760691</v>
      </c>
    </row>
    <row r="105" spans="1:18" ht="17.25" x14ac:dyDescent="0.15">
      <c r="A105" s="40">
        <v>200907</v>
      </c>
      <c r="B105" s="55">
        <f>'X-12'!M105</f>
        <v>1.0314986626124401</v>
      </c>
      <c r="C105" s="55">
        <f>'X-12'!N105</f>
        <v>1.0152846004262699</v>
      </c>
      <c r="D105" s="55">
        <f>'X-12'!O105</f>
        <v>1.0183937122989899</v>
      </c>
      <c r="E105" s="55">
        <f>'X-12'!P105</f>
        <v>1.01450720273267</v>
      </c>
      <c r="F105" s="63">
        <f t="shared" si="19"/>
        <v>-6.3084566274013334E-2</v>
      </c>
      <c r="G105" s="63">
        <f t="shared" si="20"/>
        <v>0.32863159529940422</v>
      </c>
      <c r="H105" s="63">
        <f t="shared" si="21"/>
        <v>-1.3578314845041651E-2</v>
      </c>
      <c r="I105" s="63">
        <f t="shared" si="22"/>
        <v>0.78657194138757391</v>
      </c>
      <c r="J105" s="12">
        <f t="shared" si="24"/>
        <v>-0.26911223365889686</v>
      </c>
      <c r="K105" s="12">
        <f t="shared" si="25"/>
        <v>1.833870715843432</v>
      </c>
      <c r="L105" s="12">
        <f t="shared" si="26"/>
        <v>-0.1138970472530596</v>
      </c>
      <c r="M105" s="12">
        <f t="shared" si="27"/>
        <v>2.5392723143504039</v>
      </c>
      <c r="N105" s="13">
        <f t="shared" si="28"/>
        <v>0.88731635448083668</v>
      </c>
      <c r="P105" s="6">
        <f t="shared" si="29"/>
        <v>0.96123436958449382</v>
      </c>
      <c r="Q105" s="6">
        <f t="shared" si="30"/>
        <v>98.37593273959844</v>
      </c>
      <c r="R105" s="12">
        <f t="shared" si="23"/>
        <v>102.05888732717247</v>
      </c>
    </row>
    <row r="106" spans="1:18" ht="17.25" x14ac:dyDescent="0.15">
      <c r="A106" s="40">
        <v>200908</v>
      </c>
      <c r="B106" s="55">
        <f>'X-12'!M106</f>
        <v>1.0297047169586699</v>
      </c>
      <c r="C106" s="55">
        <f>'X-12'!N106</f>
        <v>1.0174102822653099</v>
      </c>
      <c r="D106" s="55">
        <f>'X-12'!O106</f>
        <v>1.0170294719545701</v>
      </c>
      <c r="E106" s="55">
        <f>'X-12'!P106</f>
        <v>1.0216345674504901</v>
      </c>
      <c r="F106" s="63">
        <f t="shared" si="19"/>
        <v>-0.17406779666190847</v>
      </c>
      <c r="G106" s="63">
        <f t="shared" si="20"/>
        <v>0.20914913075644115</v>
      </c>
      <c r="H106" s="63">
        <f t="shared" si="21"/>
        <v>-0.13404979907607206</v>
      </c>
      <c r="I106" s="63">
        <f t="shared" si="22"/>
        <v>0.70008531058020695</v>
      </c>
      <c r="J106" s="12">
        <f t="shared" si="24"/>
        <v>-0.74255521333536356</v>
      </c>
      <c r="K106" s="12">
        <f t="shared" si="25"/>
        <v>1.1671198741219804</v>
      </c>
      <c r="L106" s="12">
        <f t="shared" si="26"/>
        <v>-1.1244308644975813</v>
      </c>
      <c r="M106" s="12">
        <f t="shared" si="27"/>
        <v>2.2600694905334535</v>
      </c>
      <c r="N106" s="13">
        <f t="shared" si="28"/>
        <v>0.34997068669083542</v>
      </c>
      <c r="P106" s="6">
        <f t="shared" si="29"/>
        <v>0.37912504451824897</v>
      </c>
      <c r="Q106" s="6">
        <f t="shared" si="30"/>
        <v>98.749608888325298</v>
      </c>
      <c r="R106" s="12">
        <f t="shared" si="23"/>
        <v>102.44655299801005</v>
      </c>
    </row>
    <row r="107" spans="1:18" ht="17.25" x14ac:dyDescent="0.15">
      <c r="A107" s="40">
        <v>200909</v>
      </c>
      <c r="B107" s="55">
        <f>'X-12'!M107</f>
        <v>1.02729118553829</v>
      </c>
      <c r="C107" s="55">
        <f>'X-12'!N107</f>
        <v>1.0181783232602699</v>
      </c>
      <c r="D107" s="55">
        <f>'X-12'!O107</f>
        <v>1.0149842366414299</v>
      </c>
      <c r="E107" s="55">
        <f>'X-12'!P107</f>
        <v>1.0270285632042999</v>
      </c>
      <c r="F107" s="63">
        <f t="shared" si="19"/>
        <v>-0.23466565173515108</v>
      </c>
      <c r="G107" s="63">
        <f t="shared" si="20"/>
        <v>7.5461317957384463E-2</v>
      </c>
      <c r="H107" s="63">
        <f t="shared" si="21"/>
        <v>-0.20130133025069941</v>
      </c>
      <c r="I107" s="63">
        <f t="shared" si="22"/>
        <v>0.52658689201731412</v>
      </c>
      <c r="J107" s="12">
        <f t="shared" si="24"/>
        <v>-1.0010593942607715</v>
      </c>
      <c r="K107" s="12">
        <f t="shared" si="25"/>
        <v>0.42109858930307287</v>
      </c>
      <c r="L107" s="12">
        <f t="shared" si="26"/>
        <v>-1.6885473186711437</v>
      </c>
      <c r="M107" s="12">
        <f t="shared" si="27"/>
        <v>1.6999684906641339</v>
      </c>
      <c r="N107" s="13">
        <f t="shared" si="28"/>
        <v>-0.13003014821355369</v>
      </c>
      <c r="P107" s="6">
        <f t="shared" si="29"/>
        <v>-0.14086232820329805</v>
      </c>
      <c r="Q107" s="6">
        <f t="shared" si="30"/>
        <v>98.610605791652674</v>
      </c>
      <c r="R107" s="12">
        <f t="shared" si="23"/>
        <v>102.30234596498508</v>
      </c>
    </row>
    <row r="108" spans="1:18" ht="17.25" x14ac:dyDescent="0.15">
      <c r="A108" s="40">
        <v>200910</v>
      </c>
      <c r="B108" s="55">
        <f>'X-12'!M108</f>
        <v>1.02454421176989</v>
      </c>
      <c r="C108" s="55">
        <f>'X-12'!N108</f>
        <v>1.0179229738492099</v>
      </c>
      <c r="D108" s="55">
        <f>'X-12'!O108</f>
        <v>1.0126212984599099</v>
      </c>
      <c r="E108" s="55">
        <f>'X-12'!P108</f>
        <v>1.0301669459671201</v>
      </c>
      <c r="F108" s="63">
        <f t="shared" si="19"/>
        <v>-0.2677577131190767</v>
      </c>
      <c r="G108" s="63">
        <f t="shared" si="20"/>
        <v>-2.5082191286109643E-2</v>
      </c>
      <c r="H108" s="63">
        <f t="shared" si="21"/>
        <v>-0.23307671444109596</v>
      </c>
      <c r="I108" s="63">
        <f t="shared" si="22"/>
        <v>0.30511273710530729</v>
      </c>
      <c r="J108" s="12">
        <f t="shared" si="24"/>
        <v>-1.142226704767811</v>
      </c>
      <c r="K108" s="12">
        <f t="shared" si="25"/>
        <v>-0.13996674923137914</v>
      </c>
      <c r="L108" s="12">
        <f t="shared" si="26"/>
        <v>-1.9550842546547207</v>
      </c>
      <c r="M108" s="12">
        <f t="shared" si="27"/>
        <v>0.98498851194772552</v>
      </c>
      <c r="N108" s="13">
        <f t="shared" si="28"/>
        <v>-0.51461167440651567</v>
      </c>
      <c r="P108" s="6">
        <f t="shared" si="29"/>
        <v>-0.55748147313073226</v>
      </c>
      <c r="Q108" s="6">
        <f t="shared" si="30"/>
        <v>98.062398012224506</v>
      </c>
      <c r="R108" s="12">
        <f t="shared" si="23"/>
        <v>101.73361462557673</v>
      </c>
    </row>
    <row r="109" spans="1:18" ht="17.25" x14ac:dyDescent="0.15">
      <c r="A109" s="40">
        <v>200911</v>
      </c>
      <c r="B109" s="55">
        <f>'X-12'!M109</f>
        <v>1.0215184617278199</v>
      </c>
      <c r="C109" s="55">
        <f>'X-12'!N109</f>
        <v>1.0170290293958399</v>
      </c>
      <c r="D109" s="55">
        <f>'X-12'!O109</f>
        <v>1.01022728369881</v>
      </c>
      <c r="E109" s="55">
        <f>'X-12'!P109</f>
        <v>1.0312545340835899</v>
      </c>
      <c r="F109" s="63">
        <f t="shared" si="19"/>
        <v>-0.29576318274724145</v>
      </c>
      <c r="G109" s="63">
        <f t="shared" si="20"/>
        <v>-8.7859020944420649E-2</v>
      </c>
      <c r="H109" s="63">
        <f t="shared" si="21"/>
        <v>-0.23669737638445368</v>
      </c>
      <c r="I109" s="63">
        <f t="shared" si="22"/>
        <v>0.10551826756389987</v>
      </c>
      <c r="J109" s="12">
        <f t="shared" si="24"/>
        <v>-1.2616951410500843</v>
      </c>
      <c r="K109" s="12">
        <f t="shared" si="25"/>
        <v>-0.4902817864662567</v>
      </c>
      <c r="L109" s="12">
        <f t="shared" si="26"/>
        <v>-1.9854549382893367</v>
      </c>
      <c r="M109" s="12">
        <f t="shared" si="27"/>
        <v>0.34064222404191402</v>
      </c>
      <c r="N109" s="13">
        <f t="shared" si="28"/>
        <v>-0.79618770432865582</v>
      </c>
      <c r="P109" s="6">
        <f t="shared" si="29"/>
        <v>-0.86251423427112028</v>
      </c>
      <c r="Q109" s="6">
        <f t="shared" si="30"/>
        <v>97.220227789923541</v>
      </c>
      <c r="R109" s="12">
        <f t="shared" si="23"/>
        <v>100.85991560759003</v>
      </c>
    </row>
    <row r="110" spans="1:18" ht="17.25" x14ac:dyDescent="0.15">
      <c r="A110" s="40">
        <v>200912</v>
      </c>
      <c r="B110" s="55">
        <f>'X-12'!M110</f>
        <v>1.0181283434877599</v>
      </c>
      <c r="C110" s="55">
        <f>'X-12'!N110</f>
        <v>1.01574617244257</v>
      </c>
      <c r="D110" s="55">
        <f>'X-12'!O110</f>
        <v>1.0083207110600201</v>
      </c>
      <c r="E110" s="55">
        <f>'X-12'!P110</f>
        <v>1.03019103983287</v>
      </c>
      <c r="F110" s="63">
        <f t="shared" si="19"/>
        <v>-0.3324220871369592</v>
      </c>
      <c r="G110" s="63">
        <f t="shared" si="20"/>
        <v>-0.12621729664054449</v>
      </c>
      <c r="H110" s="63">
        <f t="shared" si="21"/>
        <v>-0.18890535610154732</v>
      </c>
      <c r="I110" s="63">
        <f t="shared" si="22"/>
        <v>-0.10317946436969973</v>
      </c>
      <c r="J110" s="12">
        <f t="shared" si="24"/>
        <v>-1.4180782348317524</v>
      </c>
      <c r="K110" s="12">
        <f t="shared" si="25"/>
        <v>-0.70433338562939374</v>
      </c>
      <c r="L110" s="12">
        <f t="shared" si="26"/>
        <v>-1.5845679317202479</v>
      </c>
      <c r="M110" s="12">
        <f t="shared" si="27"/>
        <v>-0.33309191886668732</v>
      </c>
      <c r="N110" s="13">
        <f t="shared" si="28"/>
        <v>-1.0201242211797568</v>
      </c>
      <c r="P110" s="6">
        <f t="shared" si="29"/>
        <v>-1.1051058145066273</v>
      </c>
      <c r="Q110" s="6">
        <f t="shared" si="30"/>
        <v>96.151745330632806</v>
      </c>
      <c r="R110" s="12">
        <f t="shared" si="23"/>
        <v>99.751431775345552</v>
      </c>
    </row>
    <row r="111" spans="1:18" ht="17.25" x14ac:dyDescent="0.15">
      <c r="A111" s="40">
        <v>201001</v>
      </c>
      <c r="B111" s="55">
        <f>'X-12'!M111</f>
        <v>1.0148292417684901</v>
      </c>
      <c r="C111" s="55">
        <f>'X-12'!N111</f>
        <v>1.0149873505209499</v>
      </c>
      <c r="D111" s="55">
        <f>'X-12'!O111</f>
        <v>1.0071253394961801</v>
      </c>
      <c r="E111" s="55">
        <f>'X-12'!P111</f>
        <v>1.02717726058924</v>
      </c>
      <c r="F111" s="63">
        <f t="shared" si="19"/>
        <v>-0.32456178556760118</v>
      </c>
      <c r="G111" s="63">
        <f t="shared" si="20"/>
        <v>-7.4733776050809358E-2</v>
      </c>
      <c r="H111" s="63">
        <f t="shared" si="21"/>
        <v>-0.11862104306985446</v>
      </c>
      <c r="I111" s="63">
        <f t="shared" si="22"/>
        <v>-0.29297420816794573</v>
      </c>
      <c r="J111" s="12">
        <f t="shared" si="24"/>
        <v>-1.3845470014810393</v>
      </c>
      <c r="K111" s="12">
        <f t="shared" si="25"/>
        <v>-0.41703866987931382</v>
      </c>
      <c r="L111" s="12">
        <f t="shared" si="26"/>
        <v>-0.99501202482928497</v>
      </c>
      <c r="M111" s="12">
        <f t="shared" si="27"/>
        <v>-0.94580197496903651</v>
      </c>
      <c r="N111" s="13">
        <f t="shared" si="28"/>
        <v>-1.0013591054863442</v>
      </c>
      <c r="P111" s="6">
        <f t="shared" si="29"/>
        <v>-1.0847774681816107</v>
      </c>
      <c r="Q111" s="6">
        <f t="shared" si="30"/>
        <v>95.114339633649976</v>
      </c>
      <c r="R111" s="12">
        <f t="shared" si="23"/>
        <v>98.675188143468702</v>
      </c>
    </row>
    <row r="112" spans="1:18" ht="17.25" x14ac:dyDescent="0.15">
      <c r="A112" s="40">
        <v>201002</v>
      </c>
      <c r="B112" s="55">
        <f>'X-12'!M112</f>
        <v>1.01178432378274</v>
      </c>
      <c r="C112" s="55">
        <f>'X-12'!N112</f>
        <v>1.0154496128377799</v>
      </c>
      <c r="D112" s="55">
        <f>'X-12'!O112</f>
        <v>1.00668780596327</v>
      </c>
      <c r="E112" s="55">
        <f>'X-12'!P112</f>
        <v>1.0227319987680401</v>
      </c>
      <c r="F112" s="63">
        <f t="shared" si="19"/>
        <v>-0.30049320082607106</v>
      </c>
      <c r="G112" s="63">
        <f t="shared" si="20"/>
        <v>4.5533284231127055E-2</v>
      </c>
      <c r="H112" s="63">
        <f t="shared" si="21"/>
        <v>-4.345324032635331E-2</v>
      </c>
      <c r="I112" s="63">
        <f t="shared" si="22"/>
        <v>-0.43370327744103293</v>
      </c>
      <c r="J112" s="12">
        <f t="shared" si="24"/>
        <v>-1.2818729088564258</v>
      </c>
      <c r="K112" s="12">
        <f t="shared" si="25"/>
        <v>0.25409047012525887</v>
      </c>
      <c r="L112" s="12">
        <f t="shared" si="26"/>
        <v>-0.36449263573796858</v>
      </c>
      <c r="M112" s="12">
        <f t="shared" si="27"/>
        <v>-1.4001144295921424</v>
      </c>
      <c r="N112" s="13">
        <f t="shared" si="28"/>
        <v>-0.81616243843507419</v>
      </c>
      <c r="P112" s="6">
        <f t="shared" si="29"/>
        <v>-0.88415296644306929</v>
      </c>
      <c r="Q112" s="6">
        <f t="shared" si="30"/>
        <v>94.277084685496703</v>
      </c>
      <c r="R112" s="12">
        <f t="shared" si="23"/>
        <v>97.806588415485678</v>
      </c>
    </row>
    <row r="113" spans="1:18" ht="17.25" x14ac:dyDescent="0.15">
      <c r="A113" s="40">
        <v>201003</v>
      </c>
      <c r="B113" s="55">
        <f>'X-12'!M113</f>
        <v>1.00943352624839</v>
      </c>
      <c r="C113" s="55">
        <f>'X-12'!N113</f>
        <v>1.0173437551673099</v>
      </c>
      <c r="D113" s="55">
        <f>'X-12'!O113</f>
        <v>1.00678479399315</v>
      </c>
      <c r="E113" s="55">
        <f>'X-12'!P113</f>
        <v>1.01752765732955</v>
      </c>
      <c r="F113" s="63">
        <f t="shared" si="19"/>
        <v>-0.23261199027247487</v>
      </c>
      <c r="G113" s="63">
        <f t="shared" si="20"/>
        <v>0.1863585703635825</v>
      </c>
      <c r="H113" s="63">
        <f t="shared" si="21"/>
        <v>9.633906106505415E-3</v>
      </c>
      <c r="I113" s="63">
        <f t="shared" si="22"/>
        <v>-0.51016461781580202</v>
      </c>
      <c r="J113" s="12">
        <f t="shared" si="24"/>
        <v>-0.99229868691122047</v>
      </c>
      <c r="K113" s="12">
        <f t="shared" si="25"/>
        <v>1.039941167327076</v>
      </c>
      <c r="L113" s="12">
        <f t="shared" si="26"/>
        <v>8.0810724420996502E-2</v>
      </c>
      <c r="M113" s="12">
        <f t="shared" si="27"/>
        <v>-1.646952836247314</v>
      </c>
      <c r="N113" s="13">
        <f t="shared" si="28"/>
        <v>-0.49667517977003106</v>
      </c>
      <c r="P113" s="6">
        <f t="shared" si="29"/>
        <v>-0.5380507762576372</v>
      </c>
      <c r="Q113" s="6">
        <f t="shared" si="30"/>
        <v>93.771187092476467</v>
      </c>
      <c r="R113" s="12">
        <f t="shared" si="23"/>
        <v>97.281751252499802</v>
      </c>
    </row>
    <row r="114" spans="1:18" ht="17.25" x14ac:dyDescent="0.15">
      <c r="A114" s="40">
        <v>201004</v>
      </c>
      <c r="B114" s="55">
        <f>'X-12'!M114</f>
        <v>1.0079737732157901</v>
      </c>
      <c r="C114" s="55">
        <f>'X-12'!N114</f>
        <v>1.0206005010916901</v>
      </c>
      <c r="D114" s="55">
        <f>'X-12'!O114</f>
        <v>1.0071509922392601</v>
      </c>
      <c r="E114" s="55">
        <f>'X-12'!P114</f>
        <v>1.0123147029480799</v>
      </c>
      <c r="F114" s="63">
        <f t="shared" si="19"/>
        <v>-0.14471574807800475</v>
      </c>
      <c r="G114" s="63">
        <f t="shared" si="20"/>
        <v>0.31961089361281259</v>
      </c>
      <c r="H114" s="63">
        <f t="shared" si="21"/>
        <v>3.6366427233028117E-2</v>
      </c>
      <c r="I114" s="63">
        <f t="shared" si="22"/>
        <v>-0.5136314507454729</v>
      </c>
      <c r="J114" s="12">
        <f t="shared" si="24"/>
        <v>-0.61734241053081051</v>
      </c>
      <c r="K114" s="12">
        <f t="shared" si="25"/>
        <v>1.7835322794422446</v>
      </c>
      <c r="L114" s="12">
        <f t="shared" si="26"/>
        <v>0.30504732938179646</v>
      </c>
      <c r="M114" s="12">
        <f t="shared" si="27"/>
        <v>-1.6581447341699147</v>
      </c>
      <c r="N114" s="13">
        <f t="shared" si="28"/>
        <v>-0.1243473062324239</v>
      </c>
      <c r="P114" s="6">
        <f t="shared" si="29"/>
        <v>-0.13470607626271966</v>
      </c>
      <c r="Q114" s="6">
        <f t="shared" si="30"/>
        <v>93.644956625733613</v>
      </c>
      <c r="R114" s="12">
        <f t="shared" si="23"/>
        <v>97.150795025465428</v>
      </c>
    </row>
    <row r="115" spans="1:18" ht="17.25" x14ac:dyDescent="0.15">
      <c r="A115" s="40">
        <v>201005</v>
      </c>
      <c r="B115" s="55">
        <f>'X-12'!M115</f>
        <v>1.00747815577568</v>
      </c>
      <c r="C115" s="55">
        <f>'X-12'!N115</f>
        <v>1.0244318264586401</v>
      </c>
      <c r="D115" s="55">
        <f>'X-12'!O115</f>
        <v>1.00749365005582</v>
      </c>
      <c r="E115" s="55">
        <f>'X-12'!P115</f>
        <v>1.00781686187542</v>
      </c>
      <c r="F115" s="63">
        <f t="shared" si="19"/>
        <v>-4.9181767422065946E-2</v>
      </c>
      <c r="G115" s="63">
        <f t="shared" si="20"/>
        <v>0.37469582415250841</v>
      </c>
      <c r="H115" s="63">
        <f t="shared" si="21"/>
        <v>3.4016700450914213E-2</v>
      </c>
      <c r="I115" s="63">
        <f t="shared" si="22"/>
        <v>-0.44530179627710681</v>
      </c>
      <c r="J115" s="12">
        <f t="shared" si="24"/>
        <v>-0.20980433199390397</v>
      </c>
      <c r="K115" s="12">
        <f t="shared" si="25"/>
        <v>2.090924028884301</v>
      </c>
      <c r="L115" s="12">
        <f t="shared" si="26"/>
        <v>0.28533745040282027</v>
      </c>
      <c r="M115" s="12">
        <f t="shared" si="27"/>
        <v>-1.437557664238879</v>
      </c>
      <c r="N115" s="13">
        <f t="shared" si="28"/>
        <v>0.17350436072403352</v>
      </c>
      <c r="P115" s="6">
        <f t="shared" si="29"/>
        <v>0.18795816616984137</v>
      </c>
      <c r="Q115" s="6">
        <f t="shared" si="30"/>
        <v>93.821135540246331</v>
      </c>
      <c r="R115" s="12">
        <f t="shared" si="23"/>
        <v>97.333569648129199</v>
      </c>
    </row>
    <row r="116" spans="1:18" ht="17.25" x14ac:dyDescent="0.15">
      <c r="A116" s="40">
        <v>201006</v>
      </c>
      <c r="B116" s="55">
        <f>'X-12'!M116</f>
        <v>1.00757477908645</v>
      </c>
      <c r="C116" s="55">
        <f>'X-12'!N116</f>
        <v>1.02814527409321</v>
      </c>
      <c r="D116" s="55">
        <f>'X-12'!O116</f>
        <v>1.00768295787635</v>
      </c>
      <c r="E116" s="55">
        <f>'X-12'!P116</f>
        <v>1.0044992803147199</v>
      </c>
      <c r="F116" s="63">
        <f t="shared" si="19"/>
        <v>9.5901511169575494E-3</v>
      </c>
      <c r="G116" s="63">
        <f t="shared" si="20"/>
        <v>0.36183270616938545</v>
      </c>
      <c r="H116" s="63">
        <f t="shared" si="21"/>
        <v>1.8788211393958504E-2</v>
      </c>
      <c r="I116" s="63">
        <f t="shared" si="22"/>
        <v>-0.32972766963836081</v>
      </c>
      <c r="J116" s="12">
        <f t="shared" si="24"/>
        <v>4.0910592568723744E-2</v>
      </c>
      <c r="K116" s="12">
        <f t="shared" si="25"/>
        <v>2.0191436653370989</v>
      </c>
      <c r="L116" s="12">
        <f t="shared" si="26"/>
        <v>0.15759848150226041</v>
      </c>
      <c r="M116" s="12">
        <f t="shared" si="27"/>
        <v>-1.0644523389824454</v>
      </c>
      <c r="N116" s="13">
        <f t="shared" si="28"/>
        <v>0.32804575148272608</v>
      </c>
      <c r="P116" s="6">
        <f t="shared" si="29"/>
        <v>0.35537364946447614</v>
      </c>
      <c r="Q116" s="6">
        <f t="shared" si="30"/>
        <v>94.155144623719451</v>
      </c>
      <c r="R116" s="12">
        <f t="shared" si="23"/>
        <v>97.68008321569728</v>
      </c>
    </row>
    <row r="117" spans="1:18" ht="17.25" x14ac:dyDescent="0.15">
      <c r="A117" s="40">
        <v>201007</v>
      </c>
      <c r="B117" s="55">
        <f>'X-12'!M117</f>
        <v>1.00829799757905</v>
      </c>
      <c r="C117" s="55">
        <f>'X-12'!N117</f>
        <v>1.03140411063531</v>
      </c>
      <c r="D117" s="55">
        <f>'X-12'!O117</f>
        <v>1.0077582147053501</v>
      </c>
      <c r="E117" s="55">
        <f>'X-12'!P117</f>
        <v>1.0028076557557899</v>
      </c>
      <c r="F117" s="63">
        <f t="shared" si="19"/>
        <v>7.1752394394286489E-2</v>
      </c>
      <c r="G117" s="63">
        <f t="shared" si="20"/>
        <v>0.31646112166711493</v>
      </c>
      <c r="H117" s="63">
        <f t="shared" si="21"/>
        <v>7.4680253657528799E-3</v>
      </c>
      <c r="I117" s="63">
        <f t="shared" si="22"/>
        <v>-0.16854667599978793</v>
      </c>
      <c r="J117" s="12">
        <f t="shared" si="24"/>
        <v>0.30608829173760621</v>
      </c>
      <c r="K117" s="12">
        <f t="shared" si="25"/>
        <v>1.7659555320587874</v>
      </c>
      <c r="L117" s="12">
        <f t="shared" si="26"/>
        <v>6.2642975043461252E-2</v>
      </c>
      <c r="M117" s="12">
        <f t="shared" si="27"/>
        <v>-0.54411540193901253</v>
      </c>
      <c r="N117" s="13">
        <f t="shared" si="28"/>
        <v>0.47666496598486119</v>
      </c>
      <c r="P117" s="6">
        <f t="shared" si="29"/>
        <v>0.51637360876725247</v>
      </c>
      <c r="Q117" s="6">
        <f t="shared" si="30"/>
        <v>94.642595475630472</v>
      </c>
      <c r="R117" s="12">
        <f t="shared" si="23"/>
        <v>98.185783036652523</v>
      </c>
    </row>
    <row r="118" spans="1:18" ht="17.25" x14ac:dyDescent="0.15">
      <c r="A118" s="40">
        <v>201008</v>
      </c>
      <c r="B118" s="55">
        <f>'X-12'!M118</f>
        <v>1.0096743623553599</v>
      </c>
      <c r="C118" s="55">
        <f>'X-12'!N118</f>
        <v>1.0340355699806301</v>
      </c>
      <c r="D118" s="55">
        <f>'X-12'!O118</f>
        <v>1.00773587796704</v>
      </c>
      <c r="E118" s="55">
        <f>'X-12'!P118</f>
        <v>1.0031094391532001</v>
      </c>
      <c r="F118" s="63">
        <f t="shared" si="19"/>
        <v>0.13641066682941133</v>
      </c>
      <c r="G118" s="63">
        <f t="shared" si="20"/>
        <v>0.25480863663230474</v>
      </c>
      <c r="H118" s="63">
        <f t="shared" si="21"/>
        <v>-2.2165024835646748E-3</v>
      </c>
      <c r="I118" s="63">
        <f t="shared" si="22"/>
        <v>3.0089319062695595E-2</v>
      </c>
      <c r="J118" s="12">
        <f t="shared" si="24"/>
        <v>0.58191379308070901</v>
      </c>
      <c r="K118" s="12">
        <f t="shared" si="25"/>
        <v>1.4219147018966523</v>
      </c>
      <c r="L118" s="12">
        <f t="shared" si="26"/>
        <v>-1.8592372543141996E-2</v>
      </c>
      <c r="M118" s="12">
        <f t="shared" si="27"/>
        <v>9.7136664599012365E-2</v>
      </c>
      <c r="N118" s="13">
        <f t="shared" si="28"/>
        <v>0.63353346867379379</v>
      </c>
      <c r="P118" s="6">
        <f t="shared" si="29"/>
        <v>0.68631006438243647</v>
      </c>
      <c r="Q118" s="6">
        <f t="shared" si="30"/>
        <v>95.294373743497388</v>
      </c>
      <c r="R118" s="12">
        <f t="shared" si="23"/>
        <v>98.861962290562204</v>
      </c>
    </row>
    <row r="119" spans="1:18" ht="17.25" x14ac:dyDescent="0.15">
      <c r="A119" s="40">
        <v>201009</v>
      </c>
      <c r="B119" s="55">
        <f>'X-12'!M119</f>
        <v>1.01137177335785</v>
      </c>
      <c r="C119" s="55">
        <f>'X-12'!N119</f>
        <v>1.0355391502638001</v>
      </c>
      <c r="D119" s="55">
        <f>'X-12'!O119</f>
        <v>1.00775905467164</v>
      </c>
      <c r="E119" s="55">
        <f>'X-12'!P119</f>
        <v>1.0052118283978999</v>
      </c>
      <c r="F119" s="63">
        <f t="shared" si="19"/>
        <v>0.16797350367176053</v>
      </c>
      <c r="G119" s="63">
        <f t="shared" si="20"/>
        <v>0.14530330975364922</v>
      </c>
      <c r="H119" s="63">
        <f t="shared" si="21"/>
        <v>2.2998524307480854E-3</v>
      </c>
      <c r="I119" s="63">
        <f t="shared" si="22"/>
        <v>0.20936782163975767</v>
      </c>
      <c r="J119" s="12">
        <f t="shared" si="24"/>
        <v>0.71655758989087848</v>
      </c>
      <c r="K119" s="12">
        <f t="shared" si="25"/>
        <v>0.81083951903521589</v>
      </c>
      <c r="L119" s="12">
        <f t="shared" si="26"/>
        <v>1.9291525050741682E-2</v>
      </c>
      <c r="M119" s="12">
        <f t="shared" si="27"/>
        <v>0.67589737827137908</v>
      </c>
      <c r="N119" s="13">
        <f t="shared" si="28"/>
        <v>0.66033773441356436</v>
      </c>
      <c r="P119" s="6">
        <f t="shared" si="29"/>
        <v>0.71534726329174614</v>
      </c>
      <c r="Q119" s="6">
        <f t="shared" si="30"/>
        <v>95.978506400261224</v>
      </c>
      <c r="R119" s="12">
        <f t="shared" si="23"/>
        <v>99.571707202646721</v>
      </c>
    </row>
    <row r="120" spans="1:18" ht="17.25" x14ac:dyDescent="0.15">
      <c r="A120" s="40">
        <v>201010</v>
      </c>
      <c r="B120" s="55">
        <f>'X-12'!M120</f>
        <v>1.01315726298565</v>
      </c>
      <c r="C120" s="55">
        <f>'X-12'!N120</f>
        <v>1.0358089097421399</v>
      </c>
      <c r="D120" s="55">
        <f>'X-12'!O120</f>
        <v>1.0079714408707201</v>
      </c>
      <c r="E120" s="55">
        <f>'X-12'!P120</f>
        <v>1.00875580885051</v>
      </c>
      <c r="F120" s="63">
        <f t="shared" si="19"/>
        <v>0.17638567743387654</v>
      </c>
      <c r="G120" s="63">
        <f t="shared" si="20"/>
        <v>2.6046755110686191E-2</v>
      </c>
      <c r="H120" s="63">
        <f t="shared" si="21"/>
        <v>2.1072876512988874E-2</v>
      </c>
      <c r="I120" s="63">
        <f t="shared" si="22"/>
        <v>0.35194015902381015</v>
      </c>
      <c r="J120" s="12">
        <f t="shared" si="24"/>
        <v>0.75244305292500169</v>
      </c>
      <c r="K120" s="12">
        <f t="shared" si="25"/>
        <v>0.14534932770756401</v>
      </c>
      <c r="L120" s="12">
        <f t="shared" si="26"/>
        <v>0.17676261298611989</v>
      </c>
      <c r="M120" s="12">
        <f t="shared" si="27"/>
        <v>1.1361604134273251</v>
      </c>
      <c r="N120" s="13">
        <f t="shared" si="28"/>
        <v>0.61813483914843315</v>
      </c>
      <c r="P120" s="6">
        <f t="shared" si="29"/>
        <v>0.66962864983448123</v>
      </c>
      <c r="Q120" s="6">
        <f t="shared" si="30"/>
        <v>96.623365055955347</v>
      </c>
      <c r="R120" s="12">
        <f t="shared" si="23"/>
        <v>100.24070779100857</v>
      </c>
    </row>
    <row r="121" spans="1:18" ht="17.25" x14ac:dyDescent="0.15">
      <c r="A121" s="40">
        <v>201011</v>
      </c>
      <c r="B121" s="55">
        <f>'X-12'!M121</f>
        <v>1.0148800064194401</v>
      </c>
      <c r="C121" s="55">
        <f>'X-12'!N121</f>
        <v>1.0345570363883301</v>
      </c>
      <c r="D121" s="55">
        <f>'X-12'!O121</f>
        <v>1.00847568787321</v>
      </c>
      <c r="E121" s="55">
        <f>'X-12'!P121</f>
        <v>1.0133913902666201</v>
      </c>
      <c r="F121" s="63">
        <f t="shared" si="19"/>
        <v>0.16989267996001278</v>
      </c>
      <c r="G121" s="63">
        <f t="shared" si="20"/>
        <v>-0.1209325680949873</v>
      </c>
      <c r="H121" s="63">
        <f t="shared" si="21"/>
        <v>5.0013411738095669E-2</v>
      </c>
      <c r="I121" s="63">
        <f t="shared" si="22"/>
        <v>0.45848110544415221</v>
      </c>
      <c r="J121" s="12">
        <f t="shared" si="24"/>
        <v>0.72474459739875929</v>
      </c>
      <c r="K121" s="12">
        <f t="shared" si="25"/>
        <v>-0.67484288909923018</v>
      </c>
      <c r="L121" s="12">
        <f t="shared" si="26"/>
        <v>0.41952038857758089</v>
      </c>
      <c r="M121" s="12">
        <f t="shared" si="27"/>
        <v>1.4801041283691738</v>
      </c>
      <c r="N121" s="13">
        <f t="shared" si="28"/>
        <v>0.49296151204923172</v>
      </c>
      <c r="P121" s="6">
        <f t="shared" si="29"/>
        <v>0.53402774091920091</v>
      </c>
      <c r="Q121" s="6">
        <f t="shared" si="30"/>
        <v>97.14074209802871</v>
      </c>
      <c r="R121" s="12">
        <f t="shared" si="23"/>
        <v>100.77745416557565</v>
      </c>
    </row>
    <row r="122" spans="1:18" ht="17.25" x14ac:dyDescent="0.15">
      <c r="A122" s="40">
        <v>201012</v>
      </c>
      <c r="B122" s="55">
        <f>'X-12'!M122</f>
        <v>1.01656205268896</v>
      </c>
      <c r="C122" s="55">
        <f>'X-12'!N122</f>
        <v>1.0320453175045099</v>
      </c>
      <c r="D122" s="55">
        <f>'X-12'!O122</f>
        <v>1.00903040289121</v>
      </c>
      <c r="E122" s="55">
        <f>'X-12'!P122</f>
        <v>1.0184480992682301</v>
      </c>
      <c r="F122" s="63">
        <f t="shared" si="19"/>
        <v>0.16560120550602409</v>
      </c>
      <c r="G122" s="63">
        <f t="shared" si="20"/>
        <v>-0.24307713373972287</v>
      </c>
      <c r="H122" s="63">
        <f t="shared" si="21"/>
        <v>5.4990170343417091E-2</v>
      </c>
      <c r="I122" s="63">
        <f t="shared" si="22"/>
        <v>0.49774689660822297</v>
      </c>
      <c r="J122" s="12">
        <f t="shared" si="24"/>
        <v>0.70643761132887595</v>
      </c>
      <c r="K122" s="12">
        <f t="shared" si="25"/>
        <v>-1.3564491169825246</v>
      </c>
      <c r="L122" s="12">
        <f t="shared" si="26"/>
        <v>0.46126622497231989</v>
      </c>
      <c r="M122" s="12">
        <f t="shared" si="27"/>
        <v>1.606864989210586</v>
      </c>
      <c r="N122" s="13">
        <f t="shared" si="28"/>
        <v>0.34058839178765221</v>
      </c>
      <c r="P122" s="6">
        <f t="shared" si="29"/>
        <v>0.36896115620381137</v>
      </c>
      <c r="Q122" s="6">
        <f t="shared" si="30"/>
        <v>97.499816125059453</v>
      </c>
      <c r="R122" s="12">
        <f t="shared" si="23"/>
        <v>101.14997104695402</v>
      </c>
    </row>
    <row r="123" spans="1:18" ht="17.25" x14ac:dyDescent="0.15">
      <c r="A123" s="40">
        <v>201101</v>
      </c>
      <c r="B123" s="55">
        <f>'X-12'!M123</f>
        <v>1.01772044288103</v>
      </c>
      <c r="C123" s="55">
        <f>'X-12'!N123</f>
        <v>1.02829124811749</v>
      </c>
      <c r="D123" s="55">
        <f>'X-12'!O123</f>
        <v>1.0094798311375099</v>
      </c>
      <c r="E123" s="55">
        <f>'X-12'!P123</f>
        <v>1.02294522784992</v>
      </c>
      <c r="F123" s="63">
        <f t="shared" si="19"/>
        <v>0.11388685638229495</v>
      </c>
      <c r="G123" s="63">
        <f t="shared" si="20"/>
        <v>-0.36441321769063667</v>
      </c>
      <c r="H123" s="63">
        <f t="shared" si="21"/>
        <v>4.4530687902720266E-2</v>
      </c>
      <c r="I123" s="63">
        <f t="shared" si="22"/>
        <v>0.44059403172817896</v>
      </c>
      <c r="J123" s="12">
        <f t="shared" si="24"/>
        <v>0.48582954778995568</v>
      </c>
      <c r="K123" s="12">
        <f t="shared" si="25"/>
        <v>-2.0335437552201414</v>
      </c>
      <c r="L123" s="12">
        <f t="shared" si="26"/>
        <v>0.3735304360039548</v>
      </c>
      <c r="M123" s="12">
        <f t="shared" si="27"/>
        <v>1.4223596949844908</v>
      </c>
      <c r="N123" s="13">
        <f t="shared" si="28"/>
        <v>2.3586353939463844E-2</v>
      </c>
      <c r="P123" s="6">
        <f t="shared" si="29"/>
        <v>2.5551218508828823E-2</v>
      </c>
      <c r="Q123" s="6">
        <f t="shared" si="30"/>
        <v>97.52473169923968</v>
      </c>
      <c r="R123" s="12">
        <f t="shared" si="23"/>
        <v>101.17581939936235</v>
      </c>
    </row>
    <row r="124" spans="1:18" ht="17.25" x14ac:dyDescent="0.15">
      <c r="A124" s="40">
        <v>201102</v>
      </c>
      <c r="B124" s="55">
        <f>'X-12'!M124</f>
        <v>1.0179936217709</v>
      </c>
      <c r="C124" s="55">
        <f>'X-12'!N124</f>
        <v>1.0232943661551099</v>
      </c>
      <c r="D124" s="55">
        <f>'X-12'!O124</f>
        <v>1.0095698591803399</v>
      </c>
      <c r="E124" s="55">
        <f>'X-12'!P124</f>
        <v>1.02601839551471</v>
      </c>
      <c r="F124" s="63">
        <f t="shared" si="19"/>
        <v>2.6838630691162872E-2</v>
      </c>
      <c r="G124" s="63">
        <f t="shared" si="20"/>
        <v>-0.48712390334747857</v>
      </c>
      <c r="H124" s="63">
        <f t="shared" si="21"/>
        <v>8.9178630185975123E-3</v>
      </c>
      <c r="I124" s="63">
        <f t="shared" si="22"/>
        <v>0.29997288675564132</v>
      </c>
      <c r="J124" s="12">
        <f t="shared" si="24"/>
        <v>0.11449082208591323</v>
      </c>
      <c r="K124" s="12">
        <f t="shared" si="25"/>
        <v>-2.7183091160860964</v>
      </c>
      <c r="L124" s="12">
        <f t="shared" si="26"/>
        <v>7.4804442025176651E-2</v>
      </c>
      <c r="M124" s="12">
        <f t="shared" si="27"/>
        <v>0.96839564992700922</v>
      </c>
      <c r="N124" s="13">
        <f t="shared" si="28"/>
        <v>-0.43872225665053871</v>
      </c>
      <c r="P124" s="6">
        <f t="shared" si="29"/>
        <v>-0.47527007663564352</v>
      </c>
      <c r="Q124" s="6">
        <f t="shared" si="30"/>
        <v>97.062324673267355</v>
      </c>
      <c r="R124" s="12">
        <f t="shared" si="23"/>
        <v>100.69610098400641</v>
      </c>
    </row>
    <row r="125" spans="1:18" ht="17.25" x14ac:dyDescent="0.15">
      <c r="A125" s="40">
        <v>201103</v>
      </c>
      <c r="B125" s="55">
        <f>'X-12'!M125</f>
        <v>1.0171017345213</v>
      </c>
      <c r="C125" s="55">
        <f>'X-12'!N125</f>
        <v>1.0174349430243199</v>
      </c>
      <c r="D125" s="55">
        <f>'X-12'!O125</f>
        <v>1.00931303888285</v>
      </c>
      <c r="E125" s="55">
        <f>'X-12'!P125</f>
        <v>1.0271681244445099</v>
      </c>
      <c r="F125" s="63">
        <f t="shared" si="19"/>
        <v>-8.7650659399561792E-2</v>
      </c>
      <c r="G125" s="63">
        <f t="shared" si="20"/>
        <v>-0.57424795188991273</v>
      </c>
      <c r="H125" s="63">
        <f t="shared" si="21"/>
        <v>-2.544182208253366E-2</v>
      </c>
      <c r="I125" s="63">
        <f t="shared" si="22"/>
        <v>0.11199459168695068</v>
      </c>
      <c r="J125" s="12">
        <f t="shared" si="24"/>
        <v>-0.37390864558274522</v>
      </c>
      <c r="K125" s="12">
        <f t="shared" si="25"/>
        <v>-3.2044895185581326</v>
      </c>
      <c r="L125" s="12">
        <f t="shared" si="26"/>
        <v>-0.21341001773842599</v>
      </c>
      <c r="M125" s="12">
        <f t="shared" si="27"/>
        <v>0.36154959395827801</v>
      </c>
      <c r="N125" s="13">
        <f t="shared" si="28"/>
        <v>-0.93112368672491441</v>
      </c>
      <c r="P125" s="6">
        <f t="shared" si="29"/>
        <v>-1.0086910778714184</v>
      </c>
      <c r="Q125" s="6">
        <f t="shared" si="30"/>
        <v>96.088178725941574</v>
      </c>
      <c r="R125" s="12">
        <f t="shared" si="23"/>
        <v>99.685485392269058</v>
      </c>
    </row>
    <row r="126" spans="1:18" ht="17.25" x14ac:dyDescent="0.15">
      <c r="A126" s="40">
        <v>201104</v>
      </c>
      <c r="B126" s="55">
        <f>'X-12'!M126</f>
        <v>1.0149712447159001</v>
      </c>
      <c r="C126" s="55">
        <f>'X-12'!N126</f>
        <v>1.0113893918944099</v>
      </c>
      <c r="D126" s="55">
        <f>'X-12'!O126</f>
        <v>1.00887653990792</v>
      </c>
      <c r="E126" s="55">
        <f>'X-12'!P126</f>
        <v>1.02636388050192</v>
      </c>
      <c r="F126" s="63">
        <f t="shared" si="19"/>
        <v>-0.20968634760349264</v>
      </c>
      <c r="G126" s="63">
        <f t="shared" si="20"/>
        <v>-0.59596595189224999</v>
      </c>
      <c r="H126" s="63">
        <f t="shared" si="21"/>
        <v>-4.3256488837035534E-2</v>
      </c>
      <c r="I126" s="63">
        <f t="shared" si="22"/>
        <v>-7.8327870289113227E-2</v>
      </c>
      <c r="J126" s="12">
        <f t="shared" si="24"/>
        <v>-0.89450026693132478</v>
      </c>
      <c r="K126" s="12">
        <f t="shared" si="25"/>
        <v>-3.325682991068553</v>
      </c>
      <c r="L126" s="12">
        <f t="shared" si="26"/>
        <v>-0.36284225320289876</v>
      </c>
      <c r="M126" s="12">
        <f t="shared" si="27"/>
        <v>-0.25286408273896371</v>
      </c>
      <c r="N126" s="13">
        <f t="shared" si="28"/>
        <v>-1.3303705775841839</v>
      </c>
      <c r="P126" s="6">
        <f t="shared" si="29"/>
        <v>-1.4411972877543868</v>
      </c>
      <c r="Q126" s="6">
        <f t="shared" si="30"/>
        <v>94.713266102013236</v>
      </c>
      <c r="R126" s="12">
        <f t="shared" si="23"/>
        <v>98.259099398637446</v>
      </c>
    </row>
    <row r="127" spans="1:18" ht="17.25" x14ac:dyDescent="0.15">
      <c r="A127" s="40">
        <v>201105</v>
      </c>
      <c r="B127" s="55">
        <f>'X-12'!M127</f>
        <v>1.0120380501133399</v>
      </c>
      <c r="C127" s="55">
        <f>'X-12'!N127</f>
        <v>1.0059258989886299</v>
      </c>
      <c r="D127" s="55">
        <f>'X-12'!O127</f>
        <v>1.00848572239159</v>
      </c>
      <c r="E127" s="55">
        <f>'X-12'!P127</f>
        <v>1.0238737595549601</v>
      </c>
      <c r="F127" s="63">
        <f t="shared" si="19"/>
        <v>-0.28941106585376958</v>
      </c>
      <c r="G127" s="63">
        <f t="shared" si="20"/>
        <v>-0.54165979214765481</v>
      </c>
      <c r="H127" s="63">
        <f t="shared" si="21"/>
        <v>-3.8745397753658824E-2</v>
      </c>
      <c r="I127" s="63">
        <f t="shared" si="22"/>
        <v>-0.24291047030926621</v>
      </c>
      <c r="J127" s="12">
        <f t="shared" si="24"/>
        <v>-1.2345976675057699</v>
      </c>
      <c r="K127" s="12">
        <f t="shared" si="25"/>
        <v>-3.0226370348366354</v>
      </c>
      <c r="L127" s="12">
        <f t="shared" si="26"/>
        <v>-0.32500250945341308</v>
      </c>
      <c r="M127" s="12">
        <f t="shared" si="27"/>
        <v>-0.78418234832283051</v>
      </c>
      <c r="N127" s="13">
        <f t="shared" si="28"/>
        <v>-1.506269002543422</v>
      </c>
      <c r="P127" s="6">
        <f t="shared" si="29"/>
        <v>-1.631748956021029</v>
      </c>
      <c r="Q127" s="6">
        <f t="shared" si="30"/>
        <v>93.18029052764561</v>
      </c>
      <c r="R127" s="12">
        <f t="shared" si="23"/>
        <v>96.668732963852761</v>
      </c>
    </row>
    <row r="128" spans="1:18" ht="17.25" x14ac:dyDescent="0.15">
      <c r="A128" s="40">
        <v>201106</v>
      </c>
      <c r="B128" s="55">
        <f>'X-12'!M128</f>
        <v>1.00892733548049</v>
      </c>
      <c r="C128" s="55">
        <f>'X-12'!N128</f>
        <v>1.0013641512152001</v>
      </c>
      <c r="D128" s="55">
        <f>'X-12'!O128</f>
        <v>1.0082770483201999</v>
      </c>
      <c r="E128" s="55">
        <f>'X-12'!P128</f>
        <v>1.0198633429027</v>
      </c>
      <c r="F128" s="63">
        <f t="shared" si="19"/>
        <v>-0.3078444247510867</v>
      </c>
      <c r="G128" s="63">
        <f t="shared" si="20"/>
        <v>-0.45451804765003034</v>
      </c>
      <c r="H128" s="63">
        <f t="shared" si="21"/>
        <v>-2.0693963060055501E-2</v>
      </c>
      <c r="I128" s="63">
        <f t="shared" si="22"/>
        <v>-0.39245915215195143</v>
      </c>
      <c r="J128" s="12">
        <f t="shared" si="24"/>
        <v>-1.3132324696401958</v>
      </c>
      <c r="K128" s="12">
        <f t="shared" si="25"/>
        <v>-2.5363578832045168</v>
      </c>
      <c r="L128" s="12">
        <f t="shared" si="26"/>
        <v>-0.17358422715944774</v>
      </c>
      <c r="M128" s="12">
        <f t="shared" si="27"/>
        <v>-1.2669669576756994</v>
      </c>
      <c r="N128" s="13">
        <f t="shared" si="28"/>
        <v>-1.5014631962607734</v>
      </c>
      <c r="P128" s="6">
        <f t="shared" si="29"/>
        <v>-1.6265428013625254</v>
      </c>
      <c r="Q128" s="6">
        <f t="shared" si="30"/>
        <v>91.676899866070613</v>
      </c>
      <c r="R128" s="12">
        <f t="shared" si="23"/>
        <v>95.109059028719173</v>
      </c>
    </row>
    <row r="129" spans="1:18" ht="17.25" x14ac:dyDescent="0.15">
      <c r="A129" s="40">
        <v>201107</v>
      </c>
      <c r="B129" s="55">
        <f>'X-12'!M129</f>
        <v>1.00595423719257</v>
      </c>
      <c r="C129" s="55">
        <f>'X-12'!N129</f>
        <v>0.99813853683871601</v>
      </c>
      <c r="D129" s="55">
        <f>'X-12'!O129</f>
        <v>1.00824035867631</v>
      </c>
      <c r="E129" s="55">
        <f>'X-12'!P129</f>
        <v>1.0145305827776501</v>
      </c>
      <c r="F129" s="63">
        <f t="shared" si="19"/>
        <v>-0.29511394895290355</v>
      </c>
      <c r="G129" s="63">
        <f t="shared" si="20"/>
        <v>-0.32264166442541697</v>
      </c>
      <c r="H129" s="63">
        <f t="shared" si="21"/>
        <v>-3.6389116962364534E-3</v>
      </c>
      <c r="I129" s="63">
        <f t="shared" si="22"/>
        <v>-0.52426032714057624</v>
      </c>
      <c r="J129" s="12">
        <f t="shared" si="24"/>
        <v>-1.2589255768463421</v>
      </c>
      <c r="K129" s="12">
        <f t="shared" si="25"/>
        <v>-1.800444961969329</v>
      </c>
      <c r="L129" s="12">
        <f t="shared" si="26"/>
        <v>-3.0523765441136615E-2</v>
      </c>
      <c r="M129" s="12">
        <f t="shared" si="27"/>
        <v>-1.692457694170912</v>
      </c>
      <c r="N129" s="13">
        <f t="shared" si="28"/>
        <v>-1.3642796221947922</v>
      </c>
      <c r="P129" s="6">
        <f t="shared" si="29"/>
        <v>-1.4779311301488069</v>
      </c>
      <c r="Q129" s="6">
        <f t="shared" si="30"/>
        <v>90.33191738121397</v>
      </c>
      <c r="R129" s="12">
        <f t="shared" si="23"/>
        <v>93.713723685446212</v>
      </c>
    </row>
    <row r="130" spans="1:18" ht="17.25" x14ac:dyDescent="0.15">
      <c r="A130" s="40">
        <v>201108</v>
      </c>
      <c r="B130" s="55">
        <f>'X-12'!M130</f>
        <v>1.0032437040986999</v>
      </c>
      <c r="C130" s="55">
        <f>'X-12'!N130</f>
        <v>0.99619341361506097</v>
      </c>
      <c r="D130" s="55">
        <f>'X-12'!O130</f>
        <v>1.00814302111391</v>
      </c>
      <c r="E130" s="55">
        <f>'X-12'!P130</f>
        <v>1.0081178255238401</v>
      </c>
      <c r="F130" s="63">
        <f t="shared" si="19"/>
        <v>-0.26981244985032632</v>
      </c>
      <c r="G130" s="63">
        <f t="shared" si="20"/>
        <v>-0.19506514180976259</v>
      </c>
      <c r="H130" s="63">
        <f t="shared" si="21"/>
        <v>-9.654668192134461E-3</v>
      </c>
      <c r="I130" s="63">
        <f t="shared" si="22"/>
        <v>-0.63409510298381988</v>
      </c>
      <c r="J130" s="12">
        <f t="shared" si="24"/>
        <v>-1.1509919991018602</v>
      </c>
      <c r="K130" s="12">
        <f t="shared" si="25"/>
        <v>-1.0885266552683726</v>
      </c>
      <c r="L130" s="12">
        <f t="shared" si="26"/>
        <v>-8.098488007101276E-2</v>
      </c>
      <c r="M130" s="12">
        <f t="shared" si="27"/>
        <v>-2.0470348037479829</v>
      </c>
      <c r="N130" s="13">
        <f t="shared" si="28"/>
        <v>-1.2152983390072594</v>
      </c>
      <c r="P130" s="6">
        <f t="shared" si="29"/>
        <v>-1.3165389399773029</v>
      </c>
      <c r="Q130" s="6">
        <f t="shared" si="30"/>
        <v>89.150439819744079</v>
      </c>
      <c r="R130" s="12">
        <f t="shared" si="23"/>
        <v>92.488014490446119</v>
      </c>
    </row>
    <row r="131" spans="1:18" ht="17.25" x14ac:dyDescent="0.15">
      <c r="A131" s="40">
        <v>201109</v>
      </c>
      <c r="B131" s="55">
        <f>'X-12'!M131</f>
        <v>1.00086604243056</v>
      </c>
      <c r="C131" s="55">
        <f>'X-12'!N131</f>
        <v>0.99545471681066999</v>
      </c>
      <c r="D131" s="55">
        <f>'X-12'!O131</f>
        <v>1.00770134379326</v>
      </c>
      <c r="E131" s="55">
        <f>'X-12'!P131</f>
        <v>1.0014898880474701</v>
      </c>
      <c r="F131" s="63">
        <f t="shared" si="19"/>
        <v>-0.23727858938439567</v>
      </c>
      <c r="G131" s="63">
        <f t="shared" si="20"/>
        <v>-7.4179448980586649E-2</v>
      </c>
      <c r="H131" s="63">
        <f t="shared" si="21"/>
        <v>-4.3820577455171157E-2</v>
      </c>
      <c r="I131" s="63">
        <f t="shared" si="22"/>
        <v>-0.65962500358753096</v>
      </c>
      <c r="J131" s="12">
        <f t="shared" si="24"/>
        <v>-1.0122059159653887</v>
      </c>
      <c r="K131" s="12">
        <f t="shared" si="25"/>
        <v>-0.41394534533103183</v>
      </c>
      <c r="L131" s="12">
        <f t="shared" si="26"/>
        <v>-0.36757391753149304</v>
      </c>
      <c r="M131" s="12">
        <f t="shared" si="27"/>
        <v>-2.1294524014018741</v>
      </c>
      <c r="N131" s="13">
        <f t="shared" si="28"/>
        <v>-1.0292167693742695</v>
      </c>
      <c r="P131" s="6">
        <f t="shared" si="29"/>
        <v>-1.1149558187216211</v>
      </c>
      <c r="Q131" s="6">
        <f t="shared" si="30"/>
        <v>88.161962347106879</v>
      </c>
      <c r="R131" s="12">
        <f t="shared" si="23"/>
        <v>91.462530836101848</v>
      </c>
    </row>
    <row r="132" spans="1:18" ht="17.25" x14ac:dyDescent="0.15">
      <c r="A132" s="40">
        <v>201110</v>
      </c>
      <c r="B132" s="55">
        <f>'X-12'!M132</f>
        <v>0.99886580332246899</v>
      </c>
      <c r="C132" s="55">
        <f>'X-12'!N132</f>
        <v>0.99559400497389905</v>
      </c>
      <c r="D132" s="55">
        <f>'X-12'!O132</f>
        <v>1.0068380793393901</v>
      </c>
      <c r="E132" s="55">
        <f>'X-12'!P132</f>
        <v>0.995493263193863</v>
      </c>
      <c r="F132" s="63">
        <f t="shared" si="19"/>
        <v>-0.20005073303593615</v>
      </c>
      <c r="G132" s="63">
        <f t="shared" si="20"/>
        <v>1.3991436945271047E-2</v>
      </c>
      <c r="H132" s="63">
        <f t="shared" si="21"/>
        <v>-8.5703406342634694E-2</v>
      </c>
      <c r="I132" s="63">
        <f t="shared" si="22"/>
        <v>-0.60056839737276235</v>
      </c>
      <c r="J132" s="12">
        <f t="shared" si="24"/>
        <v>-0.85339573198551666</v>
      </c>
      <c r="K132" s="12">
        <f t="shared" si="25"/>
        <v>7.807674871652541E-2</v>
      </c>
      <c r="L132" s="12">
        <f t="shared" si="26"/>
        <v>-0.71889369434674422</v>
      </c>
      <c r="M132" s="12">
        <f t="shared" si="27"/>
        <v>-1.9388013023096364</v>
      </c>
      <c r="N132" s="13">
        <f t="shared" si="28"/>
        <v>-0.83025185888171704</v>
      </c>
      <c r="P132" s="6">
        <f t="shared" si="29"/>
        <v>-0.89941610806380912</v>
      </c>
      <c r="Q132" s="6">
        <f t="shared" si="30"/>
        <v>87.372569420142369</v>
      </c>
      <c r="R132" s="12">
        <f t="shared" si="23"/>
        <v>90.643584966453091</v>
      </c>
    </row>
    <row r="133" spans="1:18" ht="17.25" x14ac:dyDescent="0.15">
      <c r="A133" s="40">
        <v>201111</v>
      </c>
      <c r="B133" s="55">
        <f>'X-12'!M133</f>
        <v>0.99701988998151503</v>
      </c>
      <c r="C133" s="55">
        <f>'X-12'!N133</f>
        <v>0.99644055588931502</v>
      </c>
      <c r="D133" s="55">
        <f>'X-12'!O133</f>
        <v>1.0059158752828601</v>
      </c>
      <c r="E133" s="55">
        <f>'X-12'!P133</f>
        <v>0.99026886251617696</v>
      </c>
      <c r="F133" s="63">
        <f t="shared" ref="F133:F158" si="31">200*(B133-B132)/(B133+B132)</f>
        <v>-0.18497184955499571</v>
      </c>
      <c r="G133" s="63">
        <f t="shared" ref="G133:G158" si="32">200*(C133-C132)/(C133+C132)</f>
        <v>8.4993597204370636E-2</v>
      </c>
      <c r="H133" s="63">
        <f t="shared" ref="H133:H158" si="33">200*(D133-D132)/(D133+D132)</f>
        <v>-9.1636044675223349E-2</v>
      </c>
      <c r="I133" s="63">
        <f t="shared" ref="I133:I158" si="34">200*(E133-E132)/(E133+E132)</f>
        <v>-0.52618595249095823</v>
      </c>
      <c r="J133" s="12">
        <f t="shared" si="24"/>
        <v>-0.78907077495859135</v>
      </c>
      <c r="K133" s="12">
        <f t="shared" si="25"/>
        <v>0.47429179414499856</v>
      </c>
      <c r="L133" s="12">
        <f t="shared" si="26"/>
        <v>-0.76865760070872624</v>
      </c>
      <c r="M133" s="12">
        <f t="shared" si="27"/>
        <v>-1.698674146707231</v>
      </c>
      <c r="N133" s="13">
        <f t="shared" si="28"/>
        <v>-0.65463462884443158</v>
      </c>
      <c r="P133" s="6">
        <f t="shared" si="29"/>
        <v>-0.70916905970208433</v>
      </c>
      <c r="Q133" s="6">
        <f t="shared" si="30"/>
        <v>86.755139502119974</v>
      </c>
      <c r="R133" s="12">
        <f t="shared" ref="R133:R158" si="35">Q133/$S$2*100</f>
        <v>90.003039980692492</v>
      </c>
    </row>
    <row r="134" spans="1:18" ht="17.25" x14ac:dyDescent="0.15">
      <c r="A134" s="40">
        <v>201112</v>
      </c>
      <c r="B134" s="55">
        <f>'X-12'!M134</f>
        <v>0.995474569697961</v>
      </c>
      <c r="C134" s="55">
        <f>'X-12'!N134</f>
        <v>0.99794538220845397</v>
      </c>
      <c r="D134" s="55">
        <f>'X-12'!O134</f>
        <v>1.00525959088348</v>
      </c>
      <c r="E134" s="55">
        <f>'X-12'!P134</f>
        <v>0.98611941386492596</v>
      </c>
      <c r="F134" s="63">
        <f t="shared" si="31"/>
        <v>-0.15511413605663116</v>
      </c>
      <c r="G134" s="63">
        <f t="shared" si="32"/>
        <v>0.15090623037326914</v>
      </c>
      <c r="H134" s="63">
        <f t="shared" si="33"/>
        <v>-6.5263763447853854E-2</v>
      </c>
      <c r="I134" s="63">
        <f t="shared" si="34"/>
        <v>-0.4199021721429062</v>
      </c>
      <c r="J134" s="12">
        <f t="shared" si="24"/>
        <v>-0.66170085793972466</v>
      </c>
      <c r="K134" s="12">
        <f t="shared" si="25"/>
        <v>0.84210563037230479</v>
      </c>
      <c r="L134" s="12">
        <f t="shared" si="26"/>
        <v>-0.54744274485925082</v>
      </c>
      <c r="M134" s="12">
        <f t="shared" si="27"/>
        <v>-1.3555606351494545</v>
      </c>
      <c r="N134" s="13">
        <f t="shared" si="28"/>
        <v>-0.40962554514484223</v>
      </c>
      <c r="P134" s="6">
        <f t="shared" si="29"/>
        <v>-0.44374945943984712</v>
      </c>
      <c r="Q134" s="6">
        <f t="shared" si="30"/>
        <v>86.371016311833259</v>
      </c>
      <c r="R134" s="12">
        <f t="shared" si="35"/>
        <v>89.604536156581389</v>
      </c>
    </row>
    <row r="135" spans="1:18" ht="17.25" x14ac:dyDescent="0.15">
      <c r="A135" s="40">
        <v>201201</v>
      </c>
      <c r="B135" s="55">
        <f>'X-12'!M135</f>
        <v>0.99455019819150103</v>
      </c>
      <c r="C135" s="55">
        <f>'X-12'!N135</f>
        <v>1.0000652372457299</v>
      </c>
      <c r="D135" s="55">
        <f>'X-12'!O135</f>
        <v>1.0051376641290299</v>
      </c>
      <c r="E135" s="55">
        <f>'X-12'!P135</f>
        <v>0.98354156929251702</v>
      </c>
      <c r="F135" s="63">
        <f t="shared" si="31"/>
        <v>-9.2900502684729366E-2</v>
      </c>
      <c r="G135" s="63">
        <f t="shared" si="32"/>
        <v>0.21219657359529606</v>
      </c>
      <c r="H135" s="63">
        <f t="shared" si="33"/>
        <v>-1.212961807882584E-2</v>
      </c>
      <c r="I135" s="63">
        <f t="shared" si="34"/>
        <v>-0.2617551542577205</v>
      </c>
      <c r="J135" s="12">
        <f t="shared" si="24"/>
        <v>-0.3963039339436733</v>
      </c>
      <c r="K135" s="12">
        <f t="shared" si="25"/>
        <v>1.1841255919541056</v>
      </c>
      <c r="L135" s="12">
        <f t="shared" si="26"/>
        <v>-0.10174515020839134</v>
      </c>
      <c r="M135" s="12">
        <f t="shared" si="27"/>
        <v>-0.84501821304815905</v>
      </c>
      <c r="N135" s="13">
        <f t="shared" si="28"/>
        <v>-5.3684406252834826E-2</v>
      </c>
      <c r="P135" s="6">
        <f t="shared" si="29"/>
        <v>-5.8156593350693182E-2</v>
      </c>
      <c r="Q135" s="6">
        <f t="shared" si="30"/>
        <v>86.320800473014501</v>
      </c>
      <c r="R135" s="12">
        <f t="shared" si="35"/>
        <v>89.552440359435465</v>
      </c>
    </row>
    <row r="136" spans="1:18" ht="17.25" x14ac:dyDescent="0.15">
      <c r="A136" s="40">
        <v>201202</v>
      </c>
      <c r="B136" s="55">
        <f>'X-12'!M136</f>
        <v>0.99440393009194805</v>
      </c>
      <c r="C136" s="55">
        <f>'X-12'!N136</f>
        <v>1.0023638165568201</v>
      </c>
      <c r="D136" s="55">
        <f>'X-12'!O136</f>
        <v>1.00576570378871</v>
      </c>
      <c r="E136" s="55">
        <f>'X-12'!P136</f>
        <v>0.98280588202935903</v>
      </c>
      <c r="F136" s="63">
        <f t="shared" si="31"/>
        <v>-1.4708041525242962E-2</v>
      </c>
      <c r="G136" s="63">
        <f t="shared" si="32"/>
        <v>0.2295791011147377</v>
      </c>
      <c r="H136" s="63">
        <f t="shared" si="33"/>
        <v>6.246343506106742E-2</v>
      </c>
      <c r="I136" s="63">
        <f t="shared" si="34"/>
        <v>-7.4827799396634087E-2</v>
      </c>
      <c r="J136" s="12">
        <f t="shared" si="24"/>
        <v>-6.2742983607329994E-2</v>
      </c>
      <c r="K136" s="12">
        <f t="shared" si="25"/>
        <v>1.2811257241422609</v>
      </c>
      <c r="L136" s="12">
        <f t="shared" si="26"/>
        <v>0.52395314852614117</v>
      </c>
      <c r="M136" s="12">
        <f t="shared" si="27"/>
        <v>-0.2415648834567499</v>
      </c>
      <c r="N136" s="13">
        <f t="shared" si="28"/>
        <v>0.3064143454787312</v>
      </c>
      <c r="P136" s="6">
        <f t="shared" si="29"/>
        <v>0.33194023610691215</v>
      </c>
      <c r="Q136" s="6">
        <f t="shared" si="30"/>
        <v>86.607810292450139</v>
      </c>
      <c r="R136" s="12">
        <f t="shared" si="35"/>
        <v>89.850195125340562</v>
      </c>
    </row>
    <row r="137" spans="1:18" ht="17.25" x14ac:dyDescent="0.15">
      <c r="A137" s="40">
        <v>201203</v>
      </c>
      <c r="B137" s="55">
        <f>'X-12'!M137</f>
        <v>0.99525751812951202</v>
      </c>
      <c r="C137" s="55">
        <f>'X-12'!N137</f>
        <v>1.0044047245916901</v>
      </c>
      <c r="D137" s="55">
        <f>'X-12'!O137</f>
        <v>1.00704670826785</v>
      </c>
      <c r="E137" s="55">
        <f>'X-12'!P137</f>
        <v>0.98392784857079696</v>
      </c>
      <c r="F137" s="63">
        <f t="shared" si="31"/>
        <v>8.5802339722366602E-2</v>
      </c>
      <c r="G137" s="63">
        <f t="shared" si="32"/>
        <v>0.20340243461280841</v>
      </c>
      <c r="H137" s="63">
        <f t="shared" si="33"/>
        <v>0.12728503376339864</v>
      </c>
      <c r="I137" s="63">
        <f t="shared" si="34"/>
        <v>0.11409440169570409</v>
      </c>
      <c r="J137" s="12">
        <f t="shared" si="24"/>
        <v>0.36602390504755372</v>
      </c>
      <c r="K137" s="12">
        <f t="shared" si="25"/>
        <v>1.1350514488050019</v>
      </c>
      <c r="L137" s="12">
        <f t="shared" si="26"/>
        <v>1.0676869457369422</v>
      </c>
      <c r="M137" s="12">
        <f t="shared" si="27"/>
        <v>0.36832836286683751</v>
      </c>
      <c r="N137" s="13">
        <f t="shared" si="28"/>
        <v>0.63727602656920634</v>
      </c>
      <c r="P137" s="6">
        <f t="shared" si="29"/>
        <v>0.69036439659559079</v>
      </c>
      <c r="Q137" s="6">
        <f t="shared" si="30"/>
        <v>87.207790805303887</v>
      </c>
      <c r="R137" s="12">
        <f t="shared" si="35"/>
        <v>90.472637442832223</v>
      </c>
    </row>
    <row r="138" spans="1:18" ht="17.25" x14ac:dyDescent="0.15">
      <c r="A138" s="40">
        <v>201204</v>
      </c>
      <c r="B138" s="55">
        <f>'X-12'!M138</f>
        <v>0.997071693857286</v>
      </c>
      <c r="C138" s="55">
        <f>'X-12'!N138</f>
        <v>1.00592939446983</v>
      </c>
      <c r="D138" s="55">
        <f>'X-12'!O138</f>
        <v>1.0089338032661801</v>
      </c>
      <c r="E138" s="55">
        <f>'X-12'!P138</f>
        <v>0.98649790707644103</v>
      </c>
      <c r="F138" s="63">
        <f t="shared" si="31"/>
        <v>0.18211605962097419</v>
      </c>
      <c r="G138" s="63">
        <f t="shared" si="32"/>
        <v>0.15168323152687541</v>
      </c>
      <c r="H138" s="63">
        <f t="shared" si="33"/>
        <v>0.18721361516477228</v>
      </c>
      <c r="I138" s="63">
        <f t="shared" si="34"/>
        <v>0.26086326757334383</v>
      </c>
      <c r="J138" s="12">
        <f t="shared" si="24"/>
        <v>0.77688827053006038</v>
      </c>
      <c r="K138" s="12">
        <f t="shared" si="25"/>
        <v>0.84644154840987784</v>
      </c>
      <c r="L138" s="12">
        <f t="shared" si="26"/>
        <v>1.5703773418263802</v>
      </c>
      <c r="M138" s="12">
        <f t="shared" si="27"/>
        <v>0.84213895554352403</v>
      </c>
      <c r="N138" s="13">
        <f t="shared" si="28"/>
        <v>0.8905350537970671</v>
      </c>
      <c r="P138" s="6">
        <f t="shared" si="29"/>
        <v>0.96472120310502441</v>
      </c>
      <c r="Q138" s="6">
        <f t="shared" si="30"/>
        <v>88.053180681655164</v>
      </c>
      <c r="R138" s="12">
        <f t="shared" si="35"/>
        <v>91.349676650851222</v>
      </c>
    </row>
    <row r="139" spans="1:18" ht="17.25" x14ac:dyDescent="0.15">
      <c r="A139" s="40">
        <v>201205</v>
      </c>
      <c r="B139" s="55">
        <f>'X-12'!M139</f>
        <v>0.99964931273912105</v>
      </c>
      <c r="C139" s="55">
        <f>'X-12'!N139</f>
        <v>1.0066053708681399</v>
      </c>
      <c r="D139" s="55">
        <f>'X-12'!O139</f>
        <v>1.0113912359783199</v>
      </c>
      <c r="E139" s="55">
        <f>'X-12'!P139</f>
        <v>0.98993204963766002</v>
      </c>
      <c r="F139" s="63">
        <f t="shared" si="31"/>
        <v>0.25818518193774498</v>
      </c>
      <c r="G139" s="63">
        <f t="shared" si="32"/>
        <v>6.7176618257965323E-2</v>
      </c>
      <c r="H139" s="63">
        <f t="shared" si="33"/>
        <v>0.24327102465242773</v>
      </c>
      <c r="I139" s="63">
        <f t="shared" si="34"/>
        <v>0.34750966504559538</v>
      </c>
      <c r="J139" s="12">
        <f t="shared" si="24"/>
        <v>1.1013912770216938</v>
      </c>
      <c r="K139" s="12">
        <f t="shared" si="25"/>
        <v>0.37486728231483335</v>
      </c>
      <c r="L139" s="12">
        <f t="shared" si="26"/>
        <v>2.0405957371253454</v>
      </c>
      <c r="M139" s="12">
        <f t="shared" si="27"/>
        <v>1.1218575504521588</v>
      </c>
      <c r="N139" s="13">
        <f t="shared" si="28"/>
        <v>1.015131149124191</v>
      </c>
      <c r="P139" s="6">
        <f t="shared" si="29"/>
        <v>1.0996967938733606</v>
      </c>
      <c r="Q139" s="6">
        <f t="shared" si="30"/>
        <v>89.026852404876394</v>
      </c>
      <c r="R139" s="12">
        <f t="shared" si="35"/>
        <v>92.359800264692083</v>
      </c>
    </row>
    <row r="140" spans="1:18" ht="17.25" x14ac:dyDescent="0.15">
      <c r="A140" s="40">
        <v>201206</v>
      </c>
      <c r="B140" s="55">
        <f>'X-12'!M140</f>
        <v>1.00274321110674</v>
      </c>
      <c r="C140" s="55">
        <f>'X-12'!N140</f>
        <v>1.00650183789603</v>
      </c>
      <c r="D140" s="55">
        <f>'X-12'!O140</f>
        <v>1.01417302360519</v>
      </c>
      <c r="E140" s="55">
        <f>'X-12'!P140</f>
        <v>0.99365640366912</v>
      </c>
      <c r="F140" s="63">
        <f t="shared" si="31"/>
        <v>0.30902016770185808</v>
      </c>
      <c r="G140" s="63">
        <f t="shared" si="32"/>
        <v>-1.0285887573123679E-2</v>
      </c>
      <c r="H140" s="63">
        <f t="shared" si="33"/>
        <v>0.27466792166268511</v>
      </c>
      <c r="I140" s="63">
        <f t="shared" si="34"/>
        <v>0.37551680896823425</v>
      </c>
      <c r="J140" s="12">
        <f t="shared" si="24"/>
        <v>1.3182480674381809</v>
      </c>
      <c r="K140" s="12">
        <f t="shared" si="25"/>
        <v>-5.7398583327400415E-2</v>
      </c>
      <c r="L140" s="12">
        <f t="shared" si="26"/>
        <v>2.3039578629257038</v>
      </c>
      <c r="M140" s="12">
        <f t="shared" si="27"/>
        <v>1.2122723763882668</v>
      </c>
      <c r="N140" s="13">
        <f t="shared" si="28"/>
        <v>1.0423854220086366</v>
      </c>
      <c r="P140" s="6">
        <f t="shared" si="29"/>
        <v>1.1292214878365323</v>
      </c>
      <c r="Q140" s="6">
        <f t="shared" si="30"/>
        <v>90.037871072195486</v>
      </c>
      <c r="R140" s="12">
        <f t="shared" si="35"/>
        <v>93.408669000978577</v>
      </c>
    </row>
    <row r="141" spans="1:18" ht="17.25" x14ac:dyDescent="0.15">
      <c r="A141" s="40">
        <v>201207</v>
      </c>
      <c r="B141" s="55">
        <f>'X-12'!M141</f>
        <v>1.0064361498473899</v>
      </c>
      <c r="C141" s="55">
        <f>'X-12'!N141</f>
        <v>1.0058282780715899</v>
      </c>
      <c r="D141" s="55">
        <f>'X-12'!O141</f>
        <v>1.01671564944088</v>
      </c>
      <c r="E141" s="55">
        <f>'X-12'!P141</f>
        <v>0.99697676931971801</v>
      </c>
      <c r="F141" s="63">
        <f t="shared" si="31"/>
        <v>0.3676066768768903</v>
      </c>
      <c r="G141" s="63">
        <f t="shared" si="32"/>
        <v>-6.6943273282592974E-2</v>
      </c>
      <c r="H141" s="63">
        <f t="shared" si="33"/>
        <v>0.25039539285788354</v>
      </c>
      <c r="I141" s="63">
        <f t="shared" si="34"/>
        <v>0.33359894687303393</v>
      </c>
      <c r="J141" s="12">
        <f t="shared" si="24"/>
        <v>1.5681720548345255</v>
      </c>
      <c r="K141" s="12">
        <f t="shared" si="25"/>
        <v>-0.37356514179290734</v>
      </c>
      <c r="L141" s="12">
        <f t="shared" si="26"/>
        <v>2.1003560616873664</v>
      </c>
      <c r="M141" s="12">
        <f t="shared" si="27"/>
        <v>1.0769498952591656</v>
      </c>
      <c r="N141" s="13">
        <f t="shared" si="28"/>
        <v>1.0174827574550807</v>
      </c>
      <c r="P141" s="6">
        <f t="shared" si="29"/>
        <v>1.1022443032706994</v>
      </c>
      <c r="Q141" s="6">
        <f t="shared" si="30"/>
        <v>91.035808229608904</v>
      </c>
      <c r="R141" s="12">
        <f t="shared" si="35"/>
        <v>94.443966487586891</v>
      </c>
    </row>
    <row r="142" spans="1:18" ht="17.25" x14ac:dyDescent="0.15">
      <c r="A142" s="40">
        <v>201208</v>
      </c>
      <c r="B142" s="55">
        <f>'X-12'!M142</f>
        <v>1.01022573441815</v>
      </c>
      <c r="C142" s="55">
        <f>'X-12'!N142</f>
        <v>1.00481835058769</v>
      </c>
      <c r="D142" s="55">
        <f>'X-12'!O142</f>
        <v>1.0185844220428599</v>
      </c>
      <c r="E142" s="55">
        <f>'X-12'!P142</f>
        <v>0.99942809532525001</v>
      </c>
      <c r="F142" s="63">
        <f t="shared" si="31"/>
        <v>0.37582746025273484</v>
      </c>
      <c r="G142" s="63">
        <f t="shared" si="32"/>
        <v>-0.10045797899090522</v>
      </c>
      <c r="H142" s="63">
        <f t="shared" si="33"/>
        <v>0.18363607687760633</v>
      </c>
      <c r="I142" s="63">
        <f t="shared" si="34"/>
        <v>0.24557403650365561</v>
      </c>
      <c r="J142" s="12">
        <f t="shared" si="24"/>
        <v>1.603241066280052</v>
      </c>
      <c r="K142" s="12">
        <f t="shared" si="25"/>
        <v>-0.56058805202948725</v>
      </c>
      <c r="L142" s="12">
        <f t="shared" si="26"/>
        <v>1.5403683862237809</v>
      </c>
      <c r="M142" s="12">
        <f t="shared" si="27"/>
        <v>0.79278107850753721</v>
      </c>
      <c r="N142" s="13">
        <f t="shared" si="28"/>
        <v>0.86594000749123778</v>
      </c>
      <c r="P142" s="6">
        <f t="shared" si="29"/>
        <v>0.93807726296879435</v>
      </c>
      <c r="Q142" s="6">
        <f t="shared" si="30"/>
        <v>91.893818849038098</v>
      </c>
      <c r="R142" s="12">
        <f t="shared" si="35"/>
        <v>95.334098928471931</v>
      </c>
    </row>
    <row r="143" spans="1:18" ht="17.25" x14ac:dyDescent="0.15">
      <c r="A143" s="40">
        <v>201209</v>
      </c>
      <c r="B143" s="55">
        <f>'X-12'!M143</f>
        <v>1.0138549100691201</v>
      </c>
      <c r="C143" s="55">
        <f>'X-12'!N143</f>
        <v>1.00376860434779</v>
      </c>
      <c r="D143" s="55">
        <f>'X-12'!O143</f>
        <v>1.01955010975275</v>
      </c>
      <c r="E143" s="55">
        <f>'X-12'!P143</f>
        <v>1.0006847187086101</v>
      </c>
      <c r="F143" s="63">
        <f t="shared" si="31"/>
        <v>0.35859990666423469</v>
      </c>
      <c r="G143" s="63">
        <f t="shared" si="32"/>
        <v>-0.10452584463127425</v>
      </c>
      <c r="H143" s="63">
        <f t="shared" si="33"/>
        <v>9.4761920258448429E-2</v>
      </c>
      <c r="I143" s="63">
        <f t="shared" si="34"/>
        <v>0.12565525049816562</v>
      </c>
      <c r="J143" s="12">
        <f t="shared" si="24"/>
        <v>1.5297501048530984</v>
      </c>
      <c r="K143" s="12">
        <f t="shared" si="25"/>
        <v>-0.58328805951678309</v>
      </c>
      <c r="L143" s="12">
        <f t="shared" si="26"/>
        <v>0.79487793828911324</v>
      </c>
      <c r="M143" s="12">
        <f t="shared" si="27"/>
        <v>0.4056499882005547</v>
      </c>
      <c r="N143" s="13">
        <f t="shared" si="28"/>
        <v>0.66950280547711483</v>
      </c>
      <c r="P143" s="6">
        <f t="shared" si="29"/>
        <v>0.72527583190369693</v>
      </c>
      <c r="Q143" s="6">
        <f t="shared" si="30"/>
        <v>92.562728227192082</v>
      </c>
      <c r="R143" s="12">
        <f t="shared" si="35"/>
        <v>96.028050639586198</v>
      </c>
    </row>
    <row r="144" spans="1:18" ht="17.25" x14ac:dyDescent="0.15">
      <c r="A144" s="40">
        <v>201210</v>
      </c>
      <c r="B144" s="55">
        <f>'X-12'!M144</f>
        <v>1.01715463983495</v>
      </c>
      <c r="C144" s="55">
        <f>'X-12'!N144</f>
        <v>1.0027950332512101</v>
      </c>
      <c r="D144" s="55">
        <f>'X-12'!O144</f>
        <v>1.0194614298462601</v>
      </c>
      <c r="E144" s="55">
        <f>'X-12'!P144</f>
        <v>1.0012020149832199</v>
      </c>
      <c r="F144" s="63">
        <f t="shared" si="31"/>
        <v>0.32493493356402814</v>
      </c>
      <c r="G144" s="63">
        <f t="shared" si="32"/>
        <v>-9.7038646403945203E-2</v>
      </c>
      <c r="H144" s="63">
        <f t="shared" si="33"/>
        <v>-8.6983231597897934E-3</v>
      </c>
      <c r="I144" s="63">
        <f t="shared" si="34"/>
        <v>5.1680873438413807E-2</v>
      </c>
      <c r="J144" s="12">
        <f t="shared" si="24"/>
        <v>1.3861388122318277</v>
      </c>
      <c r="K144" s="12">
        <f t="shared" si="25"/>
        <v>-0.54150706898145673</v>
      </c>
      <c r="L144" s="12">
        <f t="shared" si="26"/>
        <v>-7.296290705136628E-2</v>
      </c>
      <c r="M144" s="12">
        <f t="shared" si="27"/>
        <v>0.16684018866997502</v>
      </c>
      <c r="N144" s="13">
        <f t="shared" si="28"/>
        <v>0.47878939703627255</v>
      </c>
      <c r="P144" s="6">
        <f t="shared" si="29"/>
        <v>0.51867501584953701</v>
      </c>
      <c r="Q144" s="6">
        <f t="shared" si="30"/>
        <v>93.044076288562039</v>
      </c>
      <c r="R144" s="12">
        <f t="shared" si="35"/>
        <v>96.527419196431765</v>
      </c>
    </row>
    <row r="145" spans="1:18" ht="17.25" x14ac:dyDescent="0.15">
      <c r="A145" s="40">
        <v>201211</v>
      </c>
      <c r="B145" s="55">
        <f>'X-12'!M145</f>
        <v>1.01996526875837</v>
      </c>
      <c r="C145" s="55">
        <f>'X-12'!N145</f>
        <v>1.00203553876886</v>
      </c>
      <c r="D145" s="55">
        <f>'X-12'!O145</f>
        <v>1.0180800751411301</v>
      </c>
      <c r="E145" s="55">
        <f>'X-12'!P145</f>
        <v>1.0012786141787</v>
      </c>
      <c r="F145" s="63">
        <f t="shared" si="31"/>
        <v>0.27594143197596993</v>
      </c>
      <c r="G145" s="63">
        <f t="shared" si="32"/>
        <v>-7.576645058688064E-2</v>
      </c>
      <c r="H145" s="63">
        <f t="shared" si="33"/>
        <v>-0.13559033784085395</v>
      </c>
      <c r="I145" s="63">
        <f t="shared" si="34"/>
        <v>7.6504306073757579E-3</v>
      </c>
      <c r="J145" s="12">
        <f t="shared" si="24"/>
        <v>1.1771376028097968</v>
      </c>
      <c r="K145" s="12">
        <f t="shared" si="25"/>
        <v>-0.42280132818054306</v>
      </c>
      <c r="L145" s="12">
        <f t="shared" si="26"/>
        <v>-1.1373531467166893</v>
      </c>
      <c r="M145" s="12">
        <f t="shared" si="27"/>
        <v>2.4697711184431915E-2</v>
      </c>
      <c r="N145" s="13">
        <f t="shared" si="28"/>
        <v>0.28037971443114912</v>
      </c>
      <c r="P145" s="6">
        <f t="shared" si="29"/>
        <v>0.30373678641728069</v>
      </c>
      <c r="Q145" s="6">
        <f t="shared" si="30"/>
        <v>93.327115222513712</v>
      </c>
      <c r="R145" s="12">
        <f t="shared" si="35"/>
        <v>96.821054416601314</v>
      </c>
    </row>
    <row r="146" spans="1:18" ht="17.25" x14ac:dyDescent="0.15">
      <c r="A146" s="40">
        <v>201212</v>
      </c>
      <c r="B146" s="55">
        <f>'X-12'!M146</f>
        <v>1.02211366751666</v>
      </c>
      <c r="C146" s="55">
        <f>'X-12'!N146</f>
        <v>1.0017403057638099</v>
      </c>
      <c r="D146" s="55">
        <f>'X-12'!O146</f>
        <v>1.01560102854732</v>
      </c>
      <c r="E146" s="55">
        <f>'X-12'!P146</f>
        <v>1.0011673118204401</v>
      </c>
      <c r="F146" s="63">
        <f t="shared" si="31"/>
        <v>0.2104129003170554</v>
      </c>
      <c r="G146" s="63">
        <f t="shared" si="32"/>
        <v>-2.9467667838757983E-2</v>
      </c>
      <c r="H146" s="63">
        <f t="shared" si="33"/>
        <v>-0.24379895051528383</v>
      </c>
      <c r="I146" s="63">
        <f t="shared" si="34"/>
        <v>-1.1116640585879654E-2</v>
      </c>
      <c r="J146" s="12">
        <f t="shared" si="24"/>
        <v>0.89759966564587768</v>
      </c>
      <c r="K146" s="12">
        <f t="shared" si="25"/>
        <v>-0.16443912845466307</v>
      </c>
      <c r="L146" s="12">
        <f t="shared" si="26"/>
        <v>-2.0450240625570384</v>
      </c>
      <c r="M146" s="12">
        <f t="shared" si="27"/>
        <v>-3.5887598047944051E-2</v>
      </c>
      <c r="N146" s="13">
        <f t="shared" si="28"/>
        <v>0.12147315901720805</v>
      </c>
      <c r="P146" s="6">
        <f t="shared" si="29"/>
        <v>0.13159249780498067</v>
      </c>
      <c r="Q146" s="6">
        <f t="shared" si="30"/>
        <v>93.450007563114653</v>
      </c>
      <c r="R146" s="12">
        <f t="shared" si="35"/>
        <v>96.948547546206115</v>
      </c>
    </row>
    <row r="147" spans="1:18" ht="17.25" x14ac:dyDescent="0.15">
      <c r="A147" s="40">
        <v>201301</v>
      </c>
      <c r="B147" s="55">
        <f>'X-12'!M147</f>
        <v>1.0235225528204099</v>
      </c>
      <c r="C147" s="55">
        <f>'X-12'!N147</f>
        <v>1.00168964612528</v>
      </c>
      <c r="D147" s="55">
        <f>'X-12'!O147</f>
        <v>1.01235228531579</v>
      </c>
      <c r="E147" s="55">
        <f>'X-12'!P147</f>
        <v>1.0011185511185099</v>
      </c>
      <c r="F147" s="63">
        <f t="shared" si="31"/>
        <v>0.1377454397554411</v>
      </c>
      <c r="G147" s="63">
        <f t="shared" si="32"/>
        <v>-5.05729072105922E-3</v>
      </c>
      <c r="H147" s="63">
        <f t="shared" si="33"/>
        <v>-0.32039625462002241</v>
      </c>
      <c r="I147" s="63">
        <f t="shared" si="34"/>
        <v>-4.8705035412466881E-3</v>
      </c>
      <c r="J147" s="12">
        <f t="shared" si="24"/>
        <v>0.587607796301577</v>
      </c>
      <c r="K147" s="12">
        <f t="shared" si="25"/>
        <v>-2.8221319822908798E-2</v>
      </c>
      <c r="L147" s="12">
        <f t="shared" si="26"/>
        <v>-2.6875343346074896</v>
      </c>
      <c r="M147" s="12">
        <f t="shared" si="27"/>
        <v>-1.5723335843147449E-2</v>
      </c>
      <c r="N147" s="13">
        <f t="shared" si="28"/>
        <v>-3.7393482837842856E-2</v>
      </c>
      <c r="P147" s="6">
        <f t="shared" si="29"/>
        <v>-4.0508552243729373E-2</v>
      </c>
      <c r="Q147" s="6">
        <f t="shared" si="30"/>
        <v>93.412159983732423</v>
      </c>
      <c r="R147" s="12">
        <f t="shared" si="35"/>
        <v>96.909283045914151</v>
      </c>
    </row>
    <row r="148" spans="1:18" ht="17.25" x14ac:dyDescent="0.15">
      <c r="A148" s="40">
        <v>201302</v>
      </c>
      <c r="B148" s="55">
        <f>'X-12'!M148</f>
        <v>1.02418206214686</v>
      </c>
      <c r="C148" s="55">
        <f>'X-12'!N148</f>
        <v>1.0018788414002699</v>
      </c>
      <c r="D148" s="55">
        <f>'X-12'!O148</f>
        <v>1.0087730062592399</v>
      </c>
      <c r="E148" s="55">
        <f>'X-12'!P148</f>
        <v>1.0015571421760201</v>
      </c>
      <c r="F148" s="63">
        <f t="shared" si="31"/>
        <v>6.4414498226897168E-2</v>
      </c>
      <c r="G148" s="63">
        <f t="shared" si="32"/>
        <v>1.8885830573589304E-2</v>
      </c>
      <c r="H148" s="63">
        <f t="shared" si="33"/>
        <v>-0.3541867564044795</v>
      </c>
      <c r="I148" s="63">
        <f t="shared" si="34"/>
        <v>4.380050738906173E-2</v>
      </c>
      <c r="J148" s="12">
        <f t="shared" si="24"/>
        <v>0.27478558578912049</v>
      </c>
      <c r="K148" s="12">
        <f t="shared" si="25"/>
        <v>0.10538905001429355</v>
      </c>
      <c r="L148" s="12">
        <f t="shared" si="26"/>
        <v>-2.9709743949073357</v>
      </c>
      <c r="M148" s="12">
        <f t="shared" si="27"/>
        <v>0.1414001821261785</v>
      </c>
      <c r="N148" s="13">
        <f t="shared" si="28"/>
        <v>-0.13196239646534877</v>
      </c>
      <c r="P148" s="6">
        <f t="shared" si="29"/>
        <v>-0.14295554267051216</v>
      </c>
      <c r="Q148" s="6">
        <f t="shared" si="30"/>
        <v>93.278717505217102</v>
      </c>
      <c r="R148" s="12">
        <f t="shared" si="35"/>
        <v>96.770844807005616</v>
      </c>
    </row>
    <row r="149" spans="1:18" ht="17.25" x14ac:dyDescent="0.15">
      <c r="A149" s="40">
        <v>201303</v>
      </c>
      <c r="B149" s="55">
        <f>'X-12'!M149</f>
        <v>1.0240832981423</v>
      </c>
      <c r="C149" s="55">
        <f>'X-12'!N149</f>
        <v>1.0022891729941401</v>
      </c>
      <c r="D149" s="55">
        <f>'X-12'!O149</f>
        <v>1.00553182908716</v>
      </c>
      <c r="E149" s="55">
        <f>'X-12'!P149</f>
        <v>1.00261672315702</v>
      </c>
      <c r="F149" s="63">
        <f t="shared" si="31"/>
        <v>-9.6436727852537256E-3</v>
      </c>
      <c r="G149" s="63">
        <f t="shared" si="32"/>
        <v>4.0947823827449839E-2</v>
      </c>
      <c r="H149" s="63">
        <f t="shared" si="33"/>
        <v>-0.32181595508333871</v>
      </c>
      <c r="I149" s="63">
        <f t="shared" si="34"/>
        <v>0.10573743120074294</v>
      </c>
      <c r="J149" s="12">
        <f t="shared" si="24"/>
        <v>-4.1138910468886083E-2</v>
      </c>
      <c r="K149" s="12">
        <f t="shared" si="25"/>
        <v>0.22850211625653852</v>
      </c>
      <c r="L149" s="12">
        <f t="shared" si="26"/>
        <v>-2.6994430060885146</v>
      </c>
      <c r="M149" s="12">
        <f t="shared" si="27"/>
        <v>0.34134974502768195</v>
      </c>
      <c r="N149" s="13">
        <f t="shared" si="28"/>
        <v>-0.16422560579568057</v>
      </c>
      <c r="P149" s="6">
        <f t="shared" si="29"/>
        <v>-0.17790644324256269</v>
      </c>
      <c r="Q149" s="6">
        <f t="shared" si="30"/>
        <v>93.112916142255145</v>
      </c>
      <c r="R149" s="12">
        <f t="shared" si="35"/>
        <v>96.598836246070121</v>
      </c>
    </row>
    <row r="150" spans="1:18" ht="17.25" x14ac:dyDescent="0.15">
      <c r="A150" s="40">
        <v>201304</v>
      </c>
      <c r="B150" s="55">
        <f>'X-12'!M150</f>
        <v>1.023339769391</v>
      </c>
      <c r="C150" s="55">
        <f>'X-12'!N150</f>
        <v>1.00276696183403</v>
      </c>
      <c r="D150" s="55">
        <f>'X-12'!O150</f>
        <v>1.0029800050542499</v>
      </c>
      <c r="E150" s="55">
        <f>'X-12'!P150</f>
        <v>1.00450047391952</v>
      </c>
      <c r="F150" s="63">
        <f t="shared" si="31"/>
        <v>-7.2630690069913698E-2</v>
      </c>
      <c r="G150" s="63">
        <f t="shared" si="32"/>
        <v>4.7658400340084249E-2</v>
      </c>
      <c r="H150" s="63">
        <f t="shared" si="33"/>
        <v>-0.25410097063241277</v>
      </c>
      <c r="I150" s="63">
        <f t="shared" si="34"/>
        <v>0.18770710203109175</v>
      </c>
      <c r="J150" s="12">
        <f t="shared" si="24"/>
        <v>-0.30983501023059445</v>
      </c>
      <c r="K150" s="12">
        <f t="shared" si="25"/>
        <v>0.26594930614628465</v>
      </c>
      <c r="L150" s="12">
        <f t="shared" si="26"/>
        <v>-2.1314390327115333</v>
      </c>
      <c r="M150" s="12">
        <f t="shared" si="27"/>
        <v>0.60597056965147889</v>
      </c>
      <c r="N150" s="13">
        <f t="shared" si="28"/>
        <v>-0.15413774093438842</v>
      </c>
      <c r="P150" s="6">
        <f t="shared" si="29"/>
        <v>-0.16697820736431015</v>
      </c>
      <c r="Q150" s="6">
        <f t="shared" si="30"/>
        <v>92.957567563192413</v>
      </c>
      <c r="R150" s="12">
        <f t="shared" si="35"/>
        <v>96.437671795726686</v>
      </c>
    </row>
    <row r="151" spans="1:18" ht="17.25" x14ac:dyDescent="0.15">
      <c r="A151" s="40">
        <v>201305</v>
      </c>
      <c r="B151" s="55">
        <f>'X-12'!M151</f>
        <v>1.0221085705434001</v>
      </c>
      <c r="C151" s="55">
        <f>'X-12'!N151</f>
        <v>1.0034385669660899</v>
      </c>
      <c r="D151" s="55">
        <f>'X-12'!O151</f>
        <v>1.0011899186014099</v>
      </c>
      <c r="E151" s="55">
        <f>'X-12'!P151</f>
        <v>1.00650636536099</v>
      </c>
      <c r="F151" s="63">
        <f t="shared" si="31"/>
        <v>-0.12038425254381244</v>
      </c>
      <c r="G151" s="63">
        <f t="shared" si="32"/>
        <v>6.695277452072014E-2</v>
      </c>
      <c r="H151" s="63">
        <f t="shared" si="33"/>
        <v>-0.17863619563502786</v>
      </c>
      <c r="I151" s="63">
        <f t="shared" si="34"/>
        <v>0.19949126002850084</v>
      </c>
      <c r="J151" s="12">
        <f t="shared" si="24"/>
        <v>-0.51354676766268692</v>
      </c>
      <c r="K151" s="12">
        <f t="shared" si="25"/>
        <v>0.37361816177824925</v>
      </c>
      <c r="L151" s="12">
        <f t="shared" si="26"/>
        <v>-1.4984285934995314</v>
      </c>
      <c r="M151" s="12">
        <f t="shared" si="27"/>
        <v>0.64401309898193648</v>
      </c>
      <c r="N151" s="13">
        <f t="shared" si="28"/>
        <v>-0.13977800448018937</v>
      </c>
      <c r="P151" s="6">
        <f t="shared" si="29"/>
        <v>-0.15142223102256044</v>
      </c>
      <c r="Q151" s="6">
        <f t="shared" si="30"/>
        <v>92.816915629631794</v>
      </c>
      <c r="R151" s="12">
        <f t="shared" si="35"/>
        <v>96.291754197388798</v>
      </c>
    </row>
    <row r="152" spans="1:18" ht="17.25" x14ac:dyDescent="0.15">
      <c r="A152" s="40">
        <v>201306</v>
      </c>
      <c r="B152" s="55">
        <f>'X-12'!M152</f>
        <v>1.0202382509263801</v>
      </c>
      <c r="C152" s="55">
        <f>'X-12'!N152</f>
        <v>1.0044426448800601</v>
      </c>
      <c r="D152" s="55">
        <f>'X-12'!O152</f>
        <v>1.0001414229788601</v>
      </c>
      <c r="E152" s="55">
        <f>'X-12'!P152</f>
        <v>1.0086035116296099</v>
      </c>
      <c r="F152" s="63">
        <f t="shared" si="31"/>
        <v>-0.18315396751997481</v>
      </c>
      <c r="G152" s="63">
        <f t="shared" si="32"/>
        <v>0.10001367690939927</v>
      </c>
      <c r="H152" s="63">
        <f t="shared" si="33"/>
        <v>-0.10477981339381069</v>
      </c>
      <c r="I152" s="63">
        <f t="shared" si="34"/>
        <v>0.20814212590251535</v>
      </c>
      <c r="J152" s="12">
        <f t="shared" si="24"/>
        <v>-0.78131587825615689</v>
      </c>
      <c r="K152" s="12">
        <f t="shared" si="25"/>
        <v>0.5581087025453948</v>
      </c>
      <c r="L152" s="12">
        <f t="shared" si="26"/>
        <v>-0.87890960649211669</v>
      </c>
      <c r="M152" s="12">
        <f t="shared" si="27"/>
        <v>0.67194049259108612</v>
      </c>
      <c r="N152" s="13">
        <f t="shared" si="28"/>
        <v>-0.13643081705780916</v>
      </c>
      <c r="P152" s="6">
        <f t="shared" si="29"/>
        <v>-0.14779620567592372</v>
      </c>
      <c r="Q152" s="6">
        <f t="shared" si="30"/>
        <v>92.679837048576573</v>
      </c>
      <c r="R152" s="12">
        <f t="shared" si="35"/>
        <v>96.149543729144341</v>
      </c>
    </row>
    <row r="153" spans="1:18" ht="17.25" x14ac:dyDescent="0.15">
      <c r="A153" s="40">
        <v>201307</v>
      </c>
      <c r="B153" s="55">
        <f>'X-12'!M153</f>
        <v>1.01793590975065</v>
      </c>
      <c r="C153" s="55">
        <f>'X-12'!N153</f>
        <v>1.0053127856847399</v>
      </c>
      <c r="D153" s="55">
        <f>'X-12'!O153</f>
        <v>0.99947556472094801</v>
      </c>
      <c r="E153" s="55">
        <f>'X-12'!P153</f>
        <v>1.0101053149164601</v>
      </c>
      <c r="F153" s="63">
        <f t="shared" si="31"/>
        <v>-0.225921927590855</v>
      </c>
      <c r="G153" s="63">
        <f t="shared" si="32"/>
        <v>8.6591710757095153E-2</v>
      </c>
      <c r="H153" s="63">
        <f t="shared" si="33"/>
        <v>-6.6598579828834853E-2</v>
      </c>
      <c r="I153" s="63">
        <f t="shared" si="34"/>
        <v>0.14878849956976195</v>
      </c>
      <c r="J153" s="12">
        <f t="shared" si="24"/>
        <v>-0.96375957159498526</v>
      </c>
      <c r="K153" s="12">
        <f t="shared" si="25"/>
        <v>0.4832097852537473</v>
      </c>
      <c r="L153" s="12">
        <f t="shared" si="26"/>
        <v>-0.55863939526497242</v>
      </c>
      <c r="M153" s="12">
        <f t="shared" si="27"/>
        <v>0.48033053020520844</v>
      </c>
      <c r="N153" s="13">
        <f t="shared" si="28"/>
        <v>-0.24124667829265656</v>
      </c>
      <c r="P153" s="6">
        <f t="shared" si="29"/>
        <v>-0.26134376713779273</v>
      </c>
      <c r="Q153" s="6">
        <f t="shared" si="30"/>
        <v>92.437940162274288</v>
      </c>
      <c r="R153" s="12">
        <f t="shared" si="35"/>
        <v>95.8985908143774</v>
      </c>
    </row>
    <row r="154" spans="1:18" ht="17.25" x14ac:dyDescent="0.15">
      <c r="A154" s="40">
        <v>201308</v>
      </c>
      <c r="B154" s="55">
        <f>'X-12'!M154</f>
        <v>1.01548053848898</v>
      </c>
      <c r="C154" s="55">
        <f>'X-12'!N154</f>
        <v>1.0062666206599999</v>
      </c>
      <c r="D154" s="55">
        <f>'X-12'!O154</f>
        <v>0.99898574020977404</v>
      </c>
      <c r="E154" s="55">
        <f>'X-12'!P154</f>
        <v>1.0112790533951199</v>
      </c>
      <c r="F154" s="63">
        <f t="shared" si="31"/>
        <v>-0.24150205569504585</v>
      </c>
      <c r="G154" s="63">
        <f t="shared" si="32"/>
        <v>9.4834434300880899E-2</v>
      </c>
      <c r="H154" s="63">
        <f t="shared" si="33"/>
        <v>-4.9020164660225352E-2</v>
      </c>
      <c r="I154" s="63">
        <f t="shared" si="34"/>
        <v>0.11613214162136502</v>
      </c>
      <c r="J154" s="12">
        <f t="shared" si="24"/>
        <v>-1.0302227863311972</v>
      </c>
      <c r="K154" s="12">
        <f t="shared" si="25"/>
        <v>0.52920685170126935</v>
      </c>
      <c r="L154" s="12">
        <f t="shared" si="26"/>
        <v>-0.41118887537780635</v>
      </c>
      <c r="M154" s="12">
        <f t="shared" si="27"/>
        <v>0.37490675233741699</v>
      </c>
      <c r="N154" s="13">
        <f t="shared" si="28"/>
        <v>-0.26493237951419746</v>
      </c>
      <c r="P154" s="6">
        <f t="shared" si="29"/>
        <v>-0.28700260906816111</v>
      </c>
      <c r="Q154" s="6">
        <f t="shared" si="30"/>
        <v>92.173021024658112</v>
      </c>
      <c r="R154" s="12">
        <f t="shared" si="35"/>
        <v>95.623753751451162</v>
      </c>
    </row>
    <row r="155" spans="1:18" ht="17.25" x14ac:dyDescent="0.15">
      <c r="A155" s="40">
        <v>201309</v>
      </c>
      <c r="B155" s="55">
        <f>'X-12'!M155</f>
        <v>1.0125241086166501</v>
      </c>
      <c r="C155" s="55">
        <f>'X-12'!N155</f>
        <v>1.0071656364211401</v>
      </c>
      <c r="D155" s="55">
        <f>'X-12'!O155</f>
        <v>0.99859294480667304</v>
      </c>
      <c r="E155" s="55">
        <f>'X-12'!P155</f>
        <v>1.0112980839677801</v>
      </c>
      <c r="F155" s="63">
        <f t="shared" si="31"/>
        <v>-0.29156046329078511</v>
      </c>
      <c r="G155" s="63">
        <f t="shared" si="32"/>
        <v>8.9301813654605017E-2</v>
      </c>
      <c r="H155" s="63">
        <f t="shared" si="33"/>
        <v>-3.9327152021324689E-2</v>
      </c>
      <c r="I155" s="63">
        <f t="shared" si="34"/>
        <v>1.8818142763133534E-3</v>
      </c>
      <c r="J155" s="12">
        <f t="shared" si="24"/>
        <v>-1.243766774618015</v>
      </c>
      <c r="K155" s="12">
        <f t="shared" si="25"/>
        <v>0.49833303697924802</v>
      </c>
      <c r="L155" s="12">
        <f t="shared" si="26"/>
        <v>-0.32988235603748345</v>
      </c>
      <c r="M155" s="12">
        <f t="shared" si="27"/>
        <v>6.0750182420215787E-3</v>
      </c>
      <c r="N155" s="13">
        <f t="shared" si="28"/>
        <v>-0.43400207438595545</v>
      </c>
      <c r="P155" s="6">
        <f t="shared" si="29"/>
        <v>-0.47015667891620749</v>
      </c>
      <c r="Q155" s="6">
        <f t="shared" si="30"/>
        <v>91.740679750839135</v>
      </c>
      <c r="R155" s="12">
        <f t="shared" si="35"/>
        <v>95.175226676558012</v>
      </c>
    </row>
    <row r="156" spans="1:18" ht="17.25" x14ac:dyDescent="0.15">
      <c r="A156" s="40">
        <v>201310</v>
      </c>
      <c r="B156" s="55">
        <f>'X-12'!M156</f>
        <v>1.0094872182846399</v>
      </c>
      <c r="C156" s="55">
        <f>'X-12'!N156</f>
        <v>1.00755589772762</v>
      </c>
      <c r="D156" s="55">
        <f>'X-12'!O156</f>
        <v>0.99785831927062096</v>
      </c>
      <c r="E156" s="55">
        <f>'X-12'!P156</f>
        <v>1.0109074367050299</v>
      </c>
      <c r="F156" s="63">
        <f t="shared" si="31"/>
        <v>-0.30038311770133919</v>
      </c>
      <c r="G156" s="63">
        <f t="shared" si="32"/>
        <v>3.8740967410644089E-2</v>
      </c>
      <c r="H156" s="63">
        <f t="shared" si="33"/>
        <v>-7.35931349059607E-2</v>
      </c>
      <c r="I156" s="63">
        <f t="shared" si="34"/>
        <v>-3.863576266176981E-2</v>
      </c>
      <c r="J156" s="12">
        <f t="shared" si="24"/>
        <v>-1.2814033056343626</v>
      </c>
      <c r="K156" s="12">
        <f t="shared" si="25"/>
        <v>0.21618714284941959</v>
      </c>
      <c r="L156" s="12">
        <f t="shared" si="26"/>
        <v>-0.61731082682515925</v>
      </c>
      <c r="M156" s="12">
        <f t="shared" si="27"/>
        <v>-0.12472695415218764</v>
      </c>
      <c r="N156" s="13">
        <f t="shared" si="28"/>
        <v>-0.58031162558041027</v>
      </c>
      <c r="P156" s="6">
        <f t="shared" si="29"/>
        <v>-0.62865456808097808</v>
      </c>
      <c r="Q156" s="6">
        <f t="shared" si="30"/>
        <v>91.165754922395465</v>
      </c>
      <c r="R156" s="12">
        <f t="shared" si="35"/>
        <v>94.578778067089246</v>
      </c>
    </row>
    <row r="157" spans="1:18" ht="17.25" x14ac:dyDescent="0.15">
      <c r="A157" s="40">
        <v>201311</v>
      </c>
      <c r="B157" s="55">
        <f>'X-12'!M157</f>
        <v>1.0062375613224901</v>
      </c>
      <c r="C157" s="55">
        <f>'X-12'!N157</f>
        <v>1.0083351207519</v>
      </c>
      <c r="D157" s="55">
        <f>'X-12'!O157</f>
        <v>0.99827585539625197</v>
      </c>
      <c r="E157" s="55">
        <f>'X-12'!P157</f>
        <v>1.0110956058237399</v>
      </c>
      <c r="F157" s="63">
        <f t="shared" si="31"/>
        <v>-0.32243062098817044</v>
      </c>
      <c r="G157" s="63">
        <f t="shared" si="32"/>
        <v>7.730805059767018E-2</v>
      </c>
      <c r="H157" s="63">
        <f t="shared" si="33"/>
        <v>4.1834474949629344E-2</v>
      </c>
      <c r="I157" s="63">
        <f t="shared" si="34"/>
        <v>1.8612149908011303E-2</v>
      </c>
      <c r="J157" s="12">
        <f t="shared" si="24"/>
        <v>-1.375455673853071</v>
      </c>
      <c r="K157" s="12">
        <f t="shared" si="25"/>
        <v>0.43140395542566595</v>
      </c>
      <c r="L157" s="12">
        <f t="shared" si="26"/>
        <v>0.35091417635560473</v>
      </c>
      <c r="M157" s="12">
        <f t="shared" si="27"/>
        <v>6.0085180369617422E-2</v>
      </c>
      <c r="N157" s="13">
        <f t="shared" si="28"/>
        <v>-0.42568207610492875</v>
      </c>
      <c r="P157" s="6">
        <f t="shared" si="29"/>
        <v>-0.4611435819951144</v>
      </c>
      <c r="Q157" s="6">
        <f t="shared" si="30"/>
        <v>90.746317000122957</v>
      </c>
      <c r="R157" s="12">
        <f t="shared" si="35"/>
        <v>94.143637413701342</v>
      </c>
    </row>
    <row r="158" spans="1:18" ht="17.25" x14ac:dyDescent="0.15">
      <c r="A158" s="40">
        <v>201312</v>
      </c>
      <c r="B158" s="55">
        <f>'X-12'!M158</f>
        <v>1.0018071655218701</v>
      </c>
      <c r="C158" s="55">
        <f>'X-12'!N158</f>
        <v>1.0091754830505599</v>
      </c>
      <c r="D158" s="55">
        <f>'X-12'!O158</f>
        <v>0.99724939564019499</v>
      </c>
      <c r="E158" s="55">
        <f>'X-12'!P158</f>
        <v>1.01163033877014</v>
      </c>
      <c r="F158" s="63">
        <f t="shared" si="31"/>
        <v>-0.44126465326122016</v>
      </c>
      <c r="G158" s="63">
        <f t="shared" si="32"/>
        <v>8.3306853215646903E-2</v>
      </c>
      <c r="H158" s="63">
        <f t="shared" si="33"/>
        <v>-0.10287614807418208</v>
      </c>
      <c r="I158" s="63">
        <f t="shared" si="34"/>
        <v>5.2872505821090321E-2</v>
      </c>
      <c r="J158" s="12">
        <f t="shared" si="24"/>
        <v>-1.8823893622101766</v>
      </c>
      <c r="K158" s="12">
        <f t="shared" si="25"/>
        <v>0.46487921650398617</v>
      </c>
      <c r="L158" s="12">
        <f t="shared" si="26"/>
        <v>-0.86294136143828171</v>
      </c>
      <c r="M158" s="12">
        <f t="shared" si="27"/>
        <v>0.17068710839721063</v>
      </c>
      <c r="N158" s="13">
        <f t="shared" si="28"/>
        <v>-0.73461257663318369</v>
      </c>
      <c r="P158" s="6">
        <f t="shared" si="29"/>
        <v>-0.79580958180579697</v>
      </c>
      <c r="Q158" s="6">
        <f t="shared" si="30"/>
        <v>90.027011266276332</v>
      </c>
      <c r="R158" s="12">
        <f t="shared" si="35"/>
        <v>93.397402630456511</v>
      </c>
    </row>
    <row r="159" spans="1:18" x14ac:dyDescent="0.15">
      <c r="F159" s="30">
        <f t="array" ref="F159">SUM(ABS(F5:F158))/154</f>
        <v>0.2344173113808487</v>
      </c>
      <c r="G159" s="30">
        <f t="array" ref="G159">SUM(ABS(G5:G158))/154</f>
        <v>0.17920107042456387</v>
      </c>
      <c r="H159" s="30">
        <f t="array" ref="H159">SUM(ABS(H5:H158))/154</f>
        <v>0.11921568796136546</v>
      </c>
      <c r="I159" s="30">
        <f t="array" ref="I159">SUM(ABS(I5:I158))/154</f>
        <v>0.30976273672672028</v>
      </c>
      <c r="J159" s="12"/>
      <c r="K159" s="12"/>
      <c r="L159" s="12"/>
      <c r="M159" s="12"/>
    </row>
    <row r="160" spans="1:18" x14ac:dyDescent="0.15">
      <c r="F160" s="30">
        <f t="array" ref="F160">SUM(ABS(F5:F158))/154</f>
        <v>0.2344173113808487</v>
      </c>
      <c r="G160" s="30">
        <f t="array" ref="G160">SUM(ABS(G5:G158))/154</f>
        <v>0.17920107042456387</v>
      </c>
      <c r="H160" s="30">
        <f t="array" ref="H160">SUM(ABS(H5:H158))/154</f>
        <v>0.11921568796136546</v>
      </c>
      <c r="I160" s="30">
        <f t="array" ref="I160">SUM(ABS(I5:I158))/154</f>
        <v>0.30976273672672028</v>
      </c>
      <c r="J160" s="15">
        <f t="array" ref="J160">AVERAGE(ABS(J5:J158))</f>
        <v>1</v>
      </c>
      <c r="K160" s="15">
        <f t="array" ref="K160">AVERAGE(ABS(K5:K158))</f>
        <v>0.99999999999999978</v>
      </c>
      <c r="L160" s="15">
        <f t="array" ref="L160">AVERAGE(ABS(L5:L158))</f>
        <v>1</v>
      </c>
      <c r="M160" s="15">
        <f t="array" ref="M160">AVERAGE(ABS(M5:M158))</f>
        <v>0.99999999999999911</v>
      </c>
    </row>
    <row r="161" spans="6:9" x14ac:dyDescent="0.15">
      <c r="F161" s="66">
        <v>0.42601165692971854</v>
      </c>
      <c r="G161" s="66">
        <v>0.25801160101640164</v>
      </c>
      <c r="H161" s="66">
        <v>0.10310295808657755</v>
      </c>
      <c r="I161" s="66">
        <v>0.21287378396730228</v>
      </c>
    </row>
  </sheetData>
  <mergeCells count="3">
    <mergeCell ref="B1:E1"/>
    <mergeCell ref="F1:I1"/>
    <mergeCell ref="J1:M1"/>
  </mergeCells>
  <phoneticPr fontId="3" type="noConversion"/>
  <conditionalFormatting sqref="R1:R1048576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0000"/>
      </dataBar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I16" sqref="I16"/>
    </sheetView>
  </sheetViews>
  <sheetFormatPr defaultRowHeight="13.5" x14ac:dyDescent="0.15"/>
  <cols>
    <col min="1" max="1" width="11" customWidth="1"/>
    <col min="2" max="2" width="13.375" customWidth="1"/>
    <col min="3" max="3" width="12.25" customWidth="1"/>
    <col min="4" max="4" width="7.25" customWidth="1"/>
    <col min="5" max="5" width="13" customWidth="1"/>
  </cols>
  <sheetData>
    <row r="2" spans="1:12" ht="16.5" x14ac:dyDescent="0.15">
      <c r="A2" s="35" t="s">
        <v>59</v>
      </c>
      <c r="B2" s="35" t="s">
        <v>22</v>
      </c>
      <c r="C2" s="35" t="s">
        <v>58</v>
      </c>
      <c r="E2" s="35" t="s">
        <v>59</v>
      </c>
      <c r="F2" s="26" t="s">
        <v>23</v>
      </c>
      <c r="G2" s="26" t="s">
        <v>24</v>
      </c>
      <c r="H2" s="26" t="s">
        <v>25</v>
      </c>
      <c r="I2" s="37" t="s">
        <v>32</v>
      </c>
      <c r="J2" s="37" t="s">
        <v>26</v>
      </c>
      <c r="K2" s="37" t="s">
        <v>27</v>
      </c>
      <c r="L2" s="37" t="s">
        <v>28</v>
      </c>
    </row>
    <row r="3" spans="1:12" ht="16.5" x14ac:dyDescent="0.15">
      <c r="A3" s="26" t="s">
        <v>23</v>
      </c>
      <c r="B3" s="36">
        <v>108.40014200652273</v>
      </c>
      <c r="C3" s="36">
        <v>99.812184527008085</v>
      </c>
      <c r="E3" s="35" t="s">
        <v>22</v>
      </c>
      <c r="F3" s="36">
        <v>108.40014200652273</v>
      </c>
      <c r="G3" s="36">
        <v>105.61588497058469</v>
      </c>
      <c r="H3" s="36">
        <v>100.9716483281623</v>
      </c>
      <c r="I3" s="36">
        <v>98.731024855258696</v>
      </c>
      <c r="J3" s="36">
        <v>99.261449719809647</v>
      </c>
      <c r="K3" s="36">
        <v>100.50744458144921</v>
      </c>
      <c r="L3" s="36">
        <v>101.50008084348249</v>
      </c>
    </row>
    <row r="4" spans="1:12" ht="16.5" x14ac:dyDescent="0.15">
      <c r="A4" s="26" t="s">
        <v>24</v>
      </c>
      <c r="B4" s="36">
        <v>105.61588497058469</v>
      </c>
      <c r="C4" s="36">
        <v>100.67014540192203</v>
      </c>
      <c r="E4" s="35" t="s">
        <v>58</v>
      </c>
      <c r="F4" s="36">
        <v>99.812184527008085</v>
      </c>
      <c r="G4" s="36">
        <v>100.67014540192203</v>
      </c>
      <c r="H4" s="36">
        <v>101.48716849136321</v>
      </c>
      <c r="I4" s="36">
        <v>100.26116186843936</v>
      </c>
      <c r="J4" s="36">
        <v>99.905582844103506</v>
      </c>
      <c r="K4" s="36">
        <v>99.746321853678523</v>
      </c>
      <c r="L4" s="36">
        <v>100.08693343377861</v>
      </c>
    </row>
    <row r="5" spans="1:12" ht="16.5" x14ac:dyDescent="0.15">
      <c r="A5" s="26" t="s">
        <v>25</v>
      </c>
      <c r="B5" s="36">
        <v>100.9716483281623</v>
      </c>
      <c r="C5" s="36">
        <v>101.48716849136321</v>
      </c>
      <c r="E5" s="35" t="s">
        <v>59</v>
      </c>
      <c r="F5" s="26" t="s">
        <v>33</v>
      </c>
      <c r="G5" s="26" t="s">
        <v>29</v>
      </c>
      <c r="H5" s="26" t="s">
        <v>30</v>
      </c>
      <c r="I5" s="26" t="s">
        <v>31</v>
      </c>
      <c r="J5" s="26" t="s">
        <v>34</v>
      </c>
      <c r="K5" s="26" t="s">
        <v>35</v>
      </c>
      <c r="L5" s="26" t="s">
        <v>36</v>
      </c>
    </row>
    <row r="6" spans="1:12" ht="16.5" x14ac:dyDescent="0.15">
      <c r="A6" s="29" t="s">
        <v>32</v>
      </c>
      <c r="B6" s="36">
        <v>98.731024855258696</v>
      </c>
      <c r="C6" s="36">
        <v>100.26116186843936</v>
      </c>
      <c r="E6" s="35" t="s">
        <v>22</v>
      </c>
      <c r="F6" s="36">
        <v>101.73968916593314</v>
      </c>
      <c r="G6" s="36">
        <v>101.1245525139127</v>
      </c>
      <c r="H6" s="36">
        <v>100.46431695722279</v>
      </c>
      <c r="I6" s="36">
        <v>99.940253234571657</v>
      </c>
      <c r="J6" s="36">
        <v>99.961492846584164</v>
      </c>
      <c r="K6" s="36">
        <v>100.36823641529939</v>
      </c>
      <c r="L6" s="36">
        <v>100.23247612842215</v>
      </c>
    </row>
    <row r="7" spans="1:12" ht="16.5" x14ac:dyDescent="0.15">
      <c r="A7" s="29" t="s">
        <v>26</v>
      </c>
      <c r="B7" s="36">
        <v>99.261449719809647</v>
      </c>
      <c r="C7" s="36">
        <v>99.905582844103506</v>
      </c>
      <c r="E7" s="35" t="s">
        <v>58</v>
      </c>
      <c r="F7" s="36">
        <v>100.86066439877345</v>
      </c>
      <c r="G7" s="36">
        <v>100.77585223811036</v>
      </c>
      <c r="H7" s="36">
        <v>100.79853278943291</v>
      </c>
      <c r="I7" s="36">
        <v>101.83520125479633</v>
      </c>
      <c r="J7" s="36">
        <v>102.24058002949887</v>
      </c>
      <c r="K7" s="36">
        <v>101.80649013554688</v>
      </c>
      <c r="L7" s="36">
        <v>101.26937022016843</v>
      </c>
    </row>
    <row r="8" spans="1:12" ht="16.5" x14ac:dyDescent="0.15">
      <c r="A8" s="29" t="s">
        <v>27</v>
      </c>
      <c r="B8" s="36">
        <v>100.50744458144921</v>
      </c>
      <c r="C8" s="36">
        <v>99.746321853678523</v>
      </c>
      <c r="E8" s="35" t="s">
        <v>59</v>
      </c>
      <c r="F8" s="26" t="s">
        <v>37</v>
      </c>
      <c r="G8" s="26" t="s">
        <v>38</v>
      </c>
      <c r="H8" s="26" t="s">
        <v>39</v>
      </c>
      <c r="I8" s="26" t="s">
        <v>40</v>
      </c>
      <c r="J8" s="26" t="s">
        <v>41</v>
      </c>
      <c r="K8" s="26" t="s">
        <v>42</v>
      </c>
      <c r="L8" s="26" t="s">
        <v>43</v>
      </c>
    </row>
    <row r="9" spans="1:12" ht="16.5" x14ac:dyDescent="0.15">
      <c r="A9" s="29" t="s">
        <v>28</v>
      </c>
      <c r="B9" s="36">
        <v>101.50008084348249</v>
      </c>
      <c r="C9" s="36">
        <v>100.08693343377861</v>
      </c>
      <c r="E9" s="35" t="s">
        <v>22</v>
      </c>
      <c r="F9" s="36">
        <v>99.579014289849454</v>
      </c>
      <c r="G9" s="36">
        <v>99.427575536049758</v>
      </c>
      <c r="H9" s="36">
        <v>99.618032512391792</v>
      </c>
      <c r="I9" s="36">
        <v>99.807779513041538</v>
      </c>
      <c r="J9" s="36">
        <v>100.07617724625202</v>
      </c>
      <c r="K9" s="36">
        <v>100.60768001959801</v>
      </c>
      <c r="L9" s="36">
        <v>101.44300847222067</v>
      </c>
    </row>
    <row r="10" spans="1:12" ht="16.5" x14ac:dyDescent="0.15">
      <c r="A10" s="26" t="s">
        <v>33</v>
      </c>
      <c r="B10" s="36">
        <v>101.73968916593314</v>
      </c>
      <c r="C10" s="36">
        <v>100.86066439877345</v>
      </c>
      <c r="E10" s="35" t="s">
        <v>58</v>
      </c>
      <c r="F10" s="36">
        <v>101.14844102058269</v>
      </c>
      <c r="G10" s="36">
        <v>100.8746529262535</v>
      </c>
      <c r="H10" s="36">
        <v>99.723133278692856</v>
      </c>
      <c r="I10" s="36">
        <v>98.091543498382507</v>
      </c>
      <c r="J10" s="36">
        <v>97.15757113660402</v>
      </c>
      <c r="K10" s="36">
        <v>98.426365638871843</v>
      </c>
      <c r="L10" s="36">
        <v>100.88979360702008</v>
      </c>
    </row>
    <row r="11" spans="1:12" ht="16.5" x14ac:dyDescent="0.15">
      <c r="A11" s="26" t="s">
        <v>29</v>
      </c>
      <c r="B11" s="36">
        <v>101.1245525139127</v>
      </c>
      <c r="C11" s="36">
        <v>100.77585223811036</v>
      </c>
      <c r="E11" s="35" t="s">
        <v>59</v>
      </c>
      <c r="F11" s="26" t="s">
        <v>44</v>
      </c>
      <c r="G11" s="26" t="s">
        <v>45</v>
      </c>
      <c r="H11" s="26" t="s">
        <v>46</v>
      </c>
      <c r="I11" s="26" t="s">
        <v>47</v>
      </c>
      <c r="J11" s="26" t="s">
        <v>48</v>
      </c>
      <c r="K11" s="26" t="s">
        <v>49</v>
      </c>
      <c r="L11" s="26" t="s">
        <v>50</v>
      </c>
    </row>
    <row r="12" spans="1:12" ht="16.5" x14ac:dyDescent="0.15">
      <c r="A12" s="26" t="s">
        <v>30</v>
      </c>
      <c r="B12" s="36">
        <v>100.46431695722279</v>
      </c>
      <c r="C12" s="36">
        <v>100.79853278943291</v>
      </c>
      <c r="E12" s="35" t="s">
        <v>22</v>
      </c>
      <c r="F12" s="36">
        <v>101.76312715144411</v>
      </c>
      <c r="G12" s="36">
        <v>101.14838236294099</v>
      </c>
      <c r="H12" s="36">
        <v>100.14388688838332</v>
      </c>
      <c r="I12" s="36">
        <v>99.498511478016198</v>
      </c>
      <c r="J12" s="36">
        <v>99.523520874614618</v>
      </c>
      <c r="K12" s="36">
        <v>99.667787185323036</v>
      </c>
      <c r="L12" s="36">
        <v>99.116313486263209</v>
      </c>
    </row>
    <row r="13" spans="1:12" ht="16.5" x14ac:dyDescent="0.15">
      <c r="A13" s="26" t="s">
        <v>31</v>
      </c>
      <c r="B13" s="36">
        <v>99.940253234571657</v>
      </c>
      <c r="C13" s="36">
        <v>101.83520125479633</v>
      </c>
      <c r="E13" s="35" t="s">
        <v>58</v>
      </c>
      <c r="F13" s="36">
        <v>102.11707758745064</v>
      </c>
      <c r="G13" s="36">
        <v>101.39466887839302</v>
      </c>
      <c r="H13" s="36">
        <v>100.44174903344879</v>
      </c>
      <c r="I13" s="36">
        <v>100.28064896132969</v>
      </c>
      <c r="J13" s="36">
        <v>100.58477301621471</v>
      </c>
      <c r="K13" s="36">
        <v>100.72796075355161</v>
      </c>
      <c r="L13" s="36">
        <v>100.88767919483206</v>
      </c>
    </row>
    <row r="14" spans="1:12" ht="16.5" x14ac:dyDescent="0.15">
      <c r="A14" s="26" t="s">
        <v>34</v>
      </c>
      <c r="B14" s="36">
        <v>99.961492846584164</v>
      </c>
      <c r="C14" s="36">
        <v>102.24058002949887</v>
      </c>
      <c r="E14" s="35" t="s">
        <v>59</v>
      </c>
      <c r="F14" s="26" t="s">
        <v>51</v>
      </c>
      <c r="G14" s="26" t="s">
        <v>52</v>
      </c>
      <c r="H14" s="26" t="s">
        <v>53</v>
      </c>
      <c r="I14" s="26" t="s">
        <v>54</v>
      </c>
      <c r="J14" s="26" t="s">
        <v>55</v>
      </c>
      <c r="K14" s="26" t="s">
        <v>56</v>
      </c>
      <c r="L14" s="26" t="s">
        <v>57</v>
      </c>
    </row>
    <row r="15" spans="1:12" ht="16.5" x14ac:dyDescent="0.15">
      <c r="A15" s="26" t="s">
        <v>35</v>
      </c>
      <c r="B15" s="36">
        <v>100.36823641529939</v>
      </c>
      <c r="C15" s="36">
        <v>101.80649013554688</v>
      </c>
      <c r="E15" s="35" t="s">
        <v>22</v>
      </c>
      <c r="F15" s="36">
        <v>98.5297594245786</v>
      </c>
      <c r="G15" s="36">
        <v>98.092169558110072</v>
      </c>
      <c r="H15" s="36">
        <v>98.279661734423073</v>
      </c>
      <c r="I15" s="36">
        <v>98.970180202922492</v>
      </c>
      <c r="J15" s="36">
        <v>99.246557112020767</v>
      </c>
      <c r="K15" s="36">
        <v>100.58398695279045</v>
      </c>
      <c r="L15" s="36">
        <v>101.95285562676976</v>
      </c>
    </row>
    <row r="16" spans="1:12" ht="16.5" x14ac:dyDescent="0.15">
      <c r="A16" s="26" t="s">
        <v>36</v>
      </c>
      <c r="B16" s="36">
        <v>100.23247612842215</v>
      </c>
      <c r="C16" s="36">
        <v>101.26937022016843</v>
      </c>
      <c r="E16" s="35" t="s">
        <v>58</v>
      </c>
      <c r="F16" s="36">
        <v>100.94265433373602</v>
      </c>
      <c r="G16" s="36">
        <v>100.77148555584745</v>
      </c>
      <c r="H16" s="36">
        <v>99.83276257548448</v>
      </c>
      <c r="I16" s="36">
        <v>98.447969034733688</v>
      </c>
      <c r="J16" s="36">
        <v>97.599297239318034</v>
      </c>
      <c r="K16" s="36">
        <v>98.693307950111432</v>
      </c>
      <c r="L16" s="36">
        <v>101.32093960349869</v>
      </c>
    </row>
    <row r="17" spans="1:3" ht="16.5" x14ac:dyDescent="0.15">
      <c r="A17" s="26" t="s">
        <v>37</v>
      </c>
      <c r="B17" s="36">
        <v>99.579014289849454</v>
      </c>
      <c r="C17" s="36">
        <v>101.14844102058269</v>
      </c>
    </row>
    <row r="18" spans="1:3" ht="16.5" x14ac:dyDescent="0.15">
      <c r="A18" s="26" t="s">
        <v>38</v>
      </c>
      <c r="B18" s="36">
        <v>99.427575536049758</v>
      </c>
      <c r="C18" s="36">
        <v>100.8746529262535</v>
      </c>
    </row>
    <row r="19" spans="1:3" ht="16.5" x14ac:dyDescent="0.15">
      <c r="A19" s="26" t="s">
        <v>39</v>
      </c>
      <c r="B19" s="36">
        <v>99.618032512391792</v>
      </c>
      <c r="C19" s="36">
        <v>99.723133278692856</v>
      </c>
    </row>
    <row r="20" spans="1:3" ht="16.5" x14ac:dyDescent="0.15">
      <c r="A20" s="26" t="s">
        <v>40</v>
      </c>
      <c r="B20" s="36">
        <v>99.807779513041538</v>
      </c>
      <c r="C20" s="36">
        <v>98.091543498382507</v>
      </c>
    </row>
    <row r="21" spans="1:3" ht="16.5" x14ac:dyDescent="0.15">
      <c r="A21" s="26" t="s">
        <v>41</v>
      </c>
      <c r="B21" s="36">
        <v>100.07617724625202</v>
      </c>
      <c r="C21" s="36">
        <v>97.15757113660402</v>
      </c>
    </row>
    <row r="22" spans="1:3" ht="16.5" x14ac:dyDescent="0.15">
      <c r="A22" s="26" t="s">
        <v>42</v>
      </c>
      <c r="B22" s="36">
        <v>100.60768001959801</v>
      </c>
      <c r="C22" s="36">
        <v>98.426365638871843</v>
      </c>
    </row>
    <row r="23" spans="1:3" ht="16.5" x14ac:dyDescent="0.15">
      <c r="A23" s="26" t="s">
        <v>43</v>
      </c>
      <c r="B23" s="36">
        <v>101.44300847222067</v>
      </c>
      <c r="C23" s="36">
        <v>100.88979360702008</v>
      </c>
    </row>
    <row r="24" spans="1:3" ht="16.5" x14ac:dyDescent="0.15">
      <c r="A24" s="26" t="s">
        <v>44</v>
      </c>
      <c r="B24" s="36">
        <v>101.76312715144411</v>
      </c>
      <c r="C24" s="36">
        <v>102.11707758745064</v>
      </c>
    </row>
    <row r="25" spans="1:3" ht="16.5" x14ac:dyDescent="0.15">
      <c r="A25" s="26" t="s">
        <v>45</v>
      </c>
      <c r="B25" s="36">
        <v>101.14838236294099</v>
      </c>
      <c r="C25" s="36">
        <v>101.39466887839302</v>
      </c>
    </row>
    <row r="26" spans="1:3" ht="16.5" x14ac:dyDescent="0.15">
      <c r="A26" s="26" t="s">
        <v>46</v>
      </c>
      <c r="B26" s="36">
        <v>100.14388688838332</v>
      </c>
      <c r="C26" s="36">
        <v>100.44174903344879</v>
      </c>
    </row>
    <row r="27" spans="1:3" ht="16.5" x14ac:dyDescent="0.15">
      <c r="A27" s="26" t="s">
        <v>47</v>
      </c>
      <c r="B27" s="36">
        <v>99.498511478016198</v>
      </c>
      <c r="C27" s="36">
        <v>100.28064896132969</v>
      </c>
    </row>
    <row r="28" spans="1:3" ht="16.5" x14ac:dyDescent="0.15">
      <c r="A28" s="26" t="s">
        <v>48</v>
      </c>
      <c r="B28" s="36">
        <v>99.523520874614618</v>
      </c>
      <c r="C28" s="36">
        <v>100.58477301621471</v>
      </c>
    </row>
    <row r="29" spans="1:3" ht="16.5" x14ac:dyDescent="0.15">
      <c r="A29" s="26" t="s">
        <v>49</v>
      </c>
      <c r="B29" s="36">
        <v>99.667787185323036</v>
      </c>
      <c r="C29" s="36">
        <v>100.72796075355161</v>
      </c>
    </row>
    <row r="30" spans="1:3" ht="16.5" x14ac:dyDescent="0.15">
      <c r="A30" s="26" t="s">
        <v>50</v>
      </c>
      <c r="B30" s="36">
        <v>99.116313486263209</v>
      </c>
      <c r="C30" s="36">
        <v>100.88767919483206</v>
      </c>
    </row>
    <row r="31" spans="1:3" ht="16.5" x14ac:dyDescent="0.15">
      <c r="A31" s="26" t="s">
        <v>51</v>
      </c>
      <c r="B31" s="36">
        <v>98.5297594245786</v>
      </c>
      <c r="C31" s="36">
        <v>100.94265433373602</v>
      </c>
    </row>
    <row r="32" spans="1:3" ht="16.5" x14ac:dyDescent="0.15">
      <c r="A32" s="26" t="s">
        <v>52</v>
      </c>
      <c r="B32" s="36">
        <v>98.092169558110072</v>
      </c>
      <c r="C32" s="36">
        <v>100.77148555584745</v>
      </c>
    </row>
    <row r="33" spans="1:3" ht="16.5" x14ac:dyDescent="0.15">
      <c r="A33" s="26" t="s">
        <v>53</v>
      </c>
      <c r="B33" s="36">
        <v>98.279661734423073</v>
      </c>
      <c r="C33" s="36">
        <v>99.83276257548448</v>
      </c>
    </row>
    <row r="34" spans="1:3" ht="16.5" x14ac:dyDescent="0.15">
      <c r="A34" s="26" t="s">
        <v>54</v>
      </c>
      <c r="B34" s="36">
        <v>98.970180202922492</v>
      </c>
      <c r="C34" s="36">
        <v>98.447969034733688</v>
      </c>
    </row>
    <row r="35" spans="1:3" ht="16.5" x14ac:dyDescent="0.15">
      <c r="A35" s="26" t="s">
        <v>55</v>
      </c>
      <c r="B35" s="36">
        <v>99.246557112020767</v>
      </c>
      <c r="C35" s="36">
        <v>97.599297239318034</v>
      </c>
    </row>
    <row r="36" spans="1:3" ht="16.5" x14ac:dyDescent="0.15">
      <c r="A36" s="26" t="s">
        <v>56</v>
      </c>
      <c r="B36" s="36">
        <v>100.58398695279045</v>
      </c>
      <c r="C36" s="36">
        <v>98.693307950111432</v>
      </c>
    </row>
    <row r="37" spans="1:3" ht="16.5" x14ac:dyDescent="0.15">
      <c r="A37" s="26" t="s">
        <v>57</v>
      </c>
      <c r="B37" s="36">
        <v>101.95285562676976</v>
      </c>
      <c r="C37" s="36">
        <v>101.32093960349869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季度值及增长率</vt:lpstr>
      <vt:lpstr>X-12</vt:lpstr>
      <vt:lpstr>滞后合成-累计 </vt:lpstr>
      <vt:lpstr>一致合成-累计</vt:lpstr>
      <vt:lpstr>先行合成-累计</vt:lpstr>
      <vt:lpstr>转置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2015-01-04T07:55:18Z</dcterms:modified>
</cp:coreProperties>
</file>