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evariste.manirumva\Desktop\MINECOFIN\Macro\Modelling\QMFM\data\"/>
    </mc:Choice>
  </mc:AlternateContent>
  <xr:revisionPtr revIDLastSave="0" documentId="13_ncr:1_{985EF8DB-54B7-447D-8DE4-BDEF6C26BA9E}" xr6:coauthVersionLast="47" xr6:coauthVersionMax="47" xr10:uidLastSave="{00000000-0000-0000-0000-000000000000}"/>
  <bookViews>
    <workbookView xWindow="57360" yWindow="-240" windowWidth="29280" windowHeight="15960" firstSheet="2" activeTab="2" xr2:uid="{00000000-000D-0000-FFFF-FFFF00000000}"/>
  </bookViews>
  <sheets>
    <sheet name="Quarterly data (2)" sheetId="7" state="hidden" r:id="rId1"/>
    <sheet name="ToC data doc" sheetId="8" r:id="rId2"/>
    <sheet name="Quarterly data" sheetId="3" r:id="rId3"/>
    <sheet name="Monthly"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Monthly!$FO$153:$MZ$184</definedName>
    <definedName name="CPIolder_Rwametric_Mdata">Monthly!$DF$153:$MZ$184</definedName>
    <definedName name="FISC_Rwametric_Mdata">Monthly!$EP$281:$MW$306</definedName>
    <definedName name="GEE_Rwandametric" localSheetId="0">'Quarterly data (2)'!$BN$46:$DN$57</definedName>
    <definedName name="Interest_Rwametric_Mdata">Monthly!$CH$310:$MW$334</definedName>
    <definedName name="Interst_rate" localSheetId="0">'Quarterly data (2)'!$A$1321:$A$1343</definedName>
    <definedName name="macro_ectric">'Quarterly data'!$B$465:$N$769</definedName>
    <definedName name="Monetary_Rwametric_Mdata">Monthly!$GV$244:$MW$273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data'!$CE$338:$DN$348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S268" i="3" l="1"/>
  <c r="DS279" i="3"/>
  <c r="DQ273" i="3"/>
  <c r="DR273" i="3"/>
  <c r="DS241" i="3"/>
  <c r="DS155" i="3"/>
  <c r="DS154" i="3"/>
  <c r="DS153" i="3"/>
  <c r="MZ153" i="4"/>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O258" i="3"/>
  <c r="DP258" i="3"/>
  <c r="DQ258" i="3"/>
  <c r="DR258" i="3"/>
  <c r="DO259" i="3"/>
  <c r="DP259" i="3"/>
  <c r="DQ259" i="3"/>
  <c r="DR259" i="3"/>
  <c r="DR270" i="3"/>
  <c r="DQ185" i="3"/>
  <c r="DR185" i="3"/>
  <c r="DQ186" i="3"/>
  <c r="DR186" i="3"/>
  <c r="DR268" i="3" l="1"/>
  <c r="DQ252" i="3"/>
  <c r="DR252" i="3"/>
  <c r="DQ253" i="3"/>
  <c r="DR253" i="3"/>
  <c r="MZ154" i="4"/>
  <c r="MZ155" i="4"/>
  <c r="MZ156" i="4"/>
  <c r="MZ157" i="4"/>
  <c r="MZ158" i="4"/>
  <c r="MZ159" i="4"/>
  <c r="MZ160" i="4"/>
  <c r="MZ161" i="4"/>
  <c r="MZ162" i="4"/>
  <c r="MZ163" i="4"/>
  <c r="MZ164" i="4"/>
  <c r="MZ165" i="4"/>
  <c r="MZ166" i="4"/>
  <c r="MZ167" i="4"/>
  <c r="MZ168" i="4"/>
  <c r="MZ169" i="4"/>
  <c r="MZ170" i="4"/>
  <c r="MZ171" i="4"/>
  <c r="MZ172" i="4"/>
  <c r="MZ173" i="4"/>
  <c r="MZ174" i="4"/>
  <c r="MZ175" i="4"/>
  <c r="MZ176" i="4"/>
  <c r="MZ177" i="4"/>
  <c r="MZ178" i="4"/>
  <c r="MZ179" i="4"/>
  <c r="MZ180" i="4"/>
  <c r="MZ181" i="4"/>
  <c r="MZ182" i="4"/>
  <c r="MZ183" i="4"/>
  <c r="MZ184" i="4"/>
  <c r="DQ270" i="3" l="1"/>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P307" i="3" l="1"/>
  <c r="MJ338" i="4"/>
  <c r="MK338" i="4"/>
  <c r="ML338" i="4"/>
  <c r="MM338" i="4"/>
  <c r="MN338" i="4"/>
  <c r="MQ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2" i="3"/>
  <c r="DQ272" i="3"/>
  <c r="DP272" i="3"/>
  <c r="DO272" i="3"/>
  <c r="DR271" i="3"/>
  <c r="DQ271" i="3"/>
  <c r="DP271" i="3"/>
  <c r="DO271" i="3"/>
  <c r="DR269"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N307" i="3" l="1"/>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79" i="3" l="1"/>
  <c r="AV671" i="3"/>
  <c r="AV747" i="3"/>
  <c r="AV743" i="3"/>
  <c r="AV499" i="3"/>
  <c r="AV768" i="3"/>
  <c r="AV751" i="3"/>
  <c r="AV642" i="3"/>
  <c r="AV640" i="3"/>
  <c r="AV758" i="3"/>
  <c r="AV759" i="3"/>
  <c r="AV756" i="3"/>
  <c r="AV755" i="3"/>
  <c r="AV750" i="3"/>
  <c r="AV752" i="3"/>
  <c r="AV765" i="3"/>
  <c r="AV711" i="3"/>
  <c r="AV713" i="3"/>
  <c r="AV728" i="3"/>
  <c r="AV762" i="3"/>
  <c r="AV712" i="3"/>
  <c r="AV739" i="3"/>
  <c r="AV742" i="3"/>
  <c r="AV745" i="3"/>
  <c r="AV746" i="3"/>
  <c r="AV511" i="3"/>
  <c r="AV631" i="3"/>
  <c r="AV627" i="3"/>
  <c r="AV628" i="3"/>
  <c r="AV672" i="3"/>
  <c r="AV699" i="3"/>
  <c r="AV698" i="3"/>
  <c r="AV670" i="3"/>
  <c r="AV636" i="3"/>
  <c r="AV635" i="3"/>
  <c r="AV729" i="3"/>
  <c r="AV727" i="3"/>
  <c r="AV714" i="3"/>
  <c r="AV669" i="3"/>
  <c r="AV677" i="3"/>
  <c r="AV667" i="3"/>
  <c r="AV691" i="3"/>
  <c r="AV692" i="3"/>
  <c r="AV694" i="3"/>
  <c r="AV695" i="3"/>
  <c r="AV697"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O341" authorId="4" shapeId="0" xr:uid="{07858B1C-D953-4903-B5B7-86AE067E187E}">
      <text>
        <r>
          <rPr>
            <b/>
            <sz val="9"/>
            <color indexed="81"/>
            <rFont val="Tahoma"/>
            <family val="2"/>
          </rPr>
          <t>intrapolation</t>
        </r>
      </text>
    </comment>
    <comment ref="DP341" authorId="4" shapeId="0" xr:uid="{5CC5BDF0-62B1-4C90-9F88-D0181111B7BE}">
      <text>
        <r>
          <rPr>
            <b/>
            <sz val="9"/>
            <color indexed="81"/>
            <rFont val="Tahoma"/>
            <family val="2"/>
          </rPr>
          <t>AK:</t>
        </r>
        <r>
          <rPr>
            <sz val="9"/>
            <color indexed="81"/>
            <rFont val="Tahoma"/>
            <family val="2"/>
          </rPr>
          <t xml:space="preserve">
data from DebDG Sept 26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O345" authorId="4" shapeId="0" xr:uid="{6AF9AC9D-40C9-4F4D-AD20-7648450B729A}">
      <text>
        <r>
          <rPr>
            <b/>
            <sz val="9"/>
            <color indexed="81"/>
            <rFont val="Tahoma"/>
            <family val="2"/>
          </rPr>
          <t>intrapolation</t>
        </r>
      </text>
    </comment>
    <comment ref="DP345" authorId="4" shapeId="0" xr:uid="{E09AD63D-A689-487E-9264-EFFF812B741E}">
      <text>
        <r>
          <rPr>
            <b/>
            <sz val="9"/>
            <color indexed="81"/>
            <rFont val="Tahoma"/>
            <family val="2"/>
          </rPr>
          <t>AK:</t>
        </r>
        <r>
          <rPr>
            <sz val="9"/>
            <color indexed="81"/>
            <rFont val="Tahoma"/>
            <family val="2"/>
          </rPr>
          <t xml:space="preserve">
data from DebDG Sept 26
</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<sst xmlns="http://schemas.openxmlformats.org/spreadsheetml/2006/main" count="10271" uniqueCount="1642">
  <si>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</si>
  <si>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</si>
  <si>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</si>
  <si>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</si>
  <si>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</si>
  <si>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</si>
  <si>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</si>
  <si>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</si>
  <si>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</si>
  <si>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</si>
  <si>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</si>
  <si>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</si>
  <si>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</si>
  <si>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</si>
  <si>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</si>
  <si>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</si>
  <si>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</si>
  <si>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</si>
  <si>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</si>
  <si>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</si>
  <si>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</si>
  <si>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</si>
  <si>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</si>
  <si>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</si>
  <si>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</si>
  <si>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</si>
  <si>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</si>
  <si>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</si>
  <si>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</si>
  <si>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</si>
  <si>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</si>
  <si>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</si>
  <si>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</si>
  <si>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</si>
  <si>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</si>
  <si>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</si>
  <si>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</si>
  <si>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</si>
  <si>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</si>
  <si>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</si>
  <si>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</si>
  <si>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</si>
  <si>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</si>
  <si>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</si>
  <si>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</si>
  <si>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</si>
  <si>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</si>
  <si>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</si>
  <si>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</si>
  <si>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</si>
  <si>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</si>
  <si>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</si>
  <si>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</si>
  <si>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</si>
  <si>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</si>
  <si>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</si>
  <si>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</si>
  <si>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</si>
  <si>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</si>
  <si>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</si>
  <si>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</si>
  <si>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</si>
  <si>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</si>
  <si>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</si>
  <si>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</si>
  <si>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</si>
  <si>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</si>
  <si>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</si>
  <si>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</si>
  <si>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</si>
  <si>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</si>
  <si>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</si>
  <si>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</si>
  <si>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</si>
  <si>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</si>
  <si>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</si>
  <si>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</si>
  <si>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</si>
  <si>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</si>
  <si>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</si>
  <si>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</si>
  <si>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</si>
  <si>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</si>
  <si>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</si>
  <si>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</si>
  <si>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</si>
  <si>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</si>
  <si>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</si>
  <si>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</si>
  <si>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</si>
  <si>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</si>
  <si>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</si>
  <si>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</si>
  <si>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</si>
  <si>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</si>
  <si>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</si>
  <si>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</si>
  <si>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</si>
  <si>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</si>
  <si>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</si>
  <si>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</si>
  <si>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</si>
  <si>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</si>
  <si>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</si>
  <si>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</si>
  <si>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</si>
  <si>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</si>
  <si>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</si>
  <si>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</si>
  <si>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</si>
  <si>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</si>
  <si>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</si>
  <si>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</si>
  <si>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</si>
  <si>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</si>
  <si>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</si>
  <si>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</si>
  <si>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</si>
  <si>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</si>
  <si>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</si>
  <si>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</si>
  <si>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</si>
  <si>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</si>
  <si>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</si>
  <si>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</si>
  <si>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</si>
  <si>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</si>
  <si>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</si>
  <si>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</si>
  <si>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</si>
  <si>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</si>
  <si>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</si>
  <si>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</si>
  <si>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</si>
  <si>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</si>
  <si>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</si>
  <si>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</si>
  <si>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</si>
  <si>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</si>
  <si>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</si>
  <si>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</si>
  <si>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</si>
  <si>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</si>
  <si>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</si>
  <si>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</si>
  <si>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</si>
  <si>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</si>
  <si>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</si>
  <si>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</si>
  <si>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</si>
  <si>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</si>
  <si>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</si>
  <si>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</si>
  <si>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</si>
  <si>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</si>
  <si>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</si>
  <si>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</si>
  <si>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</si>
  <si>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</si>
  <si>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</si>
  <si>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</si>
  <si>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</si>
  <si>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</si>
  <si>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</si>
  <si>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</si>
  <si>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</si>
  <si>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</si>
  <si>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</si>
  <si>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</si>
  <si>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</si>
  <si>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</si>
  <si>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</si>
  <si>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</si>
  <si>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</si>
  <si>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</si>
  <si>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</si>
  <si>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</si>
  <si>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</si>
  <si>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</si>
  <si>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</si>
  <si>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</si>
  <si>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</si>
  <si>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</si>
  <si>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</si>
  <si>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</si>
  <si>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</si>
  <si>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</si>
  <si>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</si>
  <si>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</si>
  <si>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</si>
  <si>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</si>
  <si>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</si>
  <si>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</si>
  <si>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</si>
  <si>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</si>
  <si>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</si>
  <si>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</si>
  <si>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</si>
  <si>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</si>
  <si>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</si>
  <si>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</si>
  <si>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</si>
  <si>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</si>
  <si>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</si>
  <si>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</si>
  <si>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</si>
  <si>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</si>
  <si>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</si>
  <si>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</si>
  <si>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</si>
  <si>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</si>
  <si>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</si>
  <si>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</si>
  <si>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</si>
  <si>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</si>
  <si>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</si>
  <si>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</si>
  <si>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</si>
  <si>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</si>
  <si>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</si>
  <si>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</si>
  <si>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</si>
  <si>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</si>
  <si>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</si>
  <si>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</si>
  <si>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</si>
  <si>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</si>
  <si>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</si>
  <si>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</si>
  <si>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</si>
  <si>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</si>
  <si>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</si>
  <si>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</si>
  <si>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</si>
  <si>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</si>
  <si>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</si>
  <si>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</si>
  <si>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</si>
  <si>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</si>
  <si>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</si>
  <si>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</si>
  <si>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</si>
  <si>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</si>
  <si>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</si>
  <si>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</si>
  <si>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</si>
  <si>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</si>
  <si>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</si>
  <si>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</si>
  <si>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</si>
  <si>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</si>
  <si>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</si>
  <si>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</si>
  <si>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</si>
  <si>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</si>
  <si>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</si>
  <si>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</si>
  <si>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</si>
  <si>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</si>
  <si>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</si>
  <si>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</si>
  <si>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</si>
  <si>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</si>
  <si>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</si>
  <si>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</si>
  <si>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</si>
  <si>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</si>
  <si>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</si>
  <si>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</si>
  <si>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</si>
  <si>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</si>
  <si>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</si>
  <si>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</si>
  <si>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</si>
  <si>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</si>
  <si>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</si>
  <si>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</si>
  <si>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</si>
  <si>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</si>
  <si>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</si>
  <si>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</si>
  <si>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</si>
  <si>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</si>
  <si>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</si>
  <si>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</si>
  <si>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</si>
  <si>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</si>
  <si>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</si>
  <si>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</si>
  <si>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</si>
  <si>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</si>
  <si>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</si>
  <si>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</si>
  <si>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</si>
  <si>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</si>
  <si>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</si>
  <si>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</si>
  <si>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</si>
  <si>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</si>
  <si>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</si>
  <si>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</si>
  <si>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</si>
  <si>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</si>
  <si>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</si>
  <si>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</si>
  <si>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</si>
  <si>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</si>
  <si>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</si>
  <si>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</si>
  <si>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</si>
  <si>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</si>
  <si>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</si>
  <si>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</si>
  <si>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</si>
  <si>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</si>
  <si>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</si>
  <si>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</si>
  <si>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</si>
  <si>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</si>
  <si>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</si>
  <si>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</si>
  <si>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</si>
  <si>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</si>
  <si>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</si>
  <si>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</si>
  <si>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</si>
  <si>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</si>
  <si>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</si>
  <si>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</si>
  <si>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</si>
  <si>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</si>
  <si>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</si>
  <si>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</si>
  <si>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</si>
  <si>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</si>
  <si>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</si>
  <si>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</si>
  <si>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</si>
  <si>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</si>
  <si>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</si>
  <si>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</si>
  <si>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</si>
  <si>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</si>
  <si>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</si>
  <si>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</si>
  <si>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</si>
  <si>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</si>
  <si>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</si>
  <si>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</si>
  <si>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</si>
  <si>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</si>
  <si>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</si>
  <si>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</si>
  <si>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</si>
  <si>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</si>
  <si>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</si>
  <si>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</si>
  <si>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</si>
  <si>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</si>
  <si>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</si>
  <si>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</si>
  <si>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</si>
  <si>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</si>
  <si>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</si>
  <si>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</si>
  <si>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</si>
  <si>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</si>
  <si>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</si>
  <si>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</si>
  <si>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</si>
  <si>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</si>
  <si>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</si>
  <si>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</si>
  <si>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</si>
  <si>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</si>
  <si>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</si>
  <si>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</si>
  <si>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</si>
  <si>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</si>
  <si>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</si>
  <si>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</si>
  <si>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</si>
  <si>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</si>
  <si>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</si>
  <si>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</si>
  <si>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</si>
  <si>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</si>
  <si>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</si>
  <si>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</si>
  <si>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</si>
  <si>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</si>
  <si>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</si>
  <si>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</si>
  <si>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</si>
  <si>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</si>
  <si>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</si>
  <si>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</si>
  <si>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</si>
  <si>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</si>
  <si>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</si>
  <si>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</si>
  <si>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</si>
  <si>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</si>
  <si>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</si>
  <si>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</si>
  <si>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</si>
  <si>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</si>
  <si>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</si>
  <si>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</si>
  <si>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</si>
  <si>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</si>
  <si>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</si>
  <si>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</si>
  <si>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</si>
  <si>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</si>
  <si>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</si>
  <si>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</si>
  <si>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</si>
  <si>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</si>
  <si>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</si>
  <si>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</si>
  <si>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</si>
  <si>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</si>
  <si>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</si>
  <si>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</si>
  <si>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</si>
  <si>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</si>
  <si>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</si>
  <si>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</si>
  <si>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</si>
  <si>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</si>
  <si>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</si>
  <si>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</si>
  <si>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</si>
  <si>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</si>
  <si>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</si>
  <si>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</si>
  <si>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</si>
  <si>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</si>
  <si>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</si>
  <si>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</si>
  <si>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</si>
  <si>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</si>
  <si>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</si>
  <si>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</si>
  <si>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</si>
  <si>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</si>
  <si>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</si>
  <si>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</si>
  <si>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</si>
  <si>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</si>
  <si>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</si>
  <si>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</si>
  <si>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</si>
  <si>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</si>
  <si>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</si>
  <si>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</si>
  <si>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</si>
  <si>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</si>
  <si>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</si>
  <si>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</si>
  <si>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</si>
  <si>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</si>
  <si>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</si>
  <si>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</si>
  <si>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</si>
  <si>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</si>
  <si>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</si>
  <si>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</si>
  <si>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</si>
  <si>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</si>
  <si>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</si>
  <si>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</si>
  <si>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</si>
  <si>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</si>
  <si>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</si>
  <si>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</si>
  <si>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</si>
  <si>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</si>
  <si>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</si>
  <si>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</si>
  <si>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</si>
  <si>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</si>
  <si>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</si>
  <si>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</si>
  <si>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</si>
  <si>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</si>
  <si>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</si>
  <si>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</si>
  <si>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</si>
  <si>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</si>
  <si>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</si>
  <si>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</si>
  <si>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</si>
  <si>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</si>
  <si>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</si>
  <si>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</si>
  <si>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</si>
  <si>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</si>
  <si>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</si>
  <si>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</si>
  <si>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</si>
  <si>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</si>
  <si>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</si>
  <si>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</si>
  <si>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</si>
  <si>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</si>
  <si>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</si>
  <si>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</si>
  <si>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</si>
  <si>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</si>
  <si>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</si>
  <si>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</si>
  <si>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</si>
  <si>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</si>
  <si>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</si>
  <si>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</si>
  <si>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</si>
  <si>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</si>
  <si>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</si>
  <si>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</si>
  <si>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</si>
  <si>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</si>
  <si>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</si>
  <si>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</si>
  <si>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</si>
  <si>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</si>
  <si>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</si>
  <si>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</si>
  <si>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</si>
  <si>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</si>
  <si>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</si>
  <si>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</si>
  <si>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</si>
  <si>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</si>
  <si>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</si>
  <si>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</si>
  <si>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</si>
  <si>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</si>
  <si>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</si>
  <si>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</si>
  <si>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</si>
  <si>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</si>
  <si>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</si>
  <si>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</si>
  <si>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</si>
  <si>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</si>
  <si>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</si>
  <si>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</si>
  <si>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</si>
  <si>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</si>
  <si>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</si>
  <si>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</si>
  <si>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</si>
  <si>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</si>
  <si>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</si>
  <si>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</si>
  <si>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</si>
  <si>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</si>
  <si>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</si>
  <si>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</si>
  <si>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</si>
  <si>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</si>
  <si>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</si>
  <si>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</si>
  <si>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</si>
  <si>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</si>
  <si>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</si>
  <si>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</si>
  <si>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</si>
  <si>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</si>
  <si>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</si>
  <si>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</si>
  <si>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</si>
  <si>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</si>
  <si>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</si>
  <si>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</si>
  <si>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</si>
  <si>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</si>
  <si>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</si>
  <si>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</si>
  <si>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</si>
  <si>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</si>
  <si>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</si>
  <si>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</si>
  <si>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</si>
  <si>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</si>
  <si>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</si>
  <si>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</si>
  <si>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</si>
  <si>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</si>
  <si>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</si>
  <si>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</si>
  <si>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</si>
  <si>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</si>
  <si>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</si>
  <si>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</si>
  <si>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</si>
  <si>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</si>
  <si>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</si>
  <si>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</si>
  <si>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</si>
  <si>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</si>
  <si>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</si>
  <si>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</si>
  <si>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</si>
  <si>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</si>
  <si>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</si>
  <si>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</si>
  <si>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</si>
  <si>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</si>
  <si>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</si>
  <si>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</si>
  <si>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</si>
  <si>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</si>
  <si>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</si>
  <si>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</si>
  <si>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</si>
  <si>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</si>
  <si>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</si>
  <si>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</si>
  <si>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</si>
  <si>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</si>
  <si>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</si>
  <si>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</si>
  <si>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</si>
  <si>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</si>
  <si>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</si>
  <si>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</si>
  <si>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</si>
  <si>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</si>
  <si>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</si>
  <si>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</si>
  <si>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</si>
  <si>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</si>
  <si>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</si>
  <si>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</si>
  <si>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</si>
  <si>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</si>
  <si>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</si>
  <si>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</si>
  <si>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</si>
  <si>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</si>
  <si>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</si>
  <si>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</si>
  <si>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</si>
  <si>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</si>
  <si>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</si>
  <si>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</si>
  <si>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</si>
  <si>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</si>
  <si>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</si>
  <si>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</si>
  <si>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</si>
  <si>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</si>
  <si>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</si>
  <si>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</si>
  <si>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</si>
  <si>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</si>
  <si>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</si>
  <si>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</si>
  <si>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</si>
  <si>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</si>
  <si>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</si>
  <si>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</si>
  <si>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</si>
  <si>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</si>
  <si>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</si>
  <si>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</si>
  <si>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</si>
  <si>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</si>
  <si>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</si>
  <si>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</si>
  <si>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</si>
  <si>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</si>
  <si>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</si>
  <si>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</si>
  <si>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</si>
  <si>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</si>
  <si>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</si>
  <si>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</si>
  <si>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</si>
  <si>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</si>
  <si>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</si>
  <si>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</si>
  <si>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</si>
  <si>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</si>
  <si>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</si>
  <si>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</si>
  <si>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</si>
  <si>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</si>
  <si>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</si>
  <si>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</si>
  <si>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</si>
  <si>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</si>
  <si>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</si>
  <si>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</si>
  <si>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</si>
  <si>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</si>
  <si>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</si>
  <si>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</si>
  <si>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</si>
  <si>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</si>
  <si>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</si>
  <si>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</si>
  <si>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</si>
  <si>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</si>
  <si>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</si>
  <si>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</si>
  <si>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</si>
  <si>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</si>
  <si>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</si>
  <si>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</si>
  <si>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</si>
  <si>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</si>
  <si>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</si>
  <si>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</si>
  <si>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</si>
  <si>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</si>
  <si>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</si>
  <si>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</si>
  <si>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</si>
  <si>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</si>
  <si>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</si>
  <si>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</si>
  <si>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</si>
  <si>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</si>
  <si>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</si>
  <si>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</si>
  <si>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</si>
  <si>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</si>
  <si>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</si>
  <si>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</si>
  <si>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</si>
  <si>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</si>
  <si>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</si>
  <si>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</si>
  <si>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</si>
  <si>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</si>
  <si>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</si>
  <si>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</si>
  <si>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</si>
  <si>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</si>
  <si>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</si>
  <si>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</si>
  <si>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</si>
  <si>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</si>
  <si>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</si>
  <si>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</si>
  <si>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</si>
  <si>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</si>
  <si>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</si>
  <si>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</si>
  <si>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</si>
  <si>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</si>
  <si>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</si>
  <si>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</si>
  <si>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</si>
  <si>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</si>
  <si>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</si>
  <si>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</si>
  <si>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</si>
  <si>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</si>
  <si>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</si>
  <si>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</si>
  <si>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</si>
  <si>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</si>
  <si>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</si>
  <si>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</si>
  <si>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</si>
  <si>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</si>
  <si>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</si>
  <si>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</si>
  <si>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</si>
  <si>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</si>
  <si>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</si>
  <si>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</si>
  <si>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</si>
  <si>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</si>
  <si>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</si>
  <si>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</si>
  <si>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</si>
  <si>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</si>
  <si>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</si>
  <si>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</si>
  <si>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</si>
  <si>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</si>
  <si>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</si>
  <si>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</si>
  <si>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</si>
  <si>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</si>
  <si>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</si>
  <si>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</si>
  <si>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</si>
  <si>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</si>
  <si>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</si>
  <si>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</si>
  <si>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</si>
  <si>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</si>
  <si>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</si>
  <si>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</si>
  <si>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</si>
  <si>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</si>
  <si>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</si>
  <si>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</si>
  <si>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</si>
  <si>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</si>
  <si>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</si>
  <si>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</si>
  <si>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</si>
  <si>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</si>
  <si>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</si>
  <si>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</si>
  <si>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</si>
  <si>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</si>
  <si>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</si>
  <si>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</si>
  <si>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</si>
  <si>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</si>
  <si>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</si>
  <si>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</si>
  <si>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</si>
  <si>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</si>
  <si>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</si>
  <si>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</si>
  <si>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</si>
  <si>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</si>
  <si>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</si>
  <si>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</si>
  <si>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</si>
  <si>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</si>
  <si>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</si>
  <si>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</si>
  <si>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</si>
  <si>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</si>
  <si>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</si>
  <si>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</si>
  <si>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</si>
  <si>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</si>
  <si>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</si>
  <si>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</si>
  <si>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</si>
  <si>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</si>
  <si>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</si>
  <si>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</si>
  <si>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</si>
  <si>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</si>
  <si>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</si>
  <si>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</si>
  <si>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</si>
  <si>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</si>
  <si>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</si>
  <si>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</si>
  <si>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</si>
  <si>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</si>
  <si>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</si>
  <si>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</si>
  <si>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</si>
  <si>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</si>
  <si>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</si>
  <si>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</si>
  <si>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</si>
  <si>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</si>
  <si>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</si>
  <si>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</si>
  <si>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</si>
  <si>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</si>
  <si>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</si>
  <si>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</si>
  <si>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</si>
  <si>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</si>
  <si>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</si>
  <si>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</si>
  <si>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</si>
  <si>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</si>
  <si>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</si>
  <si>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</si>
  <si>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</si>
  <si>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</si>
  <si>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</si>
  <si>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</si>
  <si>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</si>
  <si>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</si>
  <si>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</si>
  <si>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</si>
  <si>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</si>
  <si>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</si>
  <si>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</si>
  <si>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</si>
  <si>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</si>
  <si>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</si>
  <si>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</si>
  <si>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</si>
  <si>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</si>
  <si>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</si>
  <si>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</si>
  <si>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</si>
  <si>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</si>
  <si>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</si>
  <si>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</si>
  <si>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</si>
  <si>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</si>
  <si>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</si>
  <si>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</si>
  <si>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</si>
  <si>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</si>
  <si>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</si>
  <si>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</si>
  <si>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</si>
  <si>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</si>
  <si>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</si>
  <si>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</si>
  <si>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</si>
  <si>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</si>
  <si>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</si>
  <si>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</si>
  <si>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</si>
  <si>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</si>
  <si>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</si>
  <si>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</si>
  <si>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</si>
  <si>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</si>
  <si>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</si>
  <si>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</si>
  <si>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</si>
  <si>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</si>
  <si>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</si>
  <si>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</si>
  <si>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</si>
  <si>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</si>
  <si>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</si>
  <si>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</si>
  <si>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</si>
  <si>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</si>
  <si>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</si>
  <si>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</si>
  <si>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</si>
  <si>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</si>
  <si>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</si>
  <si>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</si>
  <si>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</si>
  <si>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</si>
  <si>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</si>
  <si>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</si>
  <si>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</si>
  <si>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</si>
  <si>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</si>
  <si>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</si>
  <si>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</si>
  <si>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</si>
  <si>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</si>
  <si>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</si>
  <si>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</si>
  <si>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</si>
  <si>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</si>
  <si>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</si>
  <si>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</si>
  <si>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</si>
  <si>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</si>
  <si>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</si>
  <si>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</si>
  <si>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</si>
  <si>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</si>
  <si>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</si>
  <si>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</si>
  <si>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</si>
  <si>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</si>
  <si>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</si>
  <si>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</si>
  <si>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</si>
  <si>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</si>
  <si>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</si>
  <si>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</si>
  <si>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</si>
  <si>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</si>
  <si>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</si>
  <si>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</si>
  <si>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</si>
  <si>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</si>
  <si>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</si>
  <si>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</si>
  <si>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</si>
  <si>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</si>
  <si>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</si>
  <si>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</si>
  <si>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</si>
  <si>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</si>
  <si>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</si>
  <si>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</si>
  <si>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</si>
  <si>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</si>
  <si>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</si>
  <si>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</si>
  <si>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</si>
  <si>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</si>
  <si>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</si>
  <si>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</si>
  <si>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</si>
  <si>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</si>
  <si>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</si>
  <si>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</si>
  <si>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</si>
  <si>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</si>
  <si>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</si>
  <si>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</si>
  <si>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</si>
  <si>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</si>
  <si>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</si>
  <si>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</si>
  <si>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</si>
  <si>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</si>
  <si>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</si>
  <si>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</si>
  <si>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</si>
  <si>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</si>
  <si>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</si>
  <si>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</si>
  <si>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</si>
  <si>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</si>
  <si>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</si>
  <si>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</si>
  <si>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</si>
  <si>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</si>
  <si>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</si>
  <si>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</si>
  <si>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</si>
  <si>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</si>
  <si>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</si>
  <si>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</si>
  <si>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</si>
  <si>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</si>
  <si>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</si>
  <si>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</si>
  <si>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</si>
  <si>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</si>
  <si>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</si>
  <si>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</si>
  <si>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</si>
  <si>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</si>
  <si>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</si>
  <si>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</si>
  <si>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</si>
  <si>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</si>
  <si>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</si>
  <si>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</si>
  <si>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</si>
  <si>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</si>
  <si>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</si>
  <si>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</si>
  <si>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</si>
  <si>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</si>
  <si>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</si>
  <si>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</si>
  <si>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</si>
  <si>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</si>
  <si>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</si>
  <si>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</si>
  <si>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</si>
  <si>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</si>
  <si>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</si>
  <si>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</si>
  <si>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</si>
  <si>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</si>
  <si>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</si>
  <si>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</si>
  <si>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</si>
  <si>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</si>
  <si>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</si>
  <si>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</si>
  <si>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</si>
  <si>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</si>
  <si>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</si>
  <si>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</si>
  <si>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</si>
  <si>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</si>
  <si>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</si>
  <si>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</si>
  <si>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</si>
  <si>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</si>
  <si>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</si>
  <si>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</si>
  <si>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</si>
  <si>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</si>
  <si>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</si>
  <si>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</si>
  <si>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</si>
  <si>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</si>
  <si>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</si>
  <si>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</si>
  <si>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</si>
  <si>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</si>
  <si>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</si>
  <si>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</si>
  <si>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</si>
  <si>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</si>
  <si>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</si>
  <si>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</si>
  <si>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</si>
  <si>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</si>
  <si>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</si>
  <si>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</si>
  <si>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</si>
  <si>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</si>
  <si>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</si>
  <si>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</si>
  <si>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</si>
  <si>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</si>
  <si>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</si>
  <si>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</si>
  <si>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</si>
  <si>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</si>
  <si>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</si>
  <si>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</si>
  <si>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</si>
  <si>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</si>
  <si>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</si>
  <si>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</si>
  <si>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</si>
  <si>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</si>
  <si>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</si>
  <si>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</si>
  <si>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</si>
  <si>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</si>
  <si>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</si>
  <si>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</si>
  <si>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</si>
  <si>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</si>
  <si>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</si>
  <si>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</si>
  <si>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</si>
  <si>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</si>
  <si>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</si>
  <si>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</si>
  <si>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</si>
  <si>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</si>
  <si>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</si>
  <si>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</si>
  <si>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</si>
  <si>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</si>
  <si>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</si>
  <si>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</si>
  <si>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</si>
  <si>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</si>
  <si>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</si>
  <si>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</si>
  <si>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</si>
  <si>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</si>
  <si>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</si>
  <si>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</si>
  <si>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</si>
  <si>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</si>
  <si>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</si>
  <si>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</si>
  <si>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</si>
  <si>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</si>
  <si>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</si>
  <si>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</si>
  <si>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</si>
  <si>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</si>
  <si>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</si>
  <si>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</si>
  <si>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</si>
  <si>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</si>
  <si>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</si>
  <si>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</si>
  <si>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</si>
  <si>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</si>
  <si>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</si>
  <si>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</si>
  <si>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</si>
  <si>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</si>
  <si>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</si>
  <si>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</si>
  <si>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</si>
  <si>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</si>
  <si>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</si>
  <si>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</si>
  <si>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</si>
  <si>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</si>
  <si>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</si>
  <si>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</si>
  <si>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</si>
  <si>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</si>
  <si>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</si>
  <si>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</si>
  <si>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</si>
  <si>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</si>
  <si>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</si>
  <si>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</si>
  <si>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</si>
  <si>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</si>
  <si>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</si>
  <si>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</si>
  <si>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</si>
  <si>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</si>
  <si>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</si>
  <si>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</si>
  <si>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</si>
  <si>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</si>
  <si>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</si>
  <si>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</si>
  <si>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</si>
  <si>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</si>
  <si>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</si>
  <si>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</si>
  <si>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</si>
  <si>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</si>
  <si>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</si>
  <si>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</si>
  <si>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</si>
  <si>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</si>
  <si>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</si>
  <si>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</si>
  <si>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</si>
  <si>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</si>
  <si>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</si>
  <si>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</si>
  <si>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</si>
  <si>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</si>
  <si>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</si>
  <si>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</si>
  <si>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</si>
  <si>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</si>
  <si>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</si>
  <si>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</si>
  <si>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</si>
  <si>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</si>
  <si>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</si>
  <si>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</si>
  <si>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</si>
  <si>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</si>
  <si>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</si>
  <si>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</si>
  <si>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</si>
  <si>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</si>
  <si>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</si>
  <si>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</si>
  <si>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</si>
  <si>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</si>
  <si>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</si>
  <si>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</si>
  <si>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</si>
  <si>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</si>
  <si>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</si>
  <si>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</si>
  <si>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</si>
  <si>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</si>
  <si>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</si>
  <si>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</si>
  <si>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</si>
  <si>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</si>
  <si>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</si>
  <si>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</si>
  <si>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</si>
  <si>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</si>
  <si>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</si>
  <si>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</si>
  <si>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</si>
  <si>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</si>
  <si>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</si>
  <si>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</si>
  <si>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</si>
  <si>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</si>
  <si>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</si>
  <si>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</si>
  <si>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</si>
  <si>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</si>
  <si>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</si>
  <si>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</si>
  <si>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</si>
  <si>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</si>
  <si>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</si>
  <si>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</si>
  <si>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</si>
  <si>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</si>
  <si>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</si>
  <si>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</si>
  <si>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</si>
  <si>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</si>
  <si>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</si>
  <si>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</si>
  <si>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</si>
  <si>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</si>
  <si>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</si>
  <si>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</si>
  <si>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</si>
  <si>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</si>
  <si>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</si>
  <si>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</si>
  <si>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</si>
  <si>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</si>
  <si>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</si>
  <si>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</si>
  <si>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</si>
  <si>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</si>
  <si>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</si>
  <si>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</si>
  <si>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</si>
  <si>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</si>
  <si>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</si>
  <si>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</si>
  <si>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</si>
  <si>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</si>
  <si>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</si>
  <si>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</si>
  <si>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</si>
  <si>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</si>
  <si>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</si>
  <si>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</si>
  <si>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</si>
  <si>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</si>
  <si>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</si>
  <si>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</si>
  <si>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</si>
  <si>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</si>
  <si>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</si>
  <si>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</si>
  <si>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</si>
  <si>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</si>
  <si>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</si>
  <si>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</si>
  <si>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</si>
  <si>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</si>
  <si>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</si>
  <si>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</si>
  <si>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</si>
  <si>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</si>
  <si>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</si>
  <si>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</si>
  <si>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</si>
  <si>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</si>
  <si>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</si>
  <si>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</si>
  <si>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</si>
  <si>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</si>
  <si>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</si>
  <si>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</si>
  <si>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</si>
  <si>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</si>
  <si>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</si>
  <si>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</si>
  <si>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</si>
  <si>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</si>
  <si>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</si>
  <si>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</si>
  <si>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</si>
  <si>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</si>
  <si>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</si>
  <si>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</si>
  <si>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</si>
  <si>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</si>
  <si>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</si>
  <si>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</si>
  <si>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</si>
  <si>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</si>
  <si>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</si>
  <si>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</si>
  <si>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</si>
  <si>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</si>
  <si>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</si>
  <si>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</si>
  <si>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</si>
  <si>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</si>
  <si>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</si>
  <si>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</si>
  <si>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</si>
  <si>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</si>
  <si>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</si>
  <si>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</si>
  <si>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</si>
  <si>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</si>
  <si>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</si>
  <si>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</si>
  <si>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</si>
  <si>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</si>
  <si>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</si>
  <si>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</si>
  <si>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</si>
  <si>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</si>
  <si>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</si>
  <si>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</si>
  <si>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</si>
  <si>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</si>
  <si>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</si>
  <si>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</si>
  <si>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</si>
  <si>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</si>
  <si>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</si>
  <si>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</si>
  <si>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</si>
  <si>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</si>
  <si>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</si>
  <si>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</si>
  <si>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</si>
  <si>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</si>
  <si>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</si>
  <si>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</si>
  <si>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</si>
  <si>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</si>
  <si>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</si>
  <si>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</si>
  <si>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</si>
  <si>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</si>
  <si>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</si>
  <si>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</si>
  <si>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</si>
  <si>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</si>
  <si>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</si>
  <si>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</si>
  <si>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</si>
  <si>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</si>
  <si>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</si>
  <si>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</si>
  <si>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</si>
  <si>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</si>
  <si>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</si>
  <si>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</si>
  <si>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</si>
  <si>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</si>
  <si>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</si>
  <si>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</si>
  <si>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</si>
  <si>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</si>
  <si>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</si>
  <si>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</si>
  <si>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</si>
  <si>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</si>
  <si>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</si>
  <si>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</si>
  <si>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</si>
  <si>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</si>
  <si>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</si>
  <si>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</si>
  <si>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</si>
  <si>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</si>
  <si>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</si>
  <si>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</si>
  <si>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</si>
  <si>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</si>
  <si>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</si>
  <si>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</si>
  <si>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</si>
  <si>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</si>
  <si>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</si>
  <si>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</si>
  <si>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</si>
  <si>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</si>
  <si>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</si>
  <si>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</si>
  <si>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</si>
  <si>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</si>
  <si>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</si>
  <si>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</si>
  <si>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</si>
  <si>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</si>
  <si>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</si>
  <si>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</si>
  <si>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</si>
  <si>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</si>
  <si>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</si>
  <si>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</si>
  <si>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</si>
  <si>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</si>
  <si>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</si>
  <si>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</si>
  <si>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</si>
  <si>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</si>
  <si>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</si>
  <si>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</si>
  <si>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</si>
  <si>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</si>
  <si>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</si>
  <si>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</si>
  <si>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</si>
  <si>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</si>
  <si>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</si>
  <si>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</si>
  <si>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</si>
  <si>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</si>
  <si>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</si>
  <si>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</si>
  <si>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</si>
  <si>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</si>
  <si>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</si>
  <si>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</si>
  <si>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</si>
  <si>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</si>
  <si>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</si>
  <si>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</si>
  <si>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</si>
  <si>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</si>
  <si>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</si>
  <si>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</si>
  <si>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</si>
  <si>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</si>
  <si>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</si>
  <si>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</si>
  <si>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</si>
  <si>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</si>
  <si>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</si>
  <si>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</si>
  <si>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</si>
  <si>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</si>
  <si>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</si>
  <si>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</si>
  <si>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</si>
  <si>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</si>
  <si>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</si>
  <si>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</si>
  <si>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</si>
  <si>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</si>
  <si>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</si>
  <si>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</si>
  <si>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</si>
  <si>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</si>
  <si>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</si>
  <si>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</si>
  <si>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</si>
  <si>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</si>
  <si>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</si>
  <si>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</si>
  <si>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</si>
  <si>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</si>
  <si>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</si>
  <si>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</si>
  <si>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</si>
  <si>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</si>
  <si>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</si>
  <si>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</si>
  <si>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</si>
  <si>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</si>
  <si>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</si>
  <si>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</si>
  <si>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</si>
  <si>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</si>
  <si>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</si>
  <si>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</si>
  <si>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</si>
  <si>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</si>
  <si>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</si>
  <si>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</si>
  <si>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</si>
  <si>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</si>
  <si>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</si>
  <si>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</si>
  <si>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</si>
  <si>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</si>
  <si>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</si>
  <si>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</si>
  <si>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</si>
  <si>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</si>
  <si>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</si>
  <si>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</si>
  <si>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</si>
  <si>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</si>
  <si>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</si>
  <si>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</si>
  <si>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</si>
  <si>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</si>
  <si>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</si>
  <si>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</si>
  <si>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</si>
  <si>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</si>
  <si>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</si>
  <si>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</si>
  <si>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</si>
  <si>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</si>
  <si>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</si>
  <si>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</si>
  <si>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</si>
  <si>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</si>
  <si>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</si>
  <si>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</si>
  <si>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</si>
  <si>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</si>
  <si>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</si>
  <si>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</si>
  <si>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</si>
  <si>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</si>
  <si>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</si>
  <si>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</si>
  <si>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</si>
  <si>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</si>
  <si>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</si>
  <si>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</si>
  <si>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</si>
  <si>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</si>
  <si>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</si>
  <si>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</si>
  <si>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</si>
  <si>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</si>
  <si>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</si>
  <si>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</si>
  <si>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</si>
  <si>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</si>
  <si>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</si>
  <si>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</si>
  <si>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</si>
  <si>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</si>
  <si>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</si>
  <si>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</si>
  <si>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</si>
  <si>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</si>
  <si>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</si>
  <si>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</si>
  <si>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</si>
  <si>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</si>
  <si>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</si>
  <si>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</si>
  <si>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</si>
  <si>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</si>
  <si>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</si>
  <si>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</si>
  <si>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</si>
  <si>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</si>
  <si>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</si>
  <si>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</si>
  <si>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</si>
  <si>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</si>
  <si>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</si>
  <si>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</si>
  <si>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</si>
  <si>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</si>
  <si>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</si>
  <si>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</si>
  <si>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Other net private capital inflows (incl.Rwandair etc., E&amp;O; excl. Eurobonds)</t>
  </si>
  <si>
    <t xml:space="preserve"> Govt-fiscal: net Eurobonds general govt</t>
  </si>
  <si>
    <t xml:space="preserve"> Govt-fiscal: net borrowing general govt (excl. Eurob, PE, incl. IMF budget, SDRall)</t>
  </si>
  <si>
    <t xml:space="preserve">       pm Errors &amp; Omissions (-/- outflow)</t>
  </si>
  <si>
    <t>Eg&amp;s BOP RWF</t>
  </si>
  <si>
    <t>Mg&amp;s BOP RWF</t>
  </si>
  <si>
    <t>ngexp_GS</t>
  </si>
  <si>
    <t>ngexp_WS</t>
  </si>
  <si>
    <t>nNLB</t>
  </si>
  <si>
    <t>y_agr</t>
  </si>
  <si>
    <t>ngexp_currexp</t>
  </si>
  <si>
    <t>2030Q1</t>
  </si>
  <si>
    <t>2030Q2</t>
  </si>
  <si>
    <t>2030Q3</t>
  </si>
  <si>
    <t>2030Q4</t>
  </si>
  <si>
    <t>naïve extrapolation with ann. growth %change</t>
  </si>
  <si>
    <t xml:space="preserve">Direct extrapolation of 2029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</si>
</sst>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s>
  <fonts count="228">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
      <sz val="10"/>
      <color rgb="FFC00000"/>
      <name val="Times New Roman"/>
      <family val="1"/>
    </font>
  </fonts>
  <fills count="9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s>
  <borders count="7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998">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66"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1"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76" fontId="196" fillId="47" borderId="0" xfId="0" applyNumberFormat="1" applyFont="1" applyFill="1"/>
    <xf numFmtId="1" fontId="80" fillId="80" borderId="0" xfId="0" applyNumberFormat="1" applyFont="1" applyFill="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203" fillId="46" borderId="48" xfId="0" applyNumberFormat="1" applyFont="1" applyFill="1" applyBorder="1" applyAlignment="1">
      <alignment horizontal="right"/>
    </xf>
    <xf numFmtId="1" fontId="123" fillId="63" borderId="70" xfId="5" applyNumberFormat="1" applyFont="1" applyFill="1" applyBorder="1" applyAlignment="1">
      <alignment horizontal="right"/>
    </xf>
    <xf numFmtId="1" fontId="19"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38" fillId="63" borderId="52" xfId="5" applyNumberFormat="1" applyFont="1" applyFill="1" applyBorder="1" applyAlignment="1">
      <alignment horizontal="right"/>
    </xf>
    <xf numFmtId="1" fontId="43" fillId="80" borderId="0" xfId="0" applyNumberFormat="1" applyFont="1" applyFill="1" applyAlignment="1">
      <alignment horizontal="center"/>
    </xf>
    <xf numFmtId="0" fontId="100" fillId="0" borderId="15" xfId="45" applyNumberFormat="1" applyFont="1" applyBorder="1"/>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66" fontId="17" fillId="0" borderId="44" xfId="0" applyNumberFormat="1" applyFont="1" applyBorder="1"/>
    <xf numFmtId="166" fontId="0" fillId="70" borderId="32" xfId="0" applyNumberFormat="1" applyFill="1" applyBorder="1" applyAlignment="1">
      <alignment horizontal="center"/>
    </xf>
    <xf numFmtId="166" fontId="0" fillId="70" borderId="56" xfId="0" applyNumberFormat="1" applyFill="1" applyBorder="1" applyAlignment="1">
      <alignment horizontal="center"/>
    </xf>
    <xf numFmtId="166" fontId="0" fillId="70" borderId="0" xfId="0" applyNumberFormat="1" applyFill="1" applyAlignment="1">
      <alignment horizontal="center"/>
    </xf>
    <xf numFmtId="166" fontId="15" fillId="70" borderId="0" xfId="0" applyNumberFormat="1" applyFont="1" applyFill="1" applyAlignment="1">
      <alignment horizontal="center"/>
    </xf>
    <xf numFmtId="166" fontId="0" fillId="46" borderId="32" xfId="0" applyNumberFormat="1" applyFill="1" applyBorder="1" applyAlignment="1">
      <alignment horizontal="center"/>
    </xf>
    <xf numFmtId="166" fontId="0" fillId="46" borderId="0" xfId="0" applyNumberFormat="1" applyFill="1" applyAlignment="1">
      <alignment horizontal="center"/>
    </xf>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6" fontId="97" fillId="91" borderId="66" xfId="0" applyNumberFormat="1" applyFont="1" applyFill="1" applyBorder="1"/>
    <xf numFmtId="166" fontId="97" fillId="91" borderId="67" xfId="0" applyNumberFormat="1" applyFont="1" applyFill="1" applyBorder="1"/>
    <xf numFmtId="0" fontId="194" fillId="53" borderId="0" xfId="0" applyFont="1" applyFill="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0" fontId="206" fillId="86" borderId="0" xfId="0" applyFont="1" applyFill="1" applyAlignment="1">
      <alignment horizontal="right"/>
    </xf>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 fontId="82" fillId="63" borderId="48" xfId="5" applyNumberFormat="1" applyFont="1" applyFill="1" applyBorder="1" applyAlignment="1">
      <alignment horizontal="right"/>
    </xf>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179" fontId="213" fillId="79" borderId="0" xfId="0" applyNumberFormat="1" applyFont="1" applyFill="1" applyAlignment="1">
      <alignment horizontal="right"/>
    </xf>
    <xf numFmtId="179" fontId="15" fillId="80" borderId="0" xfId="0" applyNumberFormat="1" applyFont="1" applyFill="1"/>
    <xf numFmtId="179" fontId="80" fillId="80" borderId="0" xfId="0" applyNumberFormat="1" applyFont="1" applyFill="1"/>
    <xf numFmtId="1" fontId="220" fillId="79" borderId="0" xfId="0" applyNumberFormat="1" applyFont="1" applyFill="1" applyAlignment="1">
      <alignment horizontal="right"/>
    </xf>
    <xf numFmtId="1" fontId="213" fillId="79" borderId="0" xfId="0" applyNumberFormat="1" applyFont="1" applyFill="1" applyAlignment="1">
      <alignment horizontal="right"/>
    </xf>
    <xf numFmtId="41" fontId="221" fillId="80" borderId="0" xfId="216" applyFont="1" applyFill="1"/>
    <xf numFmtId="166" fontId="78" fillId="0" borderId="0" xfId="0" applyNumberFormat="1" applyFont="1"/>
    <xf numFmtId="41" fontId="45" fillId="0" borderId="0" xfId="216" applyFont="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10" fontId="110" fillId="0" borderId="0" xfId="0" applyNumberFormat="1" applyFont="1" applyAlignment="1">
      <alignment horizontal="right"/>
    </xf>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66" fontId="97" fillId="0" borderId="0" xfId="0" applyNumberFormat="1" applyFont="1" applyAlignment="1">
      <alignment horizontal="right"/>
    </xf>
    <xf numFmtId="166" fontId="98" fillId="0" borderId="0" xfId="0" applyNumberFormat="1" applyFont="1" applyAlignment="1">
      <alignment horizontal="right"/>
    </xf>
    <xf numFmtId="1" fontId="98" fillId="0" borderId="0" xfId="0" applyNumberFormat="1" applyFont="1" applyAlignment="1">
      <alignment horizontal="right"/>
    </xf>
    <xf numFmtId="166" fontId="80" fillId="0" borderId="0" xfId="0" applyNumberFormat="1" applyFont="1" applyAlignment="1">
      <alignment horizontal="right"/>
    </xf>
    <xf numFmtId="166" fontId="97" fillId="0" borderId="2" xfId="0" applyNumberFormat="1" applyFont="1" applyBorder="1" applyAlignment="1">
      <alignment horizontal="right"/>
    </xf>
    <xf numFmtId="166" fontId="217" fillId="0" borderId="0" xfId="0" applyNumberFormat="1" applyFont="1" applyAlignment="1">
      <alignment horizontal="right"/>
    </xf>
    <xf numFmtId="166" fontId="217" fillId="0" borderId="2" xfId="0" applyNumberFormat="1" applyFont="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66" fontId="0" fillId="0" borderId="0" xfId="0" applyNumberFormat="1" applyAlignment="1">
      <alignment horizontal="right"/>
    </xf>
    <xf numFmtId="166" fontId="0" fillId="46" borderId="16" xfId="0" applyNumberFormat="1" applyFill="1" applyBorder="1" applyAlignment="1">
      <alignment horizontal="right"/>
    </xf>
    <xf numFmtId="166" fontId="0" fillId="70" borderId="16" xfId="0" applyNumberFormat="1" applyFill="1" applyBorder="1" applyAlignment="1">
      <alignment horizontal="right"/>
    </xf>
    <xf numFmtId="166" fontId="17" fillId="0" borderId="0" xfId="0" applyNumberFormat="1" applyFont="1" applyAlignment="1">
      <alignment horizontal="right"/>
    </xf>
    <xf numFmtId="0" fontId="0" fillId="0" borderId="44" xfId="0" applyBorder="1" applyAlignment="1">
      <alignment horizontal="right"/>
    </xf>
    <xf numFmtId="1" fontId="102" fillId="53" borderId="0" xfId="0" applyNumberFormat="1" applyFont="1" applyFill="1"/>
    <xf numFmtId="0" fontId="102" fillId="53" borderId="0" xfId="0" applyFont="1" applyFill="1"/>
    <xf numFmtId="1" fontId="102" fillId="0" borderId="0" xfId="0" applyNumberFormat="1" applyFont="1"/>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74" fontId="227" fillId="0" borderId="0" xfId="0" applyNumberFormat="1" applyFont="1" applyAlignment="1">
      <alignment horizontal="right"/>
    </xf>
    <xf numFmtId="174" fontId="203" fillId="0" borderId="0" xfId="0" applyNumberFormat="1" applyFont="1" applyAlignment="1">
      <alignment horizontal="right"/>
    </xf>
    <xf numFmtId="174" fontId="203" fillId="51" borderId="0" xfId="203" quotePrefix="1" applyNumberFormat="1" applyFont="1" applyFill="1" applyBorder="1" applyAlignment="1">
      <alignment horizontal="right"/>
    </xf>
    <xf numFmtId="174" fontId="203" fillId="51" borderId="15" xfId="203" quotePrefix="1" applyNumberFormat="1" applyFont="1" applyFill="1" applyBorder="1" applyAlignment="1">
      <alignment horizontal="right"/>
    </xf>
    <xf numFmtId="166" fontId="215" fillId="0" borderId="0" xfId="0" applyNumberFormat="1" applyFont="1"/>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354330</xdr:colOff>
          <xdr:row>5</xdr:row>
          <xdr:rowOff>114300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106680</xdr:colOff>
          <xdr:row>1</xdr:row>
          <xdr:rowOff>87630</xdr:rowOff>
        </xdr:from>
        <xdr:to>
          <xdr:col>110</xdr:col>
          <xdr:colOff>66675</xdr:colOff>
          <xdr:row>3</xdr:row>
          <xdr:rowOff>28575</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449580</xdr:colOff>
          <xdr:row>0</xdr:row>
          <xdr:rowOff>144780</xdr:rowOff>
        </xdr:from>
        <xdr:to>
          <xdr:col>86</xdr:col>
          <xdr:colOff>685800</xdr:colOff>
          <xdr:row>2</xdr:row>
          <xdr:rowOff>87630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4" outlineLevelCol="1"/>
  <cols>
    <col min="1" max="1" width="57.7890625" style="1" customWidth="1"/>
    <col min="2" max="45" width="8.47265625" customWidth="1" outlineLevel="1"/>
    <col min="46" max="46" width="8.47265625" bestFit="1" customWidth="1"/>
    <col min="47" max="48" width="8.47265625" customWidth="1" outlineLevel="1"/>
    <col min="49" max="61" width="8.5234375" customWidth="1" outlineLevel="1"/>
    <col min="62" max="63" width="10" customWidth="1" outlineLevel="1"/>
    <col min="64" max="64" width="9.7890625" customWidth="1" outlineLevel="1"/>
    <col min="65" max="65" width="10" customWidth="1" outlineLevel="1"/>
    <col min="66" max="66" width="9.7890625" customWidth="1" outlineLevel="1"/>
    <col min="67" max="67" width="10" customWidth="1" outlineLevel="1"/>
    <col min="68" max="68" width="9.7890625" customWidth="1" outlineLevel="1"/>
    <col min="69" max="69" width="9.734375" customWidth="1" outlineLevel="1"/>
    <col min="70" max="70" width="9.7890625" customWidth="1" outlineLevel="1"/>
    <col min="71" max="73" width="9.734375" customWidth="1" outlineLevel="1"/>
    <col min="74" max="74" width="9.7890625" customWidth="1" outlineLevel="1"/>
    <col min="75" max="75" width="9.734375" customWidth="1" outlineLevel="1"/>
    <col min="76" max="76" width="9.5234375" customWidth="1" outlineLevel="1"/>
    <col min="77" max="80" width="9.7890625" customWidth="1" outlineLevel="1"/>
    <col min="81" max="81" width="10.15625" customWidth="1" outlineLevel="1"/>
    <col min="82" max="116" width="9.5234375" customWidth="1"/>
    <col min="117" max="118" width="8.47265625" bestFit="1" customWidth="1"/>
  </cols>
  <sheetData>
    <row r="5" spans="1:118" ht="15.3">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3">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3">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3">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4.7"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4.7"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4.7" thickTop="1">
      <c r="A103" s="3"/>
    </row>
    <row r="104" spans="1:118" ht="15.3">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3">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4.7"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5.9"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4.7" thickTop="1">
      <c r="A135" s="435" t="s">
        <v>635</v>
      </c>
      <c r="B135" s="439">
        <f>AVERAGE(Monthly!B154:D154)</f>
        <v>7731.0982428003408</v>
      </c>
      <c r="C135" s="439" t="e">
        <f>AVERAGE(Monthly!E154:G154)</f>
        <v>#DIV/0!</v>
      </c>
      <c r="D135" s="439" t="e">
        <f>AVERAGE(Monthly!H154:J154)</f>
        <v>#DIV/0!</v>
      </c>
      <c r="E135" s="439" t="e">
        <f>AVERAGE(Monthly!K154:M154)</f>
        <v>#DIV/0!</v>
      </c>
      <c r="F135" s="439" t="e">
        <f>AVERAGE(Monthly!N154:P154)</f>
        <v>#DIV/0!</v>
      </c>
      <c r="G135" s="439" t="e">
        <f>AVERAGE(Monthly!Q154:S154)</f>
        <v>#DIV/0!</v>
      </c>
      <c r="H135" s="439" t="e">
        <f>AVERAGE(Monthly!T154:V154)</f>
        <v>#DIV/0!</v>
      </c>
      <c r="I135" s="439" t="e">
        <f>AVERAGE(Monthly!W154:Y154)</f>
        <v>#DIV/0!</v>
      </c>
      <c r="J135" s="439" t="e">
        <f>AVERAGE(Monthly!Z154:AB154)</f>
        <v>#DIV/0!</v>
      </c>
      <c r="K135" s="439" t="e">
        <f>AVERAGE(Monthly!AC154:AE154)</f>
        <v>#DIV/0!</v>
      </c>
      <c r="L135" s="439" t="e">
        <f>AVERAGE(Monthly!AF154:AH154)</f>
        <v>#DIV/0!</v>
      </c>
      <c r="M135" s="439" t="e">
        <f>AVERAGE(Monthly!AI154:AK154)</f>
        <v>#DIV/0!</v>
      </c>
      <c r="N135" s="439" t="e">
        <f>AVERAGE(Monthly!AL154:AN154)</f>
        <v>#DIV/0!</v>
      </c>
      <c r="O135" s="439" t="e">
        <f>AVERAGE(Monthly!AO154:AQ154)</f>
        <v>#DIV/0!</v>
      </c>
      <c r="P135" s="439" t="e">
        <f>AVERAGE(Monthly!AR154:AT154)</f>
        <v>#DIV/0!</v>
      </c>
      <c r="Q135" s="439" t="e">
        <f>AVERAGE(Monthly!AU154:AW154)</f>
        <v>#DIV/0!</v>
      </c>
      <c r="R135" s="439" t="e">
        <f>AVERAGE(Monthly!AX154:AZ154)</f>
        <v>#DIV/0!</v>
      </c>
      <c r="S135" s="439" t="e">
        <f>AVERAGE(Monthly!BA154:BC154)</f>
        <v>#DIV/0!</v>
      </c>
      <c r="T135" s="439" t="e">
        <f>AVERAGE(Monthly!BD154:BF154)</f>
        <v>#DIV/0!</v>
      </c>
      <c r="U135" s="439" t="e">
        <f>AVERAGE(Monthly!BG154:BI154)</f>
        <v>#DIV/0!</v>
      </c>
      <c r="V135" s="439" t="e">
        <f>AVERAGE(Monthly!BJ154:BL154)</f>
        <v>#DIV/0!</v>
      </c>
      <c r="W135" s="439" t="e">
        <f>AVERAGE(Monthly!BM154:BO154)</f>
        <v>#DIV/0!</v>
      </c>
      <c r="X135" s="439" t="e">
        <f>AVERAGE(Monthly!BP154:BR154)</f>
        <v>#DIV/0!</v>
      </c>
      <c r="Y135" s="439" t="e">
        <f>AVERAGE(Monthly!BS154:BU154)</f>
        <v>#DIV/0!</v>
      </c>
      <c r="Z135" s="439" t="e">
        <f>AVERAGE(Monthly!BV154:BX154)</f>
        <v>#DIV/0!</v>
      </c>
      <c r="AA135" s="439" t="e">
        <f>AVERAGE(Monthly!BY154:CA154)</f>
        <v>#DIV/0!</v>
      </c>
      <c r="AB135" s="439" t="e">
        <f>AVERAGE(Monthly!CB154:CD154)</f>
        <v>#DIV/0!</v>
      </c>
      <c r="AC135" s="439" t="e">
        <f>AVERAGE(Monthly!CE154:CG154)</f>
        <v>#DIV/0!</v>
      </c>
      <c r="AD135" s="439" t="e">
        <f>AVERAGE(Monthly!CH154:CJ154)</f>
        <v>#DIV/0!</v>
      </c>
      <c r="AE135" s="439" t="e">
        <f>AVERAGE(Monthly!CK154:CM154)</f>
        <v>#DIV/0!</v>
      </c>
      <c r="AF135" s="439" t="e">
        <f>AVERAGE(Monthly!CN154:CP154)</f>
        <v>#DIV/0!</v>
      </c>
      <c r="AG135" s="439" t="e">
        <f>AVERAGE(Monthly!CQ154:CS154)</f>
        <v>#DIV/0!</v>
      </c>
      <c r="AH135" s="439" t="e">
        <f>AVERAGE(Monthly!CT154:CV154)</f>
        <v>#DIV/0!</v>
      </c>
      <c r="AI135" s="439" t="e">
        <f>AVERAGE(Monthly!CW154:CY154)</f>
        <v>#DIV/0!</v>
      </c>
      <c r="AJ135" s="439" t="e">
        <f>AVERAGE(Monthly!CZ154:DB154)</f>
        <v>#DIV/0!</v>
      </c>
      <c r="AK135" s="439" t="e">
        <f>AVERAGE(Monthly!DC154:DE154)</f>
        <v>#DIV/0!</v>
      </c>
      <c r="AL135" s="439">
        <f>AVERAGE(Monthly!DF154:DH154)</f>
        <v>45.059340984908523</v>
      </c>
      <c r="AM135" s="439">
        <f>AVERAGE(Monthly!DI154:DK154)</f>
        <v>46.240722776715607</v>
      </c>
      <c r="AN135" s="439">
        <f>AVERAGE(Monthly!DL154:DN154)</f>
        <v>47.964557021588796</v>
      </c>
      <c r="AO135" s="439">
        <f>AVERAGE(Monthly!DO154:DQ154)</f>
        <v>49.429923906737457</v>
      </c>
      <c r="AP135" s="439">
        <f>AVERAGE(Monthly!DR154:DT154)</f>
        <v>51.088852484130392</v>
      </c>
      <c r="AQ135" s="439">
        <f>AVERAGE(Monthly!DU154:DW154)</f>
        <v>51.91162230586928</v>
      </c>
      <c r="AR135" s="439">
        <f>AVERAGE(Monthly!DX154:DZ154)</f>
        <v>52.349135405043022</v>
      </c>
      <c r="AS135" s="439">
        <f>AVERAGE(Monthly!EA154:EC154)</f>
        <v>52.002590221139762</v>
      </c>
      <c r="AT135" s="439">
        <f>AVERAGE(Monthly!ED154:EF154)</f>
        <v>55.545357253007722</v>
      </c>
      <c r="AU135" s="439">
        <f>AVERAGE(Monthly!EG154:EI154)</f>
        <v>57.292064760700896</v>
      </c>
      <c r="AV135" s="439">
        <f>AVERAGE(Monthly!EJ154:EL154)</f>
        <v>58.345287589823933</v>
      </c>
      <c r="AW135" s="439">
        <f>AVERAGE(Monthly!EM154:EO154)</f>
        <v>59.332925219898357</v>
      </c>
      <c r="AX135" s="439">
        <f>AVERAGE(Monthly!EP154:ER154)</f>
        <v>63.657986018125484</v>
      </c>
      <c r="AY135" s="439">
        <f>AVERAGE(Monthly!ES154:EU154)</f>
        <v>64.161922037952152</v>
      </c>
      <c r="AZ135" s="439">
        <f>AVERAGE(Monthly!EV154:EX154)</f>
        <v>64.841137332445541</v>
      </c>
      <c r="BA135" s="439">
        <f>AVERAGE(Monthly!EY154:FA154)</f>
        <v>64.979561776568985</v>
      </c>
      <c r="BB135" s="439">
        <f>AVERAGE(Monthly!FB154:FD154)</f>
        <v>67.24462011329841</v>
      </c>
      <c r="BC135" s="439">
        <f>AVERAGE(Monthly!FE154:FG154)</f>
        <v>71.349263494335062</v>
      </c>
      <c r="BD135" s="439">
        <f>AVERAGE(Monthly!FH154:FJ154)</f>
        <v>76.758402479753173</v>
      </c>
      <c r="BE135" s="439">
        <f>AVERAGE(Monthly!FK154:FM154)</f>
        <v>79.637631747181487</v>
      </c>
      <c r="BF135" s="439">
        <f>AVERAGE(Monthly!FN154:FP154)</f>
        <v>79.925980909262719</v>
      </c>
      <c r="BG135" s="439">
        <f>AVERAGE(Monthly!FQ154:FS154)</f>
        <v>80.053578328160015</v>
      </c>
      <c r="BH135" s="439">
        <f>AVERAGE(Monthly!FT154:FV154)</f>
        <v>82.077222569330672</v>
      </c>
      <c r="BI135" s="439">
        <f>AVERAGE(Monthly!FW154:FY154)</f>
        <v>84.737893481906212</v>
      </c>
      <c r="BJ135" s="439">
        <f>AVERAGE(Monthly!FZ154:GB154)</f>
        <v>83.11179175755791</v>
      </c>
      <c r="BK135" s="439">
        <f>AVERAGE(Monthly!GC154:GE154)</f>
        <v>84.060891210325636</v>
      </c>
      <c r="BL135" s="439">
        <f>AVERAGE(Monthly!GF154:GH154)</f>
        <v>84.397095742838076</v>
      </c>
      <c r="BM135" s="439">
        <f>AVERAGE(Monthly!GI154:GK154)</f>
        <v>84.793498737956313</v>
      </c>
      <c r="BN135" s="439">
        <f>AVERAGE(Monthly!GL154:GN154)</f>
        <v>85.039432513108409</v>
      </c>
      <c r="BO135" s="439">
        <f>AVERAGE(Monthly!GO154:GQ154)</f>
        <v>87.488802615160395</v>
      </c>
      <c r="BP135" s="439">
        <f>AVERAGE(Monthly!GR154:GT154)</f>
        <v>88.963391588063132</v>
      </c>
      <c r="BQ135" s="439">
        <f>AVERAGE(Monthly!GU154:GW154)</f>
        <v>90.250177085214133</v>
      </c>
      <c r="BR135" s="439">
        <f>AVERAGE(Monthly!GX154:GZ154)</f>
        <v>91.481609137611272</v>
      </c>
      <c r="BS135" s="439">
        <f>AVERAGE(Monthly!HA154:HC154)</f>
        <v>93.989951402443054</v>
      </c>
      <c r="BT135" s="439">
        <f>AVERAGE(Monthly!HD154:HF154)</f>
        <v>94.42218048247743</v>
      </c>
      <c r="BU135" s="439">
        <f>AVERAGE(Monthly!HG154:HI154)</f>
        <v>94.22218269312468</v>
      </c>
      <c r="BV135" s="439">
        <f>AVERAGE(Monthly!HJ154:HL154)</f>
        <v>95.536092867030575</v>
      </c>
      <c r="BW135" s="439">
        <f>AVERAGE(Monthly!HM154:HO154)</f>
        <v>97.475197154725038</v>
      </c>
      <c r="BX135" s="439">
        <f>AVERAGE(Monthly!HP154:HR154)</f>
        <v>98.792258427671911</v>
      </c>
      <c r="BY135" s="439">
        <f>AVERAGE(Monthly!HS154:HU154)</f>
        <v>98.333760069006374</v>
      </c>
      <c r="BZ135" s="439">
        <f>AVERAGE(Monthly!HV154:HX154)</f>
        <v>98.643929206288661</v>
      </c>
      <c r="CA135" s="439">
        <f>AVERAGE(Monthly!HY154:IA154)</f>
        <v>99.631592421149151</v>
      </c>
      <c r="CB135" s="439">
        <f>AVERAGE(Monthly!IB154:ID154)</f>
        <v>99.396649704271951</v>
      </c>
      <c r="CC135" s="439">
        <f>AVERAGE(Monthly!IE154:IG154)</f>
        <v>99.660472263961296</v>
      </c>
      <c r="CD135" s="439">
        <f>AVERAGE(Monthly!IH154:IJ154)</f>
        <v>99.243449276963943</v>
      </c>
      <c r="CE135" s="439">
        <f>AVERAGE(Monthly!IK154:IM154)</f>
        <v>101.26415855444391</v>
      </c>
      <c r="CF135" s="439">
        <f>AVERAGE(Monthly!IN154:IP154)</f>
        <v>102.26159896374485</v>
      </c>
      <c r="CG135" s="439">
        <f>AVERAGE(Monthly!IQ154:IS154)</f>
        <v>104.17239330123398</v>
      </c>
      <c r="CH135" s="439">
        <f>AVERAGE(Monthly!IT154:IV154)</f>
        <v>104.40045350397689</v>
      </c>
      <c r="CI135" s="439">
        <f>AVERAGE(Monthly!IW154:IY154)</f>
        <v>106.6277034214101</v>
      </c>
      <c r="CJ135" s="439">
        <f>AVERAGE(Monthly!IZ154:JB154)</f>
        <v>109.16090748685743</v>
      </c>
      <c r="CK135" s="439">
        <f>AVERAGE(Monthly!JC154:JE154)</f>
        <v>111.31551224808543</v>
      </c>
      <c r="CL135" s="439">
        <f>AVERAGE(Monthly!JF154:JH154)</f>
        <v>112.22951296132469</v>
      </c>
      <c r="CM135" s="439">
        <f>AVERAGE(Monthly!JI154:JK154)</f>
        <v>112.88508698968049</v>
      </c>
      <c r="CN135" s="439">
        <f>AVERAGE(Monthly!JL154:JN154)</f>
        <v>112.77419353627836</v>
      </c>
      <c r="CO135" s="439">
        <f>AVERAGE(Monthly!JO154:JQ154)</f>
        <v>113.07468079220848</v>
      </c>
      <c r="CP135" s="439">
        <f>AVERAGE(Monthly!JR154:JT154)</f>
        <v>112.19384747193517</v>
      </c>
      <c r="CQ135" s="439">
        <f>AVERAGE(Monthly!JU154:JW154)</f>
        <v>115.37752968187363</v>
      </c>
      <c r="CR135" s="439">
        <f>AVERAGE(Monthly!JX154:JZ154)</f>
        <v>113.75809778743762</v>
      </c>
      <c r="CS135" s="439">
        <f>AVERAGE(Monthly!KA154:KC154)</f>
        <v>112.50527536067831</v>
      </c>
      <c r="CT135" s="439">
        <f>AVERAGE(Monthly!KD154:KF154)</f>
        <v>113.04027551129121</v>
      </c>
      <c r="CU135" s="439">
        <f>AVERAGE(Monthly!KG154:KI154)</f>
        <v>114.98222923484347</v>
      </c>
      <c r="CV135" s="439">
        <f>AVERAGE(Monthly!KJ154:KL154)</f>
        <v>116.01685351583778</v>
      </c>
      <c r="CW135" s="439">
        <f>AVERAGE(Monthly!KM154:KO154)</f>
        <v>119.88393415830903</v>
      </c>
      <c r="CX135" s="439">
        <f>AVERAGE(Monthly!KP154:KR154)</f>
        <v>123.22509843300448</v>
      </c>
      <c r="CY135" s="439">
        <f>AVERAGE(Monthly!KS154:KU154)</f>
        <v>126.15160273753681</v>
      </c>
      <c r="CZ135" s="439">
        <f>AVERAGE(Monthly!KV154:KX154)</f>
        <v>128.00032927893349</v>
      </c>
      <c r="DA135" s="439">
        <f>AVERAGE(Monthly!KY154:LA154)</f>
        <v>126.12289934222662</v>
      </c>
      <c r="DB135" s="439">
        <f>AVERAGE(Monthly!LB154:LD154)</f>
        <v>124.69032138649375</v>
      </c>
      <c r="DC135" s="439">
        <f>AVERAGE(Monthly!LE154:LG154)</f>
        <v>125.05035829696477</v>
      </c>
      <c r="DD135" s="439">
        <f>AVERAGE(Monthly!LH154:LJ154)</f>
        <v>124.70005040899781</v>
      </c>
      <c r="DE135" s="439">
        <f>AVERAGE(Monthly!LK154:LM154)</f>
        <v>125.2295695456849</v>
      </c>
      <c r="DF135" s="439">
        <f>AVERAGE(Monthly!LN154:LP154)</f>
        <v>130.5270687599841</v>
      </c>
      <c r="DG135" s="439">
        <f>AVERAGE(Monthly!LQ154:LS154)</f>
        <v>139.12368387777505</v>
      </c>
      <c r="DH135" s="439">
        <f>AVERAGE(Monthly!LT154:LV154)</f>
        <v>144.56315960774859</v>
      </c>
      <c r="DI135" s="439">
        <f>AVERAGE(Monthly!LW154:LY154)</f>
        <v>152.9454896064272</v>
      </c>
      <c r="DJ135" s="439">
        <f>AVERAGE(Monthly!LZ154:MB154)</f>
        <v>159.19642734517706</v>
      </c>
      <c r="DK135" s="439">
        <f>AVERAGE(Monthly!MC154:ME154)</f>
        <v>163.35761550541258</v>
      </c>
      <c r="DL135" s="439">
        <f>AVERAGE(Monthly!MF154:MH154)</f>
        <v>165.35872118372879</v>
      </c>
      <c r="DM135" s="439">
        <f>AVERAGE(Monthly!MI154:MK154)</f>
        <v>167.12042298667598</v>
      </c>
      <c r="DN135" s="439">
        <f>AVERAGE(Monthly!ML154:MN154)</f>
        <v>165.4840078067069</v>
      </c>
      <c r="DO135" s="439">
        <f>AVERAGE(Monthly!MO154:MQ154)</f>
        <v>169.81104224012088</v>
      </c>
      <c r="DP135" s="439">
        <f>AVERAGE(Monthly!MR154:MT154)</f>
        <v>170.85081936766028</v>
      </c>
      <c r="DQ135" s="439">
        <f>AVERAGE(Monthly!MU154:MW154)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AVERAGE(Monthly!B155:D155)</f>
        <v>2082.2320606066373</v>
      </c>
      <c r="C136" s="440" t="e">
        <f>AVERAGE(Monthly!E155:G155)</f>
        <v>#DIV/0!</v>
      </c>
      <c r="D136" s="440" t="e">
        <f>AVERAGE(Monthly!H155:J155)</f>
        <v>#DIV/0!</v>
      </c>
      <c r="E136" s="440" t="e">
        <f>AVERAGE(Monthly!K155:M155)</f>
        <v>#DIV/0!</v>
      </c>
      <c r="F136" s="440" t="e">
        <f>AVERAGE(Monthly!N155:P155)</f>
        <v>#DIV/0!</v>
      </c>
      <c r="G136" s="440" t="e">
        <f>AVERAGE(Monthly!Q155:S155)</f>
        <v>#DIV/0!</v>
      </c>
      <c r="H136" s="440" t="e">
        <f>AVERAGE(Monthly!T155:V155)</f>
        <v>#DIV/0!</v>
      </c>
      <c r="I136" s="440" t="e">
        <f>AVERAGE(Monthly!W155:Y155)</f>
        <v>#DIV/0!</v>
      </c>
      <c r="J136" s="440" t="e">
        <f>AVERAGE(Monthly!Z155:AB155)</f>
        <v>#DIV/0!</v>
      </c>
      <c r="K136" s="440" t="e">
        <f>AVERAGE(Monthly!AC155:AE155)</f>
        <v>#DIV/0!</v>
      </c>
      <c r="L136" s="440" t="e">
        <f>AVERAGE(Monthly!AF155:AH155)</f>
        <v>#DIV/0!</v>
      </c>
      <c r="M136" s="440" t="e">
        <f>AVERAGE(Monthly!AI155:AK155)</f>
        <v>#DIV/0!</v>
      </c>
      <c r="N136" s="440" t="e">
        <f>AVERAGE(Monthly!AL155:AN155)</f>
        <v>#DIV/0!</v>
      </c>
      <c r="O136" s="440" t="e">
        <f>AVERAGE(Monthly!AO155:AQ155)</f>
        <v>#DIV/0!</v>
      </c>
      <c r="P136" s="440" t="e">
        <f>AVERAGE(Monthly!AR155:AT155)</f>
        <v>#DIV/0!</v>
      </c>
      <c r="Q136" s="440" t="e">
        <f>AVERAGE(Monthly!AU155:AW155)</f>
        <v>#DIV/0!</v>
      </c>
      <c r="R136" s="440" t="e">
        <f>AVERAGE(Monthly!AX155:AZ155)</f>
        <v>#DIV/0!</v>
      </c>
      <c r="S136" s="440" t="e">
        <f>AVERAGE(Monthly!BA155:BC155)</f>
        <v>#DIV/0!</v>
      </c>
      <c r="T136" s="440" t="e">
        <f>AVERAGE(Monthly!BD155:BF155)</f>
        <v>#DIV/0!</v>
      </c>
      <c r="U136" s="440" t="e">
        <f>AVERAGE(Monthly!BG155:BI155)</f>
        <v>#DIV/0!</v>
      </c>
      <c r="V136" s="440" t="e">
        <f>AVERAGE(Monthly!BJ155:BL155)</f>
        <v>#DIV/0!</v>
      </c>
      <c r="W136" s="440" t="e">
        <f>AVERAGE(Monthly!BM155:BO155)</f>
        <v>#DIV/0!</v>
      </c>
      <c r="X136" s="440" t="e">
        <f>AVERAGE(Monthly!BP155:BR155)</f>
        <v>#DIV/0!</v>
      </c>
      <c r="Y136" s="440" t="e">
        <f>AVERAGE(Monthly!BS155:BU155)</f>
        <v>#DIV/0!</v>
      </c>
      <c r="Z136" s="440" t="e">
        <f>AVERAGE(Monthly!BV155:BX155)</f>
        <v>#DIV/0!</v>
      </c>
      <c r="AA136" s="440" t="e">
        <f>AVERAGE(Monthly!BY155:CA155)</f>
        <v>#DIV/0!</v>
      </c>
      <c r="AB136" s="440" t="e">
        <f>AVERAGE(Monthly!CB155:CD155)</f>
        <v>#DIV/0!</v>
      </c>
      <c r="AC136" s="440" t="e">
        <f>AVERAGE(Monthly!CE155:CG155)</f>
        <v>#DIV/0!</v>
      </c>
      <c r="AD136" s="440" t="e">
        <f>AVERAGE(Monthly!CH155:CJ155)</f>
        <v>#DIV/0!</v>
      </c>
      <c r="AE136" s="440" t="e">
        <f>AVERAGE(Monthly!CK155:CM155)</f>
        <v>#DIV/0!</v>
      </c>
      <c r="AF136" s="440" t="e">
        <f>AVERAGE(Monthly!CN155:CP155)</f>
        <v>#DIV/0!</v>
      </c>
      <c r="AG136" s="440" t="e">
        <f>AVERAGE(Monthly!CQ155:CS155)</f>
        <v>#DIV/0!</v>
      </c>
      <c r="AH136" s="440" t="e">
        <f>AVERAGE(Monthly!CT155:CV155)</f>
        <v>#DIV/0!</v>
      </c>
      <c r="AI136" s="440" t="e">
        <f>AVERAGE(Monthly!CW155:CY155)</f>
        <v>#DIV/0!</v>
      </c>
      <c r="AJ136" s="440" t="e">
        <f>AVERAGE(Monthly!CZ155:DB155)</f>
        <v>#DIV/0!</v>
      </c>
      <c r="AK136" s="440" t="e">
        <f>AVERAGE(Monthly!DC155:DE155)</f>
        <v>#DIV/0!</v>
      </c>
      <c r="AL136" s="440" t="e">
        <f>AVERAGE(Monthly!DF155:DH155)</f>
        <v>#DIV/0!</v>
      </c>
      <c r="AM136" s="440" t="e">
        <f>AVERAGE(Monthly!DI155:DK155)</f>
        <v>#DIV/0!</v>
      </c>
      <c r="AN136" s="440" t="e">
        <f>AVERAGE(Monthly!DL155:DN155)</f>
        <v>#DIV/0!</v>
      </c>
      <c r="AO136" s="440" t="e">
        <f>AVERAGE(Monthly!DO155:DQ155)</f>
        <v>#DIV/0!</v>
      </c>
      <c r="AP136" s="440" t="e">
        <f>AVERAGE(Monthly!DR155:DT155)</f>
        <v>#DIV/0!</v>
      </c>
      <c r="AQ136" s="440" t="e">
        <f>AVERAGE(Monthly!DU155:DW155)</f>
        <v>#DIV/0!</v>
      </c>
      <c r="AR136" s="440" t="e">
        <f>AVERAGE(Monthly!DX155:DZ155)</f>
        <v>#DIV/0!</v>
      </c>
      <c r="AS136" s="440" t="e">
        <f>AVERAGE(Monthly!EA155:EC155)</f>
        <v>#DIV/0!</v>
      </c>
      <c r="AT136" s="440" t="e">
        <f>AVERAGE(Monthly!ED155:EF155)</f>
        <v>#DIV/0!</v>
      </c>
      <c r="AU136" s="440" t="e">
        <f>AVERAGE(Monthly!EG155:EI155)</f>
        <v>#DIV/0!</v>
      </c>
      <c r="AV136" s="440" t="e">
        <f>AVERAGE(Monthly!EJ155:EL155)</f>
        <v>#DIV/0!</v>
      </c>
      <c r="AW136" s="440" t="e">
        <f>AVERAGE(Monthly!EM155:EO155)</f>
        <v>#DIV/0!</v>
      </c>
      <c r="AX136" s="440" t="e">
        <f>AVERAGE(Monthly!EP155:ER155)</f>
        <v>#DIV/0!</v>
      </c>
      <c r="AY136" s="440" t="e">
        <f>AVERAGE(Monthly!ES155:EU155)</f>
        <v>#DIV/0!</v>
      </c>
      <c r="AZ136" s="440" t="e">
        <f>AVERAGE(Monthly!EV155:EX155)</f>
        <v>#DIV/0!</v>
      </c>
      <c r="BA136" s="440" t="e">
        <f>AVERAGE(Monthly!EY155:FA155)</f>
        <v>#DIV/0!</v>
      </c>
      <c r="BB136" s="440" t="e">
        <f>AVERAGE(Monthly!FB155:FD155)</f>
        <v>#DIV/0!</v>
      </c>
      <c r="BC136" s="440" t="e">
        <f>AVERAGE(Monthly!FE155:FG155)</f>
        <v>#DIV/0!</v>
      </c>
      <c r="BD136" s="440" t="e">
        <f>AVERAGE(Monthly!FH155:FJ155)</f>
        <v>#DIV/0!</v>
      </c>
      <c r="BE136" s="440" t="e">
        <f>AVERAGE(Monthly!FK155:FM155)</f>
        <v>#DIV/0!</v>
      </c>
      <c r="BF136" s="440">
        <f>AVERAGE(Monthly!FN155:FP155)</f>
        <v>76.190776132970669</v>
      </c>
      <c r="BG136" s="440">
        <f>AVERAGE(Monthly!FQ155:FS155)</f>
        <v>75.387955335272054</v>
      </c>
      <c r="BH136" s="440">
        <f>AVERAGE(Monthly!FT155:FV155)</f>
        <v>77.592629188893298</v>
      </c>
      <c r="BI136" s="440">
        <f>AVERAGE(Monthly!FW155:FY155)</f>
        <v>82.994549924194516</v>
      </c>
      <c r="BJ136" s="440">
        <f>AVERAGE(Monthly!FZ155:GB155)</f>
        <v>78.807686643172644</v>
      </c>
      <c r="BK136" s="440">
        <f>AVERAGE(Monthly!GC155:GE155)</f>
        <v>80.032353439775576</v>
      </c>
      <c r="BL136" s="440">
        <f>AVERAGE(Monthly!GF155:GH155)</f>
        <v>79.820261772876052</v>
      </c>
      <c r="BM136" s="440">
        <f>AVERAGE(Monthly!GI155:GK155)</f>
        <v>80.459862467929412</v>
      </c>
      <c r="BN136" s="440">
        <f>AVERAGE(Monthly!GL155:GN155)</f>
        <v>79.468384106449676</v>
      </c>
      <c r="BO136" s="440">
        <f>AVERAGE(Monthly!GO155:GQ155)</f>
        <v>84.375169196649267</v>
      </c>
      <c r="BP136" s="440">
        <f>AVERAGE(Monthly!GR155:GT155)</f>
        <v>85.94186047862938</v>
      </c>
      <c r="BQ136" s="440">
        <f>AVERAGE(Monthly!GU155:GW155)</f>
        <v>87.557210641524037</v>
      </c>
      <c r="BR136" s="440">
        <f>AVERAGE(Monthly!GX155:GZ155)</f>
        <v>91.330779117118297</v>
      </c>
      <c r="BS136" s="440">
        <f>AVERAGE(Monthly!HA155:HC155)</f>
        <v>96.150229740945761</v>
      </c>
      <c r="BT136" s="440">
        <f>AVERAGE(Monthly!HD155:HF155)</f>
        <v>97.486969661332907</v>
      </c>
      <c r="BU136" s="440">
        <f>AVERAGE(Monthly!HG155:HI155)</f>
        <v>96.889755845607894</v>
      </c>
      <c r="BV136" s="440">
        <f>AVERAGE(Monthly!HJ155:HL155)</f>
        <v>95.566381686947537</v>
      </c>
      <c r="BW136" s="440">
        <f>AVERAGE(Monthly!HM155:HO155)</f>
        <v>99.576673784931316</v>
      </c>
      <c r="BX136" s="440">
        <f>AVERAGE(Monthly!HP155:HR155)</f>
        <v>103.24676492283258</v>
      </c>
      <c r="BY136" s="440">
        <f>AVERAGE(Monthly!HS155:HU155)</f>
        <v>103.26341006604856</v>
      </c>
      <c r="BZ136" s="440">
        <f>AVERAGE(Monthly!HV155:HX155)</f>
        <v>99.777782850049064</v>
      </c>
      <c r="CA136" s="440">
        <f>AVERAGE(Monthly!HY155:IA155)</f>
        <v>102.37142667351561</v>
      </c>
      <c r="CB136" s="440">
        <f>AVERAGE(Monthly!IB155:ID155)</f>
        <v>101.88310130647699</v>
      </c>
      <c r="CC136" s="440">
        <f>AVERAGE(Monthly!IE155:IG155)</f>
        <v>99.893542567314341</v>
      </c>
      <c r="CD136" s="440">
        <f>AVERAGE(Monthly!IH155:IJ155)</f>
        <v>98.938520410664111</v>
      </c>
      <c r="CE136" s="440">
        <f>AVERAGE(Monthly!IK155:IM155)</f>
        <v>104.95071273460049</v>
      </c>
      <c r="CF136" s="440">
        <f>AVERAGE(Monthly!IN155:IP155)</f>
        <v>105.11018656379387</v>
      </c>
      <c r="CG136" s="440">
        <f>AVERAGE(Monthly!IQ155:IS155)</f>
        <v>109.99601954881358</v>
      </c>
      <c r="CH136" s="440">
        <f>AVERAGE(Monthly!IT155:IV155)</f>
        <v>108.79878696415169</v>
      </c>
      <c r="CI136" s="440">
        <f>AVERAGE(Monthly!IW155:IY155)</f>
        <v>113.50675275373676</v>
      </c>
      <c r="CJ136" s="440">
        <f>AVERAGE(Monthly!IZ155:JB155)</f>
        <v>120.24360733004384</v>
      </c>
      <c r="CK136" s="440">
        <f>AVERAGE(Monthly!JC155:JE155)</f>
        <v>129.17383798736563</v>
      </c>
      <c r="CL136" s="440">
        <f>AVERAGE(Monthly!JF155:JH155)</f>
        <v>129.26872286626914</v>
      </c>
      <c r="CM136" s="440">
        <f>AVERAGE(Monthly!JI155:JK155)</f>
        <v>130.17801253636506</v>
      </c>
      <c r="CN136" s="440">
        <f>AVERAGE(Monthly!JL155:JN155)</f>
        <v>129.37211235338387</v>
      </c>
      <c r="CO136" s="440">
        <f>AVERAGE(Monthly!JO155:JQ155)</f>
        <v>130.67429078345336</v>
      </c>
      <c r="CP136" s="440">
        <f>AVERAGE(Monthly!JR155:JT155)</f>
        <v>124.82330875616775</v>
      </c>
      <c r="CQ136" s="440">
        <f>AVERAGE(Monthly!JU155:JW155)</f>
        <v>130.18319155085641</v>
      </c>
      <c r="CR136" s="440">
        <f>AVERAGE(Monthly!JX155:JZ155)</f>
        <v>125.14031104650128</v>
      </c>
      <c r="CS136" s="440">
        <f>AVERAGE(Monthly!KA155:KC155)</f>
        <v>118.45820917864292</v>
      </c>
      <c r="CT136" s="440">
        <f>AVERAGE(Monthly!KD155:KF155)</f>
        <v>118.83692159345141</v>
      </c>
      <c r="CU136" s="440">
        <f>AVERAGE(Monthly!KG155:KI155)</f>
        <v>125.05688579369979</v>
      </c>
      <c r="CV136" s="440">
        <f>AVERAGE(Monthly!KJ155:KL155)</f>
        <v>128.42076723894226</v>
      </c>
      <c r="CW136" s="440">
        <f>AVERAGE(Monthly!KM155:KO155)</f>
        <v>138.21135764533099</v>
      </c>
      <c r="CX136" s="440">
        <f>AVERAGE(Monthly!KP155:KR155)</f>
        <v>145.45369213715378</v>
      </c>
      <c r="CY136" s="440">
        <f>AVERAGE(Monthly!KS155:KU155)</f>
        <v>143.99537685748589</v>
      </c>
      <c r="CZ136" s="440">
        <f>AVERAGE(Monthly!KV155:KX155)</f>
        <v>145.85126063853545</v>
      </c>
      <c r="DA136" s="440">
        <f>AVERAGE(Monthly!KY155:LA155)</f>
        <v>147.29480631766231</v>
      </c>
      <c r="DB136" s="440">
        <f>AVERAGE(Monthly!LB155:LD155)</f>
        <v>141.88243572917642</v>
      </c>
      <c r="DC136" s="440">
        <f>AVERAGE(Monthly!LE155:LG155)</f>
        <v>141.09377645103964</v>
      </c>
      <c r="DD136" s="440">
        <f>AVERAGE(Monthly!LH155:LJ155)</f>
        <v>138.98356321095955</v>
      </c>
      <c r="DE136" s="440">
        <f>AVERAGE(Monthly!LK155:LM155)</f>
        <v>137.56867063824208</v>
      </c>
      <c r="DF136" s="440">
        <f>AVERAGE(Monthly!LN155:LP155)</f>
        <v>149.03789492168522</v>
      </c>
      <c r="DG136" s="440">
        <f>AVERAGE(Monthly!LQ155:LS155)</f>
        <v>169.7503469050383</v>
      </c>
      <c r="DH136" s="440">
        <f>AVERAGE(Monthly!LT155:LV155)</f>
        <v>182.55806513723522</v>
      </c>
      <c r="DI136" s="440">
        <f>AVERAGE(Monthly!LW155:LY155)</f>
        <v>203.6774468979128</v>
      </c>
      <c r="DJ136" s="440">
        <f>AVERAGE(Monthly!LZ155:MB155)</f>
        <v>221.10266690972603</v>
      </c>
      <c r="DK136" s="440">
        <f>AVERAGE(Monthly!MC155:ME155)</f>
        <v>232.23895662396572</v>
      </c>
      <c r="DL136" s="440">
        <f>AVERAGE(Monthly!MF155:MH155)</f>
        <v>239.9864170275961</v>
      </c>
      <c r="DM136" s="440">
        <f>AVERAGE(Monthly!MI155:MK155)</f>
        <v>244.15182345944322</v>
      </c>
      <c r="DN136" s="440">
        <f>AVERAGE(Monthly!ML155:MN155)</f>
        <v>231.41905945288022</v>
      </c>
      <c r="DO136" s="440">
        <f>AVERAGE(Monthly!MO155:MQ155)</f>
        <v>235.58101014869234</v>
      </c>
      <c r="DP136" s="440">
        <f>AVERAGE(Monthly!MR155:MT155)</f>
        <v>234.11687321290086</v>
      </c>
      <c r="DQ136" s="440">
        <f>AVERAGE(Monthly!MU155:MW155)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AVERAGE(Monthly!B156:D156)</f>
        <v>1418.8836603305458</v>
      </c>
      <c r="C137" s="440" t="e">
        <f>AVERAGE(Monthly!E156:G156)</f>
        <v>#DIV/0!</v>
      </c>
      <c r="D137" s="440" t="e">
        <f>AVERAGE(Monthly!H156:J156)</f>
        <v>#DIV/0!</v>
      </c>
      <c r="E137" s="440" t="e">
        <f>AVERAGE(Monthly!K156:M156)</f>
        <v>#DIV/0!</v>
      </c>
      <c r="F137" s="440" t="e">
        <f>AVERAGE(Monthly!N156:P156)</f>
        <v>#DIV/0!</v>
      </c>
      <c r="G137" s="440" t="e">
        <f>AVERAGE(Monthly!Q156:S156)</f>
        <v>#DIV/0!</v>
      </c>
      <c r="H137" s="440" t="e">
        <f>AVERAGE(Monthly!T156:V156)</f>
        <v>#DIV/0!</v>
      </c>
      <c r="I137" s="440" t="e">
        <f>AVERAGE(Monthly!W156:Y156)</f>
        <v>#DIV/0!</v>
      </c>
      <c r="J137" s="440" t="e">
        <f>AVERAGE(Monthly!Z156:AB156)</f>
        <v>#DIV/0!</v>
      </c>
      <c r="K137" s="440" t="e">
        <f>AVERAGE(Monthly!AC156:AE156)</f>
        <v>#DIV/0!</v>
      </c>
      <c r="L137" s="440" t="e">
        <f>AVERAGE(Monthly!AF156:AH156)</f>
        <v>#DIV/0!</v>
      </c>
      <c r="M137" s="440" t="e">
        <f>AVERAGE(Monthly!AI156:AK156)</f>
        <v>#DIV/0!</v>
      </c>
      <c r="N137" s="440" t="e">
        <f>AVERAGE(Monthly!AL156:AN156)</f>
        <v>#DIV/0!</v>
      </c>
      <c r="O137" s="440" t="e">
        <f>AVERAGE(Monthly!AO156:AQ156)</f>
        <v>#DIV/0!</v>
      </c>
      <c r="P137" s="440" t="e">
        <f>AVERAGE(Monthly!AR156:AT156)</f>
        <v>#DIV/0!</v>
      </c>
      <c r="Q137" s="440" t="e">
        <f>AVERAGE(Monthly!AU156:AW156)</f>
        <v>#DIV/0!</v>
      </c>
      <c r="R137" s="440" t="e">
        <f>AVERAGE(Monthly!AX156:AZ156)</f>
        <v>#DIV/0!</v>
      </c>
      <c r="S137" s="440" t="e">
        <f>AVERAGE(Monthly!BA156:BC156)</f>
        <v>#DIV/0!</v>
      </c>
      <c r="T137" s="440" t="e">
        <f>AVERAGE(Monthly!BD156:BF156)</f>
        <v>#DIV/0!</v>
      </c>
      <c r="U137" s="440" t="e">
        <f>AVERAGE(Monthly!BG156:BI156)</f>
        <v>#DIV/0!</v>
      </c>
      <c r="V137" s="440" t="e">
        <f>AVERAGE(Monthly!BJ156:BL156)</f>
        <v>#DIV/0!</v>
      </c>
      <c r="W137" s="440" t="e">
        <f>AVERAGE(Monthly!BM156:BO156)</f>
        <v>#DIV/0!</v>
      </c>
      <c r="X137" s="440" t="e">
        <f>AVERAGE(Monthly!BP156:BR156)</f>
        <v>#DIV/0!</v>
      </c>
      <c r="Y137" s="440" t="e">
        <f>AVERAGE(Monthly!BS156:BU156)</f>
        <v>#DIV/0!</v>
      </c>
      <c r="Z137" s="440" t="e">
        <f>AVERAGE(Monthly!BV156:BX156)</f>
        <v>#DIV/0!</v>
      </c>
      <c r="AA137" s="440" t="e">
        <f>AVERAGE(Monthly!BY156:CA156)</f>
        <v>#DIV/0!</v>
      </c>
      <c r="AB137" s="440" t="e">
        <f>AVERAGE(Monthly!CB156:CD156)</f>
        <v>#DIV/0!</v>
      </c>
      <c r="AC137" s="440" t="e">
        <f>AVERAGE(Monthly!CE156:CG156)</f>
        <v>#DIV/0!</v>
      </c>
      <c r="AD137" s="440" t="e">
        <f>AVERAGE(Monthly!CH156:CJ156)</f>
        <v>#DIV/0!</v>
      </c>
      <c r="AE137" s="440" t="e">
        <f>AVERAGE(Monthly!CK156:CM156)</f>
        <v>#DIV/0!</v>
      </c>
      <c r="AF137" s="440" t="e">
        <f>AVERAGE(Monthly!CN156:CP156)</f>
        <v>#DIV/0!</v>
      </c>
      <c r="AG137" s="440" t="e">
        <f>AVERAGE(Monthly!CQ156:CS156)</f>
        <v>#DIV/0!</v>
      </c>
      <c r="AH137" s="440" t="e">
        <f>AVERAGE(Monthly!CT156:CV156)</f>
        <v>#DIV/0!</v>
      </c>
      <c r="AI137" s="440" t="e">
        <f>AVERAGE(Monthly!CW156:CY156)</f>
        <v>#DIV/0!</v>
      </c>
      <c r="AJ137" s="440" t="e">
        <f>AVERAGE(Monthly!CZ156:DB156)</f>
        <v>#DIV/0!</v>
      </c>
      <c r="AK137" s="440" t="e">
        <f>AVERAGE(Monthly!DC156:DE156)</f>
        <v>#DIV/0!</v>
      </c>
      <c r="AL137" s="440" t="e">
        <f>AVERAGE(Monthly!DF156:DH156)</f>
        <v>#DIV/0!</v>
      </c>
      <c r="AM137" s="440" t="e">
        <f>AVERAGE(Monthly!DI156:DK156)</f>
        <v>#DIV/0!</v>
      </c>
      <c r="AN137" s="440" t="e">
        <f>AVERAGE(Monthly!DL156:DN156)</f>
        <v>#DIV/0!</v>
      </c>
      <c r="AO137" s="440" t="e">
        <f>AVERAGE(Monthly!DO156:DQ156)</f>
        <v>#DIV/0!</v>
      </c>
      <c r="AP137" s="440" t="e">
        <f>AVERAGE(Monthly!DR156:DT156)</f>
        <v>#DIV/0!</v>
      </c>
      <c r="AQ137" s="440" t="e">
        <f>AVERAGE(Monthly!DU156:DW156)</f>
        <v>#DIV/0!</v>
      </c>
      <c r="AR137" s="440" t="e">
        <f>AVERAGE(Monthly!DX156:DZ156)</f>
        <v>#DIV/0!</v>
      </c>
      <c r="AS137" s="440" t="e">
        <f>AVERAGE(Monthly!EA156:EC156)</f>
        <v>#DIV/0!</v>
      </c>
      <c r="AT137" s="440" t="e">
        <f>AVERAGE(Monthly!ED156:EF156)</f>
        <v>#DIV/0!</v>
      </c>
      <c r="AU137" s="440" t="e">
        <f>AVERAGE(Monthly!EG156:EI156)</f>
        <v>#DIV/0!</v>
      </c>
      <c r="AV137" s="440" t="e">
        <f>AVERAGE(Monthly!EJ156:EL156)</f>
        <v>#DIV/0!</v>
      </c>
      <c r="AW137" s="440" t="e">
        <f>AVERAGE(Monthly!EM156:EO156)</f>
        <v>#DIV/0!</v>
      </c>
      <c r="AX137" s="440" t="e">
        <f>AVERAGE(Monthly!EP156:ER156)</f>
        <v>#DIV/0!</v>
      </c>
      <c r="AY137" s="440" t="e">
        <f>AVERAGE(Monthly!ES156:EU156)</f>
        <v>#DIV/0!</v>
      </c>
      <c r="AZ137" s="440" t="e">
        <f>AVERAGE(Monthly!EV156:EX156)</f>
        <v>#DIV/0!</v>
      </c>
      <c r="BA137" s="440" t="e">
        <f>AVERAGE(Monthly!EY156:FA156)</f>
        <v>#DIV/0!</v>
      </c>
      <c r="BB137" s="440" t="e">
        <f>AVERAGE(Monthly!FB156:FD156)</f>
        <v>#DIV/0!</v>
      </c>
      <c r="BC137" s="440" t="e">
        <f>AVERAGE(Monthly!FE156:FG156)</f>
        <v>#DIV/0!</v>
      </c>
      <c r="BD137" s="440" t="e">
        <f>AVERAGE(Monthly!FH156:FJ156)</f>
        <v>#DIV/0!</v>
      </c>
      <c r="BE137" s="440" t="e">
        <f>AVERAGE(Monthly!FK156:FM156)</f>
        <v>#DIV/0!</v>
      </c>
      <c r="BF137" s="440">
        <f>AVERAGE(Monthly!FN156:FP156)</f>
        <v>67.8706854144869</v>
      </c>
      <c r="BG137" s="440">
        <f>AVERAGE(Monthly!FQ156:FS156)</f>
        <v>67.52644197306212</v>
      </c>
      <c r="BH137" s="440">
        <f>AVERAGE(Monthly!FT156:FV156)</f>
        <v>74.04477086796534</v>
      </c>
      <c r="BI137" s="440">
        <f>AVERAGE(Monthly!FW156:FY156)</f>
        <v>83.08745416124475</v>
      </c>
      <c r="BJ137" s="440">
        <f>AVERAGE(Monthly!FZ156:GB156)</f>
        <v>72.47073116369144</v>
      </c>
      <c r="BK137" s="440">
        <f>AVERAGE(Monthly!GC156:GE156)</f>
        <v>76.607024939698306</v>
      </c>
      <c r="BL137" s="440">
        <f>AVERAGE(Monthly!GF156:GH156)</f>
        <v>80.233970643298122</v>
      </c>
      <c r="BM137" s="440">
        <f>AVERAGE(Monthly!GI156:GK156)</f>
        <v>81.095629452872089</v>
      </c>
      <c r="BN137" s="440">
        <f>AVERAGE(Monthly!GL156:GN156)</f>
        <v>77.735038942057329</v>
      </c>
      <c r="BO137" s="440">
        <f>AVERAGE(Monthly!GO156:GQ156)</f>
        <v>82.587162841625229</v>
      </c>
      <c r="BP137" s="440">
        <f>AVERAGE(Monthly!GR156:GT156)</f>
        <v>81.107969368292203</v>
      </c>
      <c r="BQ137" s="440">
        <f>AVERAGE(Monthly!GU156:GW156)</f>
        <v>84.22908684526854</v>
      </c>
      <c r="BR137" s="440">
        <f>AVERAGE(Monthly!GX156:GZ156)</f>
        <v>91.842644058181733</v>
      </c>
      <c r="BS137" s="440">
        <f>AVERAGE(Monthly!HA156:HC156)</f>
        <v>98.835473829794765</v>
      </c>
      <c r="BT137" s="440">
        <f>AVERAGE(Monthly!HD156:HF156)</f>
        <v>100.44185006710741</v>
      </c>
      <c r="BU137" s="440">
        <f>AVERAGE(Monthly!HG156:HI156)</f>
        <v>96.701219245440669</v>
      </c>
      <c r="BV137" s="440">
        <f>AVERAGE(Monthly!HJ156:HL156)</f>
        <v>93.73263699504713</v>
      </c>
      <c r="BW137" s="440">
        <f>AVERAGE(Monthly!HM156:HO156)</f>
        <v>100.76626090355626</v>
      </c>
      <c r="BX137" s="440">
        <f>AVERAGE(Monthly!HP156:HR156)</f>
        <v>109.61147476025515</v>
      </c>
      <c r="BY137" s="440">
        <f>AVERAGE(Monthly!HS156:HU156)</f>
        <v>107.85357031432154</v>
      </c>
      <c r="BZ137" s="440">
        <f>AVERAGE(Monthly!HV156:HX156)</f>
        <v>99.504290111343906</v>
      </c>
      <c r="CA137" s="440">
        <f>AVERAGE(Monthly!HY156:IA156)</f>
        <v>103.56972547074584</v>
      </c>
      <c r="CB137" s="440">
        <f>AVERAGE(Monthly!IB156:ID156)</f>
        <v>101.86873069607906</v>
      </c>
      <c r="CC137" s="440">
        <f>AVERAGE(Monthly!IE156:IG156)</f>
        <v>98.603063799790178</v>
      </c>
      <c r="CD137" s="440">
        <f>AVERAGE(Monthly!IH156:IJ156)</f>
        <v>96.952990777446857</v>
      </c>
      <c r="CE137" s="440">
        <f>AVERAGE(Monthly!IK156:IM156)</f>
        <v>105.3744164722945</v>
      </c>
      <c r="CF137" s="440">
        <f>AVERAGE(Monthly!IN156:IP156)</f>
        <v>106.83683728545394</v>
      </c>
      <c r="CG137" s="440">
        <f>AVERAGE(Monthly!IQ156:IS156)</f>
        <v>113.65639852971155</v>
      </c>
      <c r="CH137" s="440">
        <f>AVERAGE(Monthly!IT156:IV156)</f>
        <v>110.24446049722229</v>
      </c>
      <c r="CI137" s="440">
        <f>AVERAGE(Monthly!IW156:IY156)</f>
        <v>115.65926048257421</v>
      </c>
      <c r="CJ137" s="440">
        <f>AVERAGE(Monthly!IZ156:JB156)</f>
        <v>124.52015227267187</v>
      </c>
      <c r="CK137" s="440">
        <f>AVERAGE(Monthly!JC156:JE156)</f>
        <v>133.65091362079011</v>
      </c>
      <c r="CL137" s="440">
        <f>AVERAGE(Monthly!JF156:JH156)</f>
        <v>131.87996301831336</v>
      </c>
      <c r="CM137" s="440">
        <f>AVERAGE(Monthly!JI156:JK156)</f>
        <v>131.08976700835549</v>
      </c>
      <c r="CN137" s="440">
        <f>AVERAGE(Monthly!JL156:JN156)</f>
        <v>130.07658210233291</v>
      </c>
      <c r="CO137" s="440">
        <f>AVERAGE(Monthly!JO156:JQ156)</f>
        <v>132.29678701468256</v>
      </c>
      <c r="CP137" s="440">
        <f>AVERAGE(Monthly!JR156:JT156)</f>
        <v>124.91356695752069</v>
      </c>
      <c r="CQ137" s="440">
        <f>AVERAGE(Monthly!JU156:JW156)</f>
        <v>133.61722419509491</v>
      </c>
      <c r="CR137" s="440">
        <f>AVERAGE(Monthly!JX156:JZ156)</f>
        <v>129.06130724297427</v>
      </c>
      <c r="CS137" s="440">
        <f>AVERAGE(Monthly!KA156:KC156)</f>
        <v>121.0650575524373</v>
      </c>
      <c r="CT137" s="440">
        <f>AVERAGE(Monthly!KD156:KF156)</f>
        <v>121.51655152815783</v>
      </c>
      <c r="CU137" s="440">
        <f>AVERAGE(Monthly!KG156:KI156)</f>
        <v>128.70915878252828</v>
      </c>
      <c r="CV137" s="440">
        <f>AVERAGE(Monthly!KJ156:KL156)</f>
        <v>132.91568907461669</v>
      </c>
      <c r="CW137" s="440">
        <f>AVERAGE(Monthly!KM156:KO156)</f>
        <v>148.42619880721921</v>
      </c>
      <c r="CX137" s="440">
        <f>AVERAGE(Monthly!KP156:KR156)</f>
        <v>155.64597523861264</v>
      </c>
      <c r="CY137" s="440">
        <f>AVERAGE(Monthly!KS156:KU156)</f>
        <v>152.1372706750806</v>
      </c>
      <c r="CZ137" s="440">
        <f>AVERAGE(Monthly!KV156:KX156)</f>
        <v>159.18326402711739</v>
      </c>
      <c r="DA137" s="440">
        <f>AVERAGE(Monthly!KY156:LA156)</f>
        <v>161.13169666398554</v>
      </c>
      <c r="DB137" s="440">
        <f>AVERAGE(Monthly!LB156:LD156)</f>
        <v>151.45610651142468</v>
      </c>
      <c r="DC137" s="440">
        <f>AVERAGE(Monthly!LE156:LG156)</f>
        <v>150.21853120586763</v>
      </c>
      <c r="DD137" s="440">
        <f>AVERAGE(Monthly!LH156:LJ156)</f>
        <v>147.6829056652401</v>
      </c>
      <c r="DE137" s="440">
        <f>AVERAGE(Monthly!LK156:LM156)</f>
        <v>144.36578936154953</v>
      </c>
      <c r="DF137" s="440">
        <f>AVERAGE(Monthly!LN156:LP156)</f>
        <v>155.92735162992255</v>
      </c>
      <c r="DG137" s="440">
        <f>AVERAGE(Monthly!LQ156:LS156)</f>
        <v>173.14608391798683</v>
      </c>
      <c r="DH137" s="440">
        <f>AVERAGE(Monthly!LT156:LV156)</f>
        <v>191.93117895211654</v>
      </c>
      <c r="DI137" s="440">
        <f>AVERAGE(Monthly!LW156:LY156)</f>
        <v>216.90642658423982</v>
      </c>
      <c r="DJ137" s="440">
        <f>AVERAGE(Monthly!LZ156:MB156)</f>
        <v>236.89078672592481</v>
      </c>
      <c r="DK137" s="440">
        <f>AVERAGE(Monthly!MC156:ME156)</f>
        <v>249.66764403478564</v>
      </c>
      <c r="DL137" s="440">
        <f>AVERAGE(Monthly!MF156:MH156)</f>
        <v>257.27113790920038</v>
      </c>
      <c r="DM137" s="440">
        <f>AVERAGE(Monthly!MI156:MK156)</f>
        <v>259.48688605557101</v>
      </c>
      <c r="DN137" s="440">
        <f>AVERAGE(Monthly!ML156:MN156)</f>
        <v>241.82211948000986</v>
      </c>
      <c r="DO137" s="440">
        <f>AVERAGE(Monthly!MO156:MQ156)</f>
        <v>251.92319472233177</v>
      </c>
      <c r="DP137" s="440">
        <f>AVERAGE(Monthly!MR156:MT156)</f>
        <v>256.49318192716095</v>
      </c>
      <c r="DQ137" s="440">
        <f>AVERAGE(Monthly!MU156:MW156)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AVERAGE(Monthly!B158:D158)</f>
        <v>2071.1653032240442</v>
      </c>
      <c r="C138" s="440" t="e">
        <f>AVERAGE(Monthly!E158:G158)</f>
        <v>#DIV/0!</v>
      </c>
      <c r="D138" s="440" t="e">
        <f>AVERAGE(Monthly!H158:J158)</f>
        <v>#DIV/0!</v>
      </c>
      <c r="E138" s="440" t="e">
        <f>AVERAGE(Monthly!K158:M158)</f>
        <v>#DIV/0!</v>
      </c>
      <c r="F138" s="440" t="e">
        <f>AVERAGE(Monthly!N158:P158)</f>
        <v>#DIV/0!</v>
      </c>
      <c r="G138" s="440" t="e">
        <f>AVERAGE(Monthly!Q158:S158)</f>
        <v>#DIV/0!</v>
      </c>
      <c r="H138" s="440" t="e">
        <f>AVERAGE(Monthly!T158:V158)</f>
        <v>#DIV/0!</v>
      </c>
      <c r="I138" s="440" t="e">
        <f>AVERAGE(Monthly!W158:Y158)</f>
        <v>#DIV/0!</v>
      </c>
      <c r="J138" s="440" t="e">
        <f>AVERAGE(Monthly!Z158:AB158)</f>
        <v>#DIV/0!</v>
      </c>
      <c r="K138" s="440" t="e">
        <f>AVERAGE(Monthly!AC158:AE158)</f>
        <v>#DIV/0!</v>
      </c>
      <c r="L138" s="440" t="e">
        <f>AVERAGE(Monthly!AF158:AH158)</f>
        <v>#DIV/0!</v>
      </c>
      <c r="M138" s="440" t="e">
        <f>AVERAGE(Monthly!AI158:AK158)</f>
        <v>#DIV/0!</v>
      </c>
      <c r="N138" s="440" t="e">
        <f>AVERAGE(Monthly!AL158:AN158)</f>
        <v>#DIV/0!</v>
      </c>
      <c r="O138" s="440" t="e">
        <f>AVERAGE(Monthly!AO158:AQ158)</f>
        <v>#DIV/0!</v>
      </c>
      <c r="P138" s="440" t="e">
        <f>AVERAGE(Monthly!AR158:AT158)</f>
        <v>#DIV/0!</v>
      </c>
      <c r="Q138" s="440" t="e">
        <f>AVERAGE(Monthly!AU158:AW158)</f>
        <v>#DIV/0!</v>
      </c>
      <c r="R138" s="440" t="e">
        <f>AVERAGE(Monthly!AX158:AZ158)</f>
        <v>#DIV/0!</v>
      </c>
      <c r="S138" s="440" t="e">
        <f>AVERAGE(Monthly!BA158:BC158)</f>
        <v>#DIV/0!</v>
      </c>
      <c r="T138" s="440" t="e">
        <f>AVERAGE(Monthly!BD158:BF158)</f>
        <v>#DIV/0!</v>
      </c>
      <c r="U138" s="440" t="e">
        <f>AVERAGE(Monthly!BG158:BI158)</f>
        <v>#DIV/0!</v>
      </c>
      <c r="V138" s="440" t="e">
        <f>AVERAGE(Monthly!BJ158:BL158)</f>
        <v>#DIV/0!</v>
      </c>
      <c r="W138" s="440" t="e">
        <f>AVERAGE(Monthly!BM158:BO158)</f>
        <v>#DIV/0!</v>
      </c>
      <c r="X138" s="440" t="e">
        <f>AVERAGE(Monthly!BP158:BR158)</f>
        <v>#DIV/0!</v>
      </c>
      <c r="Y138" s="440" t="e">
        <f>AVERAGE(Monthly!BS158:BU158)</f>
        <v>#DIV/0!</v>
      </c>
      <c r="Z138" s="440" t="e">
        <f>AVERAGE(Monthly!BV158:BX158)</f>
        <v>#DIV/0!</v>
      </c>
      <c r="AA138" s="440" t="e">
        <f>AVERAGE(Monthly!BY158:CA158)</f>
        <v>#DIV/0!</v>
      </c>
      <c r="AB138" s="440" t="e">
        <f>AVERAGE(Monthly!CB158:CD158)</f>
        <v>#DIV/0!</v>
      </c>
      <c r="AC138" s="440" t="e">
        <f>AVERAGE(Monthly!CE158:CG158)</f>
        <v>#DIV/0!</v>
      </c>
      <c r="AD138" s="440" t="e">
        <f>AVERAGE(Monthly!CH158:CJ158)</f>
        <v>#DIV/0!</v>
      </c>
      <c r="AE138" s="440" t="e">
        <f>AVERAGE(Monthly!CK158:CM158)</f>
        <v>#DIV/0!</v>
      </c>
      <c r="AF138" s="440" t="e">
        <f>AVERAGE(Monthly!CN158:CP158)</f>
        <v>#DIV/0!</v>
      </c>
      <c r="AG138" s="440" t="e">
        <f>AVERAGE(Monthly!CQ158:CS158)</f>
        <v>#DIV/0!</v>
      </c>
      <c r="AH138" s="440" t="e">
        <f>AVERAGE(Monthly!CT158:CV158)</f>
        <v>#DIV/0!</v>
      </c>
      <c r="AI138" s="440" t="e">
        <f>AVERAGE(Monthly!CW158:CY158)</f>
        <v>#DIV/0!</v>
      </c>
      <c r="AJ138" s="440" t="e">
        <f>AVERAGE(Monthly!CZ158:DB158)</f>
        <v>#DIV/0!</v>
      </c>
      <c r="AK138" s="440" t="e">
        <f>AVERAGE(Monthly!DC158:DE158)</f>
        <v>#DIV/0!</v>
      </c>
      <c r="AL138" s="440" t="e">
        <f>AVERAGE(Monthly!DF158:DH158)</f>
        <v>#DIV/0!</v>
      </c>
      <c r="AM138" s="440" t="e">
        <f>AVERAGE(Monthly!DI158:DK158)</f>
        <v>#DIV/0!</v>
      </c>
      <c r="AN138" s="440" t="e">
        <f>AVERAGE(Monthly!DL158:DN158)</f>
        <v>#DIV/0!</v>
      </c>
      <c r="AO138" s="440" t="e">
        <f>AVERAGE(Monthly!DO158:DQ158)</f>
        <v>#DIV/0!</v>
      </c>
      <c r="AP138" s="440" t="e">
        <f>AVERAGE(Monthly!DR158:DT158)</f>
        <v>#DIV/0!</v>
      </c>
      <c r="AQ138" s="440" t="e">
        <f>AVERAGE(Monthly!DU158:DW158)</f>
        <v>#DIV/0!</v>
      </c>
      <c r="AR138" s="440" t="e">
        <f>AVERAGE(Monthly!DX158:DZ158)</f>
        <v>#DIV/0!</v>
      </c>
      <c r="AS138" s="440" t="e">
        <f>AVERAGE(Monthly!EA158:EC158)</f>
        <v>#DIV/0!</v>
      </c>
      <c r="AT138" s="440" t="e">
        <f>AVERAGE(Monthly!ED158:EF158)</f>
        <v>#DIV/0!</v>
      </c>
      <c r="AU138" s="440" t="e">
        <f>AVERAGE(Monthly!EG158:EI158)</f>
        <v>#DIV/0!</v>
      </c>
      <c r="AV138" s="440" t="e">
        <f>AVERAGE(Monthly!EJ158:EL158)</f>
        <v>#DIV/0!</v>
      </c>
      <c r="AW138" s="440" t="e">
        <f>AVERAGE(Monthly!EM158:EO158)</f>
        <v>#DIV/0!</v>
      </c>
      <c r="AX138" s="440" t="e">
        <f>AVERAGE(Monthly!EP158:ER158)</f>
        <v>#DIV/0!</v>
      </c>
      <c r="AY138" s="440" t="e">
        <f>AVERAGE(Monthly!ES158:EU158)</f>
        <v>#DIV/0!</v>
      </c>
      <c r="AZ138" s="440" t="e">
        <f>AVERAGE(Monthly!EV158:EX158)</f>
        <v>#DIV/0!</v>
      </c>
      <c r="BA138" s="440" t="e">
        <f>AVERAGE(Monthly!EY158:FA158)</f>
        <v>#DIV/0!</v>
      </c>
      <c r="BB138" s="440" t="e">
        <f>AVERAGE(Monthly!FB158:FD158)</f>
        <v>#DIV/0!</v>
      </c>
      <c r="BC138" s="440" t="e">
        <f>AVERAGE(Monthly!FE158:FG158)</f>
        <v>#DIV/0!</v>
      </c>
      <c r="BD138" s="440" t="e">
        <f>AVERAGE(Monthly!FH158:FJ158)</f>
        <v>#DIV/0!</v>
      </c>
      <c r="BE138" s="440" t="e">
        <f>AVERAGE(Monthly!FK158:FM158)</f>
        <v>#DIV/0!</v>
      </c>
      <c r="BF138" s="440">
        <f>AVERAGE(Monthly!FN158:FP158)</f>
        <v>89.918612748041411</v>
      </c>
      <c r="BG138" s="440">
        <f>AVERAGE(Monthly!FQ158:FS158)</f>
        <v>90.320686722596747</v>
      </c>
      <c r="BH138" s="440">
        <f>AVERAGE(Monthly!FT158:FV158)</f>
        <v>90.151235104854734</v>
      </c>
      <c r="BI138" s="440">
        <f>AVERAGE(Monthly!FW158:FY158)</f>
        <v>90.753073962778032</v>
      </c>
      <c r="BJ138" s="440">
        <f>AVERAGE(Monthly!FZ158:GB158)</f>
        <v>89.476550637963285</v>
      </c>
      <c r="BK138" s="440">
        <f>AVERAGE(Monthly!GC158:GE158)</f>
        <v>91.124078541134296</v>
      </c>
      <c r="BL138" s="440">
        <f>AVERAGE(Monthly!GF158:GH158)</f>
        <v>92.113101851138765</v>
      </c>
      <c r="BM138" s="440">
        <f>AVERAGE(Monthly!GI158:GK158)</f>
        <v>92.370930347139506</v>
      </c>
      <c r="BN138" s="440">
        <f>AVERAGE(Monthly!GL158:GN158)</f>
        <v>92.024154428696605</v>
      </c>
      <c r="BO138" s="440">
        <f>AVERAGE(Monthly!GO158:GQ158)</f>
        <v>93.550107668573432</v>
      </c>
      <c r="BP138" s="440">
        <f>AVERAGE(Monthly!GR158:GT158)</f>
        <v>95.051853699899539</v>
      </c>
      <c r="BQ138" s="440">
        <f>AVERAGE(Monthly!GU158:GW158)</f>
        <v>97.906491585812958</v>
      </c>
      <c r="BR138" s="440">
        <f>AVERAGE(Monthly!GX158:GZ158)</f>
        <v>96.846514488027765</v>
      </c>
      <c r="BS138" s="440">
        <f>AVERAGE(Monthly!HA158:HC158)</f>
        <v>100.112187023158</v>
      </c>
      <c r="BT138" s="440">
        <f>AVERAGE(Monthly!HD158:HF158)</f>
        <v>99.556729396339179</v>
      </c>
      <c r="BU138" s="440">
        <f>AVERAGE(Monthly!HG158:HI158)</f>
        <v>99.914458003519201</v>
      </c>
      <c r="BV138" s="440">
        <f>AVERAGE(Monthly!HJ158:HL158)</f>
        <v>99.721720256765892</v>
      </c>
      <c r="BW138" s="440">
        <f>AVERAGE(Monthly!HM158:HO158)</f>
        <v>100.87684041701796</v>
      </c>
      <c r="BX138" s="440">
        <f>AVERAGE(Monthly!HP158:HR158)</f>
        <v>99.784180644155427</v>
      </c>
      <c r="BY138" s="440">
        <f>AVERAGE(Monthly!HS158:HU158)</f>
        <v>99.796905649310133</v>
      </c>
      <c r="BZ138" s="440">
        <f>AVERAGE(Monthly!HV158:HX158)</f>
        <v>99.847870295918668</v>
      </c>
      <c r="CA138" s="440">
        <f>AVERAGE(Monthly!HY158:IA158)</f>
        <v>100.54178677113318</v>
      </c>
      <c r="CB138" s="440">
        <f>AVERAGE(Monthly!IB158:ID158)</f>
        <v>100.85035949382302</v>
      </c>
      <c r="CC138" s="440">
        <f>AVERAGE(Monthly!IE158:IG158)</f>
        <v>102.80696690999764</v>
      </c>
      <c r="CD138" s="440">
        <f>AVERAGE(Monthly!IH158:IJ158)</f>
        <v>103.59542662501582</v>
      </c>
      <c r="CE138" s="440">
        <f>AVERAGE(Monthly!IK158:IM158)</f>
        <v>104.55284218859852</v>
      </c>
      <c r="CF138" s="440">
        <f>AVERAGE(Monthly!IN158:IP158)</f>
        <v>105.72960683343764</v>
      </c>
      <c r="CG138" s="440">
        <f>AVERAGE(Monthly!IQ158:IS158)</f>
        <v>106.48819432705925</v>
      </c>
      <c r="CH138" s="440">
        <f>AVERAGE(Monthly!IT158:IV158)</f>
        <v>106.73371066189344</v>
      </c>
      <c r="CI138" s="440">
        <f>AVERAGE(Monthly!IW158:IY158)</f>
        <v>108.05122005114295</v>
      </c>
      <c r="CJ138" s="440">
        <f>AVERAGE(Monthly!IZ158:JB158)</f>
        <v>108.16239676436498</v>
      </c>
      <c r="CK138" s="440">
        <f>AVERAGE(Monthly!JC158:JE158)</f>
        <v>107.91797927104854</v>
      </c>
      <c r="CL138" s="440">
        <f>AVERAGE(Monthly!JF158:JH158)</f>
        <v>108.98023637697567</v>
      </c>
      <c r="CM138" s="440">
        <f>AVERAGE(Monthly!JI158:JK158)</f>
        <v>110.11214973275931</v>
      </c>
      <c r="CN138" s="440">
        <f>AVERAGE(Monthly!JL158:JN158)</f>
        <v>110.0355008664806</v>
      </c>
      <c r="CO138" s="440">
        <f>AVERAGE(Monthly!JO158:JQ158)</f>
        <v>110.37713286234266</v>
      </c>
      <c r="CP138" s="440">
        <f>AVERAGE(Monthly!JR158:JT158)</f>
        <v>111.64155753704279</v>
      </c>
      <c r="CQ138" s="440">
        <f>AVERAGE(Monthly!JU158:JW158)</f>
        <v>114.93854510713011</v>
      </c>
      <c r="CR138" s="440">
        <f>AVERAGE(Monthly!JX158:JZ158)</f>
        <v>113.97743625435953</v>
      </c>
      <c r="CS138" s="440">
        <f>AVERAGE(Monthly!KA158:KC158)</f>
        <v>113.63648694220139</v>
      </c>
      <c r="CT138" s="440">
        <f>AVERAGE(Monthly!KD158:KF158)</f>
        <v>113.48290887844233</v>
      </c>
      <c r="CU138" s="440">
        <f>AVERAGE(Monthly!KG158:KI158)</f>
        <v>114.37470465267911</v>
      </c>
      <c r="CV138" s="440">
        <f>AVERAGE(Monthly!KJ158:KL158)</f>
        <v>114.45462394016322</v>
      </c>
      <c r="CW138" s="440">
        <f>AVERAGE(Monthly!KM158:KO158)</f>
        <v>115.25775056303085</v>
      </c>
      <c r="CX138" s="440">
        <f>AVERAGE(Monthly!KP158:KR158)</f>
        <v>117.7191984300393</v>
      </c>
      <c r="CY138" s="440">
        <f>AVERAGE(Monthly!KS158:KU158)</f>
        <v>120.62785110657057</v>
      </c>
      <c r="CZ138" s="440">
        <f>AVERAGE(Monthly!KV158:KX158)</f>
        <v>119.76247821534218</v>
      </c>
      <c r="DA138" s="440">
        <f>AVERAGE(Monthly!KY158:LA158)</f>
        <v>121.1240714400209</v>
      </c>
      <c r="DB138" s="440">
        <f>AVERAGE(Monthly!LB158:LD158)</f>
        <v>121.14657967956954</v>
      </c>
      <c r="DC138" s="440">
        <f>AVERAGE(Monthly!LE158:LG158)</f>
        <v>121.64315639689835</v>
      </c>
      <c r="DD138" s="440">
        <f>AVERAGE(Monthly!LH158:LJ158)</f>
        <v>121.94072045414912</v>
      </c>
      <c r="DE138" s="440">
        <f>AVERAGE(Monthly!LK158:LM158)</f>
        <v>122.78746565940776</v>
      </c>
      <c r="DF138" s="440">
        <f>AVERAGE(Monthly!LN158:LP158)</f>
        <v>127.28879276100334</v>
      </c>
      <c r="DG138" s="440">
        <f>AVERAGE(Monthly!LQ158:LS158)</f>
        <v>131.64610178493862</v>
      </c>
      <c r="DH138" s="440">
        <f>AVERAGE(Monthly!LT158:LV158)</f>
        <v>131.22213102287085</v>
      </c>
      <c r="DI138" s="440">
        <f>AVERAGE(Monthly!LW158:LY158)</f>
        <v>133.71602674343822</v>
      </c>
      <c r="DJ138" s="440">
        <f>AVERAGE(Monthly!LZ158:MB158)</f>
        <v>135.17962187427059</v>
      </c>
      <c r="DK138" s="440">
        <f>AVERAGE(Monthly!MC158:ME158)</f>
        <v>136.0944650439134</v>
      </c>
      <c r="DL138" s="440">
        <f>AVERAGE(Monthly!MF158:MH158)</f>
        <v>135.36173041432843</v>
      </c>
      <c r="DM138" s="440">
        <f>AVERAGE(Monthly!MI158:MK158)</f>
        <v>136.39308245226249</v>
      </c>
      <c r="DN138" s="440">
        <f>AVERAGE(Monthly!ML158:MN158)</f>
        <v>138.40550421442705</v>
      </c>
      <c r="DO138" s="440">
        <f>AVERAGE(Monthly!MO158:MQ158)</f>
        <v>138.97490705893662</v>
      </c>
      <c r="DP138" s="440">
        <f>AVERAGE(Monthly!MR158:MT158)</f>
        <v>141.31194023553402</v>
      </c>
      <c r="DQ138" s="440">
        <f>AVERAGE(Monthly!MU158:MW158)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AVERAGE(Monthly!B159:D159)</f>
        <v>510.99696959581195</v>
      </c>
      <c r="C139" s="440" t="e">
        <f>AVERAGE(Monthly!E159:G159)</f>
        <v>#DIV/0!</v>
      </c>
      <c r="D139" s="440" t="e">
        <f>AVERAGE(Monthly!H159:J159)</f>
        <v>#DIV/0!</v>
      </c>
      <c r="E139" s="440" t="e">
        <f>AVERAGE(Monthly!K159:M159)</f>
        <v>#DIV/0!</v>
      </c>
      <c r="F139" s="440" t="e">
        <f>AVERAGE(Monthly!N159:P159)</f>
        <v>#DIV/0!</v>
      </c>
      <c r="G139" s="440" t="e">
        <f>AVERAGE(Monthly!Q159:S159)</f>
        <v>#DIV/0!</v>
      </c>
      <c r="H139" s="440" t="e">
        <f>AVERAGE(Monthly!T159:V159)</f>
        <v>#DIV/0!</v>
      </c>
      <c r="I139" s="440" t="e">
        <f>AVERAGE(Monthly!W159:Y159)</f>
        <v>#DIV/0!</v>
      </c>
      <c r="J139" s="440" t="e">
        <f>AVERAGE(Monthly!Z159:AB159)</f>
        <v>#DIV/0!</v>
      </c>
      <c r="K139" s="440" t="e">
        <f>AVERAGE(Monthly!AC159:AE159)</f>
        <v>#DIV/0!</v>
      </c>
      <c r="L139" s="440" t="e">
        <f>AVERAGE(Monthly!AF159:AH159)</f>
        <v>#DIV/0!</v>
      </c>
      <c r="M139" s="440" t="e">
        <f>AVERAGE(Monthly!AI159:AK159)</f>
        <v>#DIV/0!</v>
      </c>
      <c r="N139" s="440" t="e">
        <f>AVERAGE(Monthly!AL159:AN159)</f>
        <v>#DIV/0!</v>
      </c>
      <c r="O139" s="440" t="e">
        <f>AVERAGE(Monthly!AO159:AQ159)</f>
        <v>#DIV/0!</v>
      </c>
      <c r="P139" s="440" t="e">
        <f>AVERAGE(Monthly!AR159:AT159)</f>
        <v>#DIV/0!</v>
      </c>
      <c r="Q139" s="440" t="e">
        <f>AVERAGE(Monthly!AU159:AW159)</f>
        <v>#DIV/0!</v>
      </c>
      <c r="R139" s="440" t="e">
        <f>AVERAGE(Monthly!AX159:AZ159)</f>
        <v>#DIV/0!</v>
      </c>
      <c r="S139" s="440" t="e">
        <f>AVERAGE(Monthly!BA159:BC159)</f>
        <v>#DIV/0!</v>
      </c>
      <c r="T139" s="440" t="e">
        <f>AVERAGE(Monthly!BD159:BF159)</f>
        <v>#DIV/0!</v>
      </c>
      <c r="U139" s="440" t="e">
        <f>AVERAGE(Monthly!BG159:BI159)</f>
        <v>#DIV/0!</v>
      </c>
      <c r="V139" s="440" t="e">
        <f>AVERAGE(Monthly!BJ159:BL159)</f>
        <v>#DIV/0!</v>
      </c>
      <c r="W139" s="440" t="e">
        <f>AVERAGE(Monthly!BM159:BO159)</f>
        <v>#DIV/0!</v>
      </c>
      <c r="X139" s="440" t="e">
        <f>AVERAGE(Monthly!BP159:BR159)</f>
        <v>#DIV/0!</v>
      </c>
      <c r="Y139" s="440" t="e">
        <f>AVERAGE(Monthly!BS159:BU159)</f>
        <v>#DIV/0!</v>
      </c>
      <c r="Z139" s="440" t="e">
        <f>AVERAGE(Monthly!BV159:BX159)</f>
        <v>#DIV/0!</v>
      </c>
      <c r="AA139" s="440" t="e">
        <f>AVERAGE(Monthly!BY159:CA159)</f>
        <v>#DIV/0!</v>
      </c>
      <c r="AB139" s="440" t="e">
        <f>AVERAGE(Monthly!CB159:CD159)</f>
        <v>#DIV/0!</v>
      </c>
      <c r="AC139" s="440" t="e">
        <f>AVERAGE(Monthly!CE159:CG159)</f>
        <v>#DIV/0!</v>
      </c>
      <c r="AD139" s="440" t="e">
        <f>AVERAGE(Monthly!CH159:CJ159)</f>
        <v>#DIV/0!</v>
      </c>
      <c r="AE139" s="440" t="e">
        <f>AVERAGE(Monthly!CK159:CM159)</f>
        <v>#DIV/0!</v>
      </c>
      <c r="AF139" s="440" t="e">
        <f>AVERAGE(Monthly!CN159:CP159)</f>
        <v>#DIV/0!</v>
      </c>
      <c r="AG139" s="440" t="e">
        <f>AVERAGE(Monthly!CQ159:CS159)</f>
        <v>#DIV/0!</v>
      </c>
      <c r="AH139" s="440" t="e">
        <f>AVERAGE(Monthly!CT159:CV159)</f>
        <v>#DIV/0!</v>
      </c>
      <c r="AI139" s="440" t="e">
        <f>AVERAGE(Monthly!CW159:CY159)</f>
        <v>#DIV/0!</v>
      </c>
      <c r="AJ139" s="440" t="e">
        <f>AVERAGE(Monthly!CZ159:DB159)</f>
        <v>#DIV/0!</v>
      </c>
      <c r="AK139" s="440" t="e">
        <f>AVERAGE(Monthly!DC159:DE159)</f>
        <v>#DIV/0!</v>
      </c>
      <c r="AL139" s="440" t="e">
        <f>AVERAGE(Monthly!DF159:DH159)</f>
        <v>#DIV/0!</v>
      </c>
      <c r="AM139" s="440" t="e">
        <f>AVERAGE(Monthly!DI159:DK159)</f>
        <v>#DIV/0!</v>
      </c>
      <c r="AN139" s="440" t="e">
        <f>AVERAGE(Monthly!DL159:DN159)</f>
        <v>#DIV/0!</v>
      </c>
      <c r="AO139" s="440" t="e">
        <f>AVERAGE(Monthly!DO159:DQ159)</f>
        <v>#DIV/0!</v>
      </c>
      <c r="AP139" s="440" t="e">
        <f>AVERAGE(Monthly!DR159:DT159)</f>
        <v>#DIV/0!</v>
      </c>
      <c r="AQ139" s="440" t="e">
        <f>AVERAGE(Monthly!DU159:DW159)</f>
        <v>#DIV/0!</v>
      </c>
      <c r="AR139" s="440" t="e">
        <f>AVERAGE(Monthly!DX159:DZ159)</f>
        <v>#DIV/0!</v>
      </c>
      <c r="AS139" s="440" t="e">
        <f>AVERAGE(Monthly!EA159:EC159)</f>
        <v>#DIV/0!</v>
      </c>
      <c r="AT139" s="440" t="e">
        <f>AVERAGE(Monthly!ED159:EF159)</f>
        <v>#DIV/0!</v>
      </c>
      <c r="AU139" s="440" t="e">
        <f>AVERAGE(Monthly!EG159:EI159)</f>
        <v>#DIV/0!</v>
      </c>
      <c r="AV139" s="440" t="e">
        <f>AVERAGE(Monthly!EJ159:EL159)</f>
        <v>#DIV/0!</v>
      </c>
      <c r="AW139" s="440" t="e">
        <f>AVERAGE(Monthly!EM159:EO159)</f>
        <v>#DIV/0!</v>
      </c>
      <c r="AX139" s="440" t="e">
        <f>AVERAGE(Monthly!EP159:ER159)</f>
        <v>#DIV/0!</v>
      </c>
      <c r="AY139" s="440" t="e">
        <f>AVERAGE(Monthly!ES159:EU159)</f>
        <v>#DIV/0!</v>
      </c>
      <c r="AZ139" s="440" t="e">
        <f>AVERAGE(Monthly!EV159:EX159)</f>
        <v>#DIV/0!</v>
      </c>
      <c r="BA139" s="440" t="e">
        <f>AVERAGE(Monthly!EY159:FA159)</f>
        <v>#DIV/0!</v>
      </c>
      <c r="BB139" s="440" t="e">
        <f>AVERAGE(Monthly!FB159:FD159)</f>
        <v>#DIV/0!</v>
      </c>
      <c r="BC139" s="440" t="e">
        <f>AVERAGE(Monthly!FE159:FG159)</f>
        <v>#DIV/0!</v>
      </c>
      <c r="BD139" s="440" t="e">
        <f>AVERAGE(Monthly!FH159:FJ159)</f>
        <v>#DIV/0!</v>
      </c>
      <c r="BE139" s="440" t="e">
        <f>AVERAGE(Monthly!FK159:FM159)</f>
        <v>#DIV/0!</v>
      </c>
      <c r="BF139" s="440">
        <f>AVERAGE(Monthly!FN159:FP159)</f>
        <v>81.467110148225288</v>
      </c>
      <c r="BG139" s="440">
        <f>AVERAGE(Monthly!FQ159:FS159)</f>
        <v>82.558472223128831</v>
      </c>
      <c r="BH139" s="440">
        <f>AVERAGE(Monthly!FT159:FV159)</f>
        <v>83.105210510627828</v>
      </c>
      <c r="BI139" s="440">
        <f>AVERAGE(Monthly!FW159:FY159)</f>
        <v>84.622466384149689</v>
      </c>
      <c r="BJ139" s="440">
        <f>AVERAGE(Monthly!FZ159:GB159)</f>
        <v>83.250268907150101</v>
      </c>
      <c r="BK139" s="440">
        <f>AVERAGE(Monthly!GC159:GE159)</f>
        <v>87.206807920156578</v>
      </c>
      <c r="BL139" s="440">
        <f>AVERAGE(Monthly!GF159:GH159)</f>
        <v>86.805097402365675</v>
      </c>
      <c r="BM139" s="440">
        <f>AVERAGE(Monthly!GI159:GK159)</f>
        <v>87.697603823925576</v>
      </c>
      <c r="BN139" s="440">
        <f>AVERAGE(Monthly!GL159:GN159)</f>
        <v>86.315451548969349</v>
      </c>
      <c r="BO139" s="440">
        <f>AVERAGE(Monthly!GO159:GQ159)</f>
        <v>91.374329930503222</v>
      </c>
      <c r="BP139" s="440">
        <f>AVERAGE(Monthly!GR159:GT159)</f>
        <v>92.734157128607634</v>
      </c>
      <c r="BQ139" s="440">
        <f>AVERAGE(Monthly!GU159:GW159)</f>
        <v>94.485403119019153</v>
      </c>
      <c r="BR139" s="440">
        <f>AVERAGE(Monthly!GX159:GZ159)</f>
        <v>92.788520336827162</v>
      </c>
      <c r="BS139" s="440">
        <f>AVERAGE(Monthly!HA159:HC159)</f>
        <v>98.79634748925946</v>
      </c>
      <c r="BT139" s="440">
        <f>AVERAGE(Monthly!HD159:HF159)</f>
        <v>97.947500859660195</v>
      </c>
      <c r="BU139" s="440">
        <f>AVERAGE(Monthly!HG159:HI159)</f>
        <v>99.874017050322323</v>
      </c>
      <c r="BV139" s="440">
        <f>AVERAGE(Monthly!HJ159:HL159)</f>
        <v>98.535642854749426</v>
      </c>
      <c r="BW139" s="440">
        <f>AVERAGE(Monthly!HM159:HO159)</f>
        <v>101.98668362430222</v>
      </c>
      <c r="BX139" s="440">
        <f>AVERAGE(Monthly!HP159:HR159)</f>
        <v>99.229456705072394</v>
      </c>
      <c r="BY139" s="440">
        <f>AVERAGE(Monthly!HS159:HU159)</f>
        <v>100.0536609992397</v>
      </c>
      <c r="BZ139" s="440">
        <f>AVERAGE(Monthly!HV159:HX159)</f>
        <v>99.815866582365018</v>
      </c>
      <c r="CA139" s="440">
        <f>AVERAGE(Monthly!HY159:IA159)</f>
        <v>100.43520081506365</v>
      </c>
      <c r="CB139" s="440">
        <f>AVERAGE(Monthly!IB159:ID159)</f>
        <v>100.61816127654096</v>
      </c>
      <c r="CC139" s="440">
        <f>AVERAGE(Monthly!IE159:IG159)</f>
        <v>101.2083861017688</v>
      </c>
      <c r="CD139" s="440">
        <f>AVERAGE(Monthly!IH159:IJ159)</f>
        <v>99.508840456132361</v>
      </c>
      <c r="CE139" s="440">
        <f>AVERAGE(Monthly!IK159:IM159)</f>
        <v>99.831473437814353</v>
      </c>
      <c r="CF139" s="440">
        <f>AVERAGE(Monthly!IN159:IP159)</f>
        <v>102.84836826873918</v>
      </c>
      <c r="CG139" s="440">
        <f>AVERAGE(Monthly!IQ159:IS159)</f>
        <v>104.15440919976281</v>
      </c>
      <c r="CH139" s="440">
        <f>AVERAGE(Monthly!IT159:IV159)</f>
        <v>103.66912764871516</v>
      </c>
      <c r="CI139" s="440">
        <f>AVERAGE(Monthly!IW159:IY159)</f>
        <v>106.00592559141326</v>
      </c>
      <c r="CJ139" s="440">
        <f>AVERAGE(Monthly!IZ159:JB159)</f>
        <v>106.82455489095264</v>
      </c>
      <c r="CK139" s="440">
        <f>AVERAGE(Monthly!JC159:JE159)</f>
        <v>105.89850151986651</v>
      </c>
      <c r="CL139" s="440">
        <f>AVERAGE(Monthly!JF159:JH159)</f>
        <v>108.08012150151741</v>
      </c>
      <c r="CM139" s="440">
        <f>AVERAGE(Monthly!JI159:JK159)</f>
        <v>111.56074341389144</v>
      </c>
      <c r="CN139" s="440">
        <f>AVERAGE(Monthly!JL159:JN159)</f>
        <v>110.5855581197394</v>
      </c>
      <c r="CO139" s="440">
        <f>AVERAGE(Monthly!JO159:JQ159)</f>
        <v>112.60598694464933</v>
      </c>
      <c r="CP139" s="440">
        <f>AVERAGE(Monthly!JR159:JT159)</f>
        <v>115.92966460718519</v>
      </c>
      <c r="CQ139" s="440">
        <f>AVERAGE(Monthly!JU159:JW159)</f>
        <v>125.69890019625454</v>
      </c>
      <c r="CR139" s="440">
        <f>AVERAGE(Monthly!JX159:JZ159)</f>
        <v>122.71207924144274</v>
      </c>
      <c r="CS139" s="440">
        <f>AVERAGE(Monthly!KA159:KC159)</f>
        <v>121.99976757143811</v>
      </c>
      <c r="CT139" s="440">
        <f>AVERAGE(Monthly!KD159:KF159)</f>
        <v>118.19867051112566</v>
      </c>
      <c r="CU139" s="440">
        <f>AVERAGE(Monthly!KG159:KI159)</f>
        <v>120.5616306398385</v>
      </c>
      <c r="CV139" s="440">
        <f>AVERAGE(Monthly!KJ159:KL159)</f>
        <v>120.45951142762642</v>
      </c>
      <c r="CW139" s="440">
        <f>AVERAGE(Monthly!KM159:KO159)</f>
        <v>122.66946276134583</v>
      </c>
      <c r="CX139" s="440">
        <f>AVERAGE(Monthly!KP159:KR159)</f>
        <v>129.03807584986052</v>
      </c>
      <c r="CY139" s="440">
        <f>AVERAGE(Monthly!KS159:KU159)</f>
        <v>133.97142264606262</v>
      </c>
      <c r="CZ139" s="440">
        <f>AVERAGE(Monthly!KV159:KX159)</f>
        <v>126.78663497663347</v>
      </c>
      <c r="DA139" s="440">
        <f>AVERAGE(Monthly!KY159:LA159)</f>
        <v>129.6843615122846</v>
      </c>
      <c r="DB139" s="440">
        <f>AVERAGE(Monthly!LB159:LD159)</f>
        <v>130.63824132118054</v>
      </c>
      <c r="DC139" s="440">
        <f>AVERAGE(Monthly!LE159:LG159)</f>
        <v>131.87457303678474</v>
      </c>
      <c r="DD139" s="440">
        <f>AVERAGE(Monthly!LH159:LJ159)</f>
        <v>131.68983446664106</v>
      </c>
      <c r="DE139" s="440">
        <f>AVERAGE(Monthly!LK159:LM159)</f>
        <v>134.10651941325099</v>
      </c>
      <c r="DF139" s="440">
        <f>AVERAGE(Monthly!LN159:LP159)</f>
        <v>144.87166106629323</v>
      </c>
      <c r="DG139" s="440">
        <f>AVERAGE(Monthly!LQ159:LS159)</f>
        <v>156.54641782552014</v>
      </c>
      <c r="DH139" s="440">
        <f>AVERAGE(Monthly!LT159:LV159)</f>
        <v>156.56776342088918</v>
      </c>
      <c r="DI139" s="440">
        <f>AVERAGE(Monthly!LW159:LY159)</f>
        <v>162.59528155143195</v>
      </c>
      <c r="DJ139" s="440">
        <f>AVERAGE(Monthly!LZ159:MB159)</f>
        <v>164.30892409229151</v>
      </c>
      <c r="DK139" s="440">
        <f>AVERAGE(Monthly!MC159:ME159)</f>
        <v>164.4596825981582</v>
      </c>
      <c r="DL139" s="440">
        <f>AVERAGE(Monthly!MF159:MH159)</f>
        <v>161.84949568845278</v>
      </c>
      <c r="DM139" s="440">
        <f>AVERAGE(Monthly!MI159:MK159)</f>
        <v>166.28727525122528</v>
      </c>
      <c r="DN139" s="440">
        <f>AVERAGE(Monthly!ML159:MN159)</f>
        <v>168.8107394218969</v>
      </c>
      <c r="DO139" s="440">
        <f>AVERAGE(Monthly!MO159:MQ159)</f>
        <v>171.85368011180296</v>
      </c>
      <c r="DP139" s="440">
        <f>AVERAGE(Monthly!MR159:MT159)</f>
        <v>169.90703189672342</v>
      </c>
      <c r="DQ139" s="440">
        <f>AVERAGE(Monthly!MU159:MW159)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AVERAGE(Monthly!B161:D161)</f>
        <v>157.70302900915195</v>
      </c>
      <c r="C140" s="440" t="e">
        <f>AVERAGE(Monthly!E161:G161)</f>
        <v>#DIV/0!</v>
      </c>
      <c r="D140" s="440" t="e">
        <f>AVERAGE(Monthly!H161:J161)</f>
        <v>#DIV/0!</v>
      </c>
      <c r="E140" s="440" t="e">
        <f>AVERAGE(Monthly!K161:M161)</f>
        <v>#DIV/0!</v>
      </c>
      <c r="F140" s="440" t="e">
        <f>AVERAGE(Monthly!N161:P161)</f>
        <v>#DIV/0!</v>
      </c>
      <c r="G140" s="440" t="e">
        <f>AVERAGE(Monthly!Q161:S161)</f>
        <v>#DIV/0!</v>
      </c>
      <c r="H140" s="440" t="e">
        <f>AVERAGE(Monthly!T161:V161)</f>
        <v>#DIV/0!</v>
      </c>
      <c r="I140" s="440" t="e">
        <f>AVERAGE(Monthly!W161:Y161)</f>
        <v>#DIV/0!</v>
      </c>
      <c r="J140" s="440" t="e">
        <f>AVERAGE(Monthly!Z161:AB161)</f>
        <v>#DIV/0!</v>
      </c>
      <c r="K140" s="440" t="e">
        <f>AVERAGE(Monthly!AC161:AE161)</f>
        <v>#DIV/0!</v>
      </c>
      <c r="L140" s="440" t="e">
        <f>AVERAGE(Monthly!AF161:AH161)</f>
        <v>#DIV/0!</v>
      </c>
      <c r="M140" s="440" t="e">
        <f>AVERAGE(Monthly!AI161:AK161)</f>
        <v>#DIV/0!</v>
      </c>
      <c r="N140" s="440" t="e">
        <f>AVERAGE(Monthly!AL161:AN161)</f>
        <v>#DIV/0!</v>
      </c>
      <c r="O140" s="440" t="e">
        <f>AVERAGE(Monthly!AO161:AQ161)</f>
        <v>#DIV/0!</v>
      </c>
      <c r="P140" s="440" t="e">
        <f>AVERAGE(Monthly!AR161:AT161)</f>
        <v>#DIV/0!</v>
      </c>
      <c r="Q140" s="440" t="e">
        <f>AVERAGE(Monthly!AU161:AW161)</f>
        <v>#DIV/0!</v>
      </c>
      <c r="R140" s="440" t="e">
        <f>AVERAGE(Monthly!AX161:AZ161)</f>
        <v>#DIV/0!</v>
      </c>
      <c r="S140" s="440" t="e">
        <f>AVERAGE(Monthly!BA161:BC161)</f>
        <v>#DIV/0!</v>
      </c>
      <c r="T140" s="440" t="e">
        <f>AVERAGE(Monthly!BD161:BF161)</f>
        <v>#DIV/0!</v>
      </c>
      <c r="U140" s="440" t="e">
        <f>AVERAGE(Monthly!BG161:BI161)</f>
        <v>#DIV/0!</v>
      </c>
      <c r="V140" s="440" t="e">
        <f>AVERAGE(Monthly!BJ161:BL161)</f>
        <v>#DIV/0!</v>
      </c>
      <c r="W140" s="440" t="e">
        <f>AVERAGE(Monthly!BM161:BO161)</f>
        <v>#DIV/0!</v>
      </c>
      <c r="X140" s="440" t="e">
        <f>AVERAGE(Monthly!BP161:BR161)</f>
        <v>#DIV/0!</v>
      </c>
      <c r="Y140" s="440" t="e">
        <f>AVERAGE(Monthly!BS161:BU161)</f>
        <v>#DIV/0!</v>
      </c>
      <c r="Z140" s="440" t="e">
        <f>AVERAGE(Monthly!BV161:BX161)</f>
        <v>#DIV/0!</v>
      </c>
      <c r="AA140" s="440" t="e">
        <f>AVERAGE(Monthly!BY161:CA161)</f>
        <v>#DIV/0!</v>
      </c>
      <c r="AB140" s="440" t="e">
        <f>AVERAGE(Monthly!CB161:CD161)</f>
        <v>#DIV/0!</v>
      </c>
      <c r="AC140" s="440" t="e">
        <f>AVERAGE(Monthly!CE161:CG161)</f>
        <v>#DIV/0!</v>
      </c>
      <c r="AD140" s="440" t="e">
        <f>AVERAGE(Monthly!CH161:CJ161)</f>
        <v>#DIV/0!</v>
      </c>
      <c r="AE140" s="440" t="e">
        <f>AVERAGE(Monthly!CK161:CM161)</f>
        <v>#DIV/0!</v>
      </c>
      <c r="AF140" s="440" t="e">
        <f>AVERAGE(Monthly!CN161:CP161)</f>
        <v>#DIV/0!</v>
      </c>
      <c r="AG140" s="440" t="e">
        <f>AVERAGE(Monthly!CQ161:CS161)</f>
        <v>#DIV/0!</v>
      </c>
      <c r="AH140" s="440" t="e">
        <f>AVERAGE(Monthly!CT161:CV161)</f>
        <v>#DIV/0!</v>
      </c>
      <c r="AI140" s="440" t="e">
        <f>AVERAGE(Monthly!CW161:CY161)</f>
        <v>#DIV/0!</v>
      </c>
      <c r="AJ140" s="440" t="e">
        <f>AVERAGE(Monthly!CZ161:DB161)</f>
        <v>#DIV/0!</v>
      </c>
      <c r="AK140" s="440" t="e">
        <f>AVERAGE(Monthly!DC161:DE161)</f>
        <v>#DIV/0!</v>
      </c>
      <c r="AL140" s="440" t="e">
        <f>AVERAGE(Monthly!DF161:DH161)</f>
        <v>#DIV/0!</v>
      </c>
      <c r="AM140" s="440" t="e">
        <f>AVERAGE(Monthly!DI161:DK161)</f>
        <v>#DIV/0!</v>
      </c>
      <c r="AN140" s="440" t="e">
        <f>AVERAGE(Monthly!DL161:DN161)</f>
        <v>#DIV/0!</v>
      </c>
      <c r="AO140" s="440" t="e">
        <f>AVERAGE(Monthly!DO161:DQ161)</f>
        <v>#DIV/0!</v>
      </c>
      <c r="AP140" s="440" t="e">
        <f>AVERAGE(Monthly!DR161:DT161)</f>
        <v>#DIV/0!</v>
      </c>
      <c r="AQ140" s="440" t="e">
        <f>AVERAGE(Monthly!DU161:DW161)</f>
        <v>#DIV/0!</v>
      </c>
      <c r="AR140" s="440" t="e">
        <f>AVERAGE(Monthly!DX161:DZ161)</f>
        <v>#DIV/0!</v>
      </c>
      <c r="AS140" s="440" t="e">
        <f>AVERAGE(Monthly!EA161:EC161)</f>
        <v>#DIV/0!</v>
      </c>
      <c r="AT140" s="440" t="e">
        <f>AVERAGE(Monthly!ED161:EF161)</f>
        <v>#DIV/0!</v>
      </c>
      <c r="AU140" s="440" t="e">
        <f>AVERAGE(Monthly!EG161:EI161)</f>
        <v>#DIV/0!</v>
      </c>
      <c r="AV140" s="440" t="e">
        <f>AVERAGE(Monthly!EJ161:EL161)</f>
        <v>#DIV/0!</v>
      </c>
      <c r="AW140" s="440" t="e">
        <f>AVERAGE(Monthly!EM161:EO161)</f>
        <v>#DIV/0!</v>
      </c>
      <c r="AX140" s="440" t="e">
        <f>AVERAGE(Monthly!EP161:ER161)</f>
        <v>#DIV/0!</v>
      </c>
      <c r="AY140" s="440" t="e">
        <f>AVERAGE(Monthly!ES161:EU161)</f>
        <v>#DIV/0!</v>
      </c>
      <c r="AZ140" s="440" t="e">
        <f>AVERAGE(Monthly!EV161:EX161)</f>
        <v>#DIV/0!</v>
      </c>
      <c r="BA140" s="440" t="e">
        <f>AVERAGE(Monthly!EY161:FA161)</f>
        <v>#DIV/0!</v>
      </c>
      <c r="BB140" s="440" t="e">
        <f>AVERAGE(Monthly!FB161:FD161)</f>
        <v>#DIV/0!</v>
      </c>
      <c r="BC140" s="440" t="e">
        <f>AVERAGE(Monthly!FE161:FG161)</f>
        <v>#DIV/0!</v>
      </c>
      <c r="BD140" s="440" t="e">
        <f>AVERAGE(Monthly!FH161:FJ161)</f>
        <v>#DIV/0!</v>
      </c>
      <c r="BE140" s="440" t="e">
        <f>AVERAGE(Monthly!FK161:FM161)</f>
        <v>#DIV/0!</v>
      </c>
      <c r="BF140" s="440">
        <f>AVERAGE(Monthly!FN161:FP161)</f>
        <v>85.302289128009193</v>
      </c>
      <c r="BG140" s="440">
        <f>AVERAGE(Monthly!FQ161:FS161)</f>
        <v>85.311332378769109</v>
      </c>
      <c r="BH140" s="440">
        <f>AVERAGE(Monthly!FT161:FV161)</f>
        <v>85.203792625444436</v>
      </c>
      <c r="BI140" s="440">
        <f>AVERAGE(Monthly!FW161:FY161)</f>
        <v>84.398835423851665</v>
      </c>
      <c r="BJ140" s="440">
        <f>AVERAGE(Monthly!FZ161:GB161)</f>
        <v>83.949153220286902</v>
      </c>
      <c r="BK140" s="440">
        <f>AVERAGE(Monthly!GC161:GE161)</f>
        <v>84.114328400989919</v>
      </c>
      <c r="BL140" s="440">
        <f>AVERAGE(Monthly!GF161:GH161)</f>
        <v>82.810721756975866</v>
      </c>
      <c r="BM140" s="440">
        <f>AVERAGE(Monthly!GI161:GK161)</f>
        <v>82.173648097617146</v>
      </c>
      <c r="BN140" s="440">
        <f>AVERAGE(Monthly!GL161:GN161)</f>
        <v>83.398847162636514</v>
      </c>
      <c r="BO140" s="440">
        <f>AVERAGE(Monthly!GO161:GQ161)</f>
        <v>84.399430381802134</v>
      </c>
      <c r="BP140" s="440">
        <f>AVERAGE(Monthly!GR161:GT161)</f>
        <v>85.975023755970156</v>
      </c>
      <c r="BQ140" s="440">
        <f>AVERAGE(Monthly!GU161:GW161)</f>
        <v>86.901188032417465</v>
      </c>
      <c r="BR140" s="440">
        <f>AVERAGE(Monthly!GX161:GZ161)</f>
        <v>87.546725184514571</v>
      </c>
      <c r="BS140" s="440">
        <f>AVERAGE(Monthly!HA161:HC161)</f>
        <v>88.144873789812152</v>
      </c>
      <c r="BT140" s="440">
        <f>AVERAGE(Monthly!HD161:HF161)</f>
        <v>90.307532535462215</v>
      </c>
      <c r="BU140" s="440">
        <f>AVERAGE(Monthly!HG161:HI161)</f>
        <v>91.253555646334988</v>
      </c>
      <c r="BV140" s="440">
        <f>AVERAGE(Monthly!HJ161:HL161)</f>
        <v>91.807652830126415</v>
      </c>
      <c r="BW140" s="440">
        <f>AVERAGE(Monthly!HM161:HO161)</f>
        <v>92.33440213715221</v>
      </c>
      <c r="BX140" s="440">
        <f>AVERAGE(Monthly!HP161:HR161)</f>
        <v>92.073496106291671</v>
      </c>
      <c r="BY140" s="440">
        <f>AVERAGE(Monthly!HS161:HU161)</f>
        <v>91.582252787522023</v>
      </c>
      <c r="BZ140" s="440">
        <f>AVERAGE(Monthly!HV161:HX161)</f>
        <v>92.218833392135835</v>
      </c>
      <c r="CA140" s="440">
        <f>AVERAGE(Monthly!HY161:IA161)</f>
        <v>92.674024078356794</v>
      </c>
      <c r="CB140" s="440">
        <f>AVERAGE(Monthly!IB161:ID161)</f>
        <v>93.465401701873091</v>
      </c>
      <c r="CC140" s="440">
        <f>AVERAGE(Monthly!IE161:IG161)</f>
        <v>93.287021682717977</v>
      </c>
      <c r="CD140" s="440">
        <f>AVERAGE(Monthly!IH161:IJ161)</f>
        <v>93.293506431239393</v>
      </c>
      <c r="CE140" s="440">
        <f>AVERAGE(Monthly!IK161:IM161)</f>
        <v>93.357412390732506</v>
      </c>
      <c r="CF140" s="440">
        <f>AVERAGE(Monthly!IN161:IP161)</f>
        <v>95.624422406297981</v>
      </c>
      <c r="CG140" s="440">
        <f>AVERAGE(Monthly!IQ161:IS161)</f>
        <v>96.140717335416184</v>
      </c>
      <c r="CH140" s="440">
        <f>AVERAGE(Monthly!IT161:IV161)</f>
        <v>96.82498447490191</v>
      </c>
      <c r="CI140" s="440">
        <f>AVERAGE(Monthly!IW161:IY161)</f>
        <v>97.376445319721256</v>
      </c>
      <c r="CJ140" s="440">
        <f>AVERAGE(Monthly!IZ161:JB161)</f>
        <v>97.939437628183896</v>
      </c>
      <c r="CK140" s="440">
        <f>AVERAGE(Monthly!JC161:JE161)</f>
        <v>99.483473317810407</v>
      </c>
      <c r="CL140" s="440">
        <f>AVERAGE(Monthly!JF161:JH161)</f>
        <v>100.61032157522548</v>
      </c>
      <c r="CM140" s="440">
        <f>AVERAGE(Monthly!JI161:JK161)</f>
        <v>100.79855026071642</v>
      </c>
      <c r="CN140" s="440">
        <f>AVERAGE(Monthly!JL161:JN161)</f>
        <v>101.12309300962089</v>
      </c>
      <c r="CO140" s="440">
        <f>AVERAGE(Monthly!JO161:JQ161)</f>
        <v>101.29677739796784</v>
      </c>
      <c r="CP140" s="440">
        <f>AVERAGE(Monthly!JR161:JT161)</f>
        <v>101.97253542540072</v>
      </c>
      <c r="CQ140" s="440">
        <f>AVERAGE(Monthly!JU161:JW161)</f>
        <v>102.98133446513719</v>
      </c>
      <c r="CR140" s="440">
        <f>AVERAGE(Monthly!JX161:JZ161)</f>
        <v>103.88023778720499</v>
      </c>
      <c r="CS140" s="440">
        <f>AVERAGE(Monthly!KA161:KC161)</f>
        <v>105.54024711299523</v>
      </c>
      <c r="CT140" s="440">
        <f>AVERAGE(Monthly!KD161:KF161)</f>
        <v>106.39736394077592</v>
      </c>
      <c r="CU140" s="440">
        <f>AVERAGE(Monthly!KG161:KI161)</f>
        <v>107.03024173072066</v>
      </c>
      <c r="CV140" s="440">
        <f>AVERAGE(Monthly!KJ161:KL161)</f>
        <v>107.84594641724982</v>
      </c>
      <c r="CW140" s="440">
        <f>AVERAGE(Monthly!KM161:KO161)</f>
        <v>108.09987275951254</v>
      </c>
      <c r="CX140" s="440">
        <f>AVERAGE(Monthly!KP161:KR161)</f>
        <v>108.49501810054913</v>
      </c>
      <c r="CY140" s="440">
        <f>AVERAGE(Monthly!KS161:KU161)</f>
        <v>109.36938935045123</v>
      </c>
      <c r="CZ140" s="440">
        <f>AVERAGE(Monthly!KV161:KX161)</f>
        <v>109.88504653826847</v>
      </c>
      <c r="DA140" s="440">
        <f>AVERAGE(Monthly!KY161:LA161)</f>
        <v>111.17161320615548</v>
      </c>
      <c r="DB140" s="440">
        <f>AVERAGE(Monthly!LB161:LD161)</f>
        <v>112.2804757689471</v>
      </c>
      <c r="DC140" s="440">
        <f>AVERAGE(Monthly!LE161:LG161)</f>
        <v>114.11806726108846</v>
      </c>
      <c r="DD140" s="440">
        <f>AVERAGE(Monthly!LH161:LJ161)</f>
        <v>115.32526522705029</v>
      </c>
      <c r="DE140" s="440">
        <f>AVERAGE(Monthly!LK161:LM161)</f>
        <v>119.52783310728599</v>
      </c>
      <c r="DF140" s="440">
        <f>AVERAGE(Monthly!LN161:LP161)</f>
        <v>123.1340847451939</v>
      </c>
      <c r="DG140" s="440">
        <f>AVERAGE(Monthly!LQ161:LS161)</f>
        <v>126.37112458328447</v>
      </c>
      <c r="DH140" s="440">
        <f>AVERAGE(Monthly!LT161:LV161)</f>
        <v>135.67419913563188</v>
      </c>
      <c r="DI140" s="440">
        <f>AVERAGE(Monthly!LW161:LY161)</f>
        <v>138.54549217540696</v>
      </c>
      <c r="DJ140" s="440">
        <f>AVERAGE(Monthly!LZ161:MB161)</f>
        <v>140.6324915878964</v>
      </c>
      <c r="DK140" s="440">
        <f>AVERAGE(Monthly!MC161:ME161)</f>
        <v>141.93938699783158</v>
      </c>
      <c r="DL140" s="440">
        <f>AVERAGE(Monthly!MF161:MH161)</f>
        <v>143.23703150500921</v>
      </c>
      <c r="DM140" s="440">
        <f>AVERAGE(Monthly!MI161:MK161)</f>
        <v>145.53340401313534</v>
      </c>
      <c r="DN140" s="440">
        <f>AVERAGE(Monthly!ML161:MN161)</f>
        <v>146.97991791260677</v>
      </c>
      <c r="DO140" s="440">
        <f>AVERAGE(Monthly!MO161:MQ161)</f>
        <v>147.72464227257254</v>
      </c>
      <c r="DP140" s="440">
        <f>AVERAGE(Monthly!MR161:MT161)</f>
        <v>149.58140246240797</v>
      </c>
      <c r="DQ140" s="440">
        <f>AVERAGE(Monthly!MU161:MW161)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AVERAGE(Monthly!B162:D162)</f>
        <v>2777.4447180312523</v>
      </c>
      <c r="C141" s="440" t="e">
        <f>AVERAGE(Monthly!E162:G162)</f>
        <v>#DIV/0!</v>
      </c>
      <c r="D141" s="440" t="e">
        <f>AVERAGE(Monthly!H162:J162)</f>
        <v>#DIV/0!</v>
      </c>
      <c r="E141" s="440" t="e">
        <f>AVERAGE(Monthly!K162:M162)</f>
        <v>#DIV/0!</v>
      </c>
      <c r="F141" s="440" t="e">
        <f>AVERAGE(Monthly!N162:P162)</f>
        <v>#DIV/0!</v>
      </c>
      <c r="G141" s="440" t="e">
        <f>AVERAGE(Monthly!Q162:S162)</f>
        <v>#DIV/0!</v>
      </c>
      <c r="H141" s="440" t="e">
        <f>AVERAGE(Monthly!T162:V162)</f>
        <v>#DIV/0!</v>
      </c>
      <c r="I141" s="440" t="e">
        <f>AVERAGE(Monthly!W162:Y162)</f>
        <v>#DIV/0!</v>
      </c>
      <c r="J141" s="440" t="e">
        <f>AVERAGE(Monthly!Z162:AB162)</f>
        <v>#DIV/0!</v>
      </c>
      <c r="K141" s="440" t="e">
        <f>AVERAGE(Monthly!AC162:AE162)</f>
        <v>#DIV/0!</v>
      </c>
      <c r="L141" s="440" t="e">
        <f>AVERAGE(Monthly!AF162:AH162)</f>
        <v>#DIV/0!</v>
      </c>
      <c r="M141" s="440" t="e">
        <f>AVERAGE(Monthly!AI162:AK162)</f>
        <v>#DIV/0!</v>
      </c>
      <c r="N141" s="440" t="e">
        <f>AVERAGE(Monthly!AL162:AN162)</f>
        <v>#DIV/0!</v>
      </c>
      <c r="O141" s="440" t="e">
        <f>AVERAGE(Monthly!AO162:AQ162)</f>
        <v>#DIV/0!</v>
      </c>
      <c r="P141" s="440" t="e">
        <f>AVERAGE(Monthly!AR162:AT162)</f>
        <v>#DIV/0!</v>
      </c>
      <c r="Q141" s="440" t="e">
        <f>AVERAGE(Monthly!AU162:AW162)</f>
        <v>#DIV/0!</v>
      </c>
      <c r="R141" s="440" t="e">
        <f>AVERAGE(Monthly!AX162:AZ162)</f>
        <v>#DIV/0!</v>
      </c>
      <c r="S141" s="440" t="e">
        <f>AVERAGE(Monthly!BA162:BC162)</f>
        <v>#DIV/0!</v>
      </c>
      <c r="T141" s="440" t="e">
        <f>AVERAGE(Monthly!BD162:BF162)</f>
        <v>#DIV/0!</v>
      </c>
      <c r="U141" s="440" t="e">
        <f>AVERAGE(Monthly!BG162:BI162)</f>
        <v>#DIV/0!</v>
      </c>
      <c r="V141" s="440" t="e">
        <f>AVERAGE(Monthly!BJ162:BL162)</f>
        <v>#DIV/0!</v>
      </c>
      <c r="W141" s="440" t="e">
        <f>AVERAGE(Monthly!BM162:BO162)</f>
        <v>#DIV/0!</v>
      </c>
      <c r="X141" s="440" t="e">
        <f>AVERAGE(Monthly!BP162:BR162)</f>
        <v>#DIV/0!</v>
      </c>
      <c r="Y141" s="440" t="e">
        <f>AVERAGE(Monthly!BS162:BU162)</f>
        <v>#DIV/0!</v>
      </c>
      <c r="Z141" s="440" t="e">
        <f>AVERAGE(Monthly!BV162:BX162)</f>
        <v>#DIV/0!</v>
      </c>
      <c r="AA141" s="440" t="e">
        <f>AVERAGE(Monthly!BY162:CA162)</f>
        <v>#DIV/0!</v>
      </c>
      <c r="AB141" s="440" t="e">
        <f>AVERAGE(Monthly!CB162:CD162)</f>
        <v>#DIV/0!</v>
      </c>
      <c r="AC141" s="440" t="e">
        <f>AVERAGE(Monthly!CE162:CG162)</f>
        <v>#DIV/0!</v>
      </c>
      <c r="AD141" s="440" t="e">
        <f>AVERAGE(Monthly!CH162:CJ162)</f>
        <v>#DIV/0!</v>
      </c>
      <c r="AE141" s="440" t="e">
        <f>AVERAGE(Monthly!CK162:CM162)</f>
        <v>#DIV/0!</v>
      </c>
      <c r="AF141" s="440" t="e">
        <f>AVERAGE(Monthly!CN162:CP162)</f>
        <v>#DIV/0!</v>
      </c>
      <c r="AG141" s="440" t="e">
        <f>AVERAGE(Monthly!CQ162:CS162)</f>
        <v>#DIV/0!</v>
      </c>
      <c r="AH141" s="440" t="e">
        <f>AVERAGE(Monthly!CT162:CV162)</f>
        <v>#DIV/0!</v>
      </c>
      <c r="AI141" s="440" t="e">
        <f>AVERAGE(Monthly!CW162:CY162)</f>
        <v>#DIV/0!</v>
      </c>
      <c r="AJ141" s="440" t="e">
        <f>AVERAGE(Monthly!CZ162:DB162)</f>
        <v>#DIV/0!</v>
      </c>
      <c r="AK141" s="440" t="e">
        <f>AVERAGE(Monthly!DC162:DE162)</f>
        <v>#DIV/0!</v>
      </c>
      <c r="AL141" s="440" t="e">
        <f>AVERAGE(Monthly!DF162:DH162)</f>
        <v>#DIV/0!</v>
      </c>
      <c r="AM141" s="440" t="e">
        <f>AVERAGE(Monthly!DI162:DK162)</f>
        <v>#DIV/0!</v>
      </c>
      <c r="AN141" s="440" t="e">
        <f>AVERAGE(Monthly!DL162:DN162)</f>
        <v>#DIV/0!</v>
      </c>
      <c r="AO141" s="440" t="e">
        <f>AVERAGE(Monthly!DO162:DQ162)</f>
        <v>#DIV/0!</v>
      </c>
      <c r="AP141" s="440" t="e">
        <f>AVERAGE(Monthly!DR162:DT162)</f>
        <v>#DIV/0!</v>
      </c>
      <c r="AQ141" s="440" t="e">
        <f>AVERAGE(Monthly!DU162:DW162)</f>
        <v>#DIV/0!</v>
      </c>
      <c r="AR141" s="440" t="e">
        <f>AVERAGE(Monthly!DX162:DZ162)</f>
        <v>#DIV/0!</v>
      </c>
      <c r="AS141" s="440" t="e">
        <f>AVERAGE(Monthly!EA162:EC162)</f>
        <v>#DIV/0!</v>
      </c>
      <c r="AT141" s="440" t="e">
        <f>AVERAGE(Monthly!ED162:EF162)</f>
        <v>#DIV/0!</v>
      </c>
      <c r="AU141" s="440" t="e">
        <f>AVERAGE(Monthly!EG162:EI162)</f>
        <v>#DIV/0!</v>
      </c>
      <c r="AV141" s="440" t="e">
        <f>AVERAGE(Monthly!EJ162:EL162)</f>
        <v>#DIV/0!</v>
      </c>
      <c r="AW141" s="440" t="e">
        <f>AVERAGE(Monthly!EM162:EO162)</f>
        <v>#DIV/0!</v>
      </c>
      <c r="AX141" s="440" t="e">
        <f>AVERAGE(Monthly!EP162:ER162)</f>
        <v>#DIV/0!</v>
      </c>
      <c r="AY141" s="440" t="e">
        <f>AVERAGE(Monthly!ES162:EU162)</f>
        <v>#DIV/0!</v>
      </c>
      <c r="AZ141" s="440" t="e">
        <f>AVERAGE(Monthly!EV162:EX162)</f>
        <v>#DIV/0!</v>
      </c>
      <c r="BA141" s="440" t="e">
        <f>AVERAGE(Monthly!EY162:FA162)</f>
        <v>#DIV/0!</v>
      </c>
      <c r="BB141" s="440" t="e">
        <f>AVERAGE(Monthly!FB162:FD162)</f>
        <v>#DIV/0!</v>
      </c>
      <c r="BC141" s="440" t="e">
        <f>AVERAGE(Monthly!FE162:FG162)</f>
        <v>#DIV/0!</v>
      </c>
      <c r="BD141" s="440" t="e">
        <f>AVERAGE(Monthly!FH162:FJ162)</f>
        <v>#DIV/0!</v>
      </c>
      <c r="BE141" s="440" t="e">
        <f>AVERAGE(Monthly!FK162:FM162)</f>
        <v>#DIV/0!</v>
      </c>
      <c r="BF141" s="440">
        <f>AVERAGE(Monthly!FN162:FP162)</f>
        <v>76.558500735364476</v>
      </c>
      <c r="BG141" s="440">
        <f>AVERAGE(Monthly!FQ162:FS162)</f>
        <v>76.185413436422706</v>
      </c>
      <c r="BH141" s="440">
        <f>AVERAGE(Monthly!FT162:FV162)</f>
        <v>78.156674848962567</v>
      </c>
      <c r="BI141" s="440">
        <f>AVERAGE(Monthly!FW162:FY162)</f>
        <v>80.655881431236239</v>
      </c>
      <c r="BJ141" s="440">
        <f>AVERAGE(Monthly!FZ162:GB162)</f>
        <v>80.212767352539231</v>
      </c>
      <c r="BK141" s="440">
        <f>AVERAGE(Monthly!GC162:GE162)</f>
        <v>80.746704936362107</v>
      </c>
      <c r="BL141" s="440">
        <f>AVERAGE(Monthly!GF162:GH162)</f>
        <v>81.195911037407839</v>
      </c>
      <c r="BM141" s="440">
        <f>AVERAGE(Monthly!GI162:GK162)</f>
        <v>81.397896963062408</v>
      </c>
      <c r="BN141" s="440">
        <f>AVERAGE(Monthly!GL162:GN162)</f>
        <v>82.75243516701353</v>
      </c>
      <c r="BO141" s="440">
        <f>AVERAGE(Monthly!GO162:GQ162)</f>
        <v>83.780891787925938</v>
      </c>
      <c r="BP141" s="440">
        <f>AVERAGE(Monthly!GR162:GT162)</f>
        <v>84.320601982653386</v>
      </c>
      <c r="BQ141" s="440">
        <f>AVERAGE(Monthly!GU162:GW162)</f>
        <v>84.446422229456473</v>
      </c>
      <c r="BR141" s="440">
        <f>AVERAGE(Monthly!GX162:GZ162)</f>
        <v>86.144403837686625</v>
      </c>
      <c r="BS141" s="440">
        <f>AVERAGE(Monthly!HA162:HC162)</f>
        <v>87.075808552190566</v>
      </c>
      <c r="BT141" s="440">
        <f>AVERAGE(Monthly!HD162:HF162)</f>
        <v>87.513072697933879</v>
      </c>
      <c r="BU141" s="440">
        <f>AVERAGE(Monthly!HG162:HI162)</f>
        <v>87.037800409336171</v>
      </c>
      <c r="BV141" s="440">
        <f>AVERAGE(Monthly!HJ162:HL162)</f>
        <v>91.696352582304414</v>
      </c>
      <c r="BW141" s="440">
        <f>AVERAGE(Monthly!HM162:HO162)</f>
        <v>93.131861120671488</v>
      </c>
      <c r="BX141" s="440">
        <f>AVERAGE(Monthly!HP162:HR162)</f>
        <v>94.885816386941713</v>
      </c>
      <c r="BY141" s="440">
        <f>AVERAGE(Monthly!HS162:HU162)</f>
        <v>93.518767452922006</v>
      </c>
      <c r="BZ141" s="440">
        <f>AVERAGE(Monthly!HV162:HX162)</f>
        <v>96.956025710329925</v>
      </c>
      <c r="CA141" s="440">
        <f>AVERAGE(Monthly!HY162:IA162)</f>
        <v>97.253573969805458</v>
      </c>
      <c r="CB141" s="440">
        <f>AVERAGE(Monthly!IB162:ID162)</f>
        <v>96.714882803955959</v>
      </c>
      <c r="CC141" s="440">
        <f>AVERAGE(Monthly!IE162:IG162)</f>
        <v>97.457348370969612</v>
      </c>
      <c r="CD141" s="440">
        <f>AVERAGE(Monthly!IH162:IJ162)</f>
        <v>96.657113785466137</v>
      </c>
      <c r="CE141" s="440">
        <f>AVERAGE(Monthly!IK162:IM162)</f>
        <v>97.006148021531729</v>
      </c>
      <c r="CF141" s="440">
        <f>AVERAGE(Monthly!IN162:IP162)</f>
        <v>98.526403305924191</v>
      </c>
      <c r="CG141" s="440">
        <f>AVERAGE(Monthly!IQ162:IS162)</f>
        <v>98.620619906641878</v>
      </c>
      <c r="CH141" s="440">
        <f>AVERAGE(Monthly!IT162:IV162)</f>
        <v>99.451761012270438</v>
      </c>
      <c r="CI141" s="440">
        <f>AVERAGE(Monthly!IW162:IY162)</f>
        <v>101.10079610446967</v>
      </c>
      <c r="CJ141" s="440">
        <f>AVERAGE(Monthly!IZ162:JB162)</f>
        <v>103.00602751549961</v>
      </c>
      <c r="CK141" s="440">
        <f>AVERAGE(Monthly!JC162:JE162)</f>
        <v>102.38263335477576</v>
      </c>
      <c r="CL141" s="440">
        <f>AVERAGE(Monthly!JF162:JH162)</f>
        <v>103.92636595283948</v>
      </c>
      <c r="CM141" s="440">
        <f>AVERAGE(Monthly!JI162:JK162)</f>
        <v>104.2594659446728</v>
      </c>
      <c r="CN141" s="440">
        <f>AVERAGE(Monthly!JL162:JN162)</f>
        <v>104.63933087898545</v>
      </c>
      <c r="CO141" s="440">
        <f>AVERAGE(Monthly!JO162:JQ162)</f>
        <v>104.14058015840352</v>
      </c>
      <c r="CP141" s="440">
        <f>AVERAGE(Monthly!JR162:JT162)</f>
        <v>105.02988579681244</v>
      </c>
      <c r="CQ141" s="440">
        <f>AVERAGE(Monthly!JU162:JW162)</f>
        <v>105.61943874371093</v>
      </c>
      <c r="CR141" s="440">
        <f>AVERAGE(Monthly!JX162:JZ162)</f>
        <v>105.16226967004036</v>
      </c>
      <c r="CS141" s="440">
        <f>AVERAGE(Monthly!KA162:KC162)</f>
        <v>106.43396246859929</v>
      </c>
      <c r="CT141" s="440">
        <f>AVERAGE(Monthly!KD162:KF162)</f>
        <v>107.56844990585064</v>
      </c>
      <c r="CU141" s="440">
        <f>AVERAGE(Monthly!KG162:KI162)</f>
        <v>107.60307146000737</v>
      </c>
      <c r="CV141" s="440">
        <f>AVERAGE(Monthly!KJ162:KL162)</f>
        <v>107.70557655972692</v>
      </c>
      <c r="CW141" s="440">
        <f>AVERAGE(Monthly!KM162:KO162)</f>
        <v>110.45728128616406</v>
      </c>
      <c r="CX141" s="440">
        <f>AVERAGE(Monthly!KP162:KR162)</f>
        <v>112.30271471570273</v>
      </c>
      <c r="CY141" s="440">
        <f>AVERAGE(Monthly!KS162:KU162)</f>
        <v>112.66194368269966</v>
      </c>
      <c r="CZ141" s="440">
        <f>AVERAGE(Monthly!KV162:KX162)</f>
        <v>114.0935401686359</v>
      </c>
      <c r="DA141" s="440">
        <f>AVERAGE(Monthly!KY162:LA162)</f>
        <v>115.07942718661972</v>
      </c>
      <c r="DB141" s="440">
        <f>AVERAGE(Monthly!LB162:LD162)</f>
        <v>116.24886527642411</v>
      </c>
      <c r="DC141" s="440">
        <f>AVERAGE(Monthly!LE162:LG162)</f>
        <v>117.41803273480896</v>
      </c>
      <c r="DD141" s="440">
        <f>AVERAGE(Monthly!LH162:LJ162)</f>
        <v>117.86579074995915</v>
      </c>
      <c r="DE141" s="440">
        <f>AVERAGE(Monthly!LK162:LM162)</f>
        <v>119.69780907303748</v>
      </c>
      <c r="DF141" s="440">
        <f>AVERAGE(Monthly!LN162:LP162)</f>
        <v>122.53793752510781</v>
      </c>
      <c r="DG141" s="440">
        <f>AVERAGE(Monthly!LQ162:LS162)</f>
        <v>126.43087631661035</v>
      </c>
      <c r="DH141" s="440">
        <f>AVERAGE(Monthly!LT162:LV162)</f>
        <v>130.88458742509602</v>
      </c>
      <c r="DI141" s="440">
        <f>AVERAGE(Monthly!LW162:LY162)</f>
        <v>136.0927629193925</v>
      </c>
      <c r="DJ141" s="440">
        <f>AVERAGE(Monthly!LZ162:MB162)</f>
        <v>139.13062436946873</v>
      </c>
      <c r="DK141" s="440">
        <f>AVERAGE(Monthly!MC162:ME162)</f>
        <v>141.60798139237934</v>
      </c>
      <c r="DL141" s="440">
        <f>AVERAGE(Monthly!MF162:MH162)</f>
        <v>141.79628765061173</v>
      </c>
      <c r="DM141" s="440">
        <f>AVERAGE(Monthly!MI162:MK162)</f>
        <v>142.50608050535681</v>
      </c>
      <c r="DN141" s="440">
        <f>AVERAGE(Monthly!ML162:MN162)</f>
        <v>144.46322208871291</v>
      </c>
      <c r="DO141" s="440">
        <f>AVERAGE(Monthly!MO162:MQ162)</f>
        <v>145.53590201569605</v>
      </c>
      <c r="DP141" s="440">
        <f>AVERAGE(Monthly!MR162:MT162)</f>
        <v>147.65352981582527</v>
      </c>
      <c r="DQ141" s="440">
        <f>AVERAGE(Monthly!MU162:MW162)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AVERAGE(Monthly!B163:D163)</f>
        <v>642.55313192925541</v>
      </c>
      <c r="C142" s="440" t="e">
        <f>AVERAGE(Monthly!E163:G163)</f>
        <v>#DIV/0!</v>
      </c>
      <c r="D142" s="440" t="e">
        <f>AVERAGE(Monthly!H163:J163)</f>
        <v>#DIV/0!</v>
      </c>
      <c r="E142" s="440" t="e">
        <f>AVERAGE(Monthly!K163:M163)</f>
        <v>#DIV/0!</v>
      </c>
      <c r="F142" s="440" t="e">
        <f>AVERAGE(Monthly!N163:P163)</f>
        <v>#DIV/0!</v>
      </c>
      <c r="G142" s="440" t="e">
        <f>AVERAGE(Monthly!Q163:S163)</f>
        <v>#DIV/0!</v>
      </c>
      <c r="H142" s="440" t="e">
        <f>AVERAGE(Monthly!T163:V163)</f>
        <v>#DIV/0!</v>
      </c>
      <c r="I142" s="440" t="e">
        <f>AVERAGE(Monthly!W163:Y163)</f>
        <v>#DIV/0!</v>
      </c>
      <c r="J142" s="440" t="e">
        <f>AVERAGE(Monthly!Z163:AB163)</f>
        <v>#DIV/0!</v>
      </c>
      <c r="K142" s="440" t="e">
        <f>AVERAGE(Monthly!AC163:AE163)</f>
        <v>#DIV/0!</v>
      </c>
      <c r="L142" s="440" t="e">
        <f>AVERAGE(Monthly!AF163:AH163)</f>
        <v>#DIV/0!</v>
      </c>
      <c r="M142" s="440" t="e">
        <f>AVERAGE(Monthly!AI163:AK163)</f>
        <v>#DIV/0!</v>
      </c>
      <c r="N142" s="440" t="e">
        <f>AVERAGE(Monthly!AL163:AN163)</f>
        <v>#DIV/0!</v>
      </c>
      <c r="O142" s="440" t="e">
        <f>AVERAGE(Monthly!AO163:AQ163)</f>
        <v>#DIV/0!</v>
      </c>
      <c r="P142" s="440" t="e">
        <f>AVERAGE(Monthly!AR163:AT163)</f>
        <v>#DIV/0!</v>
      </c>
      <c r="Q142" s="440" t="e">
        <f>AVERAGE(Monthly!AU163:AW163)</f>
        <v>#DIV/0!</v>
      </c>
      <c r="R142" s="440" t="e">
        <f>AVERAGE(Monthly!AX163:AZ163)</f>
        <v>#DIV/0!</v>
      </c>
      <c r="S142" s="440" t="e">
        <f>AVERAGE(Monthly!BA163:BC163)</f>
        <v>#DIV/0!</v>
      </c>
      <c r="T142" s="440" t="e">
        <f>AVERAGE(Monthly!BD163:BF163)</f>
        <v>#DIV/0!</v>
      </c>
      <c r="U142" s="440" t="e">
        <f>AVERAGE(Monthly!BG163:BI163)</f>
        <v>#DIV/0!</v>
      </c>
      <c r="V142" s="440" t="e">
        <f>AVERAGE(Monthly!BJ163:BL163)</f>
        <v>#DIV/0!</v>
      </c>
      <c r="W142" s="440" t="e">
        <f>AVERAGE(Monthly!BM163:BO163)</f>
        <v>#DIV/0!</v>
      </c>
      <c r="X142" s="440" t="e">
        <f>AVERAGE(Monthly!BP163:BR163)</f>
        <v>#DIV/0!</v>
      </c>
      <c r="Y142" s="440" t="e">
        <f>AVERAGE(Monthly!BS163:BU163)</f>
        <v>#DIV/0!</v>
      </c>
      <c r="Z142" s="440" t="e">
        <f>AVERAGE(Monthly!BV163:BX163)</f>
        <v>#DIV/0!</v>
      </c>
      <c r="AA142" s="440" t="e">
        <f>AVERAGE(Monthly!BY163:CA163)</f>
        <v>#DIV/0!</v>
      </c>
      <c r="AB142" s="440" t="e">
        <f>AVERAGE(Monthly!CB163:CD163)</f>
        <v>#DIV/0!</v>
      </c>
      <c r="AC142" s="440" t="e">
        <f>AVERAGE(Monthly!CE163:CG163)</f>
        <v>#DIV/0!</v>
      </c>
      <c r="AD142" s="440" t="e">
        <f>AVERAGE(Monthly!CH163:CJ163)</f>
        <v>#DIV/0!</v>
      </c>
      <c r="AE142" s="440" t="e">
        <f>AVERAGE(Monthly!CK163:CM163)</f>
        <v>#DIV/0!</v>
      </c>
      <c r="AF142" s="440" t="e">
        <f>AVERAGE(Monthly!CN163:CP163)</f>
        <v>#DIV/0!</v>
      </c>
      <c r="AG142" s="440" t="e">
        <f>AVERAGE(Monthly!CQ163:CS163)</f>
        <v>#DIV/0!</v>
      </c>
      <c r="AH142" s="440" t="e">
        <f>AVERAGE(Monthly!CT163:CV163)</f>
        <v>#DIV/0!</v>
      </c>
      <c r="AI142" s="440" t="e">
        <f>AVERAGE(Monthly!CW163:CY163)</f>
        <v>#DIV/0!</v>
      </c>
      <c r="AJ142" s="440" t="e">
        <f>AVERAGE(Monthly!CZ163:DB163)</f>
        <v>#DIV/0!</v>
      </c>
      <c r="AK142" s="440" t="e">
        <f>AVERAGE(Monthly!DC163:DE163)</f>
        <v>#DIV/0!</v>
      </c>
      <c r="AL142" s="440" t="e">
        <f>AVERAGE(Monthly!DF163:DH163)</f>
        <v>#DIV/0!</v>
      </c>
      <c r="AM142" s="440" t="e">
        <f>AVERAGE(Monthly!DI163:DK163)</f>
        <v>#DIV/0!</v>
      </c>
      <c r="AN142" s="440" t="e">
        <f>AVERAGE(Monthly!DL163:DN163)</f>
        <v>#DIV/0!</v>
      </c>
      <c r="AO142" s="440" t="e">
        <f>AVERAGE(Monthly!DO163:DQ163)</f>
        <v>#DIV/0!</v>
      </c>
      <c r="AP142" s="440" t="e">
        <f>AVERAGE(Monthly!DR163:DT163)</f>
        <v>#DIV/0!</v>
      </c>
      <c r="AQ142" s="440" t="e">
        <f>AVERAGE(Monthly!DU163:DW163)</f>
        <v>#DIV/0!</v>
      </c>
      <c r="AR142" s="440" t="e">
        <f>AVERAGE(Monthly!DX163:DZ163)</f>
        <v>#DIV/0!</v>
      </c>
      <c r="AS142" s="440" t="e">
        <f>AVERAGE(Monthly!EA163:EC163)</f>
        <v>#DIV/0!</v>
      </c>
      <c r="AT142" s="440" t="e">
        <f>AVERAGE(Monthly!ED163:EF163)</f>
        <v>#DIV/0!</v>
      </c>
      <c r="AU142" s="440" t="e">
        <f>AVERAGE(Monthly!EG163:EI163)</f>
        <v>#DIV/0!</v>
      </c>
      <c r="AV142" s="440" t="e">
        <f>AVERAGE(Monthly!EJ163:EL163)</f>
        <v>#DIV/0!</v>
      </c>
      <c r="AW142" s="440" t="e">
        <f>AVERAGE(Monthly!EM163:EO163)</f>
        <v>#DIV/0!</v>
      </c>
      <c r="AX142" s="440" t="e">
        <f>AVERAGE(Monthly!EP163:ER163)</f>
        <v>#DIV/0!</v>
      </c>
      <c r="AY142" s="440" t="e">
        <f>AVERAGE(Monthly!ES163:EU163)</f>
        <v>#DIV/0!</v>
      </c>
      <c r="AZ142" s="440" t="e">
        <f>AVERAGE(Monthly!EV163:EX163)</f>
        <v>#DIV/0!</v>
      </c>
      <c r="BA142" s="440" t="e">
        <f>AVERAGE(Monthly!EY163:FA163)</f>
        <v>#DIV/0!</v>
      </c>
      <c r="BB142" s="440" t="e">
        <f>AVERAGE(Monthly!FB163:FD163)</f>
        <v>#DIV/0!</v>
      </c>
      <c r="BC142" s="440" t="e">
        <f>AVERAGE(Monthly!FE163:FG163)</f>
        <v>#DIV/0!</v>
      </c>
      <c r="BD142" s="440" t="e">
        <f>AVERAGE(Monthly!FH163:FJ163)</f>
        <v>#DIV/0!</v>
      </c>
      <c r="BE142" s="440" t="e">
        <f>AVERAGE(Monthly!FK163:FM163)</f>
        <v>#DIV/0!</v>
      </c>
      <c r="BF142" s="440">
        <f>AVERAGE(Monthly!FN163:FP163)</f>
        <v>78.480784854892875</v>
      </c>
      <c r="BG142" s="440">
        <f>AVERAGE(Monthly!FQ163:FS163)</f>
        <v>77.508234754580585</v>
      </c>
      <c r="BH142" s="440">
        <f>AVERAGE(Monthly!FT163:FV163)</f>
        <v>86.763814749783307</v>
      </c>
      <c r="BI142" s="440">
        <f>AVERAGE(Monthly!FW163:FY163)</f>
        <v>88.726117814501222</v>
      </c>
      <c r="BJ142" s="440">
        <f>AVERAGE(Monthly!FZ163:GB163)</f>
        <v>88.869297718066662</v>
      </c>
      <c r="BK142" s="440">
        <f>AVERAGE(Monthly!GC163:GE163)</f>
        <v>88.661077219767137</v>
      </c>
      <c r="BL142" s="440">
        <f>AVERAGE(Monthly!GF163:GH163)</f>
        <v>88.583824743014972</v>
      </c>
      <c r="BM142" s="440">
        <f>AVERAGE(Monthly!GI163:GK163)</f>
        <v>89.732821856940632</v>
      </c>
      <c r="BN142" s="440">
        <f>AVERAGE(Monthly!GL163:GN163)</f>
        <v>90.866866403655266</v>
      </c>
      <c r="BO142" s="440">
        <f>AVERAGE(Monthly!GO163:GQ163)</f>
        <v>94.826815733123411</v>
      </c>
      <c r="BP142" s="440">
        <f>AVERAGE(Monthly!GR163:GT163)</f>
        <v>99.931641912177454</v>
      </c>
      <c r="BQ142" s="440">
        <f>AVERAGE(Monthly!GU163:GW163)</f>
        <v>100.20677334424403</v>
      </c>
      <c r="BR142" s="440">
        <f>AVERAGE(Monthly!GX163:GZ163)</f>
        <v>98.713373865119181</v>
      </c>
      <c r="BS142" s="440">
        <f>AVERAGE(Monthly!HA163:HC163)</f>
        <v>98.576456432077975</v>
      </c>
      <c r="BT142" s="440">
        <f>AVERAGE(Monthly!HD163:HF163)</f>
        <v>98.814744118818155</v>
      </c>
      <c r="BU142" s="440">
        <f>AVERAGE(Monthly!HG163:HI163)</f>
        <v>99.012816322220075</v>
      </c>
      <c r="BV142" s="440">
        <f>AVERAGE(Monthly!HJ163:HL163)</f>
        <v>99.458660450512198</v>
      </c>
      <c r="BW142" s="440">
        <f>AVERAGE(Monthly!HM163:HO163)</f>
        <v>99.736437645456888</v>
      </c>
      <c r="BX142" s="440">
        <f>AVERAGE(Monthly!HP163:HR163)</f>
        <v>99.694510453388489</v>
      </c>
      <c r="BY142" s="440">
        <f>AVERAGE(Monthly!HS163:HU163)</f>
        <v>100.11262825884337</v>
      </c>
      <c r="BZ142" s="440">
        <f>AVERAGE(Monthly!HV163:HX163)</f>
        <v>99.961809795212687</v>
      </c>
      <c r="CA142" s="440">
        <f>AVERAGE(Monthly!HY163:IA163)</f>
        <v>99.80575811391094</v>
      </c>
      <c r="CB142" s="440">
        <f>AVERAGE(Monthly!IB163:ID163)</f>
        <v>99.701048761725517</v>
      </c>
      <c r="CC142" s="440">
        <f>AVERAGE(Monthly!IE163:IG163)</f>
        <v>99.850262461740655</v>
      </c>
      <c r="CD142" s="440">
        <f>AVERAGE(Monthly!IH163:IJ163)</f>
        <v>98.843476184938098</v>
      </c>
      <c r="CE142" s="440">
        <f>AVERAGE(Monthly!IK163:IM163)</f>
        <v>99.062998853302346</v>
      </c>
      <c r="CF142" s="440">
        <f>AVERAGE(Monthly!IN163:IP163)</f>
        <v>99.626430574797482</v>
      </c>
      <c r="CG142" s="440">
        <f>AVERAGE(Monthly!IQ163:IS163)</f>
        <v>103.80482105626544</v>
      </c>
      <c r="CH142" s="440">
        <f>AVERAGE(Monthly!IT163:IV163)</f>
        <v>105.87656804482818</v>
      </c>
      <c r="CI142" s="440">
        <f>AVERAGE(Monthly!IW163:IY163)</f>
        <v>105.90794292833557</v>
      </c>
      <c r="CJ142" s="440">
        <f>AVERAGE(Monthly!IZ163:JB163)</f>
        <v>105.82394839587953</v>
      </c>
      <c r="CK142" s="440">
        <f>AVERAGE(Monthly!JC163:JE163)</f>
        <v>105.91237881946252</v>
      </c>
      <c r="CL142" s="440">
        <f>AVERAGE(Monthly!JF163:JH163)</f>
        <v>106.22862905022583</v>
      </c>
      <c r="CM142" s="440">
        <f>AVERAGE(Monthly!JI163:JK163)</f>
        <v>106.03521998547046</v>
      </c>
      <c r="CN142" s="440">
        <f>AVERAGE(Monthly!JL163:JN163)</f>
        <v>105.83797599842187</v>
      </c>
      <c r="CO142" s="440">
        <f>AVERAGE(Monthly!JO163:JQ163)</f>
        <v>106.24563798250968</v>
      </c>
      <c r="CP142" s="440">
        <f>AVERAGE(Monthly!JR163:JT163)</f>
        <v>106.52249380834837</v>
      </c>
      <c r="CQ142" s="440">
        <f>AVERAGE(Monthly!JU163:JW163)</f>
        <v>114.03579077926686</v>
      </c>
      <c r="CR142" s="440">
        <f>AVERAGE(Monthly!JX163:JZ163)</f>
        <v>115.74627617988217</v>
      </c>
      <c r="CS142" s="440">
        <f>AVERAGE(Monthly!KA163:KC163)</f>
        <v>117.52093241155303</v>
      </c>
      <c r="CT142" s="440">
        <f>AVERAGE(Monthly!KD163:KF163)</f>
        <v>118.11156230712254</v>
      </c>
      <c r="CU142" s="440">
        <f>AVERAGE(Monthly!KG163:KI163)</f>
        <v>118.14113726812833</v>
      </c>
      <c r="CV142" s="440">
        <f>AVERAGE(Monthly!KJ163:KL163)</f>
        <v>118.78782739197398</v>
      </c>
      <c r="CW142" s="440">
        <f>AVERAGE(Monthly!KM163:KO163)</f>
        <v>119.04358587860595</v>
      </c>
      <c r="CX142" s="440">
        <f>AVERAGE(Monthly!KP163:KR163)</f>
        <v>119.76676002721791</v>
      </c>
      <c r="CY142" s="440">
        <f>AVERAGE(Monthly!KS163:KU163)</f>
        <v>148.56081938580317</v>
      </c>
      <c r="CZ142" s="440">
        <f>AVERAGE(Monthly!KV163:KX163)</f>
        <v>161.2650377738411</v>
      </c>
      <c r="DA142" s="440">
        <f>AVERAGE(Monthly!KY163:LA163)</f>
        <v>125.03205093263938</v>
      </c>
      <c r="DB142" s="440">
        <f>AVERAGE(Monthly!LB163:LD163)</f>
        <v>119.93499653269247</v>
      </c>
      <c r="DC142" s="440">
        <f>AVERAGE(Monthly!LE163:LG163)</f>
        <v>119.71722180430486</v>
      </c>
      <c r="DD142" s="440">
        <f>AVERAGE(Monthly!LH163:LJ163)</f>
        <v>119.14977099500061</v>
      </c>
      <c r="DE142" s="440">
        <f>AVERAGE(Monthly!LK163:LM163)</f>
        <v>118.42619278581782</v>
      </c>
      <c r="DF142" s="440">
        <f>AVERAGE(Monthly!LN163:LP163)</f>
        <v>117.32728174333982</v>
      </c>
      <c r="DG142" s="440">
        <f>AVERAGE(Monthly!LQ163:LS163)</f>
        <v>121.97362734800517</v>
      </c>
      <c r="DH142" s="440">
        <f>AVERAGE(Monthly!LT163:LV163)</f>
        <v>125.7484651209483</v>
      </c>
      <c r="DI142" s="440">
        <f>AVERAGE(Monthly!LW163:LY163)</f>
        <v>126.90893181385373</v>
      </c>
      <c r="DJ142" s="440">
        <f>AVERAGE(Monthly!LZ163:MB163)</f>
        <v>127.29068417568935</v>
      </c>
      <c r="DK142" s="440">
        <f>AVERAGE(Monthly!MC163:ME163)</f>
        <v>127.29161798298618</v>
      </c>
      <c r="DL142" s="440">
        <f>AVERAGE(Monthly!MF163:MH163)</f>
        <v>127.49190648176096</v>
      </c>
      <c r="DM142" s="440">
        <f>AVERAGE(Monthly!MI163:MK163)</f>
        <v>128.23408794443742</v>
      </c>
      <c r="DN142" s="440">
        <f>AVERAGE(Monthly!ML163:MN163)</f>
        <v>134.50477966813156</v>
      </c>
      <c r="DO142" s="440">
        <f>AVERAGE(Monthly!MO163:MQ163)</f>
        <v>166.42509600033966</v>
      </c>
      <c r="DP142" s="440">
        <f>AVERAGE(Monthly!MR163:MT163)</f>
        <v>166.53792575197713</v>
      </c>
      <c r="DQ142" s="440">
        <f>AVERAGE(Monthly!MU163:MW163)</f>
        <v>166.60941527125101</v>
      </c>
    </row>
    <row r="143" spans="1:361">
      <c r="A143" s="437" t="s">
        <v>847</v>
      </c>
      <c r="B143" s="440">
        <f>AVERAGE(Monthly!B164:D164)</f>
        <v>0</v>
      </c>
      <c r="C143" s="440" t="e">
        <f>AVERAGE(Monthly!E164:G164)</f>
        <v>#DIV/0!</v>
      </c>
      <c r="D143" s="440" t="e">
        <f>AVERAGE(Monthly!H164:J164)</f>
        <v>#DIV/0!</v>
      </c>
      <c r="E143" s="440" t="e">
        <f>AVERAGE(Monthly!K164:M164)</f>
        <v>#DIV/0!</v>
      </c>
      <c r="F143" s="440" t="e">
        <f>AVERAGE(Monthly!N164:P164)</f>
        <v>#DIV/0!</v>
      </c>
      <c r="G143" s="440" t="e">
        <f>AVERAGE(Monthly!Q164:S164)</f>
        <v>#DIV/0!</v>
      </c>
      <c r="H143" s="440" t="e">
        <f>AVERAGE(Monthly!T164:V164)</f>
        <v>#DIV/0!</v>
      </c>
      <c r="I143" s="440" t="e">
        <f>AVERAGE(Monthly!W164:Y164)</f>
        <v>#DIV/0!</v>
      </c>
      <c r="J143" s="440" t="e">
        <f>AVERAGE(Monthly!Z164:AB164)</f>
        <v>#DIV/0!</v>
      </c>
      <c r="K143" s="440" t="e">
        <f>AVERAGE(Monthly!AC164:AE164)</f>
        <v>#DIV/0!</v>
      </c>
      <c r="L143" s="440" t="e">
        <f>AVERAGE(Monthly!AF164:AH164)</f>
        <v>#DIV/0!</v>
      </c>
      <c r="M143" s="440" t="e">
        <f>AVERAGE(Monthly!AI164:AK164)</f>
        <v>#DIV/0!</v>
      </c>
      <c r="N143" s="440" t="e">
        <f>AVERAGE(Monthly!AL164:AN164)</f>
        <v>#DIV/0!</v>
      </c>
      <c r="O143" s="440" t="e">
        <f>AVERAGE(Monthly!AO164:AQ164)</f>
        <v>#DIV/0!</v>
      </c>
      <c r="P143" s="440" t="e">
        <f>AVERAGE(Monthly!AR164:AT164)</f>
        <v>#DIV/0!</v>
      </c>
      <c r="Q143" s="440" t="e">
        <f>AVERAGE(Monthly!AU164:AW164)</f>
        <v>#DIV/0!</v>
      </c>
      <c r="R143" s="440" t="e">
        <f>AVERAGE(Monthly!AX164:AZ164)</f>
        <v>#DIV/0!</v>
      </c>
      <c r="S143" s="440" t="e">
        <f>AVERAGE(Monthly!BA164:BC164)</f>
        <v>#DIV/0!</v>
      </c>
      <c r="T143" s="440" t="e">
        <f>AVERAGE(Monthly!BD164:BF164)</f>
        <v>#DIV/0!</v>
      </c>
      <c r="U143" s="440" t="e">
        <f>AVERAGE(Monthly!BG164:BI164)</f>
        <v>#DIV/0!</v>
      </c>
      <c r="V143" s="440" t="e">
        <f>AVERAGE(Monthly!BJ164:BL164)</f>
        <v>#DIV/0!</v>
      </c>
      <c r="W143" s="440" t="e">
        <f>AVERAGE(Monthly!BM164:BO164)</f>
        <v>#DIV/0!</v>
      </c>
      <c r="X143" s="440" t="e">
        <f>AVERAGE(Monthly!BP164:BR164)</f>
        <v>#DIV/0!</v>
      </c>
      <c r="Y143" s="440" t="e">
        <f>AVERAGE(Monthly!BS164:BU164)</f>
        <v>#DIV/0!</v>
      </c>
      <c r="Z143" s="440" t="e">
        <f>AVERAGE(Monthly!BV164:BX164)</f>
        <v>#DIV/0!</v>
      </c>
      <c r="AA143" s="440" t="e">
        <f>AVERAGE(Monthly!BY164:CA164)</f>
        <v>#DIV/0!</v>
      </c>
      <c r="AB143" s="440" t="e">
        <f>AVERAGE(Monthly!CB164:CD164)</f>
        <v>#DIV/0!</v>
      </c>
      <c r="AC143" s="440" t="e">
        <f>AVERAGE(Monthly!CE164:CG164)</f>
        <v>#DIV/0!</v>
      </c>
      <c r="AD143" s="440" t="e">
        <f>AVERAGE(Monthly!CH164:CJ164)</f>
        <v>#DIV/0!</v>
      </c>
      <c r="AE143" s="440" t="e">
        <f>AVERAGE(Monthly!CK164:CM164)</f>
        <v>#DIV/0!</v>
      </c>
      <c r="AF143" s="440" t="e">
        <f>AVERAGE(Monthly!CN164:CP164)</f>
        <v>#DIV/0!</v>
      </c>
      <c r="AG143" s="440" t="e">
        <f>AVERAGE(Monthly!CQ164:CS164)</f>
        <v>#DIV/0!</v>
      </c>
      <c r="AH143" s="440" t="e">
        <f>AVERAGE(Monthly!CT164:CV164)</f>
        <v>#DIV/0!</v>
      </c>
      <c r="AI143" s="440" t="e">
        <f>AVERAGE(Monthly!CW164:CY164)</f>
        <v>#DIV/0!</v>
      </c>
      <c r="AJ143" s="440" t="e">
        <f>AVERAGE(Monthly!CZ164:DB164)</f>
        <v>#DIV/0!</v>
      </c>
      <c r="AK143" s="440" t="e">
        <f>AVERAGE(Monthly!DC164:DE164)</f>
        <v>#DIV/0!</v>
      </c>
      <c r="AL143" s="440" t="e">
        <f>AVERAGE(Monthly!DF164:DH164)</f>
        <v>#DIV/0!</v>
      </c>
      <c r="AM143" s="440" t="e">
        <f>AVERAGE(Monthly!DI164:DK164)</f>
        <v>#DIV/0!</v>
      </c>
      <c r="AN143" s="440" t="e">
        <f>AVERAGE(Monthly!DL164:DN164)</f>
        <v>#DIV/0!</v>
      </c>
      <c r="AO143" s="440" t="e">
        <f>AVERAGE(Monthly!DO164:DQ164)</f>
        <v>#DIV/0!</v>
      </c>
      <c r="AP143" s="440" t="e">
        <f>AVERAGE(Monthly!DR164:DT164)</f>
        <v>#DIV/0!</v>
      </c>
      <c r="AQ143" s="440" t="e">
        <f>AVERAGE(Monthly!DU164:DW164)</f>
        <v>#DIV/0!</v>
      </c>
      <c r="AR143" s="440" t="e">
        <f>AVERAGE(Monthly!DX164:DZ164)</f>
        <v>#DIV/0!</v>
      </c>
      <c r="AS143" s="440" t="e">
        <f>AVERAGE(Monthly!EA164:EC164)</f>
        <v>#DIV/0!</v>
      </c>
      <c r="AT143" s="440" t="e">
        <f>AVERAGE(Monthly!ED164:EF164)</f>
        <v>#DIV/0!</v>
      </c>
      <c r="AU143" s="440" t="e">
        <f>AVERAGE(Monthly!EG164:EI164)</f>
        <v>#DIV/0!</v>
      </c>
      <c r="AV143" s="440" t="e">
        <f>AVERAGE(Monthly!EJ164:EL164)</f>
        <v>#DIV/0!</v>
      </c>
      <c r="AW143" s="440" t="e">
        <f>AVERAGE(Monthly!EM164:EO164)</f>
        <v>#DIV/0!</v>
      </c>
      <c r="AX143" s="440" t="e">
        <f>AVERAGE(Monthly!EP164:ER164)</f>
        <v>#DIV/0!</v>
      </c>
      <c r="AY143" s="440" t="e">
        <f>AVERAGE(Monthly!ES164:EU164)</f>
        <v>#DIV/0!</v>
      </c>
      <c r="AZ143" s="440" t="e">
        <f>AVERAGE(Monthly!EV164:EX164)</f>
        <v>#DIV/0!</v>
      </c>
      <c r="BA143" s="440" t="e">
        <f>AVERAGE(Monthly!EY164:FA164)</f>
        <v>#DIV/0!</v>
      </c>
      <c r="BB143" s="440" t="e">
        <f>AVERAGE(Monthly!FB164:FD164)</f>
        <v>#DIV/0!</v>
      </c>
      <c r="BC143" s="440" t="e">
        <f>AVERAGE(Monthly!FE164:FG164)</f>
        <v>#DIV/0!</v>
      </c>
      <c r="BD143" s="440" t="e">
        <f>AVERAGE(Monthly!FH164:FJ164)</f>
        <v>#DIV/0!</v>
      </c>
      <c r="BE143" s="440" t="e">
        <f>AVERAGE(Monthly!FK164:FM164)</f>
        <v>#DIV/0!</v>
      </c>
      <c r="BF143" s="440">
        <f>AVERAGE(Monthly!FN164:FP164)</f>
        <v>81.467110148225288</v>
      </c>
      <c r="BG143" s="440">
        <f>AVERAGE(Monthly!FQ164:FS164)</f>
        <v>82.558472223128831</v>
      </c>
      <c r="BH143" s="440">
        <f>AVERAGE(Monthly!FT164:FV164)</f>
        <v>83.105210510627828</v>
      </c>
      <c r="BI143" s="440">
        <f>AVERAGE(Monthly!FW164:FY164)</f>
        <v>84.622466384149689</v>
      </c>
      <c r="BJ143" s="440">
        <f>AVERAGE(Monthly!FZ164:GB164)</f>
        <v>83.250268907150101</v>
      </c>
      <c r="BK143" s="440">
        <f>AVERAGE(Monthly!GC164:GE164)</f>
        <v>87.206807920156578</v>
      </c>
      <c r="BL143" s="440">
        <f>AVERAGE(Monthly!GF164:GH164)</f>
        <v>86.805097402365675</v>
      </c>
      <c r="BM143" s="440">
        <f>AVERAGE(Monthly!GI164:GK164)</f>
        <v>87.697603823925576</v>
      </c>
      <c r="BN143" s="440">
        <f>AVERAGE(Monthly!GL164:GN164)</f>
        <v>86.315451548969349</v>
      </c>
      <c r="BO143" s="440">
        <f>AVERAGE(Monthly!GO164:GQ164)</f>
        <v>91.374329930503222</v>
      </c>
      <c r="BP143" s="440">
        <f>AVERAGE(Monthly!GR164:GT164)</f>
        <v>92.734157128607634</v>
      </c>
      <c r="BQ143" s="440">
        <f>AVERAGE(Monthly!GU164:GW164)</f>
        <v>94.485403119019153</v>
      </c>
      <c r="BR143" s="440">
        <f>AVERAGE(Monthly!GX164:GZ164)</f>
        <v>92.788520336827162</v>
      </c>
      <c r="BS143" s="440">
        <f>AVERAGE(Monthly!HA164:HC164)</f>
        <v>98.79634748925946</v>
      </c>
      <c r="BT143" s="440">
        <f>AVERAGE(Monthly!HD164:HF164)</f>
        <v>97.947500859660195</v>
      </c>
      <c r="BU143" s="440">
        <f>AVERAGE(Monthly!HG164:HI164)</f>
        <v>99.874017050322323</v>
      </c>
      <c r="BV143" s="440">
        <f>AVERAGE(Monthly!HJ164:HL164)</f>
        <v>98.535642854749426</v>
      </c>
      <c r="BW143" s="440">
        <f>AVERAGE(Monthly!HM164:HO164)</f>
        <v>101.98668362430222</v>
      </c>
      <c r="BX143" s="440">
        <f>AVERAGE(Monthly!HP164:HR164)</f>
        <v>99.229456705072394</v>
      </c>
      <c r="BY143" s="440">
        <f>AVERAGE(Monthly!HS164:HU164)</f>
        <v>100.0536609992397</v>
      </c>
      <c r="BZ143" s="440">
        <f>AVERAGE(Monthly!HV164:HX164)</f>
        <v>99.815866582365018</v>
      </c>
      <c r="CA143" s="440">
        <f>AVERAGE(Monthly!HY164:IA164)</f>
        <v>100.43520081506365</v>
      </c>
      <c r="CB143" s="440">
        <f>AVERAGE(Monthly!IB164:ID164)</f>
        <v>100.61816127654096</v>
      </c>
      <c r="CC143" s="440">
        <f>AVERAGE(Monthly!IE164:IG164)</f>
        <v>101.2083861017688</v>
      </c>
      <c r="CD143" s="440">
        <f>AVERAGE(Monthly!IH164:IJ164)</f>
        <v>99.508840456132361</v>
      </c>
      <c r="CE143" s="440">
        <f>AVERAGE(Monthly!IK164:IM164)</f>
        <v>99.831473437814353</v>
      </c>
      <c r="CF143" s="440">
        <f>AVERAGE(Monthly!IN164:IP164)</f>
        <v>102.84836826873918</v>
      </c>
      <c r="CG143" s="440">
        <f>AVERAGE(Monthly!IQ164:IS164)</f>
        <v>104.15440919976281</v>
      </c>
      <c r="CH143" s="440">
        <f>AVERAGE(Monthly!IT164:IV164)</f>
        <v>103.66912764871516</v>
      </c>
      <c r="CI143" s="440">
        <f>AVERAGE(Monthly!IW164:IY164)</f>
        <v>106.00592559141326</v>
      </c>
      <c r="CJ143" s="440">
        <f>AVERAGE(Monthly!IZ164:JB164)</f>
        <v>106.82455489095264</v>
      </c>
      <c r="CK143" s="440">
        <f>AVERAGE(Monthly!JC164:JE164)</f>
        <v>105.89850151986651</v>
      </c>
      <c r="CL143" s="440">
        <f>AVERAGE(Monthly!JF164:JH164)</f>
        <v>108.08012150151741</v>
      </c>
      <c r="CM143" s="440">
        <f>AVERAGE(Monthly!JI164:JK164)</f>
        <v>111.56074341389144</v>
      </c>
      <c r="CN143" s="440">
        <f>AVERAGE(Monthly!JL164:JN164)</f>
        <v>110.5855581197394</v>
      </c>
      <c r="CO143" s="440">
        <f>AVERAGE(Monthly!JO164:JQ164)</f>
        <v>112.60598694464933</v>
      </c>
      <c r="CP143" s="440">
        <f>AVERAGE(Monthly!JR164:JT164)</f>
        <v>115.92966460718519</v>
      </c>
      <c r="CQ143" s="440">
        <f>AVERAGE(Monthly!JU164:JW164)</f>
        <v>125.69890019625454</v>
      </c>
      <c r="CR143" s="440">
        <f>AVERAGE(Monthly!JX164:JZ164)</f>
        <v>122.71207924144274</v>
      </c>
      <c r="CS143" s="440">
        <f>AVERAGE(Monthly!KA164:KC164)</f>
        <v>121.99976757143811</v>
      </c>
      <c r="CT143" s="440">
        <f>AVERAGE(Monthly!KD164:KF164)</f>
        <v>118.19867051112566</v>
      </c>
      <c r="CU143" s="440">
        <f>AVERAGE(Monthly!KG164:KI164)</f>
        <v>120.5616306398385</v>
      </c>
      <c r="CV143" s="440">
        <f>AVERAGE(Monthly!KJ164:KL164)</f>
        <v>120.45951142762642</v>
      </c>
      <c r="CW143" s="440">
        <f>AVERAGE(Monthly!KM164:KO164)</f>
        <v>122.66946276134583</v>
      </c>
      <c r="CX143" s="440">
        <f>AVERAGE(Monthly!KP164:KR164)</f>
        <v>129.03807584986052</v>
      </c>
      <c r="CY143" s="440">
        <f>AVERAGE(Monthly!KS164:KU164)</f>
        <v>133.97142264606262</v>
      </c>
      <c r="CZ143" s="440">
        <f>AVERAGE(Monthly!KV164:KX164)</f>
        <v>126.78663497663347</v>
      </c>
      <c r="DA143" s="440">
        <f>AVERAGE(Monthly!KY164:LA164)</f>
        <v>129.6843615122846</v>
      </c>
      <c r="DB143" s="440">
        <f>AVERAGE(Monthly!LB164:LD164)</f>
        <v>130.63824132118054</v>
      </c>
      <c r="DC143" s="440">
        <f>AVERAGE(Monthly!LE164:LG164)</f>
        <v>131.87457303678474</v>
      </c>
      <c r="DD143" s="440">
        <f>AVERAGE(Monthly!LH164:LJ164)</f>
        <v>131.68983446664106</v>
      </c>
      <c r="DE143" s="440">
        <f>AVERAGE(Monthly!LK164:LM164)</f>
        <v>134.10651941325099</v>
      </c>
      <c r="DF143" s="440">
        <f>AVERAGE(Monthly!LN164:LP164)</f>
        <v>144.87166106629323</v>
      </c>
      <c r="DG143" s="440">
        <f>AVERAGE(Monthly!LQ164:LS164)</f>
        <v>156.54641782552014</v>
      </c>
      <c r="DH143" s="440">
        <f>AVERAGE(Monthly!LT164:LV164)</f>
        <v>156.56776342088918</v>
      </c>
      <c r="DI143" s="440">
        <f>AVERAGE(Monthly!LW164:LY164)</f>
        <v>162.59528155143195</v>
      </c>
      <c r="DJ143" s="440">
        <f>AVERAGE(Monthly!LZ164:MB164)</f>
        <v>164.30892409229151</v>
      </c>
      <c r="DK143" s="440">
        <f>AVERAGE(Monthly!MC164:ME164)</f>
        <v>164.4596825981582</v>
      </c>
      <c r="DL143" s="440">
        <f>AVERAGE(Monthly!MF164:MH164)</f>
        <v>161.84949568845278</v>
      </c>
      <c r="DM143" s="440">
        <f>AVERAGE(Monthly!MI164:MK164)</f>
        <v>166.28727525122528</v>
      </c>
      <c r="DN143" s="440">
        <f>AVERAGE(Monthly!ML164:MN164)</f>
        <v>168.8107394218969</v>
      </c>
      <c r="DO143" s="440">
        <f>AVERAGE(Monthly!MO164:MQ164)</f>
        <v>171.85368011180296</v>
      </c>
      <c r="DP143" s="440">
        <f>AVERAGE(Monthly!MR164:MT164)</f>
        <v>169.90703189672342</v>
      </c>
      <c r="DQ143" s="440">
        <f>AVERAGE(Monthly!MU164:MW164)</f>
        <v>168.21872116472969</v>
      </c>
    </row>
    <row r="144" spans="1:361">
      <c r="A144" s="435" t="s">
        <v>636</v>
      </c>
      <c r="B144" s="439">
        <f>AVERAGE(Monthly!B166:D166)</f>
        <v>2268.9017571996587</v>
      </c>
      <c r="C144" s="439" t="e">
        <f>AVERAGE(Monthly!E166:G166)</f>
        <v>#DIV/0!</v>
      </c>
      <c r="D144" s="439" t="e">
        <f>AVERAGE(Monthly!H166:J166)</f>
        <v>#DIV/0!</v>
      </c>
      <c r="E144" s="439" t="e">
        <f>AVERAGE(Monthly!K166:M166)</f>
        <v>#DIV/0!</v>
      </c>
      <c r="F144" s="439" t="e">
        <f>AVERAGE(Monthly!N166:P166)</f>
        <v>#DIV/0!</v>
      </c>
      <c r="G144" s="439" t="e">
        <f>AVERAGE(Monthly!Q166:S166)</f>
        <v>#DIV/0!</v>
      </c>
      <c r="H144" s="439" t="e">
        <f>AVERAGE(Monthly!T166:V166)</f>
        <v>#DIV/0!</v>
      </c>
      <c r="I144" s="439" t="e">
        <f>AVERAGE(Monthly!W166:Y166)</f>
        <v>#DIV/0!</v>
      </c>
      <c r="J144" s="439" t="e">
        <f>AVERAGE(Monthly!Z166:AB166)</f>
        <v>#DIV/0!</v>
      </c>
      <c r="K144" s="439" t="e">
        <f>AVERAGE(Monthly!AC166:AE166)</f>
        <v>#DIV/0!</v>
      </c>
      <c r="L144" s="439" t="e">
        <f>AVERAGE(Monthly!AF166:AH166)</f>
        <v>#DIV/0!</v>
      </c>
      <c r="M144" s="439" t="e">
        <f>AVERAGE(Monthly!AI166:AK166)</f>
        <v>#DIV/0!</v>
      </c>
      <c r="N144" s="439" t="e">
        <f>AVERAGE(Monthly!AL166:AN166)</f>
        <v>#DIV/0!</v>
      </c>
      <c r="O144" s="439" t="e">
        <f>AVERAGE(Monthly!AO166:AQ166)</f>
        <v>#DIV/0!</v>
      </c>
      <c r="P144" s="439" t="e">
        <f>AVERAGE(Monthly!AR166:AT166)</f>
        <v>#DIV/0!</v>
      </c>
      <c r="Q144" s="439" t="e">
        <f>AVERAGE(Monthly!AU166:AW166)</f>
        <v>#DIV/0!</v>
      </c>
      <c r="R144" s="439" t="e">
        <f>AVERAGE(Monthly!AX166:AZ166)</f>
        <v>#DIV/0!</v>
      </c>
      <c r="S144" s="439" t="e">
        <f>AVERAGE(Monthly!BA166:BC166)</f>
        <v>#DIV/0!</v>
      </c>
      <c r="T144" s="439" t="e">
        <f>AVERAGE(Monthly!BD166:BF166)</f>
        <v>#DIV/0!</v>
      </c>
      <c r="U144" s="439" t="e">
        <f>AVERAGE(Monthly!BG166:BI166)</f>
        <v>#DIV/0!</v>
      </c>
      <c r="V144" s="439" t="e">
        <f>AVERAGE(Monthly!BJ166:BL166)</f>
        <v>#DIV/0!</v>
      </c>
      <c r="W144" s="439" t="e">
        <f>AVERAGE(Monthly!BM166:BO166)</f>
        <v>#DIV/0!</v>
      </c>
      <c r="X144" s="439" t="e">
        <f>AVERAGE(Monthly!BP166:BR166)</f>
        <v>#DIV/0!</v>
      </c>
      <c r="Y144" s="439" t="e">
        <f>AVERAGE(Monthly!BS166:BU166)</f>
        <v>#DIV/0!</v>
      </c>
      <c r="Z144" s="439" t="e">
        <f>AVERAGE(Monthly!BV166:BX166)</f>
        <v>#DIV/0!</v>
      </c>
      <c r="AA144" s="439" t="e">
        <f>AVERAGE(Monthly!BY166:CA166)</f>
        <v>#DIV/0!</v>
      </c>
      <c r="AB144" s="439" t="e">
        <f>AVERAGE(Monthly!CB166:CD166)</f>
        <v>#DIV/0!</v>
      </c>
      <c r="AC144" s="439" t="e">
        <f>AVERAGE(Monthly!CE166:CG166)</f>
        <v>#DIV/0!</v>
      </c>
      <c r="AD144" s="439" t="e">
        <f>AVERAGE(Monthly!CH166:CJ166)</f>
        <v>#DIV/0!</v>
      </c>
      <c r="AE144" s="439" t="e">
        <f>AVERAGE(Monthly!CK166:CM166)</f>
        <v>#DIV/0!</v>
      </c>
      <c r="AF144" s="439" t="e">
        <f>AVERAGE(Monthly!CN166:CP166)</f>
        <v>#DIV/0!</v>
      </c>
      <c r="AG144" s="439" t="e">
        <f>AVERAGE(Monthly!CQ166:CS166)</f>
        <v>#DIV/0!</v>
      </c>
      <c r="AH144" s="439" t="e">
        <f>AVERAGE(Monthly!CT166:CV166)</f>
        <v>#DIV/0!</v>
      </c>
      <c r="AI144" s="439" t="e">
        <f>AVERAGE(Monthly!CW166:CY166)</f>
        <v>#DIV/0!</v>
      </c>
      <c r="AJ144" s="439" t="e">
        <f>AVERAGE(Monthly!CZ166:DB166)</f>
        <v>#DIV/0!</v>
      </c>
      <c r="AK144" s="439" t="e">
        <f>AVERAGE(Monthly!DC166:DE166)</f>
        <v>#DIV/0!</v>
      </c>
      <c r="AL144" s="439">
        <f>AVERAGE(Monthly!DF166:DH166)</f>
        <v>57.770227673045639</v>
      </c>
      <c r="AM144" s="439">
        <f>AVERAGE(Monthly!DI166:DK166)</f>
        <v>58.853124038843511</v>
      </c>
      <c r="AN144" s="439">
        <f>AVERAGE(Monthly!DL166:DN166)</f>
        <v>60.494856312762458</v>
      </c>
      <c r="AO144" s="439">
        <f>AVERAGE(Monthly!DO166:DQ166)</f>
        <v>62.577303900742812</v>
      </c>
      <c r="AP144" s="439">
        <f>AVERAGE(Monthly!DR166:DT166)</f>
        <v>63.745825684402178</v>
      </c>
      <c r="AQ144" s="439">
        <f>AVERAGE(Monthly!DU166:DW166)</f>
        <v>64.901652481485613</v>
      </c>
      <c r="AR144" s="439">
        <f>AVERAGE(Monthly!DX166:DZ166)</f>
        <v>64.771779200694894</v>
      </c>
      <c r="AS144" s="439">
        <f>AVERAGE(Monthly!EA166:EC166)</f>
        <v>64.231016782242037</v>
      </c>
      <c r="AT144" s="439">
        <f>AVERAGE(Monthly!ED166:EF166)</f>
        <v>64.654383417806613</v>
      </c>
      <c r="AU144" s="439">
        <f>AVERAGE(Monthly!EG166:EI166)</f>
        <v>66.398275678128641</v>
      </c>
      <c r="AV144" s="439">
        <f>AVERAGE(Monthly!EJ166:EL166)</f>
        <v>66.987046398382361</v>
      </c>
      <c r="AW144" s="439">
        <f>AVERAGE(Monthly!EM166:EO166)</f>
        <v>66.89302945992641</v>
      </c>
      <c r="AX144" s="439">
        <f>AVERAGE(Monthly!EP166:ER166)</f>
        <v>67.666433288653948</v>
      </c>
      <c r="AY144" s="439">
        <f>AVERAGE(Monthly!ES166:EU166)</f>
        <v>66.544800020111936</v>
      </c>
      <c r="AZ144" s="439">
        <f>AVERAGE(Monthly!EV166:EX166)</f>
        <v>67.355830554087603</v>
      </c>
      <c r="BA144" s="439">
        <f>AVERAGE(Monthly!EY166:FA166)</f>
        <v>68.863670895799274</v>
      </c>
      <c r="BB144" s="439">
        <f>AVERAGE(Monthly!FB166:FD166)</f>
        <v>72.791347364384023</v>
      </c>
      <c r="BC144" s="439">
        <f>AVERAGE(Monthly!FE166:FG166)</f>
        <v>79.138179119449489</v>
      </c>
      <c r="BD144" s="439">
        <f>AVERAGE(Monthly!FH166:FJ166)</f>
        <v>83.887058476284878</v>
      </c>
      <c r="BE144" s="439">
        <f>AVERAGE(Monthly!FK166:FM166)</f>
        <v>84.600543950683843</v>
      </c>
      <c r="BF144" s="439">
        <f>AVERAGE(Monthly!FN166:FP166)</f>
        <v>86.67298358555017</v>
      </c>
      <c r="BG144" s="439">
        <f>AVERAGE(Monthly!FQ166:FS166)</f>
        <v>86.831967240250847</v>
      </c>
      <c r="BH144" s="439">
        <f>AVERAGE(Monthly!FT166:FV166)</f>
        <v>85.836924687089166</v>
      </c>
      <c r="BI144" s="439">
        <f>AVERAGE(Monthly!FW166:FY166)</f>
        <v>85.095764893334476</v>
      </c>
      <c r="BJ144" s="439">
        <f>AVERAGE(Monthly!FZ166:GB166)</f>
        <v>85.844419251749557</v>
      </c>
      <c r="BK144" s="439">
        <f>AVERAGE(Monthly!GC166:GE166)</f>
        <v>86.315301075925959</v>
      </c>
      <c r="BL144" s="439">
        <f>AVERAGE(Monthly!GF166:GH166)</f>
        <v>85.168475779247942</v>
      </c>
      <c r="BM144" s="439">
        <f>AVERAGE(Monthly!GI166:GK166)</f>
        <v>85.775478124816161</v>
      </c>
      <c r="BN144" s="439">
        <f>AVERAGE(Monthly!GL166:GN166)</f>
        <v>88.678015876872777</v>
      </c>
      <c r="BO144" s="439">
        <f>AVERAGE(Monthly!GO166:GQ166)</f>
        <v>94.083105853914503</v>
      </c>
      <c r="BP144" s="439">
        <f>AVERAGE(Monthly!GR166:GT166)</f>
        <v>96.633125927084151</v>
      </c>
      <c r="BQ144" s="439">
        <f>AVERAGE(Monthly!GU166:GW166)</f>
        <v>96.484008168889531</v>
      </c>
      <c r="BR144" s="439">
        <f>AVERAGE(Monthly!GX166:GZ166)</f>
        <v>96.19543904916263</v>
      </c>
      <c r="BS144" s="439">
        <f>AVERAGE(Monthly!HA166:HC166)</f>
        <v>98.559628574599969</v>
      </c>
      <c r="BT144" s="439">
        <f>AVERAGE(Monthly!HD166:HF166)</f>
        <v>99.489401137007576</v>
      </c>
      <c r="BU144" s="439">
        <f>AVERAGE(Monthly!HG166:HI166)</f>
        <v>100.66621374073753</v>
      </c>
      <c r="BV144" s="439">
        <f>AVERAGE(Monthly!HJ166:HL166)</f>
        <v>101.05572189454728</v>
      </c>
      <c r="BW144" s="439">
        <f>AVERAGE(Monthly!HM166:HO166)</f>
        <v>102.17234609527925</v>
      </c>
      <c r="BX144" s="439">
        <f>AVERAGE(Monthly!HP166:HR166)</f>
        <v>102.28670658545521</v>
      </c>
      <c r="BY144" s="439">
        <f>AVERAGE(Monthly!HS166:HU166)</f>
        <v>103.29018033016609</v>
      </c>
      <c r="BZ144" s="439">
        <f>AVERAGE(Monthly!HV166:HX166)</f>
        <v>103.69048866533085</v>
      </c>
      <c r="CA144" s="439">
        <f>AVERAGE(Monthly!HY166:IA166)</f>
        <v>103.85384264462881</v>
      </c>
      <c r="CB144" s="439">
        <f>AVERAGE(Monthly!IB166:ID166)</f>
        <v>105.1973259550369</v>
      </c>
      <c r="CC144" s="439">
        <f>AVERAGE(Monthly!IE166:IG166)</f>
        <v>106.56373238217638</v>
      </c>
      <c r="CD144" s="439">
        <f>AVERAGE(Monthly!IH166:IJ166)</f>
        <v>106.4365433494376</v>
      </c>
      <c r="CE144" s="439">
        <f>AVERAGE(Monthly!IK166:IM166)</f>
        <v>107.02089653677274</v>
      </c>
      <c r="CF144" s="439">
        <f>AVERAGE(Monthly!IN166:IP166)</f>
        <v>108.03408691103095</v>
      </c>
      <c r="CG144" s="439">
        <f>AVERAGE(Monthly!IQ166:IS166)</f>
        <v>107.98058204715329</v>
      </c>
      <c r="CH144" s="439">
        <f>AVERAGE(Monthly!IT166:IV166)</f>
        <v>107.92120541331751</v>
      </c>
      <c r="CI144" s="439">
        <f>AVERAGE(Monthly!IW166:IY166)</f>
        <v>110.45639170779394</v>
      </c>
      <c r="CJ144" s="439">
        <f>AVERAGE(Monthly!IZ166:JB166)</f>
        <v>113.11262965385892</v>
      </c>
      <c r="CK144" s="439">
        <f>AVERAGE(Monthly!JC166:JE166)</f>
        <v>115.60230599819812</v>
      </c>
      <c r="CL144" s="439">
        <f>AVERAGE(Monthly!JF166:JH166)</f>
        <v>116.46744000052428</v>
      </c>
      <c r="CM144" s="439">
        <f>AVERAGE(Monthly!JI166:JK166)</f>
        <v>117.72529518785849</v>
      </c>
      <c r="CN144" s="439">
        <f>AVERAGE(Monthly!JL166:JN166)</f>
        <v>117.95126070349032</v>
      </c>
      <c r="CO144" s="439">
        <f>AVERAGE(Monthly!JO166:JQ166)</f>
        <v>120.31900701389736</v>
      </c>
      <c r="CP144" s="439">
        <f>AVERAGE(Monthly!JR166:JT166)</f>
        <v>120.92081349630791</v>
      </c>
      <c r="CQ144" s="439">
        <f>AVERAGE(Monthly!JU166:JW166)</f>
        <v>122.44870841624076</v>
      </c>
      <c r="CR144" s="439">
        <f>AVERAGE(Monthly!JX166:JZ166)</f>
        <v>122.80293604503446</v>
      </c>
      <c r="CS144" s="439">
        <f>AVERAGE(Monthly!KA166:KC166)</f>
        <v>123.07085466121329</v>
      </c>
      <c r="CT144" s="439">
        <f>AVERAGE(Monthly!KD166:KF166)</f>
        <v>122.85054179548608</v>
      </c>
      <c r="CU144" s="439">
        <f>AVERAGE(Monthly!KG166:KI166)</f>
        <v>125.17129882167315</v>
      </c>
      <c r="CV144" s="439">
        <f>AVERAGE(Monthly!KJ166:KL166)</f>
        <v>127.52679558696518</v>
      </c>
      <c r="CW144" s="439">
        <f>AVERAGE(Monthly!KM166:KO166)</f>
        <v>127.16804377438221</v>
      </c>
      <c r="CX144" s="439">
        <f>AVERAGE(Monthly!KP166:KR166)</f>
        <v>128.64178627202168</v>
      </c>
      <c r="CY144" s="439">
        <f>AVERAGE(Monthly!KS166:KU166)</f>
        <v>132.3630261789817</v>
      </c>
      <c r="CZ144" s="439">
        <f>AVERAGE(Monthly!KV166:KX166)</f>
        <v>134.13134102219306</v>
      </c>
      <c r="DA144" s="439">
        <f>AVERAGE(Monthly!KY166:LA166)</f>
        <v>133.80594091941529</v>
      </c>
      <c r="DB144" s="439">
        <f>AVERAGE(Monthly!LB166:LD166)</f>
        <v>136.93210304428894</v>
      </c>
      <c r="DC144" s="439">
        <f>AVERAGE(Monthly!LE166:LG166)</f>
        <v>142.13718194471122</v>
      </c>
      <c r="DD144" s="439">
        <f>AVERAGE(Monthly!LH166:LJ166)</f>
        <v>144.11518320139339</v>
      </c>
      <c r="DE144" s="439">
        <f>AVERAGE(Monthly!LK166:LM166)</f>
        <v>146.63989894342407</v>
      </c>
      <c r="DF144" s="439">
        <f>AVERAGE(Monthly!LN166:LP166)</f>
        <v>155.23832279761322</v>
      </c>
      <c r="DG144" s="439">
        <f>AVERAGE(Monthly!LQ166:LS166)</f>
        <v>172.15371815037801</v>
      </c>
      <c r="DH144" s="439">
        <f>AVERAGE(Monthly!LT166:LV166)</f>
        <v>179.11969262527211</v>
      </c>
      <c r="DI144" s="439">
        <f>AVERAGE(Monthly!LW166:LY166)</f>
        <v>182.54017247375702</v>
      </c>
      <c r="DJ144" s="439">
        <f>AVERAGE(Monthly!LZ166:MB166)</f>
        <v>184.91263655602748</v>
      </c>
      <c r="DK144" s="439">
        <f>AVERAGE(Monthly!MC166:ME166)</f>
        <v>186.23500759949721</v>
      </c>
      <c r="DL144" s="439">
        <f>AVERAGE(Monthly!MF166:MH166)</f>
        <v>193.81108919569556</v>
      </c>
      <c r="DM144" s="439">
        <f>AVERAGE(Monthly!MI166:MK166)</f>
        <v>199.93170536205881</v>
      </c>
      <c r="DN144" s="439">
        <f>AVERAGE(Monthly!ML166:MN166)</f>
        <v>200.5979675913496</v>
      </c>
      <c r="DO144" s="439">
        <f>AVERAGE(Monthly!MO166:MQ166)</f>
        <v>207.11106699520985</v>
      </c>
      <c r="DP144" s="439">
        <f>AVERAGE(Monthly!MR166:MT166)</f>
        <v>208.25327759019774</v>
      </c>
      <c r="DQ144" s="439">
        <f>AVERAGE(Monthly!MU166:MW166)</f>
        <v>210.38097220663724</v>
      </c>
    </row>
    <row r="145" spans="1:131">
      <c r="A145" s="436" t="s">
        <v>633</v>
      </c>
      <c r="B145" s="440">
        <f>AVERAGE(Monthly!B167:D167)</f>
        <v>655.67376967001667</v>
      </c>
      <c r="C145" s="440" t="e">
        <f>AVERAGE(Monthly!E167:G167)</f>
        <v>#DIV/0!</v>
      </c>
      <c r="D145" s="440" t="e">
        <f>AVERAGE(Monthly!H167:J167)</f>
        <v>#DIV/0!</v>
      </c>
      <c r="E145" s="440" t="e">
        <f>AVERAGE(Monthly!K167:M167)</f>
        <v>#DIV/0!</v>
      </c>
      <c r="F145" s="440" t="e">
        <f>AVERAGE(Monthly!N167:P167)</f>
        <v>#DIV/0!</v>
      </c>
      <c r="G145" s="440" t="e">
        <f>AVERAGE(Monthly!Q167:S167)</f>
        <v>#DIV/0!</v>
      </c>
      <c r="H145" s="440" t="e">
        <f>AVERAGE(Monthly!T167:V167)</f>
        <v>#DIV/0!</v>
      </c>
      <c r="I145" s="440" t="e">
        <f>AVERAGE(Monthly!W167:Y167)</f>
        <v>#DIV/0!</v>
      </c>
      <c r="J145" s="440" t="e">
        <f>AVERAGE(Monthly!Z167:AB167)</f>
        <v>#DIV/0!</v>
      </c>
      <c r="K145" s="440" t="e">
        <f>AVERAGE(Monthly!AC167:AE167)</f>
        <v>#DIV/0!</v>
      </c>
      <c r="L145" s="440" t="e">
        <f>AVERAGE(Monthly!AF167:AH167)</f>
        <v>#DIV/0!</v>
      </c>
      <c r="M145" s="440" t="e">
        <f>AVERAGE(Monthly!AI167:AK167)</f>
        <v>#DIV/0!</v>
      </c>
      <c r="N145" s="440" t="e">
        <f>AVERAGE(Monthly!AL167:AN167)</f>
        <v>#DIV/0!</v>
      </c>
      <c r="O145" s="440" t="e">
        <f>AVERAGE(Monthly!AO167:AQ167)</f>
        <v>#DIV/0!</v>
      </c>
      <c r="P145" s="440" t="e">
        <f>AVERAGE(Monthly!AR167:AT167)</f>
        <v>#DIV/0!</v>
      </c>
      <c r="Q145" s="440" t="e">
        <f>AVERAGE(Monthly!AU167:AW167)</f>
        <v>#DIV/0!</v>
      </c>
      <c r="R145" s="440" t="e">
        <f>AVERAGE(Monthly!AX167:AZ167)</f>
        <v>#DIV/0!</v>
      </c>
      <c r="S145" s="440" t="e">
        <f>AVERAGE(Monthly!BA167:BC167)</f>
        <v>#DIV/0!</v>
      </c>
      <c r="T145" s="440" t="e">
        <f>AVERAGE(Monthly!BD167:BF167)</f>
        <v>#DIV/0!</v>
      </c>
      <c r="U145" s="440" t="e">
        <f>AVERAGE(Monthly!BG167:BI167)</f>
        <v>#DIV/0!</v>
      </c>
      <c r="V145" s="440" t="e">
        <f>AVERAGE(Monthly!BJ167:BL167)</f>
        <v>#DIV/0!</v>
      </c>
      <c r="W145" s="440" t="e">
        <f>AVERAGE(Monthly!BM167:BO167)</f>
        <v>#DIV/0!</v>
      </c>
      <c r="X145" s="440" t="e">
        <f>AVERAGE(Monthly!BP167:BR167)</f>
        <v>#DIV/0!</v>
      </c>
      <c r="Y145" s="440" t="e">
        <f>AVERAGE(Monthly!BS167:BU167)</f>
        <v>#DIV/0!</v>
      </c>
      <c r="Z145" s="440" t="e">
        <f>AVERAGE(Monthly!BV167:BX167)</f>
        <v>#DIV/0!</v>
      </c>
      <c r="AA145" s="440" t="e">
        <f>AVERAGE(Monthly!BY167:CA167)</f>
        <v>#DIV/0!</v>
      </c>
      <c r="AB145" s="440" t="e">
        <f>AVERAGE(Monthly!CB167:CD167)</f>
        <v>#DIV/0!</v>
      </c>
      <c r="AC145" s="440" t="e">
        <f>AVERAGE(Monthly!CE167:CG167)</f>
        <v>#DIV/0!</v>
      </c>
      <c r="AD145" s="440" t="e">
        <f>AVERAGE(Monthly!CH167:CJ167)</f>
        <v>#DIV/0!</v>
      </c>
      <c r="AE145" s="440" t="e">
        <f>AVERAGE(Monthly!CK167:CM167)</f>
        <v>#DIV/0!</v>
      </c>
      <c r="AF145" s="440" t="e">
        <f>AVERAGE(Monthly!CN167:CP167)</f>
        <v>#DIV/0!</v>
      </c>
      <c r="AG145" s="440" t="e">
        <f>AVERAGE(Monthly!CQ167:CS167)</f>
        <v>#DIV/0!</v>
      </c>
      <c r="AH145" s="440" t="e">
        <f>AVERAGE(Monthly!CT167:CV167)</f>
        <v>#DIV/0!</v>
      </c>
      <c r="AI145" s="440" t="e">
        <f>AVERAGE(Monthly!CW167:CY167)</f>
        <v>#DIV/0!</v>
      </c>
      <c r="AJ145" s="440" t="e">
        <f>AVERAGE(Monthly!CZ167:DB167)</f>
        <v>#DIV/0!</v>
      </c>
      <c r="AK145" s="440" t="e">
        <f>AVERAGE(Monthly!DC167:DE167)</f>
        <v>#DIV/0!</v>
      </c>
      <c r="AL145" s="440" t="e">
        <f>AVERAGE(Monthly!DF167:DH167)</f>
        <v>#DIV/0!</v>
      </c>
      <c r="AM145" s="440" t="e">
        <f>AVERAGE(Monthly!DI167:DK167)</f>
        <v>#DIV/0!</v>
      </c>
      <c r="AN145" s="440" t="e">
        <f>AVERAGE(Monthly!DL167:DN167)</f>
        <v>#DIV/0!</v>
      </c>
      <c r="AO145" s="440" t="e">
        <f>AVERAGE(Monthly!DO167:DQ167)</f>
        <v>#DIV/0!</v>
      </c>
      <c r="AP145" s="440" t="e">
        <f>AVERAGE(Monthly!DR167:DT167)</f>
        <v>#DIV/0!</v>
      </c>
      <c r="AQ145" s="440" t="e">
        <f>AVERAGE(Monthly!DU167:DW167)</f>
        <v>#DIV/0!</v>
      </c>
      <c r="AR145" s="440" t="e">
        <f>AVERAGE(Monthly!DX167:DZ167)</f>
        <v>#DIV/0!</v>
      </c>
      <c r="AS145" s="440" t="e">
        <f>AVERAGE(Monthly!EA167:EC167)</f>
        <v>#DIV/0!</v>
      </c>
      <c r="AT145" s="440" t="e">
        <f>AVERAGE(Monthly!ED167:EF167)</f>
        <v>#DIV/0!</v>
      </c>
      <c r="AU145" s="440" t="e">
        <f>AVERAGE(Monthly!EG167:EI167)</f>
        <v>#DIV/0!</v>
      </c>
      <c r="AV145" s="440" t="e">
        <f>AVERAGE(Monthly!EJ167:EL167)</f>
        <v>#DIV/0!</v>
      </c>
      <c r="AW145" s="440" t="e">
        <f>AVERAGE(Monthly!EM167:EO167)</f>
        <v>#DIV/0!</v>
      </c>
      <c r="AX145" s="440" t="e">
        <f>AVERAGE(Monthly!EP167:ER167)</f>
        <v>#DIV/0!</v>
      </c>
      <c r="AY145" s="440" t="e">
        <f>AVERAGE(Monthly!ES167:EU167)</f>
        <v>#DIV/0!</v>
      </c>
      <c r="AZ145" s="440" t="e">
        <f>AVERAGE(Monthly!EV167:EX167)</f>
        <v>#DIV/0!</v>
      </c>
      <c r="BA145" s="440" t="e">
        <f>AVERAGE(Monthly!EY167:FA167)</f>
        <v>#DIV/0!</v>
      </c>
      <c r="BB145" s="440" t="e">
        <f>AVERAGE(Monthly!FB167:FD167)</f>
        <v>#DIV/0!</v>
      </c>
      <c r="BC145" s="440" t="e">
        <f>AVERAGE(Monthly!FE167:FG167)</f>
        <v>#DIV/0!</v>
      </c>
      <c r="BD145" s="440" t="e">
        <f>AVERAGE(Monthly!FH167:FJ167)</f>
        <v>#DIV/0!</v>
      </c>
      <c r="BE145" s="440" t="e">
        <f>AVERAGE(Monthly!FK167:FM167)</f>
        <v>#DIV/0!</v>
      </c>
      <c r="BF145" s="440">
        <f>AVERAGE(Monthly!FN167:FP167)</f>
        <v>83.859677129724247</v>
      </c>
      <c r="BG145" s="440">
        <f>AVERAGE(Monthly!FQ167:FS167)</f>
        <v>82.764870205856539</v>
      </c>
      <c r="BH145" s="440">
        <f>AVERAGE(Monthly!FT167:FV167)</f>
        <v>79.900197458054365</v>
      </c>
      <c r="BI145" s="440">
        <f>AVERAGE(Monthly!FW167:FY167)</f>
        <v>78.296843683320517</v>
      </c>
      <c r="BJ145" s="440">
        <f>AVERAGE(Monthly!FZ167:GB167)</f>
        <v>78.932329998237947</v>
      </c>
      <c r="BK145" s="440">
        <f>AVERAGE(Monthly!GC167:GE167)</f>
        <v>78.930656065284111</v>
      </c>
      <c r="BL145" s="440">
        <f>AVERAGE(Monthly!GF167:GH167)</f>
        <v>77.057835192772146</v>
      </c>
      <c r="BM145" s="440">
        <f>AVERAGE(Monthly!GI167:GK167)</f>
        <v>77.169936432619608</v>
      </c>
      <c r="BN145" s="440">
        <f>AVERAGE(Monthly!GL167:GN167)</f>
        <v>80.826703895176124</v>
      </c>
      <c r="BO145" s="440">
        <f>AVERAGE(Monthly!GO167:GQ167)</f>
        <v>86.574247207791146</v>
      </c>
      <c r="BP145" s="440">
        <f>AVERAGE(Monthly!GR167:GT167)</f>
        <v>90.314426970562366</v>
      </c>
      <c r="BQ145" s="440">
        <f>AVERAGE(Monthly!GU167:GW167)</f>
        <v>90.429919544356821</v>
      </c>
      <c r="BR145" s="440">
        <f>AVERAGE(Monthly!GX167:GZ167)</f>
        <v>91.076586476238276</v>
      </c>
      <c r="BS145" s="440">
        <f>AVERAGE(Monthly!HA167:HC167)</f>
        <v>93.546053336269964</v>
      </c>
      <c r="BT145" s="440">
        <f>AVERAGE(Monthly!HD167:HF167)</f>
        <v>95.200583052605012</v>
      </c>
      <c r="BU145" s="440">
        <f>AVERAGE(Monthly!HG167:HI167)</f>
        <v>95.727593378933662</v>
      </c>
      <c r="BV145" s="440">
        <f>AVERAGE(Monthly!HJ167:HL167)</f>
        <v>96.792931910573159</v>
      </c>
      <c r="BW145" s="440">
        <f>AVERAGE(Monthly!HM167:HO167)</f>
        <v>97.747726740311052</v>
      </c>
      <c r="BX145" s="440">
        <f>AVERAGE(Monthly!HP167:HR167)</f>
        <v>98.605493817196233</v>
      </c>
      <c r="BY145" s="440">
        <f>AVERAGE(Monthly!HS167:HU167)</f>
        <v>99.522237947745268</v>
      </c>
      <c r="BZ145" s="440">
        <f>AVERAGE(Monthly!HV167:HX167)</f>
        <v>99.854352597739265</v>
      </c>
      <c r="CA145" s="440">
        <f>AVERAGE(Monthly!HY167:IA167)</f>
        <v>101.23347013549058</v>
      </c>
      <c r="CB145" s="440">
        <f>AVERAGE(Monthly!IB167:ID167)</f>
        <v>103.69950812476526</v>
      </c>
      <c r="CC145" s="440">
        <f>AVERAGE(Monthly!IE167:IG167)</f>
        <v>104.77519719351533</v>
      </c>
      <c r="CD145" s="440">
        <f>AVERAGE(Monthly!IH167:IJ167)</f>
        <v>106.38421401154493</v>
      </c>
      <c r="CE145" s="440">
        <f>AVERAGE(Monthly!IK167:IM167)</f>
        <v>106.95535741309828</v>
      </c>
      <c r="CF145" s="440">
        <f>AVERAGE(Monthly!IN167:IP167)</f>
        <v>107.06836201963506</v>
      </c>
      <c r="CG145" s="440">
        <f>AVERAGE(Monthly!IQ167:IS167)</f>
        <v>107.35697643981922</v>
      </c>
      <c r="CH145" s="440">
        <f>AVERAGE(Monthly!IT167:IV167)</f>
        <v>107.51610595055273</v>
      </c>
      <c r="CI145" s="440">
        <f>AVERAGE(Monthly!IW167:IY167)</f>
        <v>109.44570237269274</v>
      </c>
      <c r="CJ145" s="440">
        <f>AVERAGE(Monthly!IZ167:JB167)</f>
        <v>110.94640678440457</v>
      </c>
      <c r="CK145" s="440">
        <f>AVERAGE(Monthly!JC167:JE167)</f>
        <v>114.46108570989384</v>
      </c>
      <c r="CL145" s="440">
        <f>AVERAGE(Monthly!JF167:JH167)</f>
        <v>115.03549238800595</v>
      </c>
      <c r="CM145" s="440">
        <f>AVERAGE(Monthly!JI167:JK167)</f>
        <v>116.74788279211951</v>
      </c>
      <c r="CN145" s="440">
        <f>AVERAGE(Monthly!JL167:JN167)</f>
        <v>117.34386685599561</v>
      </c>
      <c r="CO145" s="440">
        <f>AVERAGE(Monthly!JO167:JQ167)</f>
        <v>119.46762685142012</v>
      </c>
      <c r="CP145" s="440">
        <f>AVERAGE(Monthly!JR167:JT167)</f>
        <v>119.32498624963664</v>
      </c>
      <c r="CQ145" s="440">
        <f>AVERAGE(Monthly!JU167:JW167)</f>
        <v>119.78995408988366</v>
      </c>
      <c r="CR145" s="440">
        <f>AVERAGE(Monthly!JX167:JZ167)</f>
        <v>119.46638279529616</v>
      </c>
      <c r="CS145" s="440">
        <f>AVERAGE(Monthly!KA167:KC167)</f>
        <v>119.1395479370368</v>
      </c>
      <c r="CT145" s="440">
        <f>AVERAGE(Monthly!KD167:KF167)</f>
        <v>119.64374142568913</v>
      </c>
      <c r="CU145" s="440">
        <f>AVERAGE(Monthly!KG167:KI167)</f>
        <v>122.20520890528115</v>
      </c>
      <c r="CV145" s="440">
        <f>AVERAGE(Monthly!KJ167:KL167)</f>
        <v>125.62746952844306</v>
      </c>
      <c r="CW145" s="440">
        <f>AVERAGE(Monthly!KM167:KO167)</f>
        <v>124.39239983454802</v>
      </c>
      <c r="CX145" s="440">
        <f>AVERAGE(Monthly!KP167:KR167)</f>
        <v>126.13486610220254</v>
      </c>
      <c r="CY145" s="440">
        <f>AVERAGE(Monthly!KS167:KU167)</f>
        <v>129.01951804928925</v>
      </c>
      <c r="CZ145" s="440">
        <f>AVERAGE(Monthly!KV167:KX167)</f>
        <v>130.9337497445384</v>
      </c>
      <c r="DA145" s="440">
        <f>AVERAGE(Monthly!KY167:LA167)</f>
        <v>130.36131810375949</v>
      </c>
      <c r="DB145" s="440">
        <f>AVERAGE(Monthly!LB167:LD167)</f>
        <v>134.58056682381508</v>
      </c>
      <c r="DC145" s="440">
        <f>AVERAGE(Monthly!LE167:LG167)</f>
        <v>141.32726486746006</v>
      </c>
      <c r="DD145" s="440">
        <f>AVERAGE(Monthly!LH167:LJ167)</f>
        <v>143.33760009379108</v>
      </c>
      <c r="DE145" s="440">
        <f>AVERAGE(Monthly!LK167:LM167)</f>
        <v>144.70633241969549</v>
      </c>
      <c r="DF145" s="440">
        <f>AVERAGE(Monthly!LN167:LP167)</f>
        <v>155.5566812284024</v>
      </c>
      <c r="DG145" s="440">
        <f>AVERAGE(Monthly!LQ167:LS167)</f>
        <v>177.49962073264683</v>
      </c>
      <c r="DH145" s="440">
        <f>AVERAGE(Monthly!LT167:LV167)</f>
        <v>182.47393536423829</v>
      </c>
      <c r="DI145" s="440">
        <f>AVERAGE(Monthly!LW167:LY167)</f>
        <v>186.06761657817015</v>
      </c>
      <c r="DJ145" s="440">
        <f>AVERAGE(Monthly!LZ167:MB167)</f>
        <v>189.04708084244487</v>
      </c>
      <c r="DK145" s="440">
        <f>AVERAGE(Monthly!MC167:ME167)</f>
        <v>190.55195905450239</v>
      </c>
      <c r="DL145" s="440">
        <f>AVERAGE(Monthly!MF167:MH167)</f>
        <v>197.36054751239033</v>
      </c>
      <c r="DM145" s="440">
        <f>AVERAGE(Monthly!MI167:MK167)</f>
        <v>203.04335416082128</v>
      </c>
      <c r="DN145" s="440">
        <f>AVERAGE(Monthly!ML167:MN167)</f>
        <v>203.40194410195116</v>
      </c>
      <c r="DO145" s="440">
        <f>AVERAGE(Monthly!MO167:MQ167)</f>
        <v>208.54895498667079</v>
      </c>
      <c r="DP145" s="440">
        <f>AVERAGE(Monthly!MR167:MT167)</f>
        <v>209.68526535512265</v>
      </c>
      <c r="DQ145" s="440">
        <f>AVERAGE(Monthly!MU167:MW167)</f>
        <v>212.22676004135778</v>
      </c>
    </row>
    <row r="146" spans="1:131">
      <c r="A146" s="437" t="s">
        <v>846</v>
      </c>
      <c r="B146" s="440">
        <f>AVERAGE(Monthly!B168:D168)</f>
        <v>157.65374003672719</v>
      </c>
      <c r="C146" s="440" t="e">
        <f>AVERAGE(Monthly!E168:G168)</f>
        <v>#DIV/0!</v>
      </c>
      <c r="D146" s="440" t="e">
        <f>AVERAGE(Monthly!H168:J168)</f>
        <v>#DIV/0!</v>
      </c>
      <c r="E146" s="440" t="e">
        <f>AVERAGE(Monthly!K168:M168)</f>
        <v>#DIV/0!</v>
      </c>
      <c r="F146" s="440" t="e">
        <f>AVERAGE(Monthly!N168:P168)</f>
        <v>#DIV/0!</v>
      </c>
      <c r="G146" s="440" t="e">
        <f>AVERAGE(Monthly!Q168:S168)</f>
        <v>#DIV/0!</v>
      </c>
      <c r="H146" s="440" t="e">
        <f>AVERAGE(Monthly!T168:V168)</f>
        <v>#DIV/0!</v>
      </c>
      <c r="I146" s="440" t="e">
        <f>AVERAGE(Monthly!W168:Y168)</f>
        <v>#DIV/0!</v>
      </c>
      <c r="J146" s="440" t="e">
        <f>AVERAGE(Monthly!Z168:AB168)</f>
        <v>#DIV/0!</v>
      </c>
      <c r="K146" s="440" t="e">
        <f>AVERAGE(Monthly!AC168:AE168)</f>
        <v>#DIV/0!</v>
      </c>
      <c r="L146" s="440" t="e">
        <f>AVERAGE(Monthly!AF168:AH168)</f>
        <v>#DIV/0!</v>
      </c>
      <c r="M146" s="440" t="e">
        <f>AVERAGE(Monthly!AI168:AK168)</f>
        <v>#DIV/0!</v>
      </c>
      <c r="N146" s="440" t="e">
        <f>AVERAGE(Monthly!AL168:AN168)</f>
        <v>#DIV/0!</v>
      </c>
      <c r="O146" s="440" t="e">
        <f>AVERAGE(Monthly!AO168:AQ168)</f>
        <v>#DIV/0!</v>
      </c>
      <c r="P146" s="440" t="e">
        <f>AVERAGE(Monthly!AR168:AT168)</f>
        <v>#DIV/0!</v>
      </c>
      <c r="Q146" s="440" t="e">
        <f>AVERAGE(Monthly!AU168:AW168)</f>
        <v>#DIV/0!</v>
      </c>
      <c r="R146" s="440" t="e">
        <f>AVERAGE(Monthly!AX168:AZ168)</f>
        <v>#DIV/0!</v>
      </c>
      <c r="S146" s="440" t="e">
        <f>AVERAGE(Monthly!BA168:BC168)</f>
        <v>#DIV/0!</v>
      </c>
      <c r="T146" s="440" t="e">
        <f>AVERAGE(Monthly!BD168:BF168)</f>
        <v>#DIV/0!</v>
      </c>
      <c r="U146" s="440" t="e">
        <f>AVERAGE(Monthly!BG168:BI168)</f>
        <v>#DIV/0!</v>
      </c>
      <c r="V146" s="440" t="e">
        <f>AVERAGE(Monthly!BJ168:BL168)</f>
        <v>#DIV/0!</v>
      </c>
      <c r="W146" s="440" t="e">
        <f>AVERAGE(Monthly!BM168:BO168)</f>
        <v>#DIV/0!</v>
      </c>
      <c r="X146" s="440" t="e">
        <f>AVERAGE(Monthly!BP168:BR168)</f>
        <v>#DIV/0!</v>
      </c>
      <c r="Y146" s="440" t="e">
        <f>AVERAGE(Monthly!BS168:BU168)</f>
        <v>#DIV/0!</v>
      </c>
      <c r="Z146" s="440" t="e">
        <f>AVERAGE(Monthly!BV168:BX168)</f>
        <v>#DIV/0!</v>
      </c>
      <c r="AA146" s="440" t="e">
        <f>AVERAGE(Monthly!BY168:CA168)</f>
        <v>#DIV/0!</v>
      </c>
      <c r="AB146" s="440" t="e">
        <f>AVERAGE(Monthly!CB168:CD168)</f>
        <v>#DIV/0!</v>
      </c>
      <c r="AC146" s="440" t="e">
        <f>AVERAGE(Monthly!CE168:CG168)</f>
        <v>#DIV/0!</v>
      </c>
      <c r="AD146" s="440" t="e">
        <f>AVERAGE(Monthly!CH168:CJ168)</f>
        <v>#DIV/0!</v>
      </c>
      <c r="AE146" s="440" t="e">
        <f>AVERAGE(Monthly!CK168:CM168)</f>
        <v>#DIV/0!</v>
      </c>
      <c r="AF146" s="440" t="e">
        <f>AVERAGE(Monthly!CN168:CP168)</f>
        <v>#DIV/0!</v>
      </c>
      <c r="AG146" s="440" t="e">
        <f>AVERAGE(Monthly!CQ168:CS168)</f>
        <v>#DIV/0!</v>
      </c>
      <c r="AH146" s="440" t="e">
        <f>AVERAGE(Monthly!CT168:CV168)</f>
        <v>#DIV/0!</v>
      </c>
      <c r="AI146" s="440" t="e">
        <f>AVERAGE(Monthly!CW168:CY168)</f>
        <v>#DIV/0!</v>
      </c>
      <c r="AJ146" s="440" t="e">
        <f>AVERAGE(Monthly!CZ168:DB168)</f>
        <v>#DIV/0!</v>
      </c>
      <c r="AK146" s="440" t="e">
        <f>AVERAGE(Monthly!DC168:DE168)</f>
        <v>#DIV/0!</v>
      </c>
      <c r="AL146" s="440" t="e">
        <f>AVERAGE(Monthly!DF168:DH168)</f>
        <v>#DIV/0!</v>
      </c>
      <c r="AM146" s="440" t="e">
        <f>AVERAGE(Monthly!DI168:DK168)</f>
        <v>#DIV/0!</v>
      </c>
      <c r="AN146" s="440" t="e">
        <f>AVERAGE(Monthly!DL168:DN168)</f>
        <v>#DIV/0!</v>
      </c>
      <c r="AO146" s="440" t="e">
        <f>AVERAGE(Monthly!DO168:DQ168)</f>
        <v>#DIV/0!</v>
      </c>
      <c r="AP146" s="440" t="e">
        <f>AVERAGE(Monthly!DR168:DT168)</f>
        <v>#DIV/0!</v>
      </c>
      <c r="AQ146" s="440" t="e">
        <f>AVERAGE(Monthly!DU168:DW168)</f>
        <v>#DIV/0!</v>
      </c>
      <c r="AR146" s="440" t="e">
        <f>AVERAGE(Monthly!DX168:DZ168)</f>
        <v>#DIV/0!</v>
      </c>
      <c r="AS146" s="440" t="e">
        <f>AVERAGE(Monthly!EA168:EC168)</f>
        <v>#DIV/0!</v>
      </c>
      <c r="AT146" s="440" t="e">
        <f>AVERAGE(Monthly!ED168:EF168)</f>
        <v>#DIV/0!</v>
      </c>
      <c r="AU146" s="440" t="e">
        <f>AVERAGE(Monthly!EG168:EI168)</f>
        <v>#DIV/0!</v>
      </c>
      <c r="AV146" s="440" t="e">
        <f>AVERAGE(Monthly!EJ168:EL168)</f>
        <v>#DIV/0!</v>
      </c>
      <c r="AW146" s="440" t="e">
        <f>AVERAGE(Monthly!EM168:EO168)</f>
        <v>#DIV/0!</v>
      </c>
      <c r="AX146" s="440" t="e">
        <f>AVERAGE(Monthly!EP168:ER168)</f>
        <v>#DIV/0!</v>
      </c>
      <c r="AY146" s="440" t="e">
        <f>AVERAGE(Monthly!ES168:EU168)</f>
        <v>#DIV/0!</v>
      </c>
      <c r="AZ146" s="440" t="e">
        <f>AVERAGE(Monthly!EV168:EX168)</f>
        <v>#DIV/0!</v>
      </c>
      <c r="BA146" s="440" t="e">
        <f>AVERAGE(Monthly!EY168:FA168)</f>
        <v>#DIV/0!</v>
      </c>
      <c r="BB146" s="440" t="e">
        <f>AVERAGE(Monthly!FB168:FD168)</f>
        <v>#DIV/0!</v>
      </c>
      <c r="BC146" s="440" t="e">
        <f>AVERAGE(Monthly!FE168:FG168)</f>
        <v>#DIV/0!</v>
      </c>
      <c r="BD146" s="440" t="e">
        <f>AVERAGE(Monthly!FH168:FJ168)</f>
        <v>#DIV/0!</v>
      </c>
      <c r="BE146" s="440" t="e">
        <f>AVERAGE(Monthly!FK168:FM168)</f>
        <v>#DIV/0!</v>
      </c>
      <c r="BF146" s="440">
        <f>AVERAGE(Monthly!FN168:FP168)</f>
        <v>83.859677129724247</v>
      </c>
      <c r="BG146" s="440">
        <f>AVERAGE(Monthly!FQ168:FS168)</f>
        <v>82.764870205856539</v>
      </c>
      <c r="BH146" s="440">
        <f>AVERAGE(Monthly!FT168:FV168)</f>
        <v>79.900197458054365</v>
      </c>
      <c r="BI146" s="440">
        <f>AVERAGE(Monthly!FW168:FY168)</f>
        <v>78.296843683320517</v>
      </c>
      <c r="BJ146" s="440">
        <f>AVERAGE(Monthly!FZ168:GB168)</f>
        <v>78.932329998237947</v>
      </c>
      <c r="BK146" s="440">
        <f>AVERAGE(Monthly!GC168:GE168)</f>
        <v>78.930656065284111</v>
      </c>
      <c r="BL146" s="440">
        <f>AVERAGE(Monthly!GF168:GH168)</f>
        <v>77.057835192772146</v>
      </c>
      <c r="BM146" s="440">
        <f>AVERAGE(Monthly!GI168:GK168)</f>
        <v>77.169936432619608</v>
      </c>
      <c r="BN146" s="440">
        <f>AVERAGE(Monthly!GL168:GN168)</f>
        <v>80.826703895176124</v>
      </c>
      <c r="BO146" s="440">
        <f>AVERAGE(Monthly!GO168:GQ168)</f>
        <v>86.574247207791146</v>
      </c>
      <c r="BP146" s="440">
        <f>AVERAGE(Monthly!GR168:GT168)</f>
        <v>90.314426970562366</v>
      </c>
      <c r="BQ146" s="440">
        <f>AVERAGE(Monthly!GU168:GW168)</f>
        <v>90.429919544356821</v>
      </c>
      <c r="BR146" s="440">
        <f>AVERAGE(Monthly!GX168:GZ168)</f>
        <v>91.076586476238276</v>
      </c>
      <c r="BS146" s="440">
        <f>AVERAGE(Monthly!HA168:HC168)</f>
        <v>93.546053336269964</v>
      </c>
      <c r="BT146" s="440">
        <f>AVERAGE(Monthly!HD168:HF168)</f>
        <v>95.200583052605012</v>
      </c>
      <c r="BU146" s="440">
        <f>AVERAGE(Monthly!HG168:HI168)</f>
        <v>95.727593378933662</v>
      </c>
      <c r="BV146" s="440">
        <f>AVERAGE(Monthly!HJ168:HL168)</f>
        <v>96.792931910573159</v>
      </c>
      <c r="BW146" s="440">
        <f>AVERAGE(Monthly!HM168:HO168)</f>
        <v>97.747726740311052</v>
      </c>
      <c r="BX146" s="440">
        <f>AVERAGE(Monthly!HP168:HR168)</f>
        <v>98.605493817196233</v>
      </c>
      <c r="BY146" s="440">
        <f>AVERAGE(Monthly!HS168:HU168)</f>
        <v>99.522237947745268</v>
      </c>
      <c r="BZ146" s="440">
        <f>AVERAGE(Monthly!HV168:HX168)</f>
        <v>99.854352597739265</v>
      </c>
      <c r="CA146" s="440">
        <f>AVERAGE(Monthly!HY168:IA168)</f>
        <v>101.23347013549058</v>
      </c>
      <c r="CB146" s="440">
        <f>AVERAGE(Monthly!IB168:ID168)</f>
        <v>103.69950812476526</v>
      </c>
      <c r="CC146" s="440">
        <f>AVERAGE(Monthly!IE168:IG168)</f>
        <v>104.77519719351533</v>
      </c>
      <c r="CD146" s="440">
        <f>AVERAGE(Monthly!IH168:IJ168)</f>
        <v>106.38421401154493</v>
      </c>
      <c r="CE146" s="440">
        <f>AVERAGE(Monthly!IK168:IM168)</f>
        <v>106.95535741309828</v>
      </c>
      <c r="CF146" s="440">
        <f>AVERAGE(Monthly!IN168:IP168)</f>
        <v>107.06836201963506</v>
      </c>
      <c r="CG146" s="440">
        <f>AVERAGE(Monthly!IQ168:IS168)</f>
        <v>107.35697643981922</v>
      </c>
      <c r="CH146" s="440">
        <f>AVERAGE(Monthly!IT168:IV168)</f>
        <v>107.51610595055273</v>
      </c>
      <c r="CI146" s="440">
        <f>AVERAGE(Monthly!IW168:IY168)</f>
        <v>109.44570237269274</v>
      </c>
      <c r="CJ146" s="440">
        <f>AVERAGE(Monthly!IZ168:JB168)</f>
        <v>110.94640678440457</v>
      </c>
      <c r="CK146" s="440">
        <f>AVERAGE(Monthly!JC168:JE168)</f>
        <v>114.46108570989384</v>
      </c>
      <c r="CL146" s="440">
        <f>AVERAGE(Monthly!JF168:JH168)</f>
        <v>115.03549238800595</v>
      </c>
      <c r="CM146" s="440">
        <f>AVERAGE(Monthly!JI168:JK168)</f>
        <v>116.74788279211951</v>
      </c>
      <c r="CN146" s="440">
        <f>AVERAGE(Monthly!JL168:JN168)</f>
        <v>117.34386685599561</v>
      </c>
      <c r="CO146" s="440">
        <f>AVERAGE(Monthly!JO168:JQ168)</f>
        <v>119.46762685142012</v>
      </c>
      <c r="CP146" s="440">
        <f>AVERAGE(Monthly!JR168:JT168)</f>
        <v>119.32498624963664</v>
      </c>
      <c r="CQ146" s="440">
        <f>AVERAGE(Monthly!JU168:JW168)</f>
        <v>119.78995408988366</v>
      </c>
      <c r="CR146" s="440">
        <f>AVERAGE(Monthly!JX168:JZ168)</f>
        <v>119.46638279529616</v>
      </c>
      <c r="CS146" s="440">
        <f>AVERAGE(Monthly!KA168:KC168)</f>
        <v>119.1395479370368</v>
      </c>
      <c r="CT146" s="440">
        <f>AVERAGE(Monthly!KD168:KF168)</f>
        <v>119.64374142568913</v>
      </c>
      <c r="CU146" s="440">
        <f>AVERAGE(Monthly!KG168:KI168)</f>
        <v>122.20520890528115</v>
      </c>
      <c r="CV146" s="440">
        <f>AVERAGE(Monthly!KJ168:KL168)</f>
        <v>125.62746952844306</v>
      </c>
      <c r="CW146" s="440">
        <f>AVERAGE(Monthly!KM168:KO168)</f>
        <v>124.39239983454802</v>
      </c>
      <c r="CX146" s="440">
        <f>AVERAGE(Monthly!KP168:KR168)</f>
        <v>126.13486610220254</v>
      </c>
      <c r="CY146" s="440">
        <f>AVERAGE(Monthly!KS168:KU168)</f>
        <v>129.01951804928925</v>
      </c>
      <c r="CZ146" s="440">
        <f>AVERAGE(Monthly!KV168:KX168)</f>
        <v>130.9337497445384</v>
      </c>
      <c r="DA146" s="440">
        <f>AVERAGE(Monthly!KY168:LA168)</f>
        <v>130.36131810375949</v>
      </c>
      <c r="DB146" s="440">
        <f>AVERAGE(Monthly!LB168:LD168)</f>
        <v>134.58056682381508</v>
      </c>
      <c r="DC146" s="440">
        <f>AVERAGE(Monthly!LE168:LG168)</f>
        <v>141.32726486746006</v>
      </c>
      <c r="DD146" s="440">
        <f>AVERAGE(Monthly!LH168:LJ168)</f>
        <v>143.33760009379108</v>
      </c>
      <c r="DE146" s="440">
        <f>AVERAGE(Monthly!LK168:LM168)</f>
        <v>144.70633241969549</v>
      </c>
      <c r="DF146" s="440">
        <f>AVERAGE(Monthly!LN168:LP168)</f>
        <v>155.5566812284024</v>
      </c>
      <c r="DG146" s="440">
        <f>AVERAGE(Monthly!LQ168:LS168)</f>
        <v>177.49962073264683</v>
      </c>
      <c r="DH146" s="440">
        <f>AVERAGE(Monthly!LT168:LV168)</f>
        <v>182.47393536423829</v>
      </c>
      <c r="DI146" s="440">
        <f>AVERAGE(Monthly!LW168:LY168)</f>
        <v>186.06761657817015</v>
      </c>
      <c r="DJ146" s="440">
        <f>AVERAGE(Monthly!LZ168:MB168)</f>
        <v>189.04708084244487</v>
      </c>
      <c r="DK146" s="440">
        <f>AVERAGE(Monthly!MC168:ME168)</f>
        <v>190.55195905450239</v>
      </c>
      <c r="DL146" s="440">
        <f>AVERAGE(Monthly!MF168:MH168)</f>
        <v>197.36054751239033</v>
      </c>
      <c r="DM146" s="440">
        <f>AVERAGE(Monthly!MI168:MK168)</f>
        <v>203.04335416082128</v>
      </c>
      <c r="DN146" s="440">
        <f>AVERAGE(Monthly!ML168:MN168)</f>
        <v>203.40194410195116</v>
      </c>
      <c r="DO146" s="440">
        <f>AVERAGE(Monthly!MO168:MQ168)</f>
        <v>208.54895498667079</v>
      </c>
      <c r="DP146" s="440">
        <f>AVERAGE(Monthly!MR168:MT168)</f>
        <v>209.68526535512265</v>
      </c>
      <c r="DQ146" s="440">
        <f>AVERAGE(Monthly!MU168:MW168)</f>
        <v>212.22676004135778</v>
      </c>
    </row>
    <row r="147" spans="1:131">
      <c r="A147" s="436" t="s">
        <v>634</v>
      </c>
      <c r="B147" s="440">
        <f>AVERAGE(Monthly!B170:D170)</f>
        <v>4.0000999999999998</v>
      </c>
      <c r="C147" s="440" t="e">
        <f>AVERAGE(Monthly!E170:G170)</f>
        <v>#DIV/0!</v>
      </c>
      <c r="D147" s="440" t="e">
        <f>AVERAGE(Monthly!H170:J170)</f>
        <v>#DIV/0!</v>
      </c>
      <c r="E147" s="440" t="e">
        <f>AVERAGE(Monthly!K170:M170)</f>
        <v>#DIV/0!</v>
      </c>
      <c r="F147" s="440" t="e">
        <f>AVERAGE(Monthly!N170:P170)</f>
        <v>#DIV/0!</v>
      </c>
      <c r="G147" s="440" t="e">
        <f>AVERAGE(Monthly!Q170:S170)</f>
        <v>#DIV/0!</v>
      </c>
      <c r="H147" s="440" t="e">
        <f>AVERAGE(Monthly!T170:V170)</f>
        <v>#DIV/0!</v>
      </c>
      <c r="I147" s="440" t="e">
        <f>AVERAGE(Monthly!W170:Y170)</f>
        <v>#DIV/0!</v>
      </c>
      <c r="J147" s="440" t="e">
        <f>AVERAGE(Monthly!Z170:AB170)</f>
        <v>#DIV/0!</v>
      </c>
      <c r="K147" s="440" t="e">
        <f>AVERAGE(Monthly!AC170:AE170)</f>
        <v>#DIV/0!</v>
      </c>
      <c r="L147" s="440" t="e">
        <f>AVERAGE(Monthly!AF170:AH170)</f>
        <v>#DIV/0!</v>
      </c>
      <c r="M147" s="440" t="e">
        <f>AVERAGE(Monthly!AI170:AK170)</f>
        <v>#DIV/0!</v>
      </c>
      <c r="N147" s="440" t="e">
        <f>AVERAGE(Monthly!AL170:AN170)</f>
        <v>#DIV/0!</v>
      </c>
      <c r="O147" s="440" t="e">
        <f>AVERAGE(Monthly!AO170:AQ170)</f>
        <v>#DIV/0!</v>
      </c>
      <c r="P147" s="440" t="e">
        <f>AVERAGE(Monthly!AR170:AT170)</f>
        <v>#DIV/0!</v>
      </c>
      <c r="Q147" s="440" t="e">
        <f>AVERAGE(Monthly!AU170:AW170)</f>
        <v>#DIV/0!</v>
      </c>
      <c r="R147" s="440" t="e">
        <f>AVERAGE(Monthly!AX170:AZ170)</f>
        <v>#DIV/0!</v>
      </c>
      <c r="S147" s="440" t="e">
        <f>AVERAGE(Monthly!BA170:BC170)</f>
        <v>#DIV/0!</v>
      </c>
      <c r="T147" s="440" t="e">
        <f>AVERAGE(Monthly!BD170:BF170)</f>
        <v>#DIV/0!</v>
      </c>
      <c r="U147" s="440" t="e">
        <f>AVERAGE(Monthly!BG170:BI170)</f>
        <v>#DIV/0!</v>
      </c>
      <c r="V147" s="440" t="e">
        <f>AVERAGE(Monthly!BJ170:BL170)</f>
        <v>#DIV/0!</v>
      </c>
      <c r="W147" s="440" t="e">
        <f>AVERAGE(Monthly!BM170:BO170)</f>
        <v>#DIV/0!</v>
      </c>
      <c r="X147" s="440" t="e">
        <f>AVERAGE(Monthly!BP170:BR170)</f>
        <v>#DIV/0!</v>
      </c>
      <c r="Y147" s="440" t="e">
        <f>AVERAGE(Monthly!BS170:BU170)</f>
        <v>#DIV/0!</v>
      </c>
      <c r="Z147" s="440" t="e">
        <f>AVERAGE(Monthly!BV170:BX170)</f>
        <v>#DIV/0!</v>
      </c>
      <c r="AA147" s="440" t="e">
        <f>AVERAGE(Monthly!BY170:CA170)</f>
        <v>#DIV/0!</v>
      </c>
      <c r="AB147" s="440" t="e">
        <f>AVERAGE(Monthly!CB170:CD170)</f>
        <v>#DIV/0!</v>
      </c>
      <c r="AC147" s="440" t="e">
        <f>AVERAGE(Monthly!CE170:CG170)</f>
        <v>#DIV/0!</v>
      </c>
      <c r="AD147" s="440" t="e">
        <f>AVERAGE(Monthly!CH170:CJ170)</f>
        <v>#DIV/0!</v>
      </c>
      <c r="AE147" s="440" t="e">
        <f>AVERAGE(Monthly!CK170:CM170)</f>
        <v>#DIV/0!</v>
      </c>
      <c r="AF147" s="440" t="e">
        <f>AVERAGE(Monthly!CN170:CP170)</f>
        <v>#DIV/0!</v>
      </c>
      <c r="AG147" s="440" t="e">
        <f>AVERAGE(Monthly!CQ170:CS170)</f>
        <v>#DIV/0!</v>
      </c>
      <c r="AH147" s="440" t="e">
        <f>AVERAGE(Monthly!CT170:CV170)</f>
        <v>#DIV/0!</v>
      </c>
      <c r="AI147" s="440" t="e">
        <f>AVERAGE(Monthly!CW170:CY170)</f>
        <v>#DIV/0!</v>
      </c>
      <c r="AJ147" s="440" t="e">
        <f>AVERAGE(Monthly!CZ170:DB170)</f>
        <v>#DIV/0!</v>
      </c>
      <c r="AK147" s="440" t="e">
        <f>AVERAGE(Monthly!DC170:DE170)</f>
        <v>#DIV/0!</v>
      </c>
      <c r="AL147" s="440" t="e">
        <f>AVERAGE(Monthly!DF170:DH170)</f>
        <v>#DIV/0!</v>
      </c>
      <c r="AM147" s="440" t="e">
        <f>AVERAGE(Monthly!DI170:DK170)</f>
        <v>#DIV/0!</v>
      </c>
      <c r="AN147" s="440" t="e">
        <f>AVERAGE(Monthly!DL170:DN170)</f>
        <v>#DIV/0!</v>
      </c>
      <c r="AO147" s="440" t="e">
        <f>AVERAGE(Monthly!DO170:DQ170)</f>
        <v>#DIV/0!</v>
      </c>
      <c r="AP147" s="440" t="e">
        <f>AVERAGE(Monthly!DR170:DT170)</f>
        <v>#DIV/0!</v>
      </c>
      <c r="AQ147" s="440" t="e">
        <f>AVERAGE(Monthly!DU170:DW170)</f>
        <v>#DIV/0!</v>
      </c>
      <c r="AR147" s="440" t="e">
        <f>AVERAGE(Monthly!DX170:DZ170)</f>
        <v>#DIV/0!</v>
      </c>
      <c r="AS147" s="440" t="e">
        <f>AVERAGE(Monthly!EA170:EC170)</f>
        <v>#DIV/0!</v>
      </c>
      <c r="AT147" s="440" t="e">
        <f>AVERAGE(Monthly!ED170:EF170)</f>
        <v>#DIV/0!</v>
      </c>
      <c r="AU147" s="440" t="e">
        <f>AVERAGE(Monthly!EG170:EI170)</f>
        <v>#DIV/0!</v>
      </c>
      <c r="AV147" s="440" t="e">
        <f>AVERAGE(Monthly!EJ170:EL170)</f>
        <v>#DIV/0!</v>
      </c>
      <c r="AW147" s="440" t="e">
        <f>AVERAGE(Monthly!EM170:EO170)</f>
        <v>#DIV/0!</v>
      </c>
      <c r="AX147" s="440" t="e">
        <f>AVERAGE(Monthly!EP170:ER170)</f>
        <v>#DIV/0!</v>
      </c>
      <c r="AY147" s="440" t="e">
        <f>AVERAGE(Monthly!ES170:EU170)</f>
        <v>#DIV/0!</v>
      </c>
      <c r="AZ147" s="440" t="e">
        <f>AVERAGE(Monthly!EV170:EX170)</f>
        <v>#DIV/0!</v>
      </c>
      <c r="BA147" s="440" t="e">
        <f>AVERAGE(Monthly!EY170:FA170)</f>
        <v>#DIV/0!</v>
      </c>
      <c r="BB147" s="440" t="e">
        <f>AVERAGE(Monthly!FB170:FD170)</f>
        <v>#DIV/0!</v>
      </c>
      <c r="BC147" s="440" t="e">
        <f>AVERAGE(Monthly!FE170:FG170)</f>
        <v>#DIV/0!</v>
      </c>
      <c r="BD147" s="440" t="e">
        <f>AVERAGE(Monthly!FH170:FJ170)</f>
        <v>#DIV/0!</v>
      </c>
      <c r="BE147" s="440" t="e">
        <f>AVERAGE(Monthly!FK170:FM170)</f>
        <v>#DIV/0!</v>
      </c>
      <c r="BF147" s="440">
        <f>AVERAGE(Monthly!FN170:FP170)</f>
        <v>81.467110148225288</v>
      </c>
      <c r="BG147" s="440">
        <f>AVERAGE(Monthly!FQ170:FS170)</f>
        <v>82.558472223128831</v>
      </c>
      <c r="BH147" s="440">
        <f>AVERAGE(Monthly!FT170:FV170)</f>
        <v>83.105210510627828</v>
      </c>
      <c r="BI147" s="440">
        <f>AVERAGE(Monthly!FW170:FY170)</f>
        <v>84.622466384149689</v>
      </c>
      <c r="BJ147" s="440">
        <f>AVERAGE(Monthly!FZ170:GB170)</f>
        <v>83.250268907150101</v>
      </c>
      <c r="BK147" s="440">
        <f>AVERAGE(Monthly!GC170:GE170)</f>
        <v>87.206807920156578</v>
      </c>
      <c r="BL147" s="440">
        <f>AVERAGE(Monthly!GF170:GH170)</f>
        <v>86.805097402365675</v>
      </c>
      <c r="BM147" s="440">
        <f>AVERAGE(Monthly!GI170:GK170)</f>
        <v>87.697603823925576</v>
      </c>
      <c r="BN147" s="440">
        <f>AVERAGE(Monthly!GL170:GN170)</f>
        <v>86.315451548969349</v>
      </c>
      <c r="BO147" s="440">
        <f>AVERAGE(Monthly!GO170:GQ170)</f>
        <v>91.374329930503222</v>
      </c>
      <c r="BP147" s="440">
        <f>AVERAGE(Monthly!GR170:GT170)</f>
        <v>92.734157128607634</v>
      </c>
      <c r="BQ147" s="440">
        <f>AVERAGE(Monthly!GU170:GW170)</f>
        <v>94.485403119019125</v>
      </c>
      <c r="BR147" s="440">
        <f>AVERAGE(Monthly!GX170:GZ170)</f>
        <v>92.788520336827162</v>
      </c>
      <c r="BS147" s="440">
        <f>AVERAGE(Monthly!HA170:HC170)</f>
        <v>98.79634748925946</v>
      </c>
      <c r="BT147" s="440">
        <f>AVERAGE(Monthly!HD170:HF170)</f>
        <v>97.947500859660195</v>
      </c>
      <c r="BU147" s="440">
        <f>AVERAGE(Monthly!HG170:HI170)</f>
        <v>99.874017050322308</v>
      </c>
      <c r="BV147" s="440">
        <f>AVERAGE(Monthly!HJ170:HL170)</f>
        <v>98.535642854749426</v>
      </c>
      <c r="BW147" s="440">
        <f>AVERAGE(Monthly!HM170:HO170)</f>
        <v>101.98668362430222</v>
      </c>
      <c r="BX147" s="440">
        <f>AVERAGE(Monthly!HP170:HR170)</f>
        <v>99.22945670507238</v>
      </c>
      <c r="BY147" s="440">
        <f>AVERAGE(Monthly!HS170:HU170)</f>
        <v>100.0536609992397</v>
      </c>
      <c r="BZ147" s="440">
        <f>AVERAGE(Monthly!HV170:HX170)</f>
        <v>99.815866582365018</v>
      </c>
      <c r="CA147" s="440">
        <f>AVERAGE(Monthly!HY170:IA170)</f>
        <v>100.43520081506365</v>
      </c>
      <c r="CB147" s="440">
        <f>AVERAGE(Monthly!IB170:ID170)</f>
        <v>100.61816127654096</v>
      </c>
      <c r="CC147" s="440">
        <f>AVERAGE(Monthly!IE170:IG170)</f>
        <v>101.2083861017688</v>
      </c>
      <c r="CD147" s="440">
        <f>AVERAGE(Monthly!IH170:IJ170)</f>
        <v>99.508840456132361</v>
      </c>
      <c r="CE147" s="440">
        <f>AVERAGE(Monthly!IK170:IM170)</f>
        <v>99.831473437814338</v>
      </c>
      <c r="CF147" s="440">
        <f>AVERAGE(Monthly!IN170:IP170)</f>
        <v>102.84836826873918</v>
      </c>
      <c r="CG147" s="440">
        <f>AVERAGE(Monthly!IQ170:IS170)</f>
        <v>104.15440919976281</v>
      </c>
      <c r="CH147" s="440">
        <f>AVERAGE(Monthly!IT170:IV170)</f>
        <v>103.66912764871518</v>
      </c>
      <c r="CI147" s="440">
        <f>AVERAGE(Monthly!IW170:IY170)</f>
        <v>106.00592559141329</v>
      </c>
      <c r="CJ147" s="440">
        <f>AVERAGE(Monthly!IZ170:JB170)</f>
        <v>106.82455489095263</v>
      </c>
      <c r="CK147" s="440">
        <f>AVERAGE(Monthly!JC170:JE170)</f>
        <v>105.89850151986651</v>
      </c>
      <c r="CL147" s="440">
        <f>AVERAGE(Monthly!JF170:JH170)</f>
        <v>108.08012150151741</v>
      </c>
      <c r="CM147" s="440">
        <f>AVERAGE(Monthly!JI170:JK170)</f>
        <v>111.56074341389144</v>
      </c>
      <c r="CN147" s="440">
        <f>AVERAGE(Monthly!JL170:JN170)</f>
        <v>110.5855581197394</v>
      </c>
      <c r="CO147" s="440">
        <f>AVERAGE(Monthly!JO170:JQ170)</f>
        <v>112.60598694464933</v>
      </c>
      <c r="CP147" s="440">
        <f>AVERAGE(Monthly!JR170:JT170)</f>
        <v>115.92966460718519</v>
      </c>
      <c r="CQ147" s="440">
        <f>AVERAGE(Monthly!JU170:JW170)</f>
        <v>125.69890019625454</v>
      </c>
      <c r="CR147" s="440">
        <f>AVERAGE(Monthly!JX170:JZ170)</f>
        <v>122.71207924144271</v>
      </c>
      <c r="CS147" s="440">
        <f>AVERAGE(Monthly!KA170:KC170)</f>
        <v>121.99976757143811</v>
      </c>
      <c r="CT147" s="440">
        <f>AVERAGE(Monthly!KD170:KF170)</f>
        <v>118.19867051112566</v>
      </c>
      <c r="CU147" s="440">
        <f>AVERAGE(Monthly!KG170:KI170)</f>
        <v>120.56163063983848</v>
      </c>
      <c r="CV147" s="440">
        <f>AVERAGE(Monthly!KJ170:KL170)</f>
        <v>120.45951142762642</v>
      </c>
      <c r="CW147" s="440">
        <f>AVERAGE(Monthly!KM170:KO170)</f>
        <v>122.66946276134581</v>
      </c>
      <c r="CX147" s="440">
        <f>AVERAGE(Monthly!KP170:KR170)</f>
        <v>129.03807584986052</v>
      </c>
      <c r="CY147" s="440">
        <f>AVERAGE(Monthly!KS170:KU170)</f>
        <v>133.97142264606262</v>
      </c>
      <c r="CZ147" s="440">
        <f>AVERAGE(Monthly!KV170:KX170)</f>
        <v>126.78663497663347</v>
      </c>
      <c r="DA147" s="440">
        <f>AVERAGE(Monthly!KY170:LA170)</f>
        <v>129.6843615122846</v>
      </c>
      <c r="DB147" s="440">
        <f>AVERAGE(Monthly!LB170:LD170)</f>
        <v>130.63824132118054</v>
      </c>
      <c r="DC147" s="440">
        <f>AVERAGE(Monthly!LE170:LG170)</f>
        <v>131.87457303678474</v>
      </c>
      <c r="DD147" s="440">
        <f>AVERAGE(Monthly!LH170:LJ170)</f>
        <v>131.68983446664106</v>
      </c>
      <c r="DE147" s="440">
        <f>AVERAGE(Monthly!LK170:LM170)</f>
        <v>134.10651941325099</v>
      </c>
      <c r="DF147" s="440">
        <f>AVERAGE(Monthly!LN170:LP170)</f>
        <v>144.87166106629323</v>
      </c>
      <c r="DG147" s="440">
        <f>AVERAGE(Monthly!LQ170:LS170)</f>
        <v>156.54641782552014</v>
      </c>
      <c r="DH147" s="440">
        <f>AVERAGE(Monthly!LT170:LV170)</f>
        <v>156.56776342088918</v>
      </c>
      <c r="DI147" s="440">
        <f>AVERAGE(Monthly!LW170:LY170)</f>
        <v>162.59528155143195</v>
      </c>
      <c r="DJ147" s="440">
        <f>AVERAGE(Monthly!LZ170:MB170)</f>
        <v>164.30892409229151</v>
      </c>
      <c r="DK147" s="440">
        <f>AVERAGE(Monthly!MC170:ME170)</f>
        <v>164.45968259815817</v>
      </c>
      <c r="DL147" s="440">
        <f>AVERAGE(Monthly!MF170:MH170)</f>
        <v>161.84949568845278</v>
      </c>
      <c r="DM147" s="440">
        <f>AVERAGE(Monthly!MI170:MK170)</f>
        <v>166.28727525122528</v>
      </c>
      <c r="DN147" s="440">
        <f>AVERAGE(Monthly!ML170:MN170)</f>
        <v>168.8107394218969</v>
      </c>
      <c r="DO147" s="440">
        <f>AVERAGE(Monthly!MO170:MQ170)</f>
        <v>171.8536801118029</v>
      </c>
      <c r="DP147" s="440">
        <f>AVERAGE(Monthly!MR170:MT170)</f>
        <v>169.90703189672342</v>
      </c>
      <c r="DQ147" s="440">
        <f>AVERAGE(Monthly!MU170:MW170)</f>
        <v>168.21872116472969</v>
      </c>
    </row>
    <row r="148" spans="1:131">
      <c r="A148" s="437" t="s">
        <v>847</v>
      </c>
      <c r="B148" s="440">
        <f>AVERAGE(Monthly!B171:D171)</f>
        <v>4</v>
      </c>
      <c r="C148" s="440" t="e">
        <f>AVERAGE(Monthly!E171:G171)</f>
        <v>#DIV/0!</v>
      </c>
      <c r="D148" s="440" t="e">
        <f>AVERAGE(Monthly!H171:J171)</f>
        <v>#DIV/0!</v>
      </c>
      <c r="E148" s="440" t="e">
        <f>AVERAGE(Monthly!K171:M171)</f>
        <v>#DIV/0!</v>
      </c>
      <c r="F148" s="440" t="e">
        <f>AVERAGE(Monthly!N171:P171)</f>
        <v>#DIV/0!</v>
      </c>
      <c r="G148" s="440" t="e">
        <f>AVERAGE(Monthly!Q171:S171)</f>
        <v>#DIV/0!</v>
      </c>
      <c r="H148" s="440" t="e">
        <f>AVERAGE(Monthly!T171:V171)</f>
        <v>#DIV/0!</v>
      </c>
      <c r="I148" s="440" t="e">
        <f>AVERAGE(Monthly!W171:Y171)</f>
        <v>#DIV/0!</v>
      </c>
      <c r="J148" s="440" t="e">
        <f>AVERAGE(Monthly!Z171:AB171)</f>
        <v>#DIV/0!</v>
      </c>
      <c r="K148" s="440" t="e">
        <f>AVERAGE(Monthly!AC171:AE171)</f>
        <v>#DIV/0!</v>
      </c>
      <c r="L148" s="440" t="e">
        <f>AVERAGE(Monthly!AF171:AH171)</f>
        <v>#DIV/0!</v>
      </c>
      <c r="M148" s="440" t="e">
        <f>AVERAGE(Monthly!AI171:AK171)</f>
        <v>#DIV/0!</v>
      </c>
      <c r="N148" s="440" t="e">
        <f>AVERAGE(Monthly!AL171:AN171)</f>
        <v>#DIV/0!</v>
      </c>
      <c r="O148" s="440" t="e">
        <f>AVERAGE(Monthly!AO171:AQ171)</f>
        <v>#DIV/0!</v>
      </c>
      <c r="P148" s="440" t="e">
        <f>AVERAGE(Monthly!AR171:AT171)</f>
        <v>#DIV/0!</v>
      </c>
      <c r="Q148" s="440" t="e">
        <f>AVERAGE(Monthly!AU171:AW171)</f>
        <v>#DIV/0!</v>
      </c>
      <c r="R148" s="440" t="e">
        <f>AVERAGE(Monthly!AX171:AZ171)</f>
        <v>#DIV/0!</v>
      </c>
      <c r="S148" s="440" t="e">
        <f>AVERAGE(Monthly!BA171:BC171)</f>
        <v>#DIV/0!</v>
      </c>
      <c r="T148" s="440" t="e">
        <f>AVERAGE(Monthly!BD171:BF171)</f>
        <v>#DIV/0!</v>
      </c>
      <c r="U148" s="440" t="e">
        <f>AVERAGE(Monthly!BG171:BI171)</f>
        <v>#DIV/0!</v>
      </c>
      <c r="V148" s="440" t="e">
        <f>AVERAGE(Monthly!BJ171:BL171)</f>
        <v>#DIV/0!</v>
      </c>
      <c r="W148" s="440" t="e">
        <f>AVERAGE(Monthly!BM171:BO171)</f>
        <v>#DIV/0!</v>
      </c>
      <c r="X148" s="440" t="e">
        <f>AVERAGE(Monthly!BP171:BR171)</f>
        <v>#DIV/0!</v>
      </c>
      <c r="Y148" s="440" t="e">
        <f>AVERAGE(Monthly!BS171:BU171)</f>
        <v>#DIV/0!</v>
      </c>
      <c r="Z148" s="440" t="e">
        <f>AVERAGE(Monthly!BV171:BX171)</f>
        <v>#DIV/0!</v>
      </c>
      <c r="AA148" s="440" t="e">
        <f>AVERAGE(Monthly!BY171:CA171)</f>
        <v>#DIV/0!</v>
      </c>
      <c r="AB148" s="440" t="e">
        <f>AVERAGE(Monthly!CB171:CD171)</f>
        <v>#DIV/0!</v>
      </c>
      <c r="AC148" s="440" t="e">
        <f>AVERAGE(Monthly!CE171:CG171)</f>
        <v>#DIV/0!</v>
      </c>
      <c r="AD148" s="440" t="e">
        <f>AVERAGE(Monthly!CH171:CJ171)</f>
        <v>#DIV/0!</v>
      </c>
      <c r="AE148" s="440" t="e">
        <f>AVERAGE(Monthly!CK171:CM171)</f>
        <v>#DIV/0!</v>
      </c>
      <c r="AF148" s="440" t="e">
        <f>AVERAGE(Monthly!CN171:CP171)</f>
        <v>#DIV/0!</v>
      </c>
      <c r="AG148" s="440" t="e">
        <f>AVERAGE(Monthly!CQ171:CS171)</f>
        <v>#DIV/0!</v>
      </c>
      <c r="AH148" s="440" t="e">
        <f>AVERAGE(Monthly!CT171:CV171)</f>
        <v>#DIV/0!</v>
      </c>
      <c r="AI148" s="440" t="e">
        <f>AVERAGE(Monthly!CW171:CY171)</f>
        <v>#DIV/0!</v>
      </c>
      <c r="AJ148" s="440" t="e">
        <f>AVERAGE(Monthly!CZ171:DB171)</f>
        <v>#DIV/0!</v>
      </c>
      <c r="AK148" s="440" t="e">
        <f>AVERAGE(Monthly!DC171:DE171)</f>
        <v>#DIV/0!</v>
      </c>
      <c r="AL148" s="440" t="e">
        <f>AVERAGE(Monthly!DF171:DH171)</f>
        <v>#DIV/0!</v>
      </c>
      <c r="AM148" s="440" t="e">
        <f>AVERAGE(Monthly!DI171:DK171)</f>
        <v>#DIV/0!</v>
      </c>
      <c r="AN148" s="440" t="e">
        <f>AVERAGE(Monthly!DL171:DN171)</f>
        <v>#DIV/0!</v>
      </c>
      <c r="AO148" s="440" t="e">
        <f>AVERAGE(Monthly!DO171:DQ171)</f>
        <v>#DIV/0!</v>
      </c>
      <c r="AP148" s="440" t="e">
        <f>AVERAGE(Monthly!DR171:DT171)</f>
        <v>#DIV/0!</v>
      </c>
      <c r="AQ148" s="440" t="e">
        <f>AVERAGE(Monthly!DU171:DW171)</f>
        <v>#DIV/0!</v>
      </c>
      <c r="AR148" s="440" t="e">
        <f>AVERAGE(Monthly!DX171:DZ171)</f>
        <v>#DIV/0!</v>
      </c>
      <c r="AS148" s="440" t="e">
        <f>AVERAGE(Monthly!EA171:EC171)</f>
        <v>#DIV/0!</v>
      </c>
      <c r="AT148" s="440" t="e">
        <f>AVERAGE(Monthly!ED171:EF171)</f>
        <v>#DIV/0!</v>
      </c>
      <c r="AU148" s="440" t="e">
        <f>AVERAGE(Monthly!EG171:EI171)</f>
        <v>#DIV/0!</v>
      </c>
      <c r="AV148" s="440" t="e">
        <f>AVERAGE(Monthly!EJ171:EL171)</f>
        <v>#DIV/0!</v>
      </c>
      <c r="AW148" s="440" t="e">
        <f>AVERAGE(Monthly!EM171:EO171)</f>
        <v>#DIV/0!</v>
      </c>
      <c r="AX148" s="440" t="e">
        <f>AVERAGE(Monthly!EP171:ER171)</f>
        <v>#DIV/0!</v>
      </c>
      <c r="AY148" s="440" t="e">
        <f>AVERAGE(Monthly!ES171:EU171)</f>
        <v>#DIV/0!</v>
      </c>
      <c r="AZ148" s="440" t="e">
        <f>AVERAGE(Monthly!EV171:EX171)</f>
        <v>#DIV/0!</v>
      </c>
      <c r="BA148" s="440" t="e">
        <f>AVERAGE(Monthly!EY171:FA171)</f>
        <v>#DIV/0!</v>
      </c>
      <c r="BB148" s="440" t="e">
        <f>AVERAGE(Monthly!FB171:FD171)</f>
        <v>#DIV/0!</v>
      </c>
      <c r="BC148" s="440" t="e">
        <f>AVERAGE(Monthly!FE171:FG171)</f>
        <v>#DIV/0!</v>
      </c>
      <c r="BD148" s="440" t="e">
        <f>AVERAGE(Monthly!FH171:FJ171)</f>
        <v>#DIV/0!</v>
      </c>
      <c r="BE148" s="440" t="e">
        <f>AVERAGE(Monthly!FK171:FM171)</f>
        <v>#DIV/0!</v>
      </c>
      <c r="BF148" s="440">
        <f>AVERAGE(Monthly!FN171:FP171)</f>
        <v>81.467110148225288</v>
      </c>
      <c r="BG148" s="440">
        <f>AVERAGE(Monthly!FQ171:FS171)</f>
        <v>82.558472223128831</v>
      </c>
      <c r="BH148" s="440">
        <f>AVERAGE(Monthly!FT171:FV171)</f>
        <v>83.105210510627828</v>
      </c>
      <c r="BI148" s="440">
        <f>AVERAGE(Monthly!FW171:FY171)</f>
        <v>84.622466384149689</v>
      </c>
      <c r="BJ148" s="440">
        <f>AVERAGE(Monthly!FZ171:GB171)</f>
        <v>83.250268907150101</v>
      </c>
      <c r="BK148" s="440">
        <f>AVERAGE(Monthly!GC171:GE171)</f>
        <v>87.206807920156578</v>
      </c>
      <c r="BL148" s="440">
        <f>AVERAGE(Monthly!GF171:GH171)</f>
        <v>86.805097402365675</v>
      </c>
      <c r="BM148" s="440">
        <f>AVERAGE(Monthly!GI171:GK171)</f>
        <v>87.697603823925576</v>
      </c>
      <c r="BN148" s="440">
        <f>AVERAGE(Monthly!GL171:GN171)</f>
        <v>86.315451548969349</v>
      </c>
      <c r="BO148" s="440">
        <f>AVERAGE(Monthly!GO171:GQ171)</f>
        <v>91.374329930503222</v>
      </c>
      <c r="BP148" s="440">
        <f>AVERAGE(Monthly!GR171:GT171)</f>
        <v>92.734157128607634</v>
      </c>
      <c r="BQ148" s="440">
        <f>AVERAGE(Monthly!GU171:GW171)</f>
        <v>94.485403119019125</v>
      </c>
      <c r="BR148" s="440">
        <f>AVERAGE(Monthly!GX171:GZ171)</f>
        <v>92.788520336827162</v>
      </c>
      <c r="BS148" s="440">
        <f>AVERAGE(Monthly!HA171:HC171)</f>
        <v>98.79634748925946</v>
      </c>
      <c r="BT148" s="440">
        <f>AVERAGE(Monthly!HD171:HF171)</f>
        <v>97.947500859660195</v>
      </c>
      <c r="BU148" s="440">
        <f>AVERAGE(Monthly!HG171:HI171)</f>
        <v>99.874017050322308</v>
      </c>
      <c r="BV148" s="440">
        <f>AVERAGE(Monthly!HJ171:HL171)</f>
        <v>98.535642854749426</v>
      </c>
      <c r="BW148" s="440">
        <f>AVERAGE(Monthly!HM171:HO171)</f>
        <v>101.98668362430222</v>
      </c>
      <c r="BX148" s="440">
        <f>AVERAGE(Monthly!HP171:HR171)</f>
        <v>99.22945670507238</v>
      </c>
      <c r="BY148" s="440">
        <f>AVERAGE(Monthly!HS171:HU171)</f>
        <v>100.0536609992397</v>
      </c>
      <c r="BZ148" s="440">
        <f>AVERAGE(Monthly!HV171:HX171)</f>
        <v>99.815866582365018</v>
      </c>
      <c r="CA148" s="440">
        <f>AVERAGE(Monthly!HY171:IA171)</f>
        <v>100.43520081506365</v>
      </c>
      <c r="CB148" s="440">
        <f>AVERAGE(Monthly!IB171:ID171)</f>
        <v>100.61816127654096</v>
      </c>
      <c r="CC148" s="440">
        <f>AVERAGE(Monthly!IE171:IG171)</f>
        <v>101.2083861017688</v>
      </c>
      <c r="CD148" s="440">
        <f>AVERAGE(Monthly!IH171:IJ171)</f>
        <v>99.508840456132361</v>
      </c>
      <c r="CE148" s="440">
        <f>AVERAGE(Monthly!IK171:IM171)</f>
        <v>99.831473437814338</v>
      </c>
      <c r="CF148" s="440">
        <f>AVERAGE(Monthly!IN171:IP171)</f>
        <v>102.84836826873918</v>
      </c>
      <c r="CG148" s="440">
        <f>AVERAGE(Monthly!IQ171:IS171)</f>
        <v>104.15440919976281</v>
      </c>
      <c r="CH148" s="440">
        <f>AVERAGE(Monthly!IT171:IV171)</f>
        <v>103.66912764871518</v>
      </c>
      <c r="CI148" s="440">
        <f>AVERAGE(Monthly!IW171:IY171)</f>
        <v>106.00592559141329</v>
      </c>
      <c r="CJ148" s="440">
        <f>AVERAGE(Monthly!IZ171:JB171)</f>
        <v>106.82455489095263</v>
      </c>
      <c r="CK148" s="440">
        <f>AVERAGE(Monthly!JC171:JE171)</f>
        <v>105.89850151986651</v>
      </c>
      <c r="CL148" s="440">
        <f>AVERAGE(Monthly!JF171:JH171)</f>
        <v>108.08012150151741</v>
      </c>
      <c r="CM148" s="440">
        <f>AVERAGE(Monthly!JI171:JK171)</f>
        <v>111.56074341389144</v>
      </c>
      <c r="CN148" s="440">
        <f>AVERAGE(Monthly!JL171:JN171)</f>
        <v>110.5855581197394</v>
      </c>
      <c r="CO148" s="440">
        <f>AVERAGE(Monthly!JO171:JQ171)</f>
        <v>112.60598694464933</v>
      </c>
      <c r="CP148" s="440">
        <f>AVERAGE(Monthly!JR171:JT171)</f>
        <v>115.92966460718519</v>
      </c>
      <c r="CQ148" s="440">
        <f>AVERAGE(Monthly!JU171:JW171)</f>
        <v>125.69890019625454</v>
      </c>
      <c r="CR148" s="440">
        <f>AVERAGE(Monthly!JX171:JZ171)</f>
        <v>122.71207924144271</v>
      </c>
      <c r="CS148" s="440">
        <f>AVERAGE(Monthly!KA171:KC171)</f>
        <v>121.99976757143811</v>
      </c>
      <c r="CT148" s="440">
        <f>AVERAGE(Monthly!KD171:KF171)</f>
        <v>118.19867051112566</v>
      </c>
      <c r="CU148" s="440">
        <f>AVERAGE(Monthly!KG171:KI171)</f>
        <v>120.56163063983848</v>
      </c>
      <c r="CV148" s="440">
        <f>AVERAGE(Monthly!KJ171:KL171)</f>
        <v>120.45951142762642</v>
      </c>
      <c r="CW148" s="440">
        <f>AVERAGE(Monthly!KM171:KO171)</f>
        <v>122.66946276134581</v>
      </c>
      <c r="CX148" s="440">
        <f>AVERAGE(Monthly!KP171:KR171)</f>
        <v>129.03807584986052</v>
      </c>
      <c r="CY148" s="440">
        <f>AVERAGE(Monthly!KS171:KU171)</f>
        <v>133.97142264606262</v>
      </c>
      <c r="CZ148" s="440">
        <f>AVERAGE(Monthly!KV171:KX171)</f>
        <v>126.78663497663347</v>
      </c>
      <c r="DA148" s="440">
        <f>AVERAGE(Monthly!KY171:LA171)</f>
        <v>129.6843615122846</v>
      </c>
      <c r="DB148" s="440">
        <f>AVERAGE(Monthly!LB171:LD171)</f>
        <v>130.63824132118054</v>
      </c>
      <c r="DC148" s="440">
        <f>AVERAGE(Monthly!LE171:LG171)</f>
        <v>131.87457303678474</v>
      </c>
      <c r="DD148" s="440">
        <f>AVERAGE(Monthly!LH171:LJ171)</f>
        <v>131.68983446664106</v>
      </c>
      <c r="DE148" s="440">
        <f>AVERAGE(Monthly!LK171:LM171)</f>
        <v>134.10651941325099</v>
      </c>
      <c r="DF148" s="440">
        <f>AVERAGE(Monthly!LN171:LP171)</f>
        <v>144.87166106629323</v>
      </c>
      <c r="DG148" s="440">
        <f>AVERAGE(Monthly!LQ171:LS171)</f>
        <v>156.54641782552014</v>
      </c>
      <c r="DH148" s="440">
        <f>AVERAGE(Monthly!LT171:LV171)</f>
        <v>156.56776342088918</v>
      </c>
      <c r="DI148" s="440">
        <f>AVERAGE(Monthly!LW171:LY171)</f>
        <v>162.59528155143195</v>
      </c>
      <c r="DJ148" s="440">
        <f>AVERAGE(Monthly!LZ171:MB171)</f>
        <v>164.30892409229151</v>
      </c>
      <c r="DK148" s="440">
        <f>AVERAGE(Monthly!MC171:ME171)</f>
        <v>164.45968259815817</v>
      </c>
      <c r="DL148" s="440">
        <f>AVERAGE(Monthly!MF171:MH171)</f>
        <v>161.84949568845278</v>
      </c>
      <c r="DM148" s="440">
        <f>AVERAGE(Monthly!MI171:MK171)</f>
        <v>166.28727525122528</v>
      </c>
      <c r="DN148" s="440">
        <f>AVERAGE(Monthly!ML171:MN171)</f>
        <v>168.8107394218969</v>
      </c>
      <c r="DO148" s="440">
        <f>AVERAGE(Monthly!MO171:MQ171)</f>
        <v>171.8536801118029</v>
      </c>
      <c r="DP148" s="440">
        <f>AVERAGE(Monthly!MR171:MT171)</f>
        <v>169.90703189672342</v>
      </c>
      <c r="DQ148" s="440">
        <f>AVERAGE(Monthly!MU171:MW171)</f>
        <v>168.21872116472969</v>
      </c>
    </row>
    <row r="149" spans="1:131">
      <c r="A149" s="436" t="s">
        <v>637</v>
      </c>
      <c r="B149" s="440">
        <f>AVERAGE(Monthly!B173:D173)</f>
        <v>217.13894933440596</v>
      </c>
      <c r="C149" s="440" t="e">
        <f>AVERAGE(Monthly!E173:G173)</f>
        <v>#DIV/0!</v>
      </c>
      <c r="D149" s="440" t="e">
        <f>AVERAGE(Monthly!H173:J173)</f>
        <v>#DIV/0!</v>
      </c>
      <c r="E149" s="440" t="e">
        <f>AVERAGE(Monthly!K173:M173)</f>
        <v>#DIV/0!</v>
      </c>
      <c r="F149" s="440" t="e">
        <f>AVERAGE(Monthly!N173:P173)</f>
        <v>#DIV/0!</v>
      </c>
      <c r="G149" s="440" t="e">
        <f>AVERAGE(Monthly!Q173:S173)</f>
        <v>#DIV/0!</v>
      </c>
      <c r="H149" s="440" t="e">
        <f>AVERAGE(Monthly!T173:V173)</f>
        <v>#DIV/0!</v>
      </c>
      <c r="I149" s="440" t="e">
        <f>AVERAGE(Monthly!W173:Y173)</f>
        <v>#DIV/0!</v>
      </c>
      <c r="J149" s="440" t="e">
        <f>AVERAGE(Monthly!Z173:AB173)</f>
        <v>#DIV/0!</v>
      </c>
      <c r="K149" s="440" t="e">
        <f>AVERAGE(Monthly!AC173:AE173)</f>
        <v>#DIV/0!</v>
      </c>
      <c r="L149" s="440" t="e">
        <f>AVERAGE(Monthly!AF173:AH173)</f>
        <v>#DIV/0!</v>
      </c>
      <c r="M149" s="440" t="e">
        <f>AVERAGE(Monthly!AI173:AK173)</f>
        <v>#DIV/0!</v>
      </c>
      <c r="N149" s="440" t="e">
        <f>AVERAGE(Monthly!AL173:AN173)</f>
        <v>#DIV/0!</v>
      </c>
      <c r="O149" s="440" t="e">
        <f>AVERAGE(Monthly!AO173:AQ173)</f>
        <v>#DIV/0!</v>
      </c>
      <c r="P149" s="440" t="e">
        <f>AVERAGE(Monthly!AR173:AT173)</f>
        <v>#DIV/0!</v>
      </c>
      <c r="Q149" s="440" t="e">
        <f>AVERAGE(Monthly!AU173:AW173)</f>
        <v>#DIV/0!</v>
      </c>
      <c r="R149" s="440" t="e">
        <f>AVERAGE(Monthly!AX173:AZ173)</f>
        <v>#DIV/0!</v>
      </c>
      <c r="S149" s="440" t="e">
        <f>AVERAGE(Monthly!BA173:BC173)</f>
        <v>#DIV/0!</v>
      </c>
      <c r="T149" s="440" t="e">
        <f>AVERAGE(Monthly!BD173:BF173)</f>
        <v>#DIV/0!</v>
      </c>
      <c r="U149" s="440" t="e">
        <f>AVERAGE(Monthly!BG173:BI173)</f>
        <v>#DIV/0!</v>
      </c>
      <c r="V149" s="440" t="e">
        <f>AVERAGE(Monthly!BJ173:BL173)</f>
        <v>#DIV/0!</v>
      </c>
      <c r="W149" s="440" t="e">
        <f>AVERAGE(Monthly!BM173:BO173)</f>
        <v>#DIV/0!</v>
      </c>
      <c r="X149" s="440" t="e">
        <f>AVERAGE(Monthly!BP173:BR173)</f>
        <v>#DIV/0!</v>
      </c>
      <c r="Y149" s="440" t="e">
        <f>AVERAGE(Monthly!BS173:BU173)</f>
        <v>#DIV/0!</v>
      </c>
      <c r="Z149" s="440" t="e">
        <f>AVERAGE(Monthly!BV173:BX173)</f>
        <v>#DIV/0!</v>
      </c>
      <c r="AA149" s="440" t="e">
        <f>AVERAGE(Monthly!BY173:CA173)</f>
        <v>#DIV/0!</v>
      </c>
      <c r="AB149" s="440" t="e">
        <f>AVERAGE(Monthly!CB173:CD173)</f>
        <v>#DIV/0!</v>
      </c>
      <c r="AC149" s="440" t="e">
        <f>AVERAGE(Monthly!CE173:CG173)</f>
        <v>#DIV/0!</v>
      </c>
      <c r="AD149" s="440" t="e">
        <f>AVERAGE(Monthly!CH173:CJ173)</f>
        <v>#DIV/0!</v>
      </c>
      <c r="AE149" s="440" t="e">
        <f>AVERAGE(Monthly!CK173:CM173)</f>
        <v>#DIV/0!</v>
      </c>
      <c r="AF149" s="440" t="e">
        <f>AVERAGE(Monthly!CN173:CP173)</f>
        <v>#DIV/0!</v>
      </c>
      <c r="AG149" s="440" t="e">
        <f>AVERAGE(Monthly!CQ173:CS173)</f>
        <v>#DIV/0!</v>
      </c>
      <c r="AH149" s="440" t="e">
        <f>AVERAGE(Monthly!CT173:CV173)</f>
        <v>#DIV/0!</v>
      </c>
      <c r="AI149" s="440" t="e">
        <f>AVERAGE(Monthly!CW173:CY173)</f>
        <v>#DIV/0!</v>
      </c>
      <c r="AJ149" s="440" t="e">
        <f>AVERAGE(Monthly!CZ173:DB173)</f>
        <v>#DIV/0!</v>
      </c>
      <c r="AK149" s="440" t="e">
        <f>AVERAGE(Monthly!DC173:DE173)</f>
        <v>#DIV/0!</v>
      </c>
      <c r="AL149" s="440" t="e">
        <f>AVERAGE(Monthly!DF173:DH173)</f>
        <v>#DIV/0!</v>
      </c>
      <c r="AM149" s="440" t="e">
        <f>AVERAGE(Monthly!DI173:DK173)</f>
        <v>#DIV/0!</v>
      </c>
      <c r="AN149" s="440" t="e">
        <f>AVERAGE(Monthly!DL173:DN173)</f>
        <v>#DIV/0!</v>
      </c>
      <c r="AO149" s="440" t="e">
        <f>AVERAGE(Monthly!DO173:DQ173)</f>
        <v>#DIV/0!</v>
      </c>
      <c r="AP149" s="440" t="e">
        <f>AVERAGE(Monthly!DR173:DT173)</f>
        <v>#DIV/0!</v>
      </c>
      <c r="AQ149" s="440" t="e">
        <f>AVERAGE(Monthly!DU173:DW173)</f>
        <v>#DIV/0!</v>
      </c>
      <c r="AR149" s="440" t="e">
        <f>AVERAGE(Monthly!DX173:DZ173)</f>
        <v>#DIV/0!</v>
      </c>
      <c r="AS149" s="440" t="e">
        <f>AVERAGE(Monthly!EA173:EC173)</f>
        <v>#DIV/0!</v>
      </c>
      <c r="AT149" s="440" t="e">
        <f>AVERAGE(Monthly!ED173:EF173)</f>
        <v>#DIV/0!</v>
      </c>
      <c r="AU149" s="440" t="e">
        <f>AVERAGE(Monthly!EG173:EI173)</f>
        <v>#DIV/0!</v>
      </c>
      <c r="AV149" s="440" t="e">
        <f>AVERAGE(Monthly!EJ173:EL173)</f>
        <v>#DIV/0!</v>
      </c>
      <c r="AW149" s="440" t="e">
        <f>AVERAGE(Monthly!EM173:EO173)</f>
        <v>#DIV/0!</v>
      </c>
      <c r="AX149" s="440" t="e">
        <f>AVERAGE(Monthly!EP173:ER173)</f>
        <v>#DIV/0!</v>
      </c>
      <c r="AY149" s="440" t="e">
        <f>AVERAGE(Monthly!ES173:EU173)</f>
        <v>#DIV/0!</v>
      </c>
      <c r="AZ149" s="440" t="e">
        <f>AVERAGE(Monthly!EV173:EX173)</f>
        <v>#DIV/0!</v>
      </c>
      <c r="BA149" s="440" t="e">
        <f>AVERAGE(Monthly!EY173:FA173)</f>
        <v>#DIV/0!</v>
      </c>
      <c r="BB149" s="440" t="e">
        <f>AVERAGE(Monthly!FB173:FD173)</f>
        <v>#DIV/0!</v>
      </c>
      <c r="BC149" s="440" t="e">
        <f>AVERAGE(Monthly!FE173:FG173)</f>
        <v>#DIV/0!</v>
      </c>
      <c r="BD149" s="440" t="e">
        <f>AVERAGE(Monthly!FH173:FJ173)</f>
        <v>#DIV/0!</v>
      </c>
      <c r="BE149" s="440" t="e">
        <f>AVERAGE(Monthly!FK173:FM173)</f>
        <v>#DIV/0!</v>
      </c>
      <c r="BF149" s="440">
        <f>AVERAGE(Monthly!FN173:FP173)</f>
        <v>100.13381138147078</v>
      </c>
      <c r="BG149" s="440">
        <f>AVERAGE(Monthly!FQ173:FS173)</f>
        <v>100.04498988919329</v>
      </c>
      <c r="BH149" s="440">
        <f>AVERAGE(Monthly!FT173:FV173)</f>
        <v>99.064984369211956</v>
      </c>
      <c r="BI149" s="440">
        <f>AVERAGE(Monthly!FW173:FY173)</f>
        <v>96.871489980052843</v>
      </c>
      <c r="BJ149" s="440">
        <f>AVERAGE(Monthly!FZ173:GB173)</f>
        <v>95.511071172211061</v>
      </c>
      <c r="BK149" s="440">
        <f>AVERAGE(Monthly!GC173:GE173)</f>
        <v>94.915883400429266</v>
      </c>
      <c r="BL149" s="440">
        <f>AVERAGE(Monthly!GF173:GH173)</f>
        <v>93.976998305641516</v>
      </c>
      <c r="BM149" s="440">
        <f>AVERAGE(Monthly!GI173:GK173)</f>
        <v>92.98001148111733</v>
      </c>
      <c r="BN149" s="440">
        <f>AVERAGE(Monthly!GL173:GN173)</f>
        <v>93.380957518595565</v>
      </c>
      <c r="BO149" s="440">
        <f>AVERAGE(Monthly!GO173:GQ173)</f>
        <v>95.38709882868902</v>
      </c>
      <c r="BP149" s="440">
        <f>AVERAGE(Monthly!GR173:GT173)</f>
        <v>96.74050822609864</v>
      </c>
      <c r="BQ149" s="440">
        <f>AVERAGE(Monthly!GU173:GW173)</f>
        <v>97.16046237899873</v>
      </c>
      <c r="BR149" s="440">
        <f>AVERAGE(Monthly!GX173:GZ173)</f>
        <v>96.706746705479802</v>
      </c>
      <c r="BS149" s="440">
        <f>AVERAGE(Monthly!HA173:HC173)</f>
        <v>97.46764901613092</v>
      </c>
      <c r="BT149" s="440">
        <f>AVERAGE(Monthly!HD173:HF173)</f>
        <v>97.972685371389602</v>
      </c>
      <c r="BU149" s="440">
        <f>AVERAGE(Monthly!HG173:HI173)</f>
        <v>99.29053120499016</v>
      </c>
      <c r="BV149" s="440">
        <f>AVERAGE(Monthly!HJ173:HL173)</f>
        <v>100.26274126497634</v>
      </c>
      <c r="BW149" s="440">
        <f>AVERAGE(Monthly!HM173:HO173)</f>
        <v>100.97110383757673</v>
      </c>
      <c r="BX149" s="440">
        <f>AVERAGE(Monthly!HP173:HR173)</f>
        <v>100.47408834623701</v>
      </c>
      <c r="BY149" s="440">
        <f>AVERAGE(Monthly!HS173:HU173)</f>
        <v>99.549373760162482</v>
      </c>
      <c r="BZ149" s="440">
        <f>AVERAGE(Monthly!HV173:HX173)</f>
        <v>100.82414855309746</v>
      </c>
      <c r="CA149" s="440">
        <f>AVERAGE(Monthly!HY173:IA173)</f>
        <v>101.34683763953883</v>
      </c>
      <c r="CB149" s="440">
        <f>AVERAGE(Monthly!IB173:ID173)</f>
        <v>102.39572038828982</v>
      </c>
      <c r="CC149" s="440">
        <f>AVERAGE(Monthly!IE173:IG173)</f>
        <v>102.15759211718971</v>
      </c>
      <c r="CD149" s="440">
        <f>AVERAGE(Monthly!IH173:IJ173)</f>
        <v>101.57709156482075</v>
      </c>
      <c r="CE149" s="440">
        <f>AVERAGE(Monthly!IK173:IM173)</f>
        <v>101.59802330380296</v>
      </c>
      <c r="CF149" s="440">
        <f>AVERAGE(Monthly!IN173:IP173)</f>
        <v>102.1133055208923</v>
      </c>
      <c r="CG149" s="440">
        <f>AVERAGE(Monthly!IQ173:IS173)</f>
        <v>101.94207667628579</v>
      </c>
      <c r="CH149" s="440">
        <f>AVERAGE(Monthly!IT173:IV173)</f>
        <v>101.61737614522497</v>
      </c>
      <c r="CI149" s="440">
        <f>AVERAGE(Monthly!IW173:IY173)</f>
        <v>100.89528498035503</v>
      </c>
      <c r="CJ149" s="440">
        <f>AVERAGE(Monthly!IZ173:JB173)</f>
        <v>101.44638602288764</v>
      </c>
      <c r="CK149" s="440">
        <f>AVERAGE(Monthly!JC173:JE173)</f>
        <v>103.53340698985782</v>
      </c>
      <c r="CL149" s="440">
        <f>AVERAGE(Monthly!JF173:JH173)</f>
        <v>103.52125991716254</v>
      </c>
      <c r="CM149" s="440">
        <f>AVERAGE(Monthly!JI173:JK173)</f>
        <v>103.45936834671566</v>
      </c>
      <c r="CN149" s="440">
        <f>AVERAGE(Monthly!JL173:JN173)</f>
        <v>103.41138249255812</v>
      </c>
      <c r="CO149" s="440">
        <f>AVERAGE(Monthly!JO173:JQ173)</f>
        <v>103.72282712799561</v>
      </c>
      <c r="CP149" s="440">
        <f>AVERAGE(Monthly!JR173:JT173)</f>
        <v>104.51358885052927</v>
      </c>
      <c r="CQ149" s="440">
        <f>AVERAGE(Monthly!JU173:JW173)</f>
        <v>105.16840639184052</v>
      </c>
      <c r="CR149" s="440">
        <f>AVERAGE(Monthly!JX173:JZ173)</f>
        <v>105.31293808180732</v>
      </c>
      <c r="CS149" s="440">
        <f>AVERAGE(Monthly!KA173:KC173)</f>
        <v>106.33677646876414</v>
      </c>
      <c r="CT149" s="440">
        <f>AVERAGE(Monthly!KD173:KF173)</f>
        <v>107.20519017023524</v>
      </c>
      <c r="CU149" s="440">
        <f>AVERAGE(Monthly!KG173:KI173)</f>
        <v>107.9861831627352</v>
      </c>
      <c r="CV149" s="440">
        <f>AVERAGE(Monthly!KJ173:KL173)</f>
        <v>109.39123690029339</v>
      </c>
      <c r="CW149" s="440">
        <f>AVERAGE(Monthly!KM173:KO173)</f>
        <v>109.7375897502784</v>
      </c>
      <c r="CX149" s="440">
        <f>AVERAGE(Monthly!KP173:KR173)</f>
        <v>110.17452591792433</v>
      </c>
      <c r="CY149" s="440">
        <f>AVERAGE(Monthly!KS173:KU173)</f>
        <v>111.11969533196635</v>
      </c>
      <c r="CZ149" s="440">
        <f>AVERAGE(Monthly!KV173:KX173)</f>
        <v>111.86346475136429</v>
      </c>
      <c r="DA149" s="440">
        <f>AVERAGE(Monthly!KY173:LA173)</f>
        <v>113.77413556225925</v>
      </c>
      <c r="DB149" s="440">
        <f>AVERAGE(Monthly!LB173:LD173)</f>
        <v>114.90379665960175</v>
      </c>
      <c r="DC149" s="440">
        <f>AVERAGE(Monthly!LE173:LG173)</f>
        <v>116.32439435664305</v>
      </c>
      <c r="DD149" s="440">
        <f>AVERAGE(Monthly!LH173:LJ173)</f>
        <v>117.79365906569238</v>
      </c>
      <c r="DE149" s="440">
        <f>AVERAGE(Monthly!LK173:LM173)</f>
        <v>123.57499058850586</v>
      </c>
      <c r="DF149" s="440">
        <f>AVERAGE(Monthly!LN173:LP173)</f>
        <v>127.13044428361225</v>
      </c>
      <c r="DG149" s="440">
        <f>AVERAGE(Monthly!LQ173:LS173)</f>
        <v>131.81496442189095</v>
      </c>
      <c r="DH149" s="440">
        <f>AVERAGE(Monthly!LT173:LV173)</f>
        <v>145.27961450939935</v>
      </c>
      <c r="DI149" s="440">
        <f>AVERAGE(Monthly!LW173:LY173)</f>
        <v>148.1322790958823</v>
      </c>
      <c r="DJ149" s="440">
        <f>AVERAGE(Monthly!LZ173:MB173)</f>
        <v>150.24159675048813</v>
      </c>
      <c r="DK149" s="440">
        <f>AVERAGE(Monthly!MC173:ME173)</f>
        <v>151.86390673911635</v>
      </c>
      <c r="DL149" s="440">
        <f>AVERAGE(Monthly!MF173:MH173)</f>
        <v>153.1835306343402</v>
      </c>
      <c r="DM149" s="440">
        <f>AVERAGE(Monthly!MI173:MK173)</f>
        <v>155.27756578267781</v>
      </c>
      <c r="DN149" s="440">
        <f>AVERAGE(Monthly!ML173:MN173)</f>
        <v>156.71659881028975</v>
      </c>
      <c r="DO149" s="440">
        <f>AVERAGE(Monthly!MO173:MQ173)</f>
        <v>158.0484490308132</v>
      </c>
      <c r="DP149" s="440">
        <f>AVERAGE(Monthly!MR173:MT173)</f>
        <v>159.40950117969831</v>
      </c>
      <c r="DQ149" s="440">
        <f>AVERAGE(Monthly!MU173:MW173)</f>
        <v>162.57308079591715</v>
      </c>
    </row>
    <row r="150" spans="1:131">
      <c r="A150" s="437" t="s">
        <v>848</v>
      </c>
      <c r="B150" s="440">
        <f>AVERAGE(Monthly!B174:D174)</f>
        <v>789.47178554896175</v>
      </c>
      <c r="C150" s="440" t="e">
        <f>AVERAGE(Monthly!E174:G174)</f>
        <v>#DIV/0!</v>
      </c>
      <c r="D150" s="440" t="e">
        <f>AVERAGE(Monthly!H174:J174)</f>
        <v>#DIV/0!</v>
      </c>
      <c r="E150" s="440" t="e">
        <f>AVERAGE(Monthly!K174:M174)</f>
        <v>#DIV/0!</v>
      </c>
      <c r="F150" s="440" t="e">
        <f>AVERAGE(Monthly!N174:P174)</f>
        <v>#DIV/0!</v>
      </c>
      <c r="G150" s="440" t="e">
        <f>AVERAGE(Monthly!Q174:S174)</f>
        <v>#DIV/0!</v>
      </c>
      <c r="H150" s="440" t="e">
        <f>AVERAGE(Monthly!T174:V174)</f>
        <v>#DIV/0!</v>
      </c>
      <c r="I150" s="440" t="e">
        <f>AVERAGE(Monthly!W174:Y174)</f>
        <v>#DIV/0!</v>
      </c>
      <c r="J150" s="440" t="e">
        <f>AVERAGE(Monthly!Z174:AB174)</f>
        <v>#DIV/0!</v>
      </c>
      <c r="K150" s="440" t="e">
        <f>AVERAGE(Monthly!AC174:AE174)</f>
        <v>#DIV/0!</v>
      </c>
      <c r="L150" s="440" t="e">
        <f>AVERAGE(Monthly!AF174:AH174)</f>
        <v>#DIV/0!</v>
      </c>
      <c r="M150" s="440" t="e">
        <f>AVERAGE(Monthly!AI174:AK174)</f>
        <v>#DIV/0!</v>
      </c>
      <c r="N150" s="440" t="e">
        <f>AVERAGE(Monthly!AL174:AN174)</f>
        <v>#DIV/0!</v>
      </c>
      <c r="O150" s="440" t="e">
        <f>AVERAGE(Monthly!AO174:AQ174)</f>
        <v>#DIV/0!</v>
      </c>
      <c r="P150" s="440" t="e">
        <f>AVERAGE(Monthly!AR174:AT174)</f>
        <v>#DIV/0!</v>
      </c>
      <c r="Q150" s="440" t="e">
        <f>AVERAGE(Monthly!AU174:AW174)</f>
        <v>#DIV/0!</v>
      </c>
      <c r="R150" s="440" t="e">
        <f>AVERAGE(Monthly!AX174:AZ174)</f>
        <v>#DIV/0!</v>
      </c>
      <c r="S150" s="440" t="e">
        <f>AVERAGE(Monthly!BA174:BC174)</f>
        <v>#DIV/0!</v>
      </c>
      <c r="T150" s="440" t="e">
        <f>AVERAGE(Monthly!BD174:BF174)</f>
        <v>#DIV/0!</v>
      </c>
      <c r="U150" s="440" t="e">
        <f>AVERAGE(Monthly!BG174:BI174)</f>
        <v>#DIV/0!</v>
      </c>
      <c r="V150" s="440" t="e">
        <f>AVERAGE(Monthly!BJ174:BL174)</f>
        <v>#DIV/0!</v>
      </c>
      <c r="W150" s="440" t="e">
        <f>AVERAGE(Monthly!BM174:BO174)</f>
        <v>#DIV/0!</v>
      </c>
      <c r="X150" s="440" t="e">
        <f>AVERAGE(Monthly!BP174:BR174)</f>
        <v>#DIV/0!</v>
      </c>
      <c r="Y150" s="440" t="e">
        <f>AVERAGE(Monthly!BS174:BU174)</f>
        <v>#DIV/0!</v>
      </c>
      <c r="Z150" s="440" t="e">
        <f>AVERAGE(Monthly!BV174:BX174)</f>
        <v>#DIV/0!</v>
      </c>
      <c r="AA150" s="440" t="e">
        <f>AVERAGE(Monthly!BY174:CA174)</f>
        <v>#DIV/0!</v>
      </c>
      <c r="AB150" s="440" t="e">
        <f>AVERAGE(Monthly!CB174:CD174)</f>
        <v>#DIV/0!</v>
      </c>
      <c r="AC150" s="440" t="e">
        <f>AVERAGE(Monthly!CE174:CG174)</f>
        <v>#DIV/0!</v>
      </c>
      <c r="AD150" s="440" t="e">
        <f>AVERAGE(Monthly!CH174:CJ174)</f>
        <v>#DIV/0!</v>
      </c>
      <c r="AE150" s="440" t="e">
        <f>AVERAGE(Monthly!CK174:CM174)</f>
        <v>#DIV/0!</v>
      </c>
      <c r="AF150" s="440" t="e">
        <f>AVERAGE(Monthly!CN174:CP174)</f>
        <v>#DIV/0!</v>
      </c>
      <c r="AG150" s="440" t="e">
        <f>AVERAGE(Monthly!CQ174:CS174)</f>
        <v>#DIV/0!</v>
      </c>
      <c r="AH150" s="440" t="e">
        <f>AVERAGE(Monthly!CT174:CV174)</f>
        <v>#DIV/0!</v>
      </c>
      <c r="AI150" s="440" t="e">
        <f>AVERAGE(Monthly!CW174:CY174)</f>
        <v>#DIV/0!</v>
      </c>
      <c r="AJ150" s="440" t="e">
        <f>AVERAGE(Monthly!CZ174:DB174)</f>
        <v>#DIV/0!</v>
      </c>
      <c r="AK150" s="440" t="e">
        <f>AVERAGE(Monthly!DC174:DE174)</f>
        <v>#DIV/0!</v>
      </c>
      <c r="AL150" s="440" t="e">
        <f>AVERAGE(Monthly!DF174:DH174)</f>
        <v>#DIV/0!</v>
      </c>
      <c r="AM150" s="440" t="e">
        <f>AVERAGE(Monthly!DI174:DK174)</f>
        <v>#DIV/0!</v>
      </c>
      <c r="AN150" s="440" t="e">
        <f>AVERAGE(Monthly!DL174:DN174)</f>
        <v>#DIV/0!</v>
      </c>
      <c r="AO150" s="440" t="e">
        <f>AVERAGE(Monthly!DO174:DQ174)</f>
        <v>#DIV/0!</v>
      </c>
      <c r="AP150" s="440" t="e">
        <f>AVERAGE(Monthly!DR174:DT174)</f>
        <v>#DIV/0!</v>
      </c>
      <c r="AQ150" s="440" t="e">
        <f>AVERAGE(Monthly!DU174:DW174)</f>
        <v>#DIV/0!</v>
      </c>
      <c r="AR150" s="440" t="e">
        <f>AVERAGE(Monthly!DX174:DZ174)</f>
        <v>#DIV/0!</v>
      </c>
      <c r="AS150" s="440" t="e">
        <f>AVERAGE(Monthly!EA174:EC174)</f>
        <v>#DIV/0!</v>
      </c>
      <c r="AT150" s="440" t="e">
        <f>AVERAGE(Monthly!ED174:EF174)</f>
        <v>#DIV/0!</v>
      </c>
      <c r="AU150" s="440" t="e">
        <f>AVERAGE(Monthly!EG174:EI174)</f>
        <v>#DIV/0!</v>
      </c>
      <c r="AV150" s="440" t="e">
        <f>AVERAGE(Monthly!EJ174:EL174)</f>
        <v>#DIV/0!</v>
      </c>
      <c r="AW150" s="440" t="e">
        <f>AVERAGE(Monthly!EM174:EO174)</f>
        <v>#DIV/0!</v>
      </c>
      <c r="AX150" s="440" t="e">
        <f>AVERAGE(Monthly!EP174:ER174)</f>
        <v>#DIV/0!</v>
      </c>
      <c r="AY150" s="440" t="e">
        <f>AVERAGE(Monthly!ES174:EU174)</f>
        <v>#DIV/0!</v>
      </c>
      <c r="AZ150" s="440" t="e">
        <f>AVERAGE(Monthly!EV174:EX174)</f>
        <v>#DIV/0!</v>
      </c>
      <c r="BA150" s="440" t="e">
        <f>AVERAGE(Monthly!EY174:FA174)</f>
        <v>#DIV/0!</v>
      </c>
      <c r="BB150" s="440" t="e">
        <f>AVERAGE(Monthly!FB174:FD174)</f>
        <v>#DIV/0!</v>
      </c>
      <c r="BC150" s="440" t="e">
        <f>AVERAGE(Monthly!FE174:FG174)</f>
        <v>#DIV/0!</v>
      </c>
      <c r="BD150" s="440" t="e">
        <f>AVERAGE(Monthly!FH174:FJ174)</f>
        <v>#DIV/0!</v>
      </c>
      <c r="BE150" s="440" t="e">
        <f>AVERAGE(Monthly!FK174:FM174)</f>
        <v>#DIV/0!</v>
      </c>
      <c r="BF150" s="440">
        <f>AVERAGE(Monthly!FN174:FP174)</f>
        <v>94.859677129724247</v>
      </c>
      <c r="BG150" s="440">
        <f>AVERAGE(Monthly!FQ174:FS174)</f>
        <v>93.764870205856539</v>
      </c>
      <c r="BH150" s="440">
        <f>AVERAGE(Monthly!FT174:FV174)</f>
        <v>90.900197458054365</v>
      </c>
      <c r="BI150" s="440">
        <f>AVERAGE(Monthly!FW174:FY174)</f>
        <v>89.296843683320517</v>
      </c>
      <c r="BJ150" s="440">
        <f>AVERAGE(Monthly!FZ174:GB174)</f>
        <v>89.932329998237947</v>
      </c>
      <c r="BK150" s="440">
        <f>AVERAGE(Monthly!GC174:GE174)</f>
        <v>89.930656065284111</v>
      </c>
      <c r="BL150" s="440">
        <f>AVERAGE(Monthly!GF174:GH174)</f>
        <v>88.057835192772146</v>
      </c>
      <c r="BM150" s="440">
        <f>AVERAGE(Monthly!GI174:GK174)</f>
        <v>88.169936432619622</v>
      </c>
      <c r="BN150" s="440">
        <f>AVERAGE(Monthly!GL174:GN174)</f>
        <v>91.826703895176124</v>
      </c>
      <c r="BO150" s="440">
        <f>AVERAGE(Monthly!GO174:GQ174)</f>
        <v>97.574247207791146</v>
      </c>
      <c r="BP150" s="440">
        <f>AVERAGE(Monthly!GR174:GT174)</f>
        <v>101.31442697056237</v>
      </c>
      <c r="BQ150" s="440">
        <f>AVERAGE(Monthly!GU174:GW174)</f>
        <v>101.42991954435682</v>
      </c>
      <c r="BR150" s="440">
        <f>AVERAGE(Monthly!GX174:GZ174)</f>
        <v>102.07658647623828</v>
      </c>
      <c r="BS150" s="440">
        <f>AVERAGE(Monthly!HA174:HC174)</f>
        <v>104.54605333626996</v>
      </c>
      <c r="BT150" s="440">
        <f>AVERAGE(Monthly!HD174:HF174)</f>
        <v>106.20058305260501</v>
      </c>
      <c r="BU150" s="440">
        <f>AVERAGE(Monthly!HG174:HI174)</f>
        <v>106.72759337893366</v>
      </c>
      <c r="BV150" s="440">
        <f>AVERAGE(Monthly!HJ174:HL174)</f>
        <v>107.79293191057316</v>
      </c>
      <c r="BW150" s="440">
        <f>AVERAGE(Monthly!HM174:HO174)</f>
        <v>108.74772674031105</v>
      </c>
      <c r="BX150" s="440">
        <f>AVERAGE(Monthly!HP174:HR174)</f>
        <v>109.60549381719623</v>
      </c>
      <c r="BY150" s="440">
        <f>AVERAGE(Monthly!HS174:HU174)</f>
        <v>110.52223794774527</v>
      </c>
      <c r="BZ150" s="440">
        <f>AVERAGE(Monthly!HV174:HX174)</f>
        <v>110.85435259773926</v>
      </c>
      <c r="CA150" s="440">
        <f>AVERAGE(Monthly!HY174:IA174)</f>
        <v>112.23347013549058</v>
      </c>
      <c r="CB150" s="440">
        <f>AVERAGE(Monthly!IB174:ID174)</f>
        <v>114.69950812476526</v>
      </c>
      <c r="CC150" s="440">
        <f>AVERAGE(Monthly!IE174:IG174)</f>
        <v>115.77519719351533</v>
      </c>
      <c r="CD150" s="440">
        <f>AVERAGE(Monthly!IH174:IJ174)</f>
        <v>117.38421401154493</v>
      </c>
      <c r="CE150" s="440">
        <f>AVERAGE(Monthly!IK174:IM174)</f>
        <v>117.95535741309828</v>
      </c>
      <c r="CF150" s="440">
        <f>AVERAGE(Monthly!IN174:IP174)</f>
        <v>118.06836201963506</v>
      </c>
      <c r="CG150" s="440">
        <f>AVERAGE(Monthly!IQ174:IS174)</f>
        <v>118.35697643981922</v>
      </c>
      <c r="CH150" s="440">
        <f>AVERAGE(Monthly!IT174:IV174)</f>
        <v>118.51610595055273</v>
      </c>
      <c r="CI150" s="440">
        <f>AVERAGE(Monthly!IW174:IY174)</f>
        <v>120.44570237269274</v>
      </c>
      <c r="CJ150" s="440">
        <f>AVERAGE(Monthly!IZ174:JB174)</f>
        <v>121.94640678440457</v>
      </c>
      <c r="CK150" s="440">
        <f>AVERAGE(Monthly!JC174:JE174)</f>
        <v>125.46108570989384</v>
      </c>
      <c r="CL150" s="440">
        <f>AVERAGE(Monthly!JF174:JH174)</f>
        <v>126.03549238800595</v>
      </c>
      <c r="CM150" s="440">
        <f>AVERAGE(Monthly!JI174:JK174)</f>
        <v>127.74788279211951</v>
      </c>
      <c r="CN150" s="440">
        <f>AVERAGE(Monthly!JL174:JN174)</f>
        <v>128.34386685599563</v>
      </c>
      <c r="CO150" s="440">
        <f>AVERAGE(Monthly!JO174:JQ174)</f>
        <v>130.46762685142014</v>
      </c>
      <c r="CP150" s="440">
        <f>AVERAGE(Monthly!JR174:JT174)</f>
        <v>130.32498624963665</v>
      </c>
      <c r="CQ150" s="440">
        <f>AVERAGE(Monthly!JU174:JW174)</f>
        <v>130.78995408988365</v>
      </c>
      <c r="CR150" s="440">
        <f>AVERAGE(Monthly!JX174:JZ174)</f>
        <v>130.46638279529617</v>
      </c>
      <c r="CS150" s="440">
        <f>AVERAGE(Monthly!KA174:KC174)</f>
        <v>130.13954793703681</v>
      </c>
      <c r="CT150" s="440">
        <f>AVERAGE(Monthly!KD174:KF174)</f>
        <v>130.64374142568911</v>
      </c>
      <c r="CU150" s="440">
        <f>AVERAGE(Monthly!KG174:KI174)</f>
        <v>133.20520890528115</v>
      </c>
      <c r="CV150" s="440">
        <f>AVERAGE(Monthly!KJ174:KL174)</f>
        <v>136.62746952844307</v>
      </c>
      <c r="CW150" s="440">
        <f>AVERAGE(Monthly!KM174:KO174)</f>
        <v>135.392399834548</v>
      </c>
      <c r="CX150" s="440">
        <f>AVERAGE(Monthly!KP174:KR174)</f>
        <v>137.13486610220255</v>
      </c>
      <c r="CY150" s="440">
        <f>AVERAGE(Monthly!KS174:KU174)</f>
        <v>140.01951804928925</v>
      </c>
      <c r="CZ150" s="440">
        <f>AVERAGE(Monthly!KV174:KX174)</f>
        <v>141.9337497445384</v>
      </c>
      <c r="DA150" s="440">
        <f>AVERAGE(Monthly!KY174:LA174)</f>
        <v>141.36131810375949</v>
      </c>
      <c r="DB150" s="440">
        <f>AVERAGE(Monthly!LB174:LD174)</f>
        <v>145.58056682381508</v>
      </c>
      <c r="DC150" s="440">
        <f>AVERAGE(Monthly!LE174:LG174)</f>
        <v>152.32726486746006</v>
      </c>
      <c r="DD150" s="440">
        <f>AVERAGE(Monthly!LH174:LJ174)</f>
        <v>154.33760009379108</v>
      </c>
      <c r="DE150" s="440">
        <f>AVERAGE(Monthly!LK174:LM174)</f>
        <v>155.70633241969549</v>
      </c>
      <c r="DF150" s="440">
        <f>AVERAGE(Monthly!LN174:LP174)</f>
        <v>166.5566812284024</v>
      </c>
      <c r="DG150" s="440">
        <f>AVERAGE(Monthly!LQ174:LS174)</f>
        <v>188.49962073264683</v>
      </c>
      <c r="DH150" s="440">
        <f>AVERAGE(Monthly!LT174:LV174)</f>
        <v>193.47393536423829</v>
      </c>
      <c r="DI150" s="440">
        <f>AVERAGE(Monthly!LW174:LY174)</f>
        <v>197.06761657817015</v>
      </c>
      <c r="DJ150" s="440">
        <f>AVERAGE(Monthly!LZ174:MB174)</f>
        <v>200.04708084244487</v>
      </c>
      <c r="DK150" s="440">
        <f>AVERAGE(Monthly!MC174:ME174)</f>
        <v>201.55195905450239</v>
      </c>
      <c r="DL150" s="440">
        <f>AVERAGE(Monthly!MF174:MH174)</f>
        <v>208.36054751239033</v>
      </c>
      <c r="DM150" s="440">
        <f>AVERAGE(Monthly!MI174:MK174)</f>
        <v>214.04335416082128</v>
      </c>
      <c r="DN150" s="440">
        <f>AVERAGE(Monthly!ML174:MN174)</f>
        <v>214.40194410195116</v>
      </c>
      <c r="DO150" s="440">
        <f>AVERAGE(Monthly!MO174:MQ174)</f>
        <v>219.54895498667079</v>
      </c>
      <c r="DP150" s="440">
        <f>AVERAGE(Monthly!MR174:MT174)</f>
        <v>220.68526535512265</v>
      </c>
      <c r="DQ150" s="440">
        <f>AVERAGE(Monthly!MU174:MW174)</f>
        <v>223.22676004135778</v>
      </c>
    </row>
    <row r="151" spans="1:131">
      <c r="A151" s="436" t="s">
        <v>34</v>
      </c>
      <c r="B151" s="440">
        <f>AVERAGE(Monthly!B175:D175)</f>
        <v>602.61715264627458</v>
      </c>
      <c r="C151" s="440" t="e">
        <f>AVERAGE(Monthly!E175:G175)</f>
        <v>#DIV/0!</v>
      </c>
      <c r="D151" s="440" t="e">
        <f>AVERAGE(Monthly!H175:J175)</f>
        <v>#DIV/0!</v>
      </c>
      <c r="E151" s="440" t="e">
        <f>AVERAGE(Monthly!K175:M175)</f>
        <v>#DIV/0!</v>
      </c>
      <c r="F151" s="440" t="e">
        <f>AVERAGE(Monthly!N175:P175)</f>
        <v>#DIV/0!</v>
      </c>
      <c r="G151" s="440" t="e">
        <f>AVERAGE(Monthly!Q175:S175)</f>
        <v>#DIV/0!</v>
      </c>
      <c r="H151" s="440" t="e">
        <f>AVERAGE(Monthly!T175:V175)</f>
        <v>#DIV/0!</v>
      </c>
      <c r="I151" s="440" t="e">
        <f>AVERAGE(Monthly!W175:Y175)</f>
        <v>#DIV/0!</v>
      </c>
      <c r="J151" s="440" t="e">
        <f>AVERAGE(Monthly!Z175:AB175)</f>
        <v>#DIV/0!</v>
      </c>
      <c r="K151" s="440" t="e">
        <f>AVERAGE(Monthly!AC175:AE175)</f>
        <v>#DIV/0!</v>
      </c>
      <c r="L151" s="440" t="e">
        <f>AVERAGE(Monthly!AF175:AH175)</f>
        <v>#DIV/0!</v>
      </c>
      <c r="M151" s="440" t="e">
        <f>AVERAGE(Monthly!AI175:AK175)</f>
        <v>#DIV/0!</v>
      </c>
      <c r="N151" s="440" t="e">
        <f>AVERAGE(Monthly!AL175:AN175)</f>
        <v>#DIV/0!</v>
      </c>
      <c r="O151" s="440" t="e">
        <f>AVERAGE(Monthly!AO175:AQ175)</f>
        <v>#DIV/0!</v>
      </c>
      <c r="P151" s="440" t="e">
        <f>AVERAGE(Monthly!AR175:AT175)</f>
        <v>#DIV/0!</v>
      </c>
      <c r="Q151" s="440" t="e">
        <f>AVERAGE(Monthly!AU175:AW175)</f>
        <v>#DIV/0!</v>
      </c>
      <c r="R151" s="440" t="e">
        <f>AVERAGE(Monthly!AX175:AZ175)</f>
        <v>#DIV/0!</v>
      </c>
      <c r="S151" s="440" t="e">
        <f>AVERAGE(Monthly!BA175:BC175)</f>
        <v>#DIV/0!</v>
      </c>
      <c r="T151" s="440" t="e">
        <f>AVERAGE(Monthly!BD175:BF175)</f>
        <v>#DIV/0!</v>
      </c>
      <c r="U151" s="440" t="e">
        <f>AVERAGE(Monthly!BG175:BI175)</f>
        <v>#DIV/0!</v>
      </c>
      <c r="V151" s="440" t="e">
        <f>AVERAGE(Monthly!BJ175:BL175)</f>
        <v>#DIV/0!</v>
      </c>
      <c r="W151" s="440" t="e">
        <f>AVERAGE(Monthly!BM175:BO175)</f>
        <v>#DIV/0!</v>
      </c>
      <c r="X151" s="440" t="e">
        <f>AVERAGE(Monthly!BP175:BR175)</f>
        <v>#DIV/0!</v>
      </c>
      <c r="Y151" s="440" t="e">
        <f>AVERAGE(Monthly!BS175:BU175)</f>
        <v>#DIV/0!</v>
      </c>
      <c r="Z151" s="440" t="e">
        <f>AVERAGE(Monthly!BV175:BX175)</f>
        <v>#DIV/0!</v>
      </c>
      <c r="AA151" s="440" t="e">
        <f>AVERAGE(Monthly!BY175:CA175)</f>
        <v>#DIV/0!</v>
      </c>
      <c r="AB151" s="440" t="e">
        <f>AVERAGE(Monthly!CB175:CD175)</f>
        <v>#DIV/0!</v>
      </c>
      <c r="AC151" s="440" t="e">
        <f>AVERAGE(Monthly!CE175:CG175)</f>
        <v>#DIV/0!</v>
      </c>
      <c r="AD151" s="440" t="e">
        <f>AVERAGE(Monthly!CH175:CJ175)</f>
        <v>#DIV/0!</v>
      </c>
      <c r="AE151" s="440" t="e">
        <f>AVERAGE(Monthly!CK175:CM175)</f>
        <v>#DIV/0!</v>
      </c>
      <c r="AF151" s="440" t="e">
        <f>AVERAGE(Monthly!CN175:CP175)</f>
        <v>#DIV/0!</v>
      </c>
      <c r="AG151" s="440" t="e">
        <f>AVERAGE(Monthly!CQ175:CS175)</f>
        <v>#DIV/0!</v>
      </c>
      <c r="AH151" s="440" t="e">
        <f>AVERAGE(Monthly!CT175:CV175)</f>
        <v>#DIV/0!</v>
      </c>
      <c r="AI151" s="440" t="e">
        <f>AVERAGE(Monthly!CW175:CY175)</f>
        <v>#DIV/0!</v>
      </c>
      <c r="AJ151" s="440" t="e">
        <f>AVERAGE(Monthly!CZ175:DB175)</f>
        <v>#DIV/0!</v>
      </c>
      <c r="AK151" s="440" t="e">
        <f>AVERAGE(Monthly!DC175:DE175)</f>
        <v>#DIV/0!</v>
      </c>
      <c r="AL151" s="440" t="e">
        <f>AVERAGE(Monthly!DF175:DH175)</f>
        <v>#DIV/0!</v>
      </c>
      <c r="AM151" s="440" t="e">
        <f>AVERAGE(Monthly!DI175:DK175)</f>
        <v>#DIV/0!</v>
      </c>
      <c r="AN151" s="440" t="e">
        <f>AVERAGE(Monthly!DL175:DN175)</f>
        <v>#DIV/0!</v>
      </c>
      <c r="AO151" s="440" t="e">
        <f>AVERAGE(Monthly!DO175:DQ175)</f>
        <v>#DIV/0!</v>
      </c>
      <c r="AP151" s="440" t="e">
        <f>AVERAGE(Monthly!DR175:DT175)</f>
        <v>#DIV/0!</v>
      </c>
      <c r="AQ151" s="440" t="e">
        <f>AVERAGE(Monthly!DU175:DW175)</f>
        <v>#DIV/0!</v>
      </c>
      <c r="AR151" s="440" t="e">
        <f>AVERAGE(Monthly!DX175:DZ175)</f>
        <v>#DIV/0!</v>
      </c>
      <c r="AS151" s="440" t="e">
        <f>AVERAGE(Monthly!EA175:EC175)</f>
        <v>#DIV/0!</v>
      </c>
      <c r="AT151" s="440" t="e">
        <f>AVERAGE(Monthly!ED175:EF175)</f>
        <v>#DIV/0!</v>
      </c>
      <c r="AU151" s="440" t="e">
        <f>AVERAGE(Monthly!EG175:EI175)</f>
        <v>#DIV/0!</v>
      </c>
      <c r="AV151" s="440" t="e">
        <f>AVERAGE(Monthly!EJ175:EL175)</f>
        <v>#DIV/0!</v>
      </c>
      <c r="AW151" s="440" t="e">
        <f>AVERAGE(Monthly!EM175:EO175)</f>
        <v>#DIV/0!</v>
      </c>
      <c r="AX151" s="440" t="e">
        <f>AVERAGE(Monthly!EP175:ER175)</f>
        <v>#DIV/0!</v>
      </c>
      <c r="AY151" s="440" t="e">
        <f>AVERAGE(Monthly!ES175:EU175)</f>
        <v>#DIV/0!</v>
      </c>
      <c r="AZ151" s="440" t="e">
        <f>AVERAGE(Monthly!EV175:EX175)</f>
        <v>#DIV/0!</v>
      </c>
      <c r="BA151" s="440" t="e">
        <f>AVERAGE(Monthly!EY175:FA175)</f>
        <v>#DIV/0!</v>
      </c>
      <c r="BB151" s="440" t="e">
        <f>AVERAGE(Monthly!FB175:FD175)</f>
        <v>#DIV/0!</v>
      </c>
      <c r="BC151" s="440" t="e">
        <f>AVERAGE(Monthly!FE175:FG175)</f>
        <v>#DIV/0!</v>
      </c>
      <c r="BD151" s="440" t="e">
        <f>AVERAGE(Monthly!FH175:FJ175)</f>
        <v>#DIV/0!</v>
      </c>
      <c r="BE151" s="440" t="e">
        <f>AVERAGE(Monthly!FK175:FM175)</f>
        <v>#DIV/0!</v>
      </c>
      <c r="BF151" s="440">
        <f>AVERAGE(Monthly!FN175:FP175)</f>
        <v>77.286112985334981</v>
      </c>
      <c r="BG151" s="440">
        <f>AVERAGE(Monthly!FQ175:FS175)</f>
        <v>77.441909452489938</v>
      </c>
      <c r="BH151" s="440">
        <f>AVERAGE(Monthly!FT175:FV175)</f>
        <v>80.914803715825926</v>
      </c>
      <c r="BI151" s="440">
        <f>AVERAGE(Monthly!FW175:FY175)</f>
        <v>82.749608300365693</v>
      </c>
      <c r="BJ151" s="440">
        <f>AVERAGE(Monthly!FZ175:GB175)</f>
        <v>84.543685682510272</v>
      </c>
      <c r="BK151" s="440">
        <f>AVERAGE(Monthly!GC175:GE175)</f>
        <v>86.508806598153626</v>
      </c>
      <c r="BL151" s="440">
        <f>AVERAGE(Monthly!GF175:GH175)</f>
        <v>87.023130215905439</v>
      </c>
      <c r="BM151" s="440">
        <f>AVERAGE(Monthly!GI175:GK175)</f>
        <v>89.393027306210854</v>
      </c>
      <c r="BN151" s="440">
        <f>AVERAGE(Monthly!GL175:GN175)</f>
        <v>91.416666198065812</v>
      </c>
      <c r="BO151" s="440">
        <f>AVERAGE(Monthly!GO175:GQ175)</f>
        <v>97.227543010975765</v>
      </c>
      <c r="BP151" s="440">
        <f>AVERAGE(Monthly!GR175:GT175)</f>
        <v>97.362493576712453</v>
      </c>
      <c r="BQ151" s="440">
        <f>AVERAGE(Monthly!GU175:GW175)</f>
        <v>96.361143576562242</v>
      </c>
      <c r="BR151" s="440">
        <f>AVERAGE(Monthly!GX175:GZ175)</f>
        <v>93.898625254341368</v>
      </c>
      <c r="BS151" s="440">
        <f>AVERAGE(Monthly!HA175:HC175)</f>
        <v>96.563868464489204</v>
      </c>
      <c r="BT151" s="440">
        <f>AVERAGE(Monthly!HD175:HF175)</f>
        <v>95.920439621902389</v>
      </c>
      <c r="BU151" s="440">
        <f>AVERAGE(Monthly!HG175:HI175)</f>
        <v>98.599758704759552</v>
      </c>
      <c r="BV151" s="440">
        <f>AVERAGE(Monthly!HJ175:HL175)</f>
        <v>97.170054047773874</v>
      </c>
      <c r="BW151" s="440">
        <f>AVERAGE(Monthly!HM175:HO175)</f>
        <v>98.806375698354103</v>
      </c>
      <c r="BX151" s="440">
        <f>AVERAGE(Monthly!HP175:HR175)</f>
        <v>97.377317543129678</v>
      </c>
      <c r="BY151" s="440">
        <f>AVERAGE(Monthly!HS175:HU175)</f>
        <v>99.284746308062708</v>
      </c>
      <c r="BZ151" s="440">
        <f>AVERAGE(Monthly!HV175:HX175)</f>
        <v>99.537733161185884</v>
      </c>
      <c r="CA151" s="440">
        <f>AVERAGE(Monthly!HY175:IA175)</f>
        <v>96.653040949190157</v>
      </c>
      <c r="CB151" s="440">
        <f>AVERAGE(Monthly!IB175:ID175)</f>
        <v>95.418364255436074</v>
      </c>
      <c r="CC151" s="440">
        <f>AVERAGE(Monthly!IE175:IG175)</f>
        <v>98.0652531206958</v>
      </c>
      <c r="CD151" s="440">
        <f>AVERAGE(Monthly!IH175:IJ175)</f>
        <v>93.948219147692797</v>
      </c>
      <c r="CE151" s="440">
        <f>AVERAGE(Monthly!IK175:IM175)</f>
        <v>94.769003891787861</v>
      </c>
      <c r="CF151" s="440">
        <f>AVERAGE(Monthly!IN175:IP175)</f>
        <v>98.107052911136677</v>
      </c>
      <c r="CG151" s="440">
        <f>AVERAGE(Monthly!IQ175:IS175)</f>
        <v>97.266501050204283</v>
      </c>
      <c r="CH151" s="440">
        <f>AVERAGE(Monthly!IT175:IV175)</f>
        <v>96.781551782151169</v>
      </c>
      <c r="CI151" s="440">
        <f>AVERAGE(Monthly!IW175:IY175)</f>
        <v>101.94401292899306</v>
      </c>
      <c r="CJ151" s="440">
        <f>AVERAGE(Monthly!IZ175:JB175)</f>
        <v>108.14208830117406</v>
      </c>
      <c r="CK151" s="440">
        <f>AVERAGE(Monthly!JC175:JE175)</f>
        <v>108.34145065070614</v>
      </c>
      <c r="CL151" s="440">
        <f>AVERAGE(Monthly!JF175:JH175)</f>
        <v>110.21115133860616</v>
      </c>
      <c r="CM151" s="440">
        <f>AVERAGE(Monthly!JI175:JK175)</f>
        <v>110.83976387767065</v>
      </c>
      <c r="CN151" s="440">
        <f>AVERAGE(Monthly!JL175:JN175)</f>
        <v>110.28506720617594</v>
      </c>
      <c r="CO151" s="440">
        <f>AVERAGE(Monthly!JO175:JQ175)</f>
        <v>113.98116639370782</v>
      </c>
      <c r="CP151" s="440">
        <f>AVERAGE(Monthly!JR175:JT175)</f>
        <v>116.28208995418896</v>
      </c>
      <c r="CQ151" s="440">
        <f>AVERAGE(Monthly!JU175:JW175)</f>
        <v>120.61889473532915</v>
      </c>
      <c r="CR151" s="440">
        <f>AVERAGE(Monthly!JX175:JZ175)</f>
        <v>122.69629897994326</v>
      </c>
      <c r="CS151" s="440">
        <f>AVERAGE(Monthly!KA175:KC175)</f>
        <v>124.12463384269687</v>
      </c>
      <c r="CT151" s="440">
        <f>AVERAGE(Monthly!KD175:KF175)</f>
        <v>121.79834277796948</v>
      </c>
      <c r="CU151" s="440">
        <f>AVERAGE(Monthly!KG175:KI175)</f>
        <v>124.09638602326673</v>
      </c>
      <c r="CV151" s="440">
        <f>AVERAGE(Monthly!KJ175:KL175)</f>
        <v>124.25244300870412</v>
      </c>
      <c r="CW151" s="440">
        <f>AVERAGE(Monthly!KM175:KO175)</f>
        <v>125.72408406037506</v>
      </c>
      <c r="CX151" s="440">
        <f>AVERAGE(Monthly!KP175:KR175)</f>
        <v>126.8944931800833</v>
      </c>
      <c r="CY151" s="440">
        <f>AVERAGE(Monthly!KS175:KU175)</f>
        <v>133.61421370640289</v>
      </c>
      <c r="CZ151" s="440">
        <f>AVERAGE(Monthly!KV175:KX175)</f>
        <v>135.46120359540555</v>
      </c>
      <c r="DA151" s="440">
        <f>AVERAGE(Monthly!KY175:LA175)</f>
        <v>134.90110325560971</v>
      </c>
      <c r="DB151" s="440">
        <f>AVERAGE(Monthly!LB175:LD175)</f>
        <v>136.13972907729917</v>
      </c>
      <c r="DC151" s="440">
        <f>AVERAGE(Monthly!LE175:LG175)</f>
        <v>139.03782021829258</v>
      </c>
      <c r="DD151" s="440">
        <f>AVERAGE(Monthly!LH175:LJ175)</f>
        <v>141.1359481626798</v>
      </c>
      <c r="DE151" s="440">
        <f>AVERAGE(Monthly!LK175:LM175)</f>
        <v>145.26011771456118</v>
      </c>
      <c r="DF151" s="440">
        <f>AVERAGE(Monthly!LN175:LP175)</f>
        <v>150.26089889431452</v>
      </c>
      <c r="DG151" s="440">
        <f>AVERAGE(Monthly!LQ175:LS175)</f>
        <v>159.56155810477796</v>
      </c>
      <c r="DH151" s="440">
        <f>AVERAGE(Monthly!LT175:LV175)</f>
        <v>169.00821534630961</v>
      </c>
      <c r="DI151" s="440">
        <f>AVERAGE(Monthly!LW175:LY175)</f>
        <v>172.20063200864911</v>
      </c>
      <c r="DJ151" s="440">
        <f>AVERAGE(Monthly!LZ175:MB175)</f>
        <v>173.21663134281377</v>
      </c>
      <c r="DK151" s="440">
        <f>AVERAGE(Monthly!MC175:ME175)</f>
        <v>174.00103017264644</v>
      </c>
      <c r="DL151" s="440">
        <f>AVERAGE(Monthly!MF175:MH175)</f>
        <v>185.73963192093541</v>
      </c>
      <c r="DM151" s="440">
        <f>AVERAGE(Monthly!MI175:MK175)</f>
        <v>194.372220337984</v>
      </c>
      <c r="DN151" s="440">
        <f>AVERAGE(Monthly!ML175:MN175)</f>
        <v>195.48553855598536</v>
      </c>
      <c r="DO151" s="440">
        <f>AVERAGE(Monthly!MO175:MQ175)</f>
        <v>207.16465210926413</v>
      </c>
      <c r="DP151" s="440">
        <f>AVERAGE(Monthly!MR175:MT175)</f>
        <v>208.26266118312461</v>
      </c>
      <c r="DQ151" s="440">
        <f>AVERAGE(Monthly!MU175:MW175)</f>
        <v>209.05008875678774</v>
      </c>
    </row>
    <row r="152" spans="1:131">
      <c r="A152" s="437" t="s">
        <v>847</v>
      </c>
      <c r="B152" s="440">
        <f>AVERAGE(Monthly!B176:D176)</f>
        <v>160.98753901717066</v>
      </c>
      <c r="C152" s="440" t="e">
        <f>AVERAGE(Monthly!E176:G176)</f>
        <v>#DIV/0!</v>
      </c>
      <c r="D152" s="440" t="e">
        <f>AVERAGE(Monthly!H176:J176)</f>
        <v>#DIV/0!</v>
      </c>
      <c r="E152" s="440" t="e">
        <f>AVERAGE(Monthly!K176:M176)</f>
        <v>#DIV/0!</v>
      </c>
      <c r="F152" s="440" t="e">
        <f>AVERAGE(Monthly!N176:P176)</f>
        <v>#DIV/0!</v>
      </c>
      <c r="G152" s="440" t="e">
        <f>AVERAGE(Monthly!Q176:S176)</f>
        <v>#DIV/0!</v>
      </c>
      <c r="H152" s="440" t="e">
        <f>AVERAGE(Monthly!T176:V176)</f>
        <v>#DIV/0!</v>
      </c>
      <c r="I152" s="440" t="e">
        <f>AVERAGE(Monthly!W176:Y176)</f>
        <v>#DIV/0!</v>
      </c>
      <c r="J152" s="440" t="e">
        <f>AVERAGE(Monthly!Z176:AB176)</f>
        <v>#DIV/0!</v>
      </c>
      <c r="K152" s="440" t="e">
        <f>AVERAGE(Monthly!AC176:AE176)</f>
        <v>#DIV/0!</v>
      </c>
      <c r="L152" s="440" t="e">
        <f>AVERAGE(Monthly!AF176:AH176)</f>
        <v>#DIV/0!</v>
      </c>
      <c r="M152" s="440" t="e">
        <f>AVERAGE(Monthly!AI176:AK176)</f>
        <v>#DIV/0!</v>
      </c>
      <c r="N152" s="440" t="e">
        <f>AVERAGE(Monthly!AL176:AN176)</f>
        <v>#DIV/0!</v>
      </c>
      <c r="O152" s="440" t="e">
        <f>AVERAGE(Monthly!AO176:AQ176)</f>
        <v>#DIV/0!</v>
      </c>
      <c r="P152" s="440" t="e">
        <f>AVERAGE(Monthly!AR176:AT176)</f>
        <v>#DIV/0!</v>
      </c>
      <c r="Q152" s="440" t="e">
        <f>AVERAGE(Monthly!AU176:AW176)</f>
        <v>#DIV/0!</v>
      </c>
      <c r="R152" s="440" t="e">
        <f>AVERAGE(Monthly!AX176:AZ176)</f>
        <v>#DIV/0!</v>
      </c>
      <c r="S152" s="440" t="e">
        <f>AVERAGE(Monthly!BA176:BC176)</f>
        <v>#DIV/0!</v>
      </c>
      <c r="T152" s="440" t="e">
        <f>AVERAGE(Monthly!BD176:BF176)</f>
        <v>#DIV/0!</v>
      </c>
      <c r="U152" s="440" t="e">
        <f>AVERAGE(Monthly!BG176:BI176)</f>
        <v>#DIV/0!</v>
      </c>
      <c r="V152" s="440" t="e">
        <f>AVERAGE(Monthly!BJ176:BL176)</f>
        <v>#DIV/0!</v>
      </c>
      <c r="W152" s="440" t="e">
        <f>AVERAGE(Monthly!BM176:BO176)</f>
        <v>#DIV/0!</v>
      </c>
      <c r="X152" s="440" t="e">
        <f>AVERAGE(Monthly!BP176:BR176)</f>
        <v>#DIV/0!</v>
      </c>
      <c r="Y152" s="440" t="e">
        <f>AVERAGE(Monthly!BS176:BU176)</f>
        <v>#DIV/0!</v>
      </c>
      <c r="Z152" s="440" t="e">
        <f>AVERAGE(Monthly!BV176:BX176)</f>
        <v>#DIV/0!</v>
      </c>
      <c r="AA152" s="440" t="e">
        <f>AVERAGE(Monthly!BY176:CA176)</f>
        <v>#DIV/0!</v>
      </c>
      <c r="AB152" s="440" t="e">
        <f>AVERAGE(Monthly!CB176:CD176)</f>
        <v>#DIV/0!</v>
      </c>
      <c r="AC152" s="440" t="e">
        <f>AVERAGE(Monthly!CE176:CG176)</f>
        <v>#DIV/0!</v>
      </c>
      <c r="AD152" s="440" t="e">
        <f>AVERAGE(Monthly!CH176:CJ176)</f>
        <v>#DIV/0!</v>
      </c>
      <c r="AE152" s="440" t="e">
        <f>AVERAGE(Monthly!CK176:CM176)</f>
        <v>#DIV/0!</v>
      </c>
      <c r="AF152" s="440" t="e">
        <f>AVERAGE(Monthly!CN176:CP176)</f>
        <v>#DIV/0!</v>
      </c>
      <c r="AG152" s="440" t="e">
        <f>AVERAGE(Monthly!CQ176:CS176)</f>
        <v>#DIV/0!</v>
      </c>
      <c r="AH152" s="440" t="e">
        <f>AVERAGE(Monthly!CT176:CV176)</f>
        <v>#DIV/0!</v>
      </c>
      <c r="AI152" s="440" t="e">
        <f>AVERAGE(Monthly!CW176:CY176)</f>
        <v>#DIV/0!</v>
      </c>
      <c r="AJ152" s="440" t="e">
        <f>AVERAGE(Monthly!CZ176:DB176)</f>
        <v>#DIV/0!</v>
      </c>
      <c r="AK152" s="440" t="e">
        <f>AVERAGE(Monthly!DC176:DE176)</f>
        <v>#DIV/0!</v>
      </c>
      <c r="AL152" s="440" t="e">
        <f>AVERAGE(Monthly!DF176:DH176)</f>
        <v>#DIV/0!</v>
      </c>
      <c r="AM152" s="440" t="e">
        <f>AVERAGE(Monthly!DI176:DK176)</f>
        <v>#DIV/0!</v>
      </c>
      <c r="AN152" s="440" t="e">
        <f>AVERAGE(Monthly!DL176:DN176)</f>
        <v>#DIV/0!</v>
      </c>
      <c r="AO152" s="440" t="e">
        <f>AVERAGE(Monthly!DO176:DQ176)</f>
        <v>#DIV/0!</v>
      </c>
      <c r="AP152" s="440" t="e">
        <f>AVERAGE(Monthly!DR176:DT176)</f>
        <v>#DIV/0!</v>
      </c>
      <c r="AQ152" s="440" t="e">
        <f>AVERAGE(Monthly!DU176:DW176)</f>
        <v>#DIV/0!</v>
      </c>
      <c r="AR152" s="440" t="e">
        <f>AVERAGE(Monthly!DX176:DZ176)</f>
        <v>#DIV/0!</v>
      </c>
      <c r="AS152" s="440" t="e">
        <f>AVERAGE(Monthly!EA176:EC176)</f>
        <v>#DIV/0!</v>
      </c>
      <c r="AT152" s="440" t="e">
        <f>AVERAGE(Monthly!ED176:EF176)</f>
        <v>#DIV/0!</v>
      </c>
      <c r="AU152" s="440" t="e">
        <f>AVERAGE(Monthly!EG176:EI176)</f>
        <v>#DIV/0!</v>
      </c>
      <c r="AV152" s="440" t="e">
        <f>AVERAGE(Monthly!EJ176:EL176)</f>
        <v>#DIV/0!</v>
      </c>
      <c r="AW152" s="440" t="e">
        <f>AVERAGE(Monthly!EM176:EO176)</f>
        <v>#DIV/0!</v>
      </c>
      <c r="AX152" s="440" t="e">
        <f>AVERAGE(Monthly!EP176:ER176)</f>
        <v>#DIV/0!</v>
      </c>
      <c r="AY152" s="440" t="e">
        <f>AVERAGE(Monthly!ES176:EU176)</f>
        <v>#DIV/0!</v>
      </c>
      <c r="AZ152" s="440" t="e">
        <f>AVERAGE(Monthly!EV176:EX176)</f>
        <v>#DIV/0!</v>
      </c>
      <c r="BA152" s="440" t="e">
        <f>AVERAGE(Monthly!EY176:FA176)</f>
        <v>#DIV/0!</v>
      </c>
      <c r="BB152" s="440" t="e">
        <f>AVERAGE(Monthly!FB176:FD176)</f>
        <v>#DIV/0!</v>
      </c>
      <c r="BC152" s="440" t="e">
        <f>AVERAGE(Monthly!FE176:FG176)</f>
        <v>#DIV/0!</v>
      </c>
      <c r="BD152" s="440" t="e">
        <f>AVERAGE(Monthly!FH176:FJ176)</f>
        <v>#DIV/0!</v>
      </c>
      <c r="BE152" s="440" t="e">
        <f>AVERAGE(Monthly!FK176:FM176)</f>
        <v>#DIV/0!</v>
      </c>
      <c r="BF152" s="440">
        <f>AVERAGE(Monthly!FN176:FP176)</f>
        <v>81.467110148225288</v>
      </c>
      <c r="BG152" s="440">
        <f>AVERAGE(Monthly!FQ176:FS176)</f>
        <v>82.558472223128831</v>
      </c>
      <c r="BH152" s="440">
        <f>AVERAGE(Monthly!FT176:FV176)</f>
        <v>83.105210510627828</v>
      </c>
      <c r="BI152" s="440">
        <f>AVERAGE(Monthly!FW176:FY176)</f>
        <v>84.622466384149689</v>
      </c>
      <c r="BJ152" s="440">
        <f>AVERAGE(Monthly!FZ176:GB176)</f>
        <v>83.250268907150101</v>
      </c>
      <c r="BK152" s="440">
        <f>AVERAGE(Monthly!GC176:GE176)</f>
        <v>87.206807920156578</v>
      </c>
      <c r="BL152" s="440">
        <f>AVERAGE(Monthly!GF176:GH176)</f>
        <v>86.805097402365675</v>
      </c>
      <c r="BM152" s="440">
        <f>AVERAGE(Monthly!GI176:GK176)</f>
        <v>87.697603823925576</v>
      </c>
      <c r="BN152" s="440">
        <f>AVERAGE(Monthly!GL176:GN176)</f>
        <v>86.315451548969349</v>
      </c>
      <c r="BO152" s="440">
        <f>AVERAGE(Monthly!GO176:GQ176)</f>
        <v>91.374329930503222</v>
      </c>
      <c r="BP152" s="440">
        <f>AVERAGE(Monthly!GR176:GT176)</f>
        <v>92.734157128607634</v>
      </c>
      <c r="BQ152" s="440">
        <f>AVERAGE(Monthly!GU176:GW176)</f>
        <v>94.485403119019125</v>
      </c>
      <c r="BR152" s="440">
        <f>AVERAGE(Monthly!GX176:GZ176)</f>
        <v>92.788520336827162</v>
      </c>
      <c r="BS152" s="440">
        <f>AVERAGE(Monthly!HA176:HC176)</f>
        <v>98.79634748925946</v>
      </c>
      <c r="BT152" s="440">
        <f>AVERAGE(Monthly!HD176:HF176)</f>
        <v>97.947500859660195</v>
      </c>
      <c r="BU152" s="440">
        <f>AVERAGE(Monthly!HG176:HI176)</f>
        <v>99.874017050322308</v>
      </c>
      <c r="BV152" s="440">
        <f>AVERAGE(Monthly!HJ176:HL176)</f>
        <v>98.535642854749426</v>
      </c>
      <c r="BW152" s="440">
        <f>AVERAGE(Monthly!HM176:HO176)</f>
        <v>101.98668362430222</v>
      </c>
      <c r="BX152" s="440">
        <f>AVERAGE(Monthly!HP176:HR176)</f>
        <v>99.22945670507238</v>
      </c>
      <c r="BY152" s="440">
        <f>AVERAGE(Monthly!HS176:HU176)</f>
        <v>100.0536609992397</v>
      </c>
      <c r="BZ152" s="440">
        <f>AVERAGE(Monthly!HV176:HX176)</f>
        <v>99.815866582365018</v>
      </c>
      <c r="CA152" s="440">
        <f>AVERAGE(Monthly!HY176:IA176)</f>
        <v>100.43520081506365</v>
      </c>
      <c r="CB152" s="440">
        <f>AVERAGE(Monthly!IB176:ID176)</f>
        <v>100.61816127654096</v>
      </c>
      <c r="CC152" s="440">
        <f>AVERAGE(Monthly!IE176:IG176)</f>
        <v>101.2083861017688</v>
      </c>
      <c r="CD152" s="440">
        <f>AVERAGE(Monthly!IH176:IJ176)</f>
        <v>99.508840456132361</v>
      </c>
      <c r="CE152" s="440">
        <f>AVERAGE(Monthly!IK176:IM176)</f>
        <v>99.831473437814338</v>
      </c>
      <c r="CF152" s="440">
        <f>AVERAGE(Monthly!IN176:IP176)</f>
        <v>102.84836826873918</v>
      </c>
      <c r="CG152" s="440">
        <f>AVERAGE(Monthly!IQ176:IS176)</f>
        <v>104.15440919976281</v>
      </c>
      <c r="CH152" s="440">
        <f>AVERAGE(Monthly!IT176:IV176)</f>
        <v>103.66912764871518</v>
      </c>
      <c r="CI152" s="440">
        <f>AVERAGE(Monthly!IW176:IY176)</f>
        <v>106.00592559141329</v>
      </c>
      <c r="CJ152" s="440">
        <f>AVERAGE(Monthly!IZ176:JB176)</f>
        <v>106.82455489095263</v>
      </c>
      <c r="CK152" s="440">
        <f>AVERAGE(Monthly!JC176:JE176)</f>
        <v>105.89850151986651</v>
      </c>
      <c r="CL152" s="440">
        <f>AVERAGE(Monthly!JF176:JH176)</f>
        <v>108.08012150151741</v>
      </c>
      <c r="CM152" s="440">
        <f>AVERAGE(Monthly!JI176:JK176)</f>
        <v>111.56074341389144</v>
      </c>
      <c r="CN152" s="440">
        <f>AVERAGE(Monthly!JL176:JN176)</f>
        <v>110.5855581197394</v>
      </c>
      <c r="CO152" s="440">
        <f>AVERAGE(Monthly!JO176:JQ176)</f>
        <v>112.60598694464933</v>
      </c>
      <c r="CP152" s="440">
        <f>AVERAGE(Monthly!JR176:JT176)</f>
        <v>115.92966460718519</v>
      </c>
      <c r="CQ152" s="440">
        <f>AVERAGE(Monthly!JU176:JW176)</f>
        <v>125.69890019625454</v>
      </c>
      <c r="CR152" s="440">
        <f>AVERAGE(Monthly!JX176:JZ176)</f>
        <v>122.71207924144271</v>
      </c>
      <c r="CS152" s="440">
        <f>AVERAGE(Monthly!KA176:KC176)</f>
        <v>121.99976757143811</v>
      </c>
      <c r="CT152" s="440">
        <f>AVERAGE(Monthly!KD176:KF176)</f>
        <v>118.19867051112566</v>
      </c>
      <c r="CU152" s="440">
        <f>AVERAGE(Monthly!KG176:KI176)</f>
        <v>120.56163063983848</v>
      </c>
      <c r="CV152" s="440">
        <f>AVERAGE(Monthly!KJ176:KL176)</f>
        <v>120.45951142762642</v>
      </c>
      <c r="CW152" s="440">
        <f>AVERAGE(Monthly!KM176:KO176)</f>
        <v>122.66946276134581</v>
      </c>
      <c r="CX152" s="440">
        <f>AVERAGE(Monthly!KP176:KR176)</f>
        <v>129.03807584986052</v>
      </c>
      <c r="CY152" s="440">
        <f>AVERAGE(Monthly!KS176:KU176)</f>
        <v>133.97142264606262</v>
      </c>
      <c r="CZ152" s="440">
        <f>AVERAGE(Monthly!KV176:KX176)</f>
        <v>126.78663497663347</v>
      </c>
      <c r="DA152" s="440">
        <f>AVERAGE(Monthly!KY176:LA176)</f>
        <v>129.6843615122846</v>
      </c>
      <c r="DB152" s="440">
        <f>AVERAGE(Monthly!LB176:LD176)</f>
        <v>130.63824132118054</v>
      </c>
      <c r="DC152" s="440">
        <f>AVERAGE(Monthly!LE176:LG176)</f>
        <v>131.87457303678474</v>
      </c>
      <c r="DD152" s="440">
        <f>AVERAGE(Monthly!LH176:LJ176)</f>
        <v>131.68983446664106</v>
      </c>
      <c r="DE152" s="440">
        <f>AVERAGE(Monthly!LK176:LM176)</f>
        <v>134.10651941325099</v>
      </c>
      <c r="DF152" s="440">
        <f>AVERAGE(Monthly!LN176:LP176)</f>
        <v>144.87166106629323</v>
      </c>
      <c r="DG152" s="440">
        <f>AVERAGE(Monthly!LQ176:LS176)</f>
        <v>156.54641782552014</v>
      </c>
      <c r="DH152" s="440">
        <f>AVERAGE(Monthly!LT176:LV176)</f>
        <v>156.56776342088918</v>
      </c>
      <c r="DI152" s="440">
        <f>AVERAGE(Monthly!LW176:LY176)</f>
        <v>162.59528155143195</v>
      </c>
      <c r="DJ152" s="440">
        <f>AVERAGE(Monthly!LZ176:MB176)</f>
        <v>164.30892409229151</v>
      </c>
      <c r="DK152" s="440">
        <f>AVERAGE(Monthly!MC176:ME176)</f>
        <v>164.45968259815817</v>
      </c>
      <c r="DL152" s="440">
        <f>AVERAGE(Monthly!MF176:MH176)</f>
        <v>161.84949568845278</v>
      </c>
      <c r="DM152" s="440">
        <f>AVERAGE(Monthly!MI176:MK176)</f>
        <v>166.28727525122528</v>
      </c>
      <c r="DN152" s="440">
        <f>AVERAGE(Monthly!ML176:MN176)</f>
        <v>168.8107394218969</v>
      </c>
      <c r="DO152" s="440">
        <f>AVERAGE(Monthly!MO176:MQ176)</f>
        <v>171.8536801118029</v>
      </c>
      <c r="DP152" s="440">
        <f>AVERAGE(Monthly!MR176:MT176)</f>
        <v>169.90703189672342</v>
      </c>
      <c r="DQ152" s="440">
        <f>AVERAGE(Monthly!MU176:MW176)</f>
        <v>168.21872116472969</v>
      </c>
    </row>
    <row r="153" spans="1:131">
      <c r="A153" s="435" t="s">
        <v>849</v>
      </c>
      <c r="B153" s="439">
        <f>AVERAGE(Monthly!B178:D178)</f>
        <v>1576.537400367273</v>
      </c>
      <c r="C153" s="439" t="e">
        <f>AVERAGE(Monthly!E178:G178)</f>
        <v>#DIV/0!</v>
      </c>
      <c r="D153" s="439" t="e">
        <f>AVERAGE(Monthly!H178:J178)</f>
        <v>#DIV/0!</v>
      </c>
      <c r="E153" s="439" t="e">
        <f>AVERAGE(Monthly!K178:M178)</f>
        <v>#DIV/0!</v>
      </c>
      <c r="F153" s="439" t="e">
        <f>AVERAGE(Monthly!N178:P178)</f>
        <v>#DIV/0!</v>
      </c>
      <c r="G153" s="439" t="e">
        <f>AVERAGE(Monthly!Q178:S178)</f>
        <v>#DIV/0!</v>
      </c>
      <c r="H153" s="439" t="e">
        <f>AVERAGE(Monthly!T178:V178)</f>
        <v>#DIV/0!</v>
      </c>
      <c r="I153" s="439" t="e">
        <f>AVERAGE(Monthly!W178:Y178)</f>
        <v>#DIV/0!</v>
      </c>
      <c r="J153" s="439" t="e">
        <f>AVERAGE(Monthly!Z178:AB178)</f>
        <v>#DIV/0!</v>
      </c>
      <c r="K153" s="439" t="e">
        <f>AVERAGE(Monthly!AC178:AE178)</f>
        <v>#DIV/0!</v>
      </c>
      <c r="L153" s="439" t="e">
        <f>AVERAGE(Monthly!AF178:AH178)</f>
        <v>#DIV/0!</v>
      </c>
      <c r="M153" s="439" t="e">
        <f>AVERAGE(Monthly!AI178:AK178)</f>
        <v>#DIV/0!</v>
      </c>
      <c r="N153" s="439" t="e">
        <f>AVERAGE(Monthly!AL178:AN178)</f>
        <v>#DIV/0!</v>
      </c>
      <c r="O153" s="439" t="e">
        <f>AVERAGE(Monthly!AO178:AQ178)</f>
        <v>#DIV/0!</v>
      </c>
      <c r="P153" s="439" t="e">
        <f>AVERAGE(Monthly!AR178:AT178)</f>
        <v>#DIV/0!</v>
      </c>
      <c r="Q153" s="439" t="e">
        <f>AVERAGE(Monthly!AU178:AW178)</f>
        <v>#DIV/0!</v>
      </c>
      <c r="R153" s="439" t="e">
        <f>AVERAGE(Monthly!AX178:AZ178)</f>
        <v>#DIV/0!</v>
      </c>
      <c r="S153" s="439" t="e">
        <f>AVERAGE(Monthly!BA178:BC178)</f>
        <v>#DIV/0!</v>
      </c>
      <c r="T153" s="439" t="e">
        <f>AVERAGE(Monthly!BD178:BF178)</f>
        <v>#DIV/0!</v>
      </c>
      <c r="U153" s="439" t="e">
        <f>AVERAGE(Monthly!BG178:BI178)</f>
        <v>#DIV/0!</v>
      </c>
      <c r="V153" s="439" t="e">
        <f>AVERAGE(Monthly!BJ178:BL178)</f>
        <v>#DIV/0!</v>
      </c>
      <c r="W153" s="439" t="e">
        <f>AVERAGE(Monthly!BM178:BO178)</f>
        <v>#DIV/0!</v>
      </c>
      <c r="X153" s="439" t="e">
        <f>AVERAGE(Monthly!BP178:BR178)</f>
        <v>#DIV/0!</v>
      </c>
      <c r="Y153" s="439" t="e">
        <f>AVERAGE(Monthly!BS178:BU178)</f>
        <v>#DIV/0!</v>
      </c>
      <c r="Z153" s="439" t="e">
        <f>AVERAGE(Monthly!BV178:BX178)</f>
        <v>#DIV/0!</v>
      </c>
      <c r="AA153" s="439" t="e">
        <f>AVERAGE(Monthly!BY178:CA178)</f>
        <v>#DIV/0!</v>
      </c>
      <c r="AB153" s="439" t="e">
        <f>AVERAGE(Monthly!CB178:CD178)</f>
        <v>#DIV/0!</v>
      </c>
      <c r="AC153" s="439" t="e">
        <f>AVERAGE(Monthly!CE178:CG178)</f>
        <v>#DIV/0!</v>
      </c>
      <c r="AD153" s="439" t="e">
        <f>AVERAGE(Monthly!CH178:CJ178)</f>
        <v>#DIV/0!</v>
      </c>
      <c r="AE153" s="439" t="e">
        <f>AVERAGE(Monthly!CK178:CM178)</f>
        <v>#DIV/0!</v>
      </c>
      <c r="AF153" s="439" t="e">
        <f>AVERAGE(Monthly!CN178:CP178)</f>
        <v>#DIV/0!</v>
      </c>
      <c r="AG153" s="439" t="e">
        <f>AVERAGE(Monthly!CQ178:CS178)</f>
        <v>#DIV/0!</v>
      </c>
      <c r="AH153" s="439" t="e">
        <f>AVERAGE(Monthly!CT178:CV178)</f>
        <v>#DIV/0!</v>
      </c>
      <c r="AI153" s="439" t="e">
        <f>AVERAGE(Monthly!CW178:CY178)</f>
        <v>#DIV/0!</v>
      </c>
      <c r="AJ153" s="439" t="e">
        <f>AVERAGE(Monthly!CZ178:DB178)</f>
        <v>#DIV/0!</v>
      </c>
      <c r="AK153" s="439" t="e">
        <f>AVERAGE(Monthly!DC178:DE178)</f>
        <v>#DIV/0!</v>
      </c>
      <c r="AL153" s="439">
        <f>AVERAGE(Monthly!DF178:DH178)</f>
        <v>35.440306030031287</v>
      </c>
      <c r="AM153" s="439">
        <f>AVERAGE(Monthly!DI178:DK178)</f>
        <v>36.859208182280042</v>
      </c>
      <c r="AN153" s="439">
        <f>AVERAGE(Monthly!DL178:DN178)</f>
        <v>40.556953185110117</v>
      </c>
      <c r="AO153" s="439">
        <f>AVERAGE(Monthly!DO178:DQ178)</f>
        <v>43.932220426065477</v>
      </c>
      <c r="AP153" s="439">
        <f>AVERAGE(Monthly!DR178:DT178)</f>
        <v>42.889507745687034</v>
      </c>
      <c r="AQ153" s="439">
        <f>AVERAGE(Monthly!DU178:DW178)</f>
        <v>44.188344359388061</v>
      </c>
      <c r="AR153" s="439">
        <f>AVERAGE(Monthly!DX178:DZ178)</f>
        <v>44.035543919586019</v>
      </c>
      <c r="AS153" s="439">
        <f>AVERAGE(Monthly!EA178:EC178)</f>
        <v>41.493694202931643</v>
      </c>
      <c r="AT153" s="439">
        <f>AVERAGE(Monthly!ED178:EF178)</f>
        <v>44.56508295652327</v>
      </c>
      <c r="AU153" s="439">
        <f>AVERAGE(Monthly!EG178:EI178)</f>
        <v>48.948696800005415</v>
      </c>
      <c r="AV153" s="439">
        <f>AVERAGE(Monthly!EJ178:EL178)</f>
        <v>52.479260765043058</v>
      </c>
      <c r="AW153" s="439">
        <f>AVERAGE(Monthly!EM178:EO178)</f>
        <v>53.235734807720092</v>
      </c>
      <c r="AX153" s="439">
        <f>AVERAGE(Monthly!EP178:ER178)</f>
        <v>57.691633547150133</v>
      </c>
      <c r="AY153" s="439">
        <f>AVERAGE(Monthly!ES178:EU178)</f>
        <v>54.65069967155415</v>
      </c>
      <c r="AZ153" s="439">
        <f>AVERAGE(Monthly!EV178:EX178)</f>
        <v>55.237808676471865</v>
      </c>
      <c r="BA153" s="439">
        <f>AVERAGE(Monthly!EY178:FA178)</f>
        <v>54.956862285875587</v>
      </c>
      <c r="BB153" s="439">
        <f>AVERAGE(Monthly!FB178:FD178)</f>
        <v>53.580743606521402</v>
      </c>
      <c r="BC153" s="439">
        <f>AVERAGE(Monthly!FE178:FG178)</f>
        <v>54.618795488566654</v>
      </c>
      <c r="BD153" s="439">
        <f>AVERAGE(Monthly!FH178:FJ178)</f>
        <v>62.542960726913357</v>
      </c>
      <c r="BE153" s="439">
        <f>AVERAGE(Monthly!FK178:FM178)</f>
        <v>66.779116545168051</v>
      </c>
      <c r="BF153" s="439">
        <f>AVERAGE(Monthly!FN178:FP178)</f>
        <v>68.391674604222899</v>
      </c>
      <c r="BG153" s="439">
        <f>AVERAGE(Monthly!FQ178:FS178)</f>
        <v>69.050284796341558</v>
      </c>
      <c r="BH153" s="439">
        <f>AVERAGE(Monthly!FT178:FV178)</f>
        <v>74.630313526974234</v>
      </c>
      <c r="BI153" s="439">
        <f>AVERAGE(Monthly!FW178:FY178)</f>
        <v>82.608393113452337</v>
      </c>
      <c r="BJ153" s="439">
        <f>AVERAGE(Monthly!FZ178:GB178)</f>
        <v>73.116891047146098</v>
      </c>
      <c r="BK153" s="439">
        <f>AVERAGE(Monthly!GC178:GE178)</f>
        <v>76.839388052256879</v>
      </c>
      <c r="BL153" s="439">
        <f>AVERAGE(Monthly!GF178:GH178)</f>
        <v>79.916357098245541</v>
      </c>
      <c r="BM153" s="439">
        <f>AVERAGE(Monthly!GI178:GK178)</f>
        <v>80.703060150846838</v>
      </c>
      <c r="BN153" s="439">
        <f>AVERAGE(Monthly!GL178:GN178)</f>
        <v>78.044205437369214</v>
      </c>
      <c r="BO153" s="439">
        <f>AVERAGE(Monthly!GO178:GQ178)</f>
        <v>82.985871278241802</v>
      </c>
      <c r="BP153" s="439">
        <f>AVERAGE(Monthly!GR178:GT178)</f>
        <v>82.028615128519206</v>
      </c>
      <c r="BQ153" s="439">
        <f>AVERAGE(Monthly!GU178:GW178)</f>
        <v>84.849170115177358</v>
      </c>
      <c r="BR153" s="439">
        <f>AVERAGE(Monthly!GX178:GZ178)</f>
        <v>91.766038299987372</v>
      </c>
      <c r="BS153" s="439">
        <f>AVERAGE(Monthly!HA178:HC178)</f>
        <v>98.306531780442285</v>
      </c>
      <c r="BT153" s="439">
        <f>AVERAGE(Monthly!HD178:HF178)</f>
        <v>99.917723365657181</v>
      </c>
      <c r="BU153" s="439">
        <f>AVERAGE(Monthly!HG178:HI178)</f>
        <v>96.603856658789979</v>
      </c>
      <c r="BV153" s="439">
        <f>AVERAGE(Monthly!HJ178:HL178)</f>
        <v>94.038666486599752</v>
      </c>
      <c r="BW153" s="439">
        <f>AVERAGE(Monthly!HM178:HO178)</f>
        <v>100.46440748723172</v>
      </c>
      <c r="BX153" s="439">
        <f>AVERAGE(Monthly!HP178:HR178)</f>
        <v>108.51087666594925</v>
      </c>
      <c r="BY153" s="439">
        <f>AVERAGE(Monthly!HS178:HU178)</f>
        <v>107.02043707766393</v>
      </c>
      <c r="BZ153" s="439">
        <f>AVERAGE(Monthly!HV178:HX178)</f>
        <v>99.539296359983439</v>
      </c>
      <c r="CA153" s="439">
        <f>AVERAGE(Monthly!HY178:IA178)</f>
        <v>103.33609993722031</v>
      </c>
      <c r="CB153" s="439">
        <f>AVERAGE(Monthly!IB178:ID178)</f>
        <v>102.05180843894766</v>
      </c>
      <c r="CC153" s="439">
        <f>AVERAGE(Monthly!IE178:IG178)</f>
        <v>99.22027713916269</v>
      </c>
      <c r="CD153" s="439">
        <f>AVERAGE(Monthly!IH178:IJ178)</f>
        <v>97.896113100856653</v>
      </c>
      <c r="CE153" s="439">
        <f>AVERAGE(Monthly!IK178:IM178)</f>
        <v>105.53251056637487</v>
      </c>
      <c r="CF153" s="439">
        <f>AVERAGE(Monthly!IN178:IP178)</f>
        <v>106.85998975887203</v>
      </c>
      <c r="CG153" s="439">
        <f>AVERAGE(Monthly!IQ178:IS178)</f>
        <v>113.02645632072232</v>
      </c>
      <c r="CH153" s="439">
        <f>AVERAGE(Monthly!IT178:IV178)</f>
        <v>109.97162504255533</v>
      </c>
      <c r="CI153" s="439">
        <f>AVERAGE(Monthly!IW178:IY178)</f>
        <v>115.03790467158608</v>
      </c>
      <c r="CJ153" s="439">
        <f>AVERAGE(Monthly!IZ178:JB178)</f>
        <v>123.16277772384514</v>
      </c>
      <c r="CK153" s="439">
        <f>AVERAGE(Monthly!JC178:JE178)</f>
        <v>131.73193082970047</v>
      </c>
      <c r="CL153" s="439">
        <f>AVERAGE(Monthly!JF178:JH178)</f>
        <v>130.19551595528262</v>
      </c>
      <c r="CM153" s="439">
        <f>AVERAGE(Monthly!JI178:JK178)</f>
        <v>129.65557858673188</v>
      </c>
      <c r="CN153" s="439">
        <f>AVERAGE(Monthly!JL178:JN178)</f>
        <v>128.80331057769919</v>
      </c>
      <c r="CO153" s="439">
        <f>AVERAGE(Monthly!JO178:JQ178)</f>
        <v>131.01387099835631</v>
      </c>
      <c r="CP153" s="439">
        <f>AVERAGE(Monthly!JR178:JT178)</f>
        <v>124.35470888673228</v>
      </c>
      <c r="CQ153" s="439">
        <f>AVERAGE(Monthly!JU178:JW178)</f>
        <v>132.23449718457377</v>
      </c>
      <c r="CR153" s="439">
        <f>AVERAGE(Monthly!JX178:JZ178)</f>
        <v>128.10181479820645</v>
      </c>
      <c r="CS153" s="439">
        <f>AVERAGE(Monthly!KA178:KC178)</f>
        <v>120.87250659089726</v>
      </c>
      <c r="CT153" s="439">
        <f>AVERAGE(Monthly!KD178:KF178)</f>
        <v>121.32927051791096</v>
      </c>
      <c r="CU153" s="439">
        <f>AVERAGE(Monthly!KG178:KI178)</f>
        <v>128.05876379480355</v>
      </c>
      <c r="CV153" s="439">
        <f>AVERAGE(Monthly!KJ178:KL178)</f>
        <v>132.18686711999933</v>
      </c>
      <c r="CW153" s="439">
        <f>AVERAGE(Monthly!KM178:KO178)</f>
        <v>146.02281890995206</v>
      </c>
      <c r="CX153" s="439">
        <f>AVERAGE(Monthly!KP178:KR178)</f>
        <v>152.6948643249716</v>
      </c>
      <c r="CY153" s="439">
        <f>AVERAGE(Monthly!KS178:KU178)</f>
        <v>149.82549541250148</v>
      </c>
      <c r="CZ153" s="439">
        <f>AVERAGE(Monthly!KV178:KX178)</f>
        <v>156.3583125988595</v>
      </c>
      <c r="DA153" s="439">
        <f>AVERAGE(Monthly!KY178:LA178)</f>
        <v>158.05465880796291</v>
      </c>
      <c r="DB153" s="439">
        <f>AVERAGE(Monthly!LB178:LD178)</f>
        <v>149.76855254266374</v>
      </c>
      <c r="DC153" s="439">
        <f>AVERAGE(Monthly!LE178:LG178)</f>
        <v>149.32940457202687</v>
      </c>
      <c r="DD153" s="439">
        <f>AVERAGE(Monthly!LH178:LJ178)</f>
        <v>147.24837510809519</v>
      </c>
      <c r="DE153" s="439">
        <f>AVERAGE(Monthly!LK178:LM178)</f>
        <v>144.39984366736411</v>
      </c>
      <c r="DF153" s="439">
        <f>AVERAGE(Monthly!LN178:LP178)</f>
        <v>155.89028458977052</v>
      </c>
      <c r="DG153" s="439">
        <f>AVERAGE(Monthly!LQ178:LS178)</f>
        <v>173.58143759945278</v>
      </c>
      <c r="DH153" s="439">
        <f>AVERAGE(Monthly!LT178:LV178)</f>
        <v>190.98545459332874</v>
      </c>
      <c r="DI153" s="439">
        <f>AVERAGE(Monthly!LW178:LY178)</f>
        <v>213.82254558363286</v>
      </c>
      <c r="DJ153" s="439">
        <f>AVERAGE(Monthly!LZ178:MB178)</f>
        <v>232.10641613757682</v>
      </c>
      <c r="DK153" s="439">
        <f>AVERAGE(Monthly!MC178:ME178)</f>
        <v>243.75607553675729</v>
      </c>
      <c r="DL153" s="439">
        <f>AVERAGE(Monthly!MF178:MH178)</f>
        <v>251.28007886951937</v>
      </c>
      <c r="DM153" s="439">
        <f>AVERAGE(Monthly!MI178:MK178)</f>
        <v>253.84253286609601</v>
      </c>
      <c r="DN153" s="439">
        <f>AVERAGE(Monthly!ML178:MN178)</f>
        <v>237.98010194220396</v>
      </c>
      <c r="DO153" s="439">
        <f>AVERAGE(Monthly!MO178:MQ178)</f>
        <v>247.58577074876564</v>
      </c>
      <c r="DP153" s="439">
        <f>AVERAGE(Monthly!MR178:MT178)</f>
        <v>251.81239026995709</v>
      </c>
      <c r="DQ153" s="439">
        <f>AVERAGE(Monthly!MU178:MW178)</f>
        <v>268.00738304490801</v>
      </c>
    </row>
    <row r="154" spans="1:131">
      <c r="A154" s="435" t="s">
        <v>638</v>
      </c>
      <c r="B154" s="439">
        <f>AVERAGE(Monthly!B181:D181)</f>
        <v>675.98450861298261</v>
      </c>
      <c r="C154" s="439" t="e">
        <f>AVERAGE(Monthly!E181:G181)</f>
        <v>#DIV/0!</v>
      </c>
      <c r="D154" s="439" t="e">
        <f>AVERAGE(Monthly!H181:J181)</f>
        <v>#DIV/0!</v>
      </c>
      <c r="E154" s="439" t="e">
        <f>AVERAGE(Monthly!K181:M181)</f>
        <v>#DIV/0!</v>
      </c>
      <c r="F154" s="439" t="e">
        <f>AVERAGE(Monthly!N181:P181)</f>
        <v>#DIV/0!</v>
      </c>
      <c r="G154" s="439" t="e">
        <f>AVERAGE(Monthly!Q181:S181)</f>
        <v>#DIV/0!</v>
      </c>
      <c r="H154" s="439" t="e">
        <f>AVERAGE(Monthly!T181:V181)</f>
        <v>#DIV/0!</v>
      </c>
      <c r="I154" s="439" t="e">
        <f>AVERAGE(Monthly!W181:Y181)</f>
        <v>#DIV/0!</v>
      </c>
      <c r="J154" s="439" t="e">
        <f>AVERAGE(Monthly!Z181:AB181)</f>
        <v>#DIV/0!</v>
      </c>
      <c r="K154" s="439" t="e">
        <f>AVERAGE(Monthly!AC181:AE181)</f>
        <v>#DIV/0!</v>
      </c>
      <c r="L154" s="439" t="e">
        <f>AVERAGE(Monthly!AF181:AH181)</f>
        <v>#DIV/0!</v>
      </c>
      <c r="M154" s="439" t="e">
        <f>AVERAGE(Monthly!AI181:AK181)</f>
        <v>#DIV/0!</v>
      </c>
      <c r="N154" s="439" t="e">
        <f>AVERAGE(Monthly!AL181:AN181)</f>
        <v>#DIV/0!</v>
      </c>
      <c r="O154" s="439" t="e">
        <f>AVERAGE(Monthly!AO181:AQ181)</f>
        <v>#DIV/0!</v>
      </c>
      <c r="P154" s="439" t="e">
        <f>AVERAGE(Monthly!AR181:AT181)</f>
        <v>#DIV/0!</v>
      </c>
      <c r="Q154" s="439" t="e">
        <f>AVERAGE(Monthly!AU181:AW181)</f>
        <v>#DIV/0!</v>
      </c>
      <c r="R154" s="439" t="e">
        <f>AVERAGE(Monthly!AX181:AZ181)</f>
        <v>#DIV/0!</v>
      </c>
      <c r="S154" s="439" t="e">
        <f>AVERAGE(Monthly!BA181:BC181)</f>
        <v>#DIV/0!</v>
      </c>
      <c r="T154" s="439" t="e">
        <f>AVERAGE(Monthly!BD181:BF181)</f>
        <v>#DIV/0!</v>
      </c>
      <c r="U154" s="439" t="e">
        <f>AVERAGE(Monthly!BG181:BI181)</f>
        <v>#DIV/0!</v>
      </c>
      <c r="V154" s="439" t="e">
        <f>AVERAGE(Monthly!BJ181:BL181)</f>
        <v>#DIV/0!</v>
      </c>
      <c r="W154" s="439" t="e">
        <f>AVERAGE(Monthly!BM181:BO181)</f>
        <v>#DIV/0!</v>
      </c>
      <c r="X154" s="439" t="e">
        <f>AVERAGE(Monthly!BP181:BR181)</f>
        <v>#DIV/0!</v>
      </c>
      <c r="Y154" s="439" t="e">
        <f>AVERAGE(Monthly!BS181:BU181)</f>
        <v>#DIV/0!</v>
      </c>
      <c r="Z154" s="439" t="e">
        <f>AVERAGE(Monthly!BV181:BX181)</f>
        <v>#DIV/0!</v>
      </c>
      <c r="AA154" s="439" t="e">
        <f>AVERAGE(Monthly!BY181:CA181)</f>
        <v>#DIV/0!</v>
      </c>
      <c r="AB154" s="439" t="e">
        <f>AVERAGE(Monthly!CB181:CD181)</f>
        <v>#DIV/0!</v>
      </c>
      <c r="AC154" s="439" t="e">
        <f>AVERAGE(Monthly!CE181:CG181)</f>
        <v>#DIV/0!</v>
      </c>
      <c r="AD154" s="439" t="e">
        <f>AVERAGE(Monthly!CH181:CJ181)</f>
        <v>#DIV/0!</v>
      </c>
      <c r="AE154" s="439" t="e">
        <f>AVERAGE(Monthly!CK181:CM181)</f>
        <v>#DIV/0!</v>
      </c>
      <c r="AF154" s="439" t="e">
        <f>AVERAGE(Monthly!CN181:CP181)</f>
        <v>#DIV/0!</v>
      </c>
      <c r="AG154" s="439" t="e">
        <f>AVERAGE(Monthly!CQ181:CS181)</f>
        <v>#DIV/0!</v>
      </c>
      <c r="AH154" s="439" t="e">
        <f>AVERAGE(Monthly!CT181:CV181)</f>
        <v>#DIV/0!</v>
      </c>
      <c r="AI154" s="439" t="e">
        <f>AVERAGE(Monthly!CW181:CY181)</f>
        <v>#DIV/0!</v>
      </c>
      <c r="AJ154" s="439" t="e">
        <f>AVERAGE(Monthly!CZ181:DB181)</f>
        <v>#DIV/0!</v>
      </c>
      <c r="AK154" s="439" t="e">
        <f>AVERAGE(Monthly!DC181:DE181)</f>
        <v>#DIV/0!</v>
      </c>
      <c r="AL154" s="439">
        <f>AVERAGE(Monthly!DF181:DH181)</f>
        <v>36.140662988306708</v>
      </c>
      <c r="AM154" s="439">
        <f>AVERAGE(Monthly!DI181:DK181)</f>
        <v>38.024021728783474</v>
      </c>
      <c r="AN154" s="439">
        <f>AVERAGE(Monthly!DL181:DN181)</f>
        <v>38.836839711515552</v>
      </c>
      <c r="AO154" s="439">
        <f>AVERAGE(Monthly!DO181:DQ181)</f>
        <v>39.639745279824069</v>
      </c>
      <c r="AP154" s="439">
        <f>AVERAGE(Monthly!DR181:DT181)</f>
        <v>46.858591414031743</v>
      </c>
      <c r="AQ154" s="439">
        <f>AVERAGE(Monthly!DU181:DW181)</f>
        <v>49.860883425573057</v>
      </c>
      <c r="AR154" s="439">
        <f>AVERAGE(Monthly!DX181:DZ181)</f>
        <v>52.417857962798486</v>
      </c>
      <c r="AS154" s="439">
        <f>AVERAGE(Monthly!EA181:EC181)</f>
        <v>55.794057552128656</v>
      </c>
      <c r="AT154" s="439">
        <f>AVERAGE(Monthly!ED181:EF181)</f>
        <v>63.602616611741958</v>
      </c>
      <c r="AU154" s="439">
        <f>AVERAGE(Monthly!EG181:EI181)</f>
        <v>69.232822854679043</v>
      </c>
      <c r="AV154" s="439">
        <f>AVERAGE(Monthly!EJ181:EL181)</f>
        <v>66.241918066327699</v>
      </c>
      <c r="AW154" s="439">
        <f>AVERAGE(Monthly!EM181:EO181)</f>
        <v>67.461443584706629</v>
      </c>
      <c r="AX154" s="439">
        <f>AVERAGE(Monthly!EP181:ER181)</f>
        <v>66.437558335326116</v>
      </c>
      <c r="AY154" s="439">
        <f>AVERAGE(Monthly!ES181:EU181)</f>
        <v>67.608462919778518</v>
      </c>
      <c r="AZ154" s="439">
        <f>AVERAGE(Monthly!EV181:EX181)</f>
        <v>68.376031229239274</v>
      </c>
      <c r="BA154" s="439">
        <f>AVERAGE(Monthly!EY181:FA181)</f>
        <v>68.805327278263974</v>
      </c>
      <c r="BB154" s="439">
        <f>AVERAGE(Monthly!FB181:FD181)</f>
        <v>73.596226808750089</v>
      </c>
      <c r="BC154" s="439">
        <f>AVERAGE(Monthly!FE181:FG181)</f>
        <v>80.309516805219573</v>
      </c>
      <c r="BD154" s="439">
        <f>AVERAGE(Monthly!FH181:FJ181)</f>
        <v>85.798018055028265</v>
      </c>
      <c r="BE154" s="439">
        <f>AVERAGE(Monthly!FK181:FM181)</f>
        <v>84.240606401583776</v>
      </c>
      <c r="BF154" s="439">
        <f>AVERAGE(Monthly!FN181:FP181)</f>
        <v>81.661093358666491</v>
      </c>
      <c r="BG154" s="439">
        <f>AVERAGE(Monthly!FQ181:FS181)</f>
        <v>82.558472223128831</v>
      </c>
      <c r="BH154" s="439">
        <f>AVERAGE(Monthly!FT181:FV181)</f>
        <v>83.105210510627828</v>
      </c>
      <c r="BI154" s="439">
        <f>AVERAGE(Monthly!FW181:FY181)</f>
        <v>84.622466384149689</v>
      </c>
      <c r="BJ154" s="439">
        <f>AVERAGE(Monthly!FZ181:GB181)</f>
        <v>83.250268907150101</v>
      </c>
      <c r="BK154" s="439">
        <f>AVERAGE(Monthly!GC181:GE181)</f>
        <v>87.206807920156578</v>
      </c>
      <c r="BL154" s="439">
        <f>AVERAGE(Monthly!GF181:GH181)</f>
        <v>86.805097402365675</v>
      </c>
      <c r="BM154" s="439">
        <f>AVERAGE(Monthly!GI181:GK181)</f>
        <v>87.697603823925576</v>
      </c>
      <c r="BN154" s="439">
        <f>AVERAGE(Monthly!GL181:GN181)</f>
        <v>86.315451548969349</v>
      </c>
      <c r="BO154" s="439">
        <f>AVERAGE(Monthly!GO181:GQ181)</f>
        <v>91.374329930503222</v>
      </c>
      <c r="BP154" s="439">
        <f>AVERAGE(Monthly!GR181:GT181)</f>
        <v>92.734157128607634</v>
      </c>
      <c r="BQ154" s="439">
        <f>AVERAGE(Monthly!GU181:GW181)</f>
        <v>94.485403119019125</v>
      </c>
      <c r="BR154" s="439">
        <f>AVERAGE(Monthly!GX181:GZ181)</f>
        <v>92.788520336827162</v>
      </c>
      <c r="BS154" s="439">
        <f>AVERAGE(Monthly!HA181:HC181)</f>
        <v>98.79634748925946</v>
      </c>
      <c r="BT154" s="439">
        <f>AVERAGE(Monthly!HD181:HF181)</f>
        <v>97.947500859660195</v>
      </c>
      <c r="BU154" s="439">
        <f>AVERAGE(Monthly!HG181:HI181)</f>
        <v>99.874017050322308</v>
      </c>
      <c r="BV154" s="439">
        <f>AVERAGE(Monthly!HJ181:HL181)</f>
        <v>98.535642854749426</v>
      </c>
      <c r="BW154" s="439">
        <f>AVERAGE(Monthly!HM181:HO181)</f>
        <v>101.98668362430222</v>
      </c>
      <c r="BX154" s="439">
        <f>AVERAGE(Monthly!HP181:HR181)</f>
        <v>99.22945670507238</v>
      </c>
      <c r="BY154" s="439">
        <f>AVERAGE(Monthly!HS181:HU181)</f>
        <v>100.0536609992397</v>
      </c>
      <c r="BZ154" s="439">
        <f>AVERAGE(Monthly!HV181:HX181)</f>
        <v>99.815866582365018</v>
      </c>
      <c r="CA154" s="439">
        <f>AVERAGE(Monthly!HY181:IA181)</f>
        <v>100.43520081506365</v>
      </c>
      <c r="CB154" s="439">
        <f>AVERAGE(Monthly!IB181:ID181)</f>
        <v>100.61816127654096</v>
      </c>
      <c r="CC154" s="439">
        <f>AVERAGE(Monthly!IE181:IG181)</f>
        <v>101.2083861017688</v>
      </c>
      <c r="CD154" s="439">
        <f>AVERAGE(Monthly!IH181:IJ181)</f>
        <v>99.508840456132361</v>
      </c>
      <c r="CE154" s="439">
        <f>AVERAGE(Monthly!IK181:IM181)</f>
        <v>99.831473437814338</v>
      </c>
      <c r="CF154" s="439">
        <f>AVERAGE(Monthly!IN181:IP181)</f>
        <v>102.84836826873918</v>
      </c>
      <c r="CG154" s="439">
        <f>AVERAGE(Monthly!IQ181:IS181)</f>
        <v>104.15440919976281</v>
      </c>
      <c r="CH154" s="439">
        <f>AVERAGE(Monthly!IT181:IV181)</f>
        <v>103.66912764871518</v>
      </c>
      <c r="CI154" s="439">
        <f>AVERAGE(Monthly!IW181:IY181)</f>
        <v>106.00592559141329</v>
      </c>
      <c r="CJ154" s="439">
        <f>AVERAGE(Monthly!IZ181:JB181)</f>
        <v>106.82455489095263</v>
      </c>
      <c r="CK154" s="439">
        <f>AVERAGE(Monthly!JC181:JE181)</f>
        <v>105.89850151986651</v>
      </c>
      <c r="CL154" s="439">
        <f>AVERAGE(Monthly!JF181:JH181)</f>
        <v>108.08012150151741</v>
      </c>
      <c r="CM154" s="439">
        <f>AVERAGE(Monthly!JI181:JK181)</f>
        <v>111.56074341389144</v>
      </c>
      <c r="CN154" s="439">
        <f>AVERAGE(Monthly!JL181:JN181)</f>
        <v>110.5855581197394</v>
      </c>
      <c r="CO154" s="439">
        <f>AVERAGE(Monthly!JO181:JQ181)</f>
        <v>112.60598694464933</v>
      </c>
      <c r="CP154" s="439">
        <f>AVERAGE(Monthly!JR181:JT181)</f>
        <v>115.92966460718519</v>
      </c>
      <c r="CQ154" s="439">
        <f>AVERAGE(Monthly!JU181:JW181)</f>
        <v>125.69890019625454</v>
      </c>
      <c r="CR154" s="439">
        <f>AVERAGE(Monthly!JX181:JZ181)</f>
        <v>122.71207924144271</v>
      </c>
      <c r="CS154" s="439">
        <f>AVERAGE(Monthly!KA181:KC181)</f>
        <v>121.99976757143811</v>
      </c>
      <c r="CT154" s="439">
        <f>AVERAGE(Monthly!KD181:KF181)</f>
        <v>118.19867051112566</v>
      </c>
      <c r="CU154" s="439">
        <f>AVERAGE(Monthly!KG181:KI181)</f>
        <v>120.56163063983848</v>
      </c>
      <c r="CV154" s="439">
        <f>AVERAGE(Monthly!KJ181:KL181)</f>
        <v>120.45951142762642</v>
      </c>
      <c r="CW154" s="439">
        <f>AVERAGE(Monthly!KM181:KO181)</f>
        <v>122.66946276134581</v>
      </c>
      <c r="CX154" s="439">
        <f>AVERAGE(Monthly!KP181:KR181)</f>
        <v>129.03807584986052</v>
      </c>
      <c r="CY154" s="439">
        <f>AVERAGE(Monthly!KS181:KU181)</f>
        <v>133.97142264606262</v>
      </c>
      <c r="CZ154" s="439">
        <f>AVERAGE(Monthly!KV181:KX181)</f>
        <v>126.78663497663347</v>
      </c>
      <c r="DA154" s="439">
        <f>AVERAGE(Monthly!KY181:LA181)</f>
        <v>129.6843615122846</v>
      </c>
      <c r="DB154" s="439">
        <f>AVERAGE(Monthly!LB181:LD181)</f>
        <v>130.63824132118054</v>
      </c>
      <c r="DC154" s="439">
        <f>AVERAGE(Monthly!LE181:LG181)</f>
        <v>131.87457303678474</v>
      </c>
      <c r="DD154" s="439">
        <f>AVERAGE(Monthly!LH181:LJ181)</f>
        <v>131.68983446664106</v>
      </c>
      <c r="DE154" s="439">
        <f>AVERAGE(Monthly!LK181:LM181)</f>
        <v>134.10651941325099</v>
      </c>
      <c r="DF154" s="439">
        <f>AVERAGE(Monthly!LN181:LP181)</f>
        <v>144.87166106629323</v>
      </c>
      <c r="DG154" s="439">
        <f>AVERAGE(Monthly!LQ181:LS181)</f>
        <v>156.54641782552014</v>
      </c>
      <c r="DH154" s="439">
        <f>AVERAGE(Monthly!LT181:LV181)</f>
        <v>156.56776342088918</v>
      </c>
      <c r="DI154" s="439">
        <f>AVERAGE(Monthly!LW181:LY181)</f>
        <v>162.59528155143195</v>
      </c>
      <c r="DJ154" s="439">
        <f>AVERAGE(Monthly!LZ181:MB181)</f>
        <v>164.30892409229151</v>
      </c>
      <c r="DK154" s="439">
        <f>AVERAGE(Monthly!MC181:ME181)</f>
        <v>164.45968259815817</v>
      </c>
      <c r="DL154" s="439">
        <f>AVERAGE(Monthly!MF181:MH181)</f>
        <v>161.84949568845278</v>
      </c>
      <c r="DM154" s="439">
        <f>AVERAGE(Monthly!MI181:MK181)</f>
        <v>166.28727525122528</v>
      </c>
      <c r="DN154" s="439">
        <f>AVERAGE(Monthly!ML181:MN181)</f>
        <v>168.8107394218969</v>
      </c>
      <c r="DO154" s="439">
        <f>AVERAGE(Monthly!MO181:MQ181)</f>
        <v>171.8536801118029</v>
      </c>
      <c r="DP154" s="439">
        <f>AVERAGE(Monthly!MR181:MT181)</f>
        <v>169.90703189672342</v>
      </c>
      <c r="DQ154" s="439">
        <f>AVERAGE(Monthly!MU181:MW181)</f>
        <v>168.21872116472969</v>
      </c>
    </row>
    <row r="155" spans="1:131" ht="14.7" thickBot="1">
      <c r="A155" s="438" t="s">
        <v>850</v>
      </c>
      <c r="B155" s="441">
        <f>AVERAGE(Monthly!B184:D184)</f>
        <v>7747.4780910197442</v>
      </c>
      <c r="C155" s="441" t="e">
        <f>AVERAGE(Monthly!E184:G184)</f>
        <v>#DIV/0!</v>
      </c>
      <c r="D155" s="441" t="e">
        <f>AVERAGE(Monthly!H184:J184)</f>
        <v>#DIV/0!</v>
      </c>
      <c r="E155" s="441" t="e">
        <f>AVERAGE(Monthly!K184:M184)</f>
        <v>#DIV/0!</v>
      </c>
      <c r="F155" s="441" t="e">
        <f>AVERAGE(Monthly!N184:P184)</f>
        <v>#DIV/0!</v>
      </c>
      <c r="G155" s="441" t="e">
        <f>AVERAGE(Monthly!Q184:S184)</f>
        <v>#DIV/0!</v>
      </c>
      <c r="H155" s="441" t="e">
        <f>AVERAGE(Monthly!T184:V184)</f>
        <v>#DIV/0!</v>
      </c>
      <c r="I155" s="441" t="e">
        <f>AVERAGE(Monthly!W184:Y184)</f>
        <v>#DIV/0!</v>
      </c>
      <c r="J155" s="441" t="e">
        <f>AVERAGE(Monthly!Z184:AB184)</f>
        <v>#DIV/0!</v>
      </c>
      <c r="K155" s="441" t="e">
        <f>AVERAGE(Monthly!AC184:AE184)</f>
        <v>#DIV/0!</v>
      </c>
      <c r="L155" s="441" t="e">
        <f>AVERAGE(Monthly!AF184:AH184)</f>
        <v>#DIV/0!</v>
      </c>
      <c r="M155" s="441" t="e">
        <f>AVERAGE(Monthly!AI184:AK184)</f>
        <v>#DIV/0!</v>
      </c>
      <c r="N155" s="441" t="e">
        <f>AVERAGE(Monthly!AL184:AN184)</f>
        <v>#DIV/0!</v>
      </c>
      <c r="O155" s="441" t="e">
        <f>AVERAGE(Monthly!AO184:AQ184)</f>
        <v>#DIV/0!</v>
      </c>
      <c r="P155" s="441" t="e">
        <f>AVERAGE(Monthly!AR184:AT184)</f>
        <v>#DIV/0!</v>
      </c>
      <c r="Q155" s="441" t="e">
        <f>AVERAGE(Monthly!AU184:AW184)</f>
        <v>#DIV/0!</v>
      </c>
      <c r="R155" s="441" t="e">
        <f>AVERAGE(Monthly!AX184:AZ184)</f>
        <v>#DIV/0!</v>
      </c>
      <c r="S155" s="441" t="e">
        <f>AVERAGE(Monthly!BA184:BC184)</f>
        <v>#DIV/0!</v>
      </c>
      <c r="T155" s="441" t="e">
        <f>AVERAGE(Monthly!BD184:BF184)</f>
        <v>#DIV/0!</v>
      </c>
      <c r="U155" s="441" t="e">
        <f>AVERAGE(Monthly!BG184:BI184)</f>
        <v>#DIV/0!</v>
      </c>
      <c r="V155" s="441" t="e">
        <f>AVERAGE(Monthly!BJ184:BL184)</f>
        <v>#DIV/0!</v>
      </c>
      <c r="W155" s="441" t="e">
        <f>AVERAGE(Monthly!BM184:BO184)</f>
        <v>#DIV/0!</v>
      </c>
      <c r="X155" s="441" t="e">
        <f>AVERAGE(Monthly!BP184:BR184)</f>
        <v>#DIV/0!</v>
      </c>
      <c r="Y155" s="441" t="e">
        <f>AVERAGE(Monthly!BS184:BU184)</f>
        <v>#DIV/0!</v>
      </c>
      <c r="Z155" s="441" t="e">
        <f>AVERAGE(Monthly!BV184:BX184)</f>
        <v>#DIV/0!</v>
      </c>
      <c r="AA155" s="441" t="e">
        <f>AVERAGE(Monthly!BY184:CA184)</f>
        <v>#DIV/0!</v>
      </c>
      <c r="AB155" s="441" t="e">
        <f>AVERAGE(Monthly!CB184:CD184)</f>
        <v>#DIV/0!</v>
      </c>
      <c r="AC155" s="441" t="e">
        <f>AVERAGE(Monthly!CE184:CG184)</f>
        <v>#DIV/0!</v>
      </c>
      <c r="AD155" s="441" t="e">
        <f>AVERAGE(Monthly!CH184:CJ184)</f>
        <v>#DIV/0!</v>
      </c>
      <c r="AE155" s="441" t="e">
        <f>AVERAGE(Monthly!CK184:CM184)</f>
        <v>#DIV/0!</v>
      </c>
      <c r="AF155" s="441" t="e">
        <f>AVERAGE(Monthly!CN184:CP184)</f>
        <v>#DIV/0!</v>
      </c>
      <c r="AG155" s="441" t="e">
        <f>AVERAGE(Monthly!CQ184:CS184)</f>
        <v>#DIV/0!</v>
      </c>
      <c r="AH155" s="441" t="e">
        <f>AVERAGE(Monthly!CT184:CV184)</f>
        <v>#DIV/0!</v>
      </c>
      <c r="AI155" s="441" t="e">
        <f>AVERAGE(Monthly!CW184:CY184)</f>
        <v>#DIV/0!</v>
      </c>
      <c r="AJ155" s="441" t="e">
        <f>AVERAGE(Monthly!CZ184:DB184)</f>
        <v>#DIV/0!</v>
      </c>
      <c r="AK155" s="441" t="e">
        <f>AVERAGE(Monthly!DC184:DE184)</f>
        <v>#DIV/0!</v>
      </c>
      <c r="AL155" s="441" t="e">
        <f>AVERAGE(Monthly!DF184:DH184)</f>
        <v>#DIV/0!</v>
      </c>
      <c r="AM155" s="441" t="e">
        <f>AVERAGE(Monthly!DI184:DK184)</f>
        <v>#DIV/0!</v>
      </c>
      <c r="AN155" s="441" t="e">
        <f>AVERAGE(Monthly!DL184:DN184)</f>
        <v>#DIV/0!</v>
      </c>
      <c r="AO155" s="441" t="e">
        <f>AVERAGE(Monthly!DO184:DQ184)</f>
        <v>#DIV/0!</v>
      </c>
      <c r="AP155" s="441" t="e">
        <f>AVERAGE(Monthly!DR184:DT184)</f>
        <v>#DIV/0!</v>
      </c>
      <c r="AQ155" s="441" t="e">
        <f>AVERAGE(Monthly!DU184:DW184)</f>
        <v>#DIV/0!</v>
      </c>
      <c r="AR155" s="441" t="e">
        <f>AVERAGE(Monthly!DX184:DZ184)</f>
        <v>#DIV/0!</v>
      </c>
      <c r="AS155" s="441" t="e">
        <f>AVERAGE(Monthly!EA184:EC184)</f>
        <v>#DIV/0!</v>
      </c>
      <c r="AT155" s="441" t="e">
        <f>AVERAGE(Monthly!ED184:EF184)</f>
        <v>#DIV/0!</v>
      </c>
      <c r="AU155" s="441" t="e">
        <f>AVERAGE(Monthly!EG184:EI184)</f>
        <v>#DIV/0!</v>
      </c>
      <c r="AV155" s="441" t="e">
        <f>AVERAGE(Monthly!EJ184:EL184)</f>
        <v>#DIV/0!</v>
      </c>
      <c r="AW155" s="441" t="e">
        <f>AVERAGE(Monthly!EM184:EO184)</f>
        <v>#DIV/0!</v>
      </c>
      <c r="AX155" s="441" t="e">
        <f>AVERAGE(Monthly!EP184:ER184)</f>
        <v>#DIV/0!</v>
      </c>
      <c r="AY155" s="441" t="e">
        <f>AVERAGE(Monthly!ES184:EU184)</f>
        <v>#DIV/0!</v>
      </c>
      <c r="AZ155" s="441" t="e">
        <f>AVERAGE(Monthly!EV184:EX184)</f>
        <v>#DIV/0!</v>
      </c>
      <c r="BA155" s="441" t="e">
        <f>AVERAGE(Monthly!EY184:FA184)</f>
        <v>#DIV/0!</v>
      </c>
      <c r="BB155" s="441" t="e">
        <f>AVERAGE(Monthly!FB184:FD184)</f>
        <v>#DIV/0!</v>
      </c>
      <c r="BC155" s="441" t="e">
        <f>AVERAGE(Monthly!FE184:FG184)</f>
        <v>#DIV/0!</v>
      </c>
      <c r="BD155" s="441" t="e">
        <f>AVERAGE(Monthly!FH184:FJ184)</f>
        <v>#DIV/0!</v>
      </c>
      <c r="BE155" s="441" t="e">
        <f>AVERAGE(Monthly!FK184:FM184)</f>
        <v>#DIV/0!</v>
      </c>
      <c r="BF155" s="441">
        <f>AVERAGE(Monthly!FN184:FP184)</f>
        <v>84.585613282466738</v>
      </c>
      <c r="BG155" s="441">
        <f>AVERAGE(Monthly!FQ184:FS184)</f>
        <v>84.059182792019001</v>
      </c>
      <c r="BH155" s="441">
        <f>AVERAGE(Monthly!FT184:FV184)</f>
        <v>84.603957231965026</v>
      </c>
      <c r="BI155" s="441">
        <f>AVERAGE(Monthly!FW184:FY184)</f>
        <v>85.286102709381808</v>
      </c>
      <c r="BJ155" s="441">
        <f>AVERAGE(Monthly!FZ184:GB184)</f>
        <v>85.933844229534159</v>
      </c>
      <c r="BK155" s="441">
        <f>AVERAGE(Monthly!GC184:GE184)</f>
        <v>85.916128900704223</v>
      </c>
      <c r="BL155" s="441">
        <f>AVERAGE(Monthly!GF184:GH184)</f>
        <v>85.324683490949965</v>
      </c>
      <c r="BM155" s="441">
        <f>AVERAGE(Monthly!GI184:GK184)</f>
        <v>85.660053511585943</v>
      </c>
      <c r="BN155" s="441">
        <f>AVERAGE(Monthly!GL184:GN184)</f>
        <v>87.417142521368021</v>
      </c>
      <c r="BO155" s="441">
        <f>AVERAGE(Monthly!GO184:GQ184)</f>
        <v>89.997271741316013</v>
      </c>
      <c r="BP155" s="441">
        <f>AVERAGE(Monthly!GR184:GT184)</f>
        <v>92.291678390136937</v>
      </c>
      <c r="BQ155" s="441">
        <f>AVERAGE(Monthly!GU184:GW184)</f>
        <v>92.805317269652122</v>
      </c>
      <c r="BR155" s="441">
        <f>AVERAGE(Monthly!GX184:GZ184)</f>
        <v>92.690176870544732</v>
      </c>
      <c r="BS155" s="441">
        <f>AVERAGE(Monthly!HA184:HC184)</f>
        <v>94.030461211893495</v>
      </c>
      <c r="BT155" s="441">
        <f>AVERAGE(Monthly!HD184:HF184)</f>
        <v>94.480268416172294</v>
      </c>
      <c r="BU155" s="441">
        <f>AVERAGE(Monthly!HG184:HI184)</f>
        <v>95.131578335363415</v>
      </c>
      <c r="BV155" s="441">
        <f>AVERAGE(Monthly!HJ184:HL184)</f>
        <v>97.195548397864897</v>
      </c>
      <c r="BW155" s="441">
        <f>AVERAGE(Monthly!HM184:HO184)</f>
        <v>97.848876512062645</v>
      </c>
      <c r="BX155" s="441">
        <f>AVERAGE(Monthly!HP184:HR184)</f>
        <v>97.799839379914246</v>
      </c>
      <c r="BY155" s="441">
        <f>AVERAGE(Monthly!HS184:HU184)</f>
        <v>97.867561017928438</v>
      </c>
      <c r="BZ155" s="441">
        <f>AVERAGE(Monthly!HV184:HX184)</f>
        <v>99.837395802728409</v>
      </c>
      <c r="CA155" s="441">
        <f>AVERAGE(Monthly!HY184:IA184)</f>
        <v>100.04415886400095</v>
      </c>
      <c r="CB155" s="441">
        <f>AVERAGE(Monthly!IB184:ID184)</f>
        <v>100.44853839546811</v>
      </c>
      <c r="CC155" s="441">
        <f>AVERAGE(Monthly!IE184:IG184)</f>
        <v>101.63665562781615</v>
      </c>
      <c r="CD155" s="441">
        <f>AVERAGE(Monthly!IH184:IJ184)</f>
        <v>101.60100990673455</v>
      </c>
      <c r="CE155" s="441">
        <f>AVERAGE(Monthly!IK184:IM184)</f>
        <v>102.20649478281302</v>
      </c>
      <c r="CF155" s="441">
        <f>AVERAGE(Monthly!IN184:IP184)</f>
        <v>102.96518611205846</v>
      </c>
      <c r="CG155" s="441">
        <f>AVERAGE(Monthly!IQ184:IS184)</f>
        <v>103.48749967239975</v>
      </c>
      <c r="CH155" s="441">
        <f>AVERAGE(Monthly!IT184:IV184)</f>
        <v>104.36165957023128</v>
      </c>
      <c r="CI155" s="441">
        <f>AVERAGE(Monthly!IW184:IY184)</f>
        <v>106.09181716202107</v>
      </c>
      <c r="CJ155" s="441">
        <f>AVERAGE(Monthly!IZ184:JB184)</f>
        <v>107.67280201071544</v>
      </c>
      <c r="CK155" s="441">
        <f>AVERAGE(Monthly!JC184:JE184)</f>
        <v>108.88902997256788</v>
      </c>
      <c r="CL155" s="441">
        <f>AVERAGE(Monthly!JF184:JH184)</f>
        <v>110.17675320968436</v>
      </c>
      <c r="CM155" s="441">
        <f>AVERAGE(Monthly!JI184:JK184)</f>
        <v>111.0054928266711</v>
      </c>
      <c r="CN155" s="441">
        <f>AVERAGE(Monthly!JL184:JN184)</f>
        <v>111.21952478604133</v>
      </c>
      <c r="CO155" s="441">
        <f>AVERAGE(Monthly!JO184:JQ184)</f>
        <v>111.58667270977098</v>
      </c>
      <c r="CP155" s="441">
        <f>AVERAGE(Monthly!JR184:JT184)</f>
        <v>111.94902215180572</v>
      </c>
      <c r="CQ155" s="441">
        <f>AVERAGE(Monthly!JU184:JW184)</f>
        <v>113.11757925173619</v>
      </c>
      <c r="CR155" s="441">
        <f>AVERAGE(Monthly!JX184:JZ184)</f>
        <v>112.70687704577864</v>
      </c>
      <c r="CS155" s="441">
        <f>AVERAGE(Monthly!KA184:KC184)</f>
        <v>113.06841071465779</v>
      </c>
      <c r="CT155" s="441">
        <f>AVERAGE(Monthly!KD184:KF184)</f>
        <v>113.77646664280654</v>
      </c>
      <c r="CU155" s="441">
        <f>AVERAGE(Monthly!KG184:KI184)</f>
        <v>114.81840343070645</v>
      </c>
      <c r="CV155" s="441">
        <f>AVERAGE(Monthly!KJ184:KL184)</f>
        <v>115.70954430909644</v>
      </c>
      <c r="CW155" s="441">
        <f>AVERAGE(Monthly!KM184:KO184)</f>
        <v>116.45507973895225</v>
      </c>
      <c r="CX155" s="441">
        <f>AVERAGE(Monthly!KP184:KR184)</f>
        <v>118.30740292128951</v>
      </c>
      <c r="CY155" s="441">
        <f>AVERAGE(Monthly!KS184:KU184)</f>
        <v>122.47095408817604</v>
      </c>
      <c r="CZ155" s="441">
        <f>AVERAGE(Monthly!KV184:KX184)</f>
        <v>124.13115803553741</v>
      </c>
      <c r="DA155" s="441">
        <f>AVERAGE(Monthly!KY184:LA184)</f>
        <v>121.56437857428141</v>
      </c>
      <c r="DB155" s="441">
        <f>AVERAGE(Monthly!LB184:LD184)</f>
        <v>122.65326223162583</v>
      </c>
      <c r="DC155" s="441">
        <f>AVERAGE(Monthly!LE184:LG184)</f>
        <v>124.51837050717101</v>
      </c>
      <c r="DD155" s="441">
        <f>AVERAGE(Monthly!LH184:LJ184)</f>
        <v>125.18766275449654</v>
      </c>
      <c r="DE155" s="441">
        <f>AVERAGE(Monthly!LK184:LM184)</f>
        <v>126.82423030177598</v>
      </c>
      <c r="DF155" s="441">
        <f>AVERAGE(Monthly!LN184:LP184)</f>
        <v>131.35115978714103</v>
      </c>
      <c r="DG155" s="441">
        <f>AVERAGE(Monthly!LQ184:LS184)</f>
        <v>140.26476062254054</v>
      </c>
      <c r="DH155" s="441">
        <f>AVERAGE(Monthly!LT184:LV184)</f>
        <v>144.18935642364684</v>
      </c>
      <c r="DI155" s="441">
        <f>AVERAGE(Monthly!LW184:LY184)</f>
        <v>148.38263224023439</v>
      </c>
      <c r="DJ155" s="441">
        <f>AVERAGE(Monthly!LZ184:MB184)</f>
        <v>151.4450352379109</v>
      </c>
      <c r="DK155" s="441">
        <f>AVERAGE(Monthly!MC184:ME184)</f>
        <v>153.60094327697482</v>
      </c>
      <c r="DL155" s="441">
        <f>AVERAGE(Monthly!MF184:MH184)</f>
        <v>156.51320742738284</v>
      </c>
      <c r="DM155" s="441">
        <f>AVERAGE(Monthly!MI184:MK184)</f>
        <v>159.15500795243838</v>
      </c>
      <c r="DN155" s="441">
        <f>AVERAGE(Monthly!ML184:MN184)</f>
        <v>160.72484652473261</v>
      </c>
      <c r="DO155" s="441">
        <f>AVERAGE(Monthly!MO184:MQ184)</f>
        <v>164.72997357721366</v>
      </c>
      <c r="DP155" s="441">
        <f>AVERAGE(Monthly!MR184:MT184)</f>
        <v>165.41182939822454</v>
      </c>
      <c r="DQ155" s="441">
        <f>AVERAGE(Monthly!MU184:MW184)</f>
        <v>167.86146700398334</v>
      </c>
    </row>
    <row r="156" spans="1:131" ht="14.7"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3">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4.7"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4.7"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4.7"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4.7"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4.7"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4.7"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4.7"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4.7"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4.7"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4.7"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4.7"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4.7"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4.7"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4.7"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4.7"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4.7"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4.7"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4.7"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4.7"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4.7"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4.7"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4.7"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4.7"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4.7" thickTop="1"/>
    <row r="1262" spans="1:118">
      <c r="A1262" s="93" t="s">
        <v>651</v>
      </c>
    </row>
    <row r="1263" spans="1:118" ht="20.399999999999999"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61" t="s">
        <v>570</v>
      </c>
    </row>
    <row r="1265" spans="1:121" ht="15.3">
      <c r="A1265" s="962"/>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SUM(Monthly!B244:D244)</f>
        <v>6.4880999999999993</v>
      </c>
      <c r="C1266" s="217">
        <f>SUM(Monthly!E244:G244)</f>
        <v>12.634999999999998</v>
      </c>
      <c r="D1266" s="217">
        <f>SUM(Monthly!H244:J244)</f>
        <v>39.542999999999999</v>
      </c>
      <c r="E1266" s="217">
        <f>SUM(Monthly!K244:M244)</f>
        <v>73.72829999999999</v>
      </c>
      <c r="F1266" s="217">
        <f>SUM(Monthly!N244:P244)</f>
        <v>98.564499999999995</v>
      </c>
      <c r="G1266" s="217">
        <f>SUM(Monthly!Q244:S244)</f>
        <v>101.22399999999999</v>
      </c>
      <c r="H1266" s="217">
        <f>SUM(Monthly!T244:V244)</f>
        <v>108.483</v>
      </c>
      <c r="I1266" s="217">
        <f>SUM(Monthly!W244:Y244)</f>
        <v>117.09399999999999</v>
      </c>
      <c r="J1266" s="217">
        <f>SUM(Monthly!Z244:AB244)</f>
        <v>130.74200000000002</v>
      </c>
      <c r="K1266" s="217">
        <f>SUM(Monthly!AC244:AE244)</f>
        <v>149.04300000000001</v>
      </c>
      <c r="L1266" s="217">
        <f>SUM(Monthly!AF244:AH244)</f>
        <v>147.68199999999999</v>
      </c>
      <c r="M1266" s="217">
        <f>SUM(Monthly!AI244:AK244)</f>
        <v>162.8253</v>
      </c>
      <c r="N1266" s="217">
        <f>SUM(Monthly!AL244:AN244)</f>
        <v>141.74633799999998</v>
      </c>
      <c r="O1266" s="217">
        <f>SUM(Monthly!AO244:AQ244)</f>
        <v>134.08052900000001</v>
      </c>
      <c r="P1266" s="217">
        <f>SUM(Monthly!AR244:AT244)</f>
        <v>131.11002000000002</v>
      </c>
      <c r="Q1266" s="217">
        <f>SUM(Monthly!AU244:AW244)</f>
        <v>130.52594699999997</v>
      </c>
      <c r="R1266" s="217">
        <f>SUM(Monthly!AX244:AZ244)</f>
        <v>118.97446799999999</v>
      </c>
      <c r="S1266" s="217">
        <f>SUM(Monthly!BA244:BC244)</f>
        <v>109.12791299999999</v>
      </c>
      <c r="T1266" s="217">
        <f>SUM(Monthly!BD244:BF244)</f>
        <v>129.39173799999998</v>
      </c>
      <c r="U1266" s="217">
        <f>SUM(Monthly!BG244:BI244)</f>
        <v>124.62062000000003</v>
      </c>
      <c r="V1266" s="217">
        <f>SUM(Monthly!BJ244:BL244)</f>
        <v>127.732411</v>
      </c>
      <c r="W1266" s="217">
        <f>SUM(Monthly!BM244:BO244)</f>
        <v>114.72608100000001</v>
      </c>
      <c r="X1266" s="217">
        <f>SUM(Monthly!BP244:BR244)</f>
        <v>127.048265</v>
      </c>
      <c r="Y1266" s="217">
        <f>SUM(Monthly!BS244:BU244)</f>
        <v>154.59039200000001</v>
      </c>
      <c r="Z1266" s="217">
        <f>SUM(Monthly!BV244:BX244)</f>
        <v>218.890728</v>
      </c>
      <c r="AA1266" s="217">
        <f>SUM(Monthly!BY244:CA244)</f>
        <v>235.71885500000002</v>
      </c>
      <c r="AB1266" s="217">
        <f>SUM(Monthly!CB244:CD244)</f>
        <v>223.83161000000001</v>
      </c>
      <c r="AC1266" s="217">
        <f>SUM(Monthly!CE244:CG244)</f>
        <v>235.30198999999999</v>
      </c>
      <c r="AD1266" s="217">
        <f>SUM(Monthly!CH244:CJ244)</f>
        <v>209.42931000000002</v>
      </c>
      <c r="AE1266" s="217">
        <f>SUM(Monthly!CK244:CM244)</f>
        <v>198.60602</v>
      </c>
      <c r="AF1266" s="217">
        <f>SUM(Monthly!CN244:CP244)</f>
        <v>223.77616999999998</v>
      </c>
      <c r="AG1266" s="217">
        <f>SUM(Monthly!CQ244:CS244)</f>
        <v>254.30964</v>
      </c>
      <c r="AH1266" s="217">
        <f>SUM(Monthly!CT244:CV244)</f>
        <v>295.75018</v>
      </c>
      <c r="AI1266" s="217">
        <f>SUM(Monthly!CW244:CY244)</f>
        <v>287.87698</v>
      </c>
      <c r="AJ1266" s="217">
        <f>SUM(Monthly!CZ244:DB244)</f>
        <v>273.20797000000005</v>
      </c>
      <c r="AK1266" s="217">
        <f>SUM(Monthly!DC244:DE244)</f>
        <v>280.48828000000003</v>
      </c>
      <c r="AL1266" s="217">
        <f>SUM(Monthly!DF244:DH244)</f>
        <v>324.06013260000003</v>
      </c>
      <c r="AM1266" s="217">
        <f>SUM(Monthly!DI244:DK244)</f>
        <v>313.52918577299999</v>
      </c>
      <c r="AN1266" s="217">
        <f>SUM(Monthly!DL244:DN244)</f>
        <v>324.53050378499995</v>
      </c>
      <c r="AO1266" s="217">
        <f>SUM(Monthly!DO244:DQ244)</f>
        <v>427.23459800000001</v>
      </c>
      <c r="AP1266" s="217">
        <f>SUM(Monthly!DR244:DT244)</f>
        <v>511.32141799999999</v>
      </c>
      <c r="AQ1266" s="217">
        <f>SUM(Monthly!DU244:DW244)</f>
        <v>532.08894699999996</v>
      </c>
      <c r="AR1266" s="217">
        <f>SUM(Monthly!DX244:DZ244)</f>
        <v>535.05967400000009</v>
      </c>
      <c r="AS1266" s="217">
        <f>SUM(Monthly!EA244:EC244)</f>
        <v>610.03515900000002</v>
      </c>
      <c r="AT1266" s="217">
        <f>SUM(Monthly!ED244:EF244)</f>
        <v>781.98869599999989</v>
      </c>
      <c r="AU1266" s="217">
        <f>SUM(Monthly!EG244:EI244)</f>
        <v>845.96770900000001</v>
      </c>
      <c r="AV1266" s="217">
        <f>SUM(Monthly!EJ244:EL244)</f>
        <v>844.9529950000001</v>
      </c>
      <c r="AW1266" s="217">
        <f>SUM(Monthly!EM244:EO244)</f>
        <v>840.41100600000004</v>
      </c>
      <c r="AX1266" s="217">
        <f>SUM(Monthly!EP244:ER244)</f>
        <v>805.39312699999994</v>
      </c>
      <c r="AY1266" s="217">
        <f>SUM(Monthly!ES244:EU244)</f>
        <v>888.09683099999984</v>
      </c>
      <c r="AZ1266" s="217">
        <f>SUM(Monthly!EV244:EX244)</f>
        <v>992.49866500000007</v>
      </c>
      <c r="BA1266" s="217">
        <f>SUM(Monthly!EY244:FA244)</f>
        <v>991.35474599999986</v>
      </c>
      <c r="BB1266" s="217">
        <f>SUM(Monthly!FB244:FD244)</f>
        <v>1043.990135</v>
      </c>
      <c r="BC1266" s="217">
        <f>SUM(Monthly!FE244:FG244)</f>
        <v>1133.3987470000002</v>
      </c>
      <c r="BD1266" s="217">
        <f>SUM(Monthly!FH244:FJ244)</f>
        <v>1184.8367480000002</v>
      </c>
      <c r="BE1266" s="217">
        <f>SUM(Monthly!FK244:FM244)</f>
        <v>1134.3492849999998</v>
      </c>
      <c r="BF1266" s="217">
        <f>SUM(Monthly!FN244:FP244)</f>
        <v>1101.7675550000001</v>
      </c>
      <c r="BG1266" s="217">
        <f>SUM(Monthly!FQ244:FS244)</f>
        <v>1137.5093239925623</v>
      </c>
      <c r="BH1266" s="217">
        <f>SUM(Monthly!FT244:FV244)</f>
        <v>1243.9026573260001</v>
      </c>
      <c r="BI1266" s="217">
        <f>SUM(Monthly!FW244:FY244)</f>
        <v>1347.4559238520901</v>
      </c>
      <c r="BJ1266" s="217">
        <f>SUM(Monthly!FZ244:GB244)</f>
        <v>1269.2828362548416</v>
      </c>
      <c r="BK1266" s="217">
        <f>SUM(Monthly!GC244:GE244)</f>
        <v>1281.8897115663617</v>
      </c>
      <c r="BL1266" s="217">
        <f>SUM(Monthly!GF244:GH244)</f>
        <v>1375.1549140000002</v>
      </c>
      <c r="BM1266" s="217">
        <f>SUM(Monthly!GI244:GK244)</f>
        <v>1454.3292249024</v>
      </c>
      <c r="BN1266" s="217">
        <f>SUM(Monthly!GL244:GN244)</f>
        <v>1455.6061631844</v>
      </c>
      <c r="BO1266" s="217">
        <f>SUM(Monthly!GO244:GQ244)</f>
        <v>1489.3645667644212</v>
      </c>
      <c r="BP1266" s="217">
        <f>SUM(Monthly!GR244:GT244)</f>
        <v>1479.5561924753601</v>
      </c>
      <c r="BQ1266" s="217">
        <f>SUM(Monthly!GU244:GW244)</f>
        <v>1798.3101416669699</v>
      </c>
      <c r="BR1266" s="217">
        <f>SUM(Monthly!GX244:GZ244)</f>
        <v>1808.06802003552</v>
      </c>
      <c r="BS1266" s="217">
        <f>SUM(Monthly!HA244:HC244)</f>
        <v>1547.1022491761601</v>
      </c>
      <c r="BT1266" s="217">
        <f>SUM(Monthly!HD244:HF244)</f>
        <v>1440.93245754432</v>
      </c>
      <c r="BU1266" s="217">
        <f>SUM(Monthly!HG244:HI244)</f>
        <v>1533.38779757472</v>
      </c>
      <c r="BV1266" s="217">
        <f>SUM(Monthly!HJ244:HL244)</f>
        <v>1435.04739589936</v>
      </c>
      <c r="BW1266" s="217">
        <f>SUM(Monthly!HM244:HO244)</f>
        <v>1737.1681750633602</v>
      </c>
      <c r="BX1266" s="217">
        <f>SUM(Monthly!HP244:HR244)</f>
        <v>2025.3959261168002</v>
      </c>
      <c r="BY1266" s="217">
        <f>SUM(Monthly!HS244:HU244)</f>
        <v>2117.6624626486891</v>
      </c>
      <c r="BZ1266" s="217">
        <f>SUM(Monthly!HV244:HX244)</f>
        <v>2053.419624284209</v>
      </c>
      <c r="CA1266" s="217">
        <f>SUM(Monthly!HY244:IA244)</f>
        <v>2202.292430296106</v>
      </c>
      <c r="CB1266" s="217">
        <f>SUM(Monthly!IB244:ID244)</f>
        <v>2052.5229494621822</v>
      </c>
      <c r="CC1266" s="217">
        <f>SUM(Monthly!IE244:IG244)</f>
        <v>1889.3217377724634</v>
      </c>
      <c r="CD1266" s="217">
        <f>SUM(Monthly!IH244:IJ244)</f>
        <v>1982.6153492937717</v>
      </c>
      <c r="CE1266" s="217">
        <f>SUM(Monthly!IK244:IM244)</f>
        <v>1859.7304864169587</v>
      </c>
      <c r="CF1266" s="217">
        <f>SUM(Monthly!IN244:IP244)</f>
        <v>1644.4792726593964</v>
      </c>
      <c r="CG1266" s="217">
        <f>SUM(Monthly!IQ244:IS244)</f>
        <v>1691.3475113372863</v>
      </c>
      <c r="CH1266" s="217">
        <f>SUM(Monthly!IT244:IV244)</f>
        <v>1715.8988620283221</v>
      </c>
      <c r="CI1266" s="217">
        <f>SUM(Monthly!IW244:IY244)</f>
        <v>1668.0229868131598</v>
      </c>
      <c r="CJ1266" s="217">
        <f>SUM(Monthly!IZ244:JB244)</f>
        <v>1638.1950502650584</v>
      </c>
      <c r="CK1266" s="217">
        <f>SUM(Monthly!JC244:JE244)</f>
        <v>1920.1509041012271</v>
      </c>
      <c r="CL1266" s="217">
        <f>SUM(Monthly!JF244:JH244)</f>
        <v>2084.0431911086698</v>
      </c>
      <c r="CM1266" s="217">
        <f>SUM(Monthly!JI244:JK244)</f>
        <v>2073.8170255689929</v>
      </c>
      <c r="CN1266" s="217">
        <f>SUM(Monthly!JL244:JN244)</f>
        <v>2002.5659837172748</v>
      </c>
      <c r="CO1266" s="217">
        <f>SUM(Monthly!JO244:JQ244)</f>
        <v>2118.1169132860191</v>
      </c>
      <c r="CP1266" s="217">
        <f>SUM(Monthly!JR244:JT244)</f>
        <v>2258.1284892221411</v>
      </c>
      <c r="CQ1266" s="217">
        <f>SUM(Monthly!JU244:JW244)</f>
        <v>2199.9951871886069</v>
      </c>
      <c r="CR1266" s="217">
        <f>SUM(Monthly!JX244:JZ244)</f>
        <v>2289.0501768077675</v>
      </c>
      <c r="CS1266" s="217">
        <f>SUM(Monthly!KA244:KC244)</f>
        <v>2482.3598591964692</v>
      </c>
      <c r="CT1266" s="217">
        <f>SUM(Monthly!KD244:KF244)</f>
        <v>2728.2860239155616</v>
      </c>
      <c r="CU1266" s="217">
        <f>SUM(Monthly!KG244:KI244)</f>
        <v>2457.9970396263629</v>
      </c>
      <c r="CV1266" s="217">
        <f>SUM(Monthly!KJ244:KL244)</f>
        <v>2398.7162706335321</v>
      </c>
      <c r="CW1266" s="217">
        <f>SUM(Monthly!KM244:KO244)</f>
        <v>2805.5471854915804</v>
      </c>
      <c r="CX1266" s="217">
        <f>SUM(Monthly!KP244:KR244)</f>
        <v>3225.8739762245132</v>
      </c>
      <c r="CY1266" s="217">
        <f>SUM(Monthly!KS244:KU244)</f>
        <v>3422.8642393579939</v>
      </c>
      <c r="CZ1266" s="217">
        <f>SUM(Monthly!KV244:KX244)</f>
        <v>4044.7763249100253</v>
      </c>
      <c r="DA1266" s="217">
        <f>SUM(Monthly!KY244:LA244)</f>
        <v>4177.3956394548677</v>
      </c>
      <c r="DB1266" s="217">
        <f>SUM(Monthly!LB244:LD244)</f>
        <v>4096.7877219374641</v>
      </c>
      <c r="DC1266" s="217">
        <f>SUM(Monthly!LE244:LG244)</f>
        <v>4097.1869569048276</v>
      </c>
      <c r="DD1266" s="217">
        <f>SUM(Monthly!LH244:LJ244)</f>
        <v>4178.2422777516895</v>
      </c>
      <c r="DE1266" s="217">
        <f>SUM(Monthly!LK244:LM244)</f>
        <v>4150.1148286526541</v>
      </c>
      <c r="DF1266" s="217">
        <f>SUM(Monthly!LN244:LP244)</f>
        <v>4483.9794140465683</v>
      </c>
      <c r="DG1266" s="217">
        <f>SUM(Monthly!LQ244:LS244)</f>
        <v>5078.0830750981004</v>
      </c>
      <c r="DH1266" s="217">
        <f>SUM(Monthly!LT244:LV244)</f>
        <v>4851.5018073077808</v>
      </c>
      <c r="DI1266" s="217">
        <f>SUM(Monthly!LW244:LY244)</f>
        <v>4520.8711666071949</v>
      </c>
      <c r="DJ1266" s="217">
        <f>SUM(Monthly!LZ244:MB244)</f>
        <v>4442.5148365126997</v>
      </c>
      <c r="DK1266" s="217">
        <f>SUM(Monthly!MC244:ME244)</f>
        <v>5852.1279641216443</v>
      </c>
      <c r="DL1266" s="217">
        <f>SUM(Monthly!MF244:MH244)</f>
        <v>5759.8954830996736</v>
      </c>
      <c r="DM1266" s="217">
        <f>SUM(Monthly!MI244:MK244)</f>
        <v>6349.7379316782371</v>
      </c>
      <c r="DN1266" s="217">
        <f>SUM(Monthly!ML244:MN244)</f>
        <v>6679.1892314621091</v>
      </c>
      <c r="DO1266" s="217">
        <f>SUM(Monthly!MO244:MQ244)</f>
        <v>7172.1016673709446</v>
      </c>
      <c r="DP1266" s="217">
        <f>SUM(Monthly!MR244:MT244)</f>
        <v>7912.1915577851541</v>
      </c>
      <c r="DQ1266" s="217">
        <f>SUM(Monthly!MU244:MW244)</f>
        <v>9030.0297797807943</v>
      </c>
    </row>
    <row r="1267" spans="1:121" ht="15" customHeight="1">
      <c r="A1267" s="83" t="s">
        <v>571</v>
      </c>
      <c r="B1267" s="113">
        <f>SUM(Monthly!B245:D245)</f>
        <v>38.647599999999997</v>
      </c>
      <c r="C1267" s="113">
        <f>SUM(Monthly!E245:G245)</f>
        <v>62.777000000000001</v>
      </c>
      <c r="D1267" s="113">
        <f>SUM(Monthly!H245:J245)</f>
        <v>89.262</v>
      </c>
      <c r="E1267" s="113">
        <f>SUM(Monthly!K245:M245)</f>
        <v>117.252</v>
      </c>
      <c r="F1267" s="113">
        <f>SUM(Monthly!N245:P245)</f>
        <v>137.63200000000001</v>
      </c>
      <c r="G1267" s="113">
        <f>SUM(Monthly!Q245:S245)</f>
        <v>138.613</v>
      </c>
      <c r="H1267" s="113">
        <f>SUM(Monthly!T245:V245)</f>
        <v>146.61500000000001</v>
      </c>
      <c r="I1267" s="113">
        <f>SUM(Monthly!W245:Y245)</f>
        <v>151.97999999999999</v>
      </c>
      <c r="J1267" s="113">
        <f>SUM(Monthly!Z245:AB245)</f>
        <v>167.65199999999999</v>
      </c>
      <c r="K1267" s="113">
        <f>SUM(Monthly!AC245:AE245)</f>
        <v>185.70999999999998</v>
      </c>
      <c r="L1267" s="113">
        <f>SUM(Monthly!AF245:AH245)</f>
        <v>185.10199999999998</v>
      </c>
      <c r="M1267" s="113">
        <f>SUM(Monthly!AI245:AK245)</f>
        <v>203.06829999999997</v>
      </c>
      <c r="N1267" s="113">
        <f>SUM(Monthly!AL245:AN245)</f>
        <v>207.175904</v>
      </c>
      <c r="O1267" s="113">
        <f>SUM(Monthly!AO245:AQ245)</f>
        <v>203.90219300000001</v>
      </c>
      <c r="P1267" s="113">
        <f>SUM(Monthly!AR245:AT245)</f>
        <v>214.30600000000001</v>
      </c>
      <c r="Q1267" s="113">
        <f>SUM(Monthly!AU245:AW245)</f>
        <v>218.53312999999997</v>
      </c>
      <c r="R1267" s="113">
        <f>SUM(Monthly!AX245:AZ245)</f>
        <v>213.45111599999998</v>
      </c>
      <c r="S1267" s="113">
        <f>SUM(Monthly!BA245:BC245)</f>
        <v>202.23613599999999</v>
      </c>
      <c r="T1267" s="113">
        <f>SUM(Monthly!BD245:BF245)</f>
        <v>223.93890799999997</v>
      </c>
      <c r="U1267" s="113">
        <f>SUM(Monthly!BG245:BI245)</f>
        <v>225.88192100000003</v>
      </c>
      <c r="V1267" s="113">
        <f>SUM(Monthly!BJ245:BL245)</f>
        <v>238.140266</v>
      </c>
      <c r="W1267" s="113">
        <f>SUM(Monthly!BM245:BO245)</f>
        <v>225.54949199999999</v>
      </c>
      <c r="X1267" s="113">
        <f>SUM(Monthly!BP245:BR245)</f>
        <v>245.21055799999999</v>
      </c>
      <c r="Y1267" s="113">
        <f>SUM(Monthly!BS245:BU245)</f>
        <v>284.72624099999996</v>
      </c>
      <c r="Z1267" s="113">
        <f>SUM(Monthly!BV245:BX245)</f>
        <v>361.02620000000002</v>
      </c>
      <c r="AA1267" s="113">
        <f>SUM(Monthly!BY245:CA245)</f>
        <v>374.84533100000004</v>
      </c>
      <c r="AB1267" s="113">
        <f>SUM(Monthly!CB245:CD245)</f>
        <v>367.53352999999998</v>
      </c>
      <c r="AC1267" s="113">
        <f>SUM(Monthly!CE245:CG245)</f>
        <v>389.13924000000003</v>
      </c>
      <c r="AD1267" s="113">
        <f>SUM(Monthly!CH245:CJ245)</f>
        <v>365.57342</v>
      </c>
      <c r="AE1267" s="113">
        <f>SUM(Monthly!CK245:CM245)</f>
        <v>365.72014999999999</v>
      </c>
      <c r="AF1267" s="113">
        <f>SUM(Monthly!CN245:CP245)</f>
        <v>400.66942999999998</v>
      </c>
      <c r="AG1267" s="113">
        <f>SUM(Monthly!CQ245:CS245)</f>
        <v>433.04583000000002</v>
      </c>
      <c r="AH1267" s="113">
        <f>SUM(Monthly!CT245:CV245)</f>
        <v>491.48657000000003</v>
      </c>
      <c r="AI1267" s="113">
        <f>SUM(Monthly!CW245:CY245)</f>
        <v>502.60739000000001</v>
      </c>
      <c r="AJ1267" s="113">
        <f>SUM(Monthly!CZ245:DB245)</f>
        <v>485.09121999999996</v>
      </c>
      <c r="AK1267" s="113">
        <f>SUM(Monthly!DC245:DE245)</f>
        <v>499.27800999999999</v>
      </c>
      <c r="AL1267" s="113">
        <f>SUM(Monthly!DF245:DH245)</f>
        <v>539.69594560000007</v>
      </c>
      <c r="AM1267" s="113">
        <f>SUM(Monthly!DI245:DK245)</f>
        <v>521.93379477300005</v>
      </c>
      <c r="AN1267" s="113">
        <f>SUM(Monthly!DL245:DN245)</f>
        <v>538.46657278499993</v>
      </c>
      <c r="AO1267" s="113">
        <f>SUM(Monthly!DO245:DQ245)</f>
        <v>631.52942600000006</v>
      </c>
      <c r="AP1267" s="113">
        <f>SUM(Monthly!DR245:DT245)</f>
        <v>702.43690600000002</v>
      </c>
      <c r="AQ1267" s="113">
        <f>SUM(Monthly!DU245:DW245)</f>
        <v>713.24485000000004</v>
      </c>
      <c r="AR1267" s="113">
        <f>SUM(Monthly!DX245:DZ245)</f>
        <v>719.45470699999998</v>
      </c>
      <c r="AS1267" s="113">
        <f>SUM(Monthly!EA245:EC245)</f>
        <v>777.11854600000004</v>
      </c>
      <c r="AT1267" s="113">
        <f>SUM(Monthly!ED245:EF245)</f>
        <v>828.03849700000001</v>
      </c>
      <c r="AU1267" s="113">
        <f>SUM(Monthly!EG245:EI245)</f>
        <v>890.48375799999997</v>
      </c>
      <c r="AV1267" s="113">
        <f>SUM(Monthly!EJ245:EL245)</f>
        <v>894.89770500000009</v>
      </c>
      <c r="AW1267" s="113">
        <f>SUM(Monthly!EM245:EO245)</f>
        <v>896.63782900000001</v>
      </c>
      <c r="AX1267" s="113">
        <f>SUM(Monthly!EP245:ER245)</f>
        <v>896.42901599999993</v>
      </c>
      <c r="AY1267" s="113">
        <f>SUM(Monthly!ES245:EU245)</f>
        <v>978.56421299999988</v>
      </c>
      <c r="AZ1267" s="113">
        <f>SUM(Monthly!EV245:EX245)</f>
        <v>1085.811027</v>
      </c>
      <c r="BA1267" s="113">
        <f>SUM(Monthly!EY245:FA245)</f>
        <v>1098.8800390000001</v>
      </c>
      <c r="BB1267" s="113">
        <f>SUM(Monthly!FB245:FD245)</f>
        <v>1153.8434560000001</v>
      </c>
      <c r="BC1267" s="113">
        <f>SUM(Monthly!FE245:FG245)</f>
        <v>1263.228102</v>
      </c>
      <c r="BD1267" s="113">
        <f>SUM(Monthly!FH245:FJ245)</f>
        <v>1301.835317</v>
      </c>
      <c r="BE1267" s="113">
        <f>SUM(Monthly!FK245:FM245)</f>
        <v>1248.3914629999999</v>
      </c>
      <c r="BF1267" s="113">
        <f>SUM(Monthly!FN245:FP245)</f>
        <v>1185.386111</v>
      </c>
      <c r="BG1267" s="113">
        <f>SUM(Monthly!FQ245:FS245)</f>
        <v>1237.2105889925622</v>
      </c>
      <c r="BH1267" s="113">
        <f>SUM(Monthly!FT245:FV245)</f>
        <v>1451.5807629999999</v>
      </c>
      <c r="BI1267" s="113">
        <f>SUM(Monthly!FW245:FY245)</f>
        <v>1616.7512365999999</v>
      </c>
      <c r="BJ1267" s="113">
        <f>SUM(Monthly!FZ245:GB245)</f>
        <v>1532.7650739999999</v>
      </c>
      <c r="BK1267" s="113">
        <f>SUM(Monthly!GC245:GE245)</f>
        <v>1535.5621166000001</v>
      </c>
      <c r="BL1267" s="113">
        <f>SUM(Monthly!GF245:GH245)</f>
        <v>1636.2545810000001</v>
      </c>
      <c r="BM1267" s="113">
        <f>SUM(Monthly!GI245:GK245)</f>
        <v>1750.2337319999999</v>
      </c>
      <c r="BN1267" s="113">
        <f>SUM(Monthly!GL245:GN245)</f>
        <v>1750.6439990000001</v>
      </c>
      <c r="BO1267" s="113">
        <f>SUM(Monthly!GO245:GQ245)</f>
        <v>1781.6368409999998</v>
      </c>
      <c r="BP1267" s="113">
        <f>SUM(Monthly!GR245:GT245)</f>
        <v>1795.232782</v>
      </c>
      <c r="BQ1267" s="113">
        <f>SUM(Monthly!GU245:GW245)</f>
        <v>2121.1188211829699</v>
      </c>
      <c r="BR1267" s="113">
        <f>SUM(Monthly!GX245:GZ245)</f>
        <v>2167.25026342</v>
      </c>
      <c r="BS1267" s="113">
        <f>SUM(Monthly!HA245:HC245)</f>
        <v>1909.0300569999999</v>
      </c>
      <c r="BT1267" s="113">
        <f>SUM(Monthly!HD245:HF245)</f>
        <v>1819.439159</v>
      </c>
      <c r="BU1267" s="113">
        <f>SUM(Monthly!HG245:HI245)</f>
        <v>1937.4524590000001</v>
      </c>
      <c r="BV1267" s="113">
        <f>SUM(Monthly!HJ245:HL245)</f>
        <v>1863.1703970000001</v>
      </c>
      <c r="BW1267" s="113">
        <f>SUM(Monthly!HM245:HO245)</f>
        <v>2195.9532532799999</v>
      </c>
      <c r="BX1267" s="113">
        <f>SUM(Monthly!HP245:HR245)</f>
        <v>2523.7828339999996</v>
      </c>
      <c r="BY1267" s="113">
        <f>SUM(Monthly!HS245:HU245)</f>
        <v>2655.3846249999997</v>
      </c>
      <c r="BZ1267" s="113">
        <f>SUM(Monthly!HV245:HX245)</f>
        <v>2609.2787919004213</v>
      </c>
      <c r="CA1267" s="113">
        <f>SUM(Monthly!HY245:IA245)</f>
        <v>2822.4930754876591</v>
      </c>
      <c r="CB1267" s="113">
        <f>SUM(Monthly!IB245:ID245)</f>
        <v>2657.8413644514176</v>
      </c>
      <c r="CC1267" s="113">
        <f>SUM(Monthly!IE245:IG245)</f>
        <v>2505.7755502750874</v>
      </c>
      <c r="CD1267" s="113">
        <f>SUM(Monthly!IH245:IJ245)</f>
        <v>2582.4797279599416</v>
      </c>
      <c r="CE1267" s="113">
        <f>SUM(Monthly!IK245:IM245)</f>
        <v>2523.3336056654643</v>
      </c>
      <c r="CF1267" s="113">
        <f>SUM(Monthly!IN245:IP245)</f>
        <v>2321.5574044058949</v>
      </c>
      <c r="CG1267" s="113">
        <f>SUM(Monthly!IQ245:IS245)</f>
        <v>2354.6811184753988</v>
      </c>
      <c r="CH1267" s="113">
        <f>SUM(Monthly!IT245:IV245)</f>
        <v>2356.707904515205</v>
      </c>
      <c r="CI1267" s="113">
        <f>SUM(Monthly!IW245:IY245)</f>
        <v>2456.7748485396264</v>
      </c>
      <c r="CJ1267" s="113">
        <f>SUM(Monthly!IZ245:JB245)</f>
        <v>2624.2736666664355</v>
      </c>
      <c r="CK1267" s="113">
        <f>SUM(Monthly!JC245:JE245)</f>
        <v>2931.3132421348041</v>
      </c>
      <c r="CL1267" s="113">
        <f>SUM(Monthly!JF245:JH245)</f>
        <v>3193.0749558045391</v>
      </c>
      <c r="CM1267" s="113">
        <f>SUM(Monthly!JI245:JK245)</f>
        <v>3201.0256021503164</v>
      </c>
      <c r="CN1267" s="113">
        <f>SUM(Monthly!JL245:JN245)</f>
        <v>3241.6342021089977</v>
      </c>
      <c r="CO1267" s="113">
        <f>SUM(Monthly!JO245:JQ245)</f>
        <v>3385.3828869176659</v>
      </c>
      <c r="CP1267" s="113">
        <f>SUM(Monthly!JR245:JT245)</f>
        <v>3631.8261845604898</v>
      </c>
      <c r="CQ1267" s="113">
        <f>SUM(Monthly!JU245:JW245)</f>
        <v>3502.5626253486298</v>
      </c>
      <c r="CR1267" s="113">
        <f>SUM(Monthly!JX245:JZ245)</f>
        <v>3562.4364281330854</v>
      </c>
      <c r="CS1267" s="113">
        <f>SUM(Monthly!KA245:KC245)</f>
        <v>3754.6534151005808</v>
      </c>
      <c r="CT1267" s="113">
        <f>SUM(Monthly!KD245:KF245)</f>
        <v>4071.4692706093856</v>
      </c>
      <c r="CU1267" s="113">
        <f>SUM(Monthly!KG245:KI245)</f>
        <v>3815.4310171157913</v>
      </c>
      <c r="CV1267" s="113">
        <f>SUM(Monthly!KJ245:KL245)</f>
        <v>3771.7437674523117</v>
      </c>
      <c r="CW1267" s="113">
        <f>SUM(Monthly!KM245:KO245)</f>
        <v>4185.9802704869562</v>
      </c>
      <c r="CX1267" s="113">
        <f>SUM(Monthly!KP245:KR245)</f>
        <v>4709.8573285408002</v>
      </c>
      <c r="CY1267" s="113">
        <f>SUM(Monthly!KS245:KU245)</f>
        <v>4949.1411641608629</v>
      </c>
      <c r="CZ1267" s="113">
        <f>SUM(Monthly!KV245:KX245)</f>
        <v>5622.5902945945454</v>
      </c>
      <c r="DA1267" s="113">
        <f>SUM(Monthly!KY245:LA245)</f>
        <v>5752.6330572785482</v>
      </c>
      <c r="DB1267" s="113">
        <f>SUM(Monthly!LB245:LD245)</f>
        <v>5865.3503533138228</v>
      </c>
      <c r="DC1267" s="113">
        <f>SUM(Monthly!LE245:LG245)</f>
        <v>5678.4126175278634</v>
      </c>
      <c r="DD1267" s="113">
        <f>SUM(Monthly!LH245:LJ245)</f>
        <v>6304.2069281902841</v>
      </c>
      <c r="DE1267" s="113">
        <f>SUM(Monthly!LK245:LM245)</f>
        <v>6559.2221959063227</v>
      </c>
      <c r="DF1267" s="113">
        <f>SUM(Monthly!LN245:LP245)</f>
        <v>6619.4467582441739</v>
      </c>
      <c r="DG1267" s="113">
        <f>SUM(Monthly!LQ245:LS245)</f>
        <v>6943.8741825591969</v>
      </c>
      <c r="DH1267" s="113">
        <f>SUM(Monthly!LT245:LV245)</f>
        <v>6618.348280044589</v>
      </c>
      <c r="DI1267" s="113">
        <f>SUM(Monthly!LW245:LY245)</f>
        <v>6304.3808794606684</v>
      </c>
      <c r="DJ1267" s="113">
        <f>SUM(Monthly!LZ245:MB245)</f>
        <v>6248.4966229388974</v>
      </c>
      <c r="DK1267" s="113">
        <f>SUM(Monthly!MC245:ME245)</f>
        <v>7539.5390793853012</v>
      </c>
      <c r="DL1267" s="113">
        <f>SUM(Monthly!MF245:MH245)</f>
        <v>7434.931286646698</v>
      </c>
      <c r="DM1267" s="113">
        <f>SUM(Monthly!MI245:MK245)</f>
        <v>8273.1054390161498</v>
      </c>
      <c r="DN1267" s="113">
        <f>SUM(Monthly!ML245:MN245)</f>
        <v>8689.6981678867123</v>
      </c>
      <c r="DO1267" s="113">
        <f>SUM(Monthly!MO245:MQ245)</f>
        <v>9374.7326904135007</v>
      </c>
      <c r="DP1267" s="113">
        <f>SUM(Monthly!MR245:MT245)</f>
        <v>10273.84901632935</v>
      </c>
      <c r="DQ1267" s="113">
        <f>SUM(Monthly!MU245:MW245)</f>
        <v>11454.831453470533</v>
      </c>
    </row>
    <row r="1268" spans="1:121" ht="17.7">
      <c r="A1268" s="83" t="s">
        <v>572</v>
      </c>
      <c r="B1268" s="113">
        <f>SUM(Monthly!B246:D246)</f>
        <v>32.159500000000001</v>
      </c>
      <c r="C1268" s="113">
        <f>SUM(Monthly!E246:G246)</f>
        <v>50.142000000000003</v>
      </c>
      <c r="D1268" s="113">
        <f>SUM(Monthly!H246:J246)</f>
        <v>49.719000000000001</v>
      </c>
      <c r="E1268" s="113">
        <f>SUM(Monthly!K246:M246)</f>
        <v>43.523699999999998</v>
      </c>
      <c r="F1268" s="113">
        <f>SUM(Monthly!N246:P246)</f>
        <v>39.067500000000003</v>
      </c>
      <c r="G1268" s="113">
        <f>SUM(Monthly!Q246:S246)</f>
        <v>37.388999999999996</v>
      </c>
      <c r="H1268" s="113">
        <f>SUM(Monthly!T246:V246)</f>
        <v>38.132000000000005</v>
      </c>
      <c r="I1268" s="113">
        <f>SUM(Monthly!W246:Y246)</f>
        <v>34.885999999999996</v>
      </c>
      <c r="J1268" s="113">
        <f>SUM(Monthly!Z246:AB246)</f>
        <v>36.909999999999997</v>
      </c>
      <c r="K1268" s="113">
        <f>SUM(Monthly!AC246:AE246)</f>
        <v>36.667000000000002</v>
      </c>
      <c r="L1268" s="113">
        <f>SUM(Monthly!AF246:AH246)</f>
        <v>37.42</v>
      </c>
      <c r="M1268" s="113">
        <f>SUM(Monthly!AI246:AK246)</f>
        <v>40.242999999999995</v>
      </c>
      <c r="N1268" s="113">
        <f>SUM(Monthly!AL246:AN246)</f>
        <v>65.429565999999994</v>
      </c>
      <c r="O1268" s="113">
        <f>SUM(Monthly!AO246:AQ246)</f>
        <v>69.821663999999998</v>
      </c>
      <c r="P1268" s="113">
        <f>SUM(Monthly!AR246:AT246)</f>
        <v>83.195979999999992</v>
      </c>
      <c r="Q1268" s="113">
        <f>SUM(Monthly!AU246:AW246)</f>
        <v>88.007182999999998</v>
      </c>
      <c r="R1268" s="113">
        <f>SUM(Monthly!AX246:AZ246)</f>
        <v>94.476647999999997</v>
      </c>
      <c r="S1268" s="113">
        <f>SUM(Monthly!BA246:BC246)</f>
        <v>93.10822300000001</v>
      </c>
      <c r="T1268" s="113">
        <f>SUM(Monthly!BD246:BF246)</f>
        <v>94.547169999999994</v>
      </c>
      <c r="U1268" s="113">
        <f>SUM(Monthly!BG246:BI246)</f>
        <v>101.26130099999997</v>
      </c>
      <c r="V1268" s="113">
        <f>SUM(Monthly!BJ246:BL246)</f>
        <v>110.407855</v>
      </c>
      <c r="W1268" s="113">
        <f>SUM(Monthly!BM246:BO246)</f>
        <v>110.82341099999999</v>
      </c>
      <c r="X1268" s="113">
        <f>SUM(Monthly!BP246:BR246)</f>
        <v>118.16229300000001</v>
      </c>
      <c r="Y1268" s="113">
        <f>SUM(Monthly!BS246:BU246)</f>
        <v>130.13584900000001</v>
      </c>
      <c r="Z1268" s="113">
        <f>SUM(Monthly!BV246:BX246)</f>
        <v>142.13547199999999</v>
      </c>
      <c r="AA1268" s="113">
        <f>SUM(Monthly!BY246:CA246)</f>
        <v>139.12647600000003</v>
      </c>
      <c r="AB1268" s="113">
        <f>SUM(Monthly!CB246:CD246)</f>
        <v>143.70192</v>
      </c>
      <c r="AC1268" s="113">
        <f>SUM(Monthly!CE246:CG246)</f>
        <v>153.83724999999998</v>
      </c>
      <c r="AD1268" s="113">
        <f>SUM(Monthly!CH246:CJ246)</f>
        <v>156.14411000000001</v>
      </c>
      <c r="AE1268" s="113">
        <f>SUM(Monthly!CK246:CM246)</f>
        <v>167.11412999999999</v>
      </c>
      <c r="AF1268" s="113">
        <f>SUM(Monthly!CN246:CP246)</f>
        <v>176.89326</v>
      </c>
      <c r="AG1268" s="113">
        <f>SUM(Monthly!CQ246:CS246)</f>
        <v>178.73618999999999</v>
      </c>
      <c r="AH1268" s="113">
        <f>SUM(Monthly!CT246:CV246)</f>
        <v>195.73639</v>
      </c>
      <c r="AI1268" s="113">
        <f>SUM(Monthly!CW246:CY246)</f>
        <v>214.73041000000001</v>
      </c>
      <c r="AJ1268" s="113">
        <f>SUM(Monthly!CZ246:DB246)</f>
        <v>211.88325000000003</v>
      </c>
      <c r="AK1268" s="113">
        <f>SUM(Monthly!DC246:DE246)</f>
        <v>218.78972999999999</v>
      </c>
      <c r="AL1268" s="113">
        <f>SUM(Monthly!DF246:DH246)</f>
        <v>215.63581299999998</v>
      </c>
      <c r="AM1268" s="113">
        <f>SUM(Monthly!DI246:DK246)</f>
        <v>208.40460899999999</v>
      </c>
      <c r="AN1268" s="113">
        <f>SUM(Monthly!DL246:DN246)</f>
        <v>213.936069</v>
      </c>
      <c r="AO1268" s="113">
        <f>SUM(Monthly!DO246:DQ246)</f>
        <v>204.294828</v>
      </c>
      <c r="AP1268" s="113">
        <f>SUM(Monthly!DR246:DT246)</f>
        <v>191.11548800000003</v>
      </c>
      <c r="AQ1268" s="113">
        <f>SUM(Monthly!DU246:DW246)</f>
        <v>181.15590300000002</v>
      </c>
      <c r="AR1268" s="113">
        <f>SUM(Monthly!DX246:DZ246)</f>
        <v>184.39503299999998</v>
      </c>
      <c r="AS1268" s="113">
        <f>SUM(Monthly!EA246:EC246)</f>
        <v>167.08338699999999</v>
      </c>
      <c r="AT1268" s="113">
        <f>SUM(Monthly!ED246:EF246)</f>
        <v>46.049801000000002</v>
      </c>
      <c r="AU1268" s="113">
        <f>SUM(Monthly!EG246:EI246)</f>
        <v>44.516049000000002</v>
      </c>
      <c r="AV1268" s="113">
        <f>SUM(Monthly!EJ246:EL246)</f>
        <v>49.944710000000001</v>
      </c>
      <c r="AW1268" s="113">
        <f>SUM(Monthly!EM246:EO246)</f>
        <v>56.226822999999996</v>
      </c>
      <c r="AX1268" s="113">
        <f>SUM(Monthly!EP246:ER246)</f>
        <v>91.035889000000012</v>
      </c>
      <c r="AY1268" s="113">
        <f>SUM(Monthly!ES246:EU246)</f>
        <v>90.467382000000001</v>
      </c>
      <c r="AZ1268" s="113">
        <f>SUM(Monthly!EV246:EX246)</f>
        <v>93.312362000000007</v>
      </c>
      <c r="BA1268" s="113">
        <f>SUM(Monthly!EY246:FA246)</f>
        <v>107.525293</v>
      </c>
      <c r="BB1268" s="113">
        <f>SUM(Monthly!FB246:FD246)</f>
        <v>109.85332099999999</v>
      </c>
      <c r="BC1268" s="113">
        <f>SUM(Monthly!FE246:FG246)</f>
        <v>127.37033699999999</v>
      </c>
      <c r="BD1268" s="113">
        <f>SUM(Monthly!FH246:FJ246)</f>
        <v>116.99856899999999</v>
      </c>
      <c r="BE1268" s="113">
        <f>SUM(Monthly!FK246:FM246)</f>
        <v>114.04217799999999</v>
      </c>
      <c r="BF1268" s="113">
        <f>SUM(Monthly!FN246:FP246)</f>
        <v>83.618555999999998</v>
      </c>
      <c r="BG1268" s="113">
        <f>SUM(Monthly!FQ246:FS246)</f>
        <v>99.701265000000006</v>
      </c>
      <c r="BH1268" s="113">
        <f>SUM(Monthly!FT246:FV246)</f>
        <v>207.67810567399999</v>
      </c>
      <c r="BI1268" s="113">
        <f>SUM(Monthly!FW246:FY246)</f>
        <v>269.29531274790997</v>
      </c>
      <c r="BJ1268" s="113">
        <f>SUM(Monthly!FZ246:GB246)</f>
        <v>263.48223774515822</v>
      </c>
      <c r="BK1268" s="113">
        <f>SUM(Monthly!GC246:GE246)</f>
        <v>253.6724050336384</v>
      </c>
      <c r="BL1268" s="113">
        <f>SUM(Monthly!GF246:GH246)</f>
        <v>261.09966700000001</v>
      </c>
      <c r="BM1268" s="113">
        <f>SUM(Monthly!GI246:GK246)</f>
        <v>295.9045070976</v>
      </c>
      <c r="BN1268" s="113">
        <f>SUM(Monthly!GL246:GN246)</f>
        <v>295.03783581560003</v>
      </c>
      <c r="BO1268" s="113">
        <f>SUM(Monthly!GO246:GQ246)</f>
        <v>292.27227423557895</v>
      </c>
      <c r="BP1268" s="113">
        <f>SUM(Monthly!GR246:GT246)</f>
        <v>315.67658952464001</v>
      </c>
      <c r="BQ1268" s="113">
        <f>SUM(Monthly!GU246:GW246)</f>
        <v>322.80867951599998</v>
      </c>
      <c r="BR1268" s="113">
        <f>SUM(Monthly!GX246:GZ246)</f>
        <v>359.18224338447999</v>
      </c>
      <c r="BS1268" s="113">
        <f>SUM(Monthly!HA246:HC246)</f>
        <v>361.92780782384</v>
      </c>
      <c r="BT1268" s="113">
        <f>SUM(Monthly!HD246:HF246)</f>
        <v>378.50670145568</v>
      </c>
      <c r="BU1268" s="113">
        <f>SUM(Monthly!HG246:HI246)</f>
        <v>404.06466142528006</v>
      </c>
      <c r="BV1268" s="113">
        <f>SUM(Monthly!HJ246:HL246)</f>
        <v>428.12300110064007</v>
      </c>
      <c r="BW1268" s="113">
        <f>SUM(Monthly!HM246:HO246)</f>
        <v>458.78507821664004</v>
      </c>
      <c r="BX1268" s="113">
        <f>SUM(Monthly!HP246:HR246)</f>
        <v>498.38690788320008</v>
      </c>
      <c r="BY1268" s="113">
        <f>SUM(Monthly!HS246:HU246)</f>
        <v>537.72216235131043</v>
      </c>
      <c r="BZ1268" s="113">
        <f>SUM(Monthly!HV246:HX246)</f>
        <v>555.85916761621218</v>
      </c>
      <c r="CA1268" s="113">
        <f>SUM(Monthly!HY246:IA246)</f>
        <v>620.20064519155312</v>
      </c>
      <c r="CB1268" s="113">
        <f>SUM(Monthly!IB246:ID246)</f>
        <v>605.31841498923552</v>
      </c>
      <c r="CC1268" s="113">
        <f>SUM(Monthly!IE246:IG246)</f>
        <v>616.45381250262403</v>
      </c>
      <c r="CD1268" s="113">
        <f>SUM(Monthly!IH246:IJ246)</f>
        <v>599.8643786661703</v>
      </c>
      <c r="CE1268" s="113">
        <f>SUM(Monthly!IK246:IM246)</f>
        <v>663.60311924850555</v>
      </c>
      <c r="CF1268" s="113">
        <f>SUM(Monthly!IN246:IP246)</f>
        <v>677.07813174649823</v>
      </c>
      <c r="CG1268" s="113">
        <f>SUM(Monthly!IQ246:IS246)</f>
        <v>663.33360713811271</v>
      </c>
      <c r="CH1268" s="113">
        <f>SUM(Monthly!IT246:IV246)</f>
        <v>640.80904248688239</v>
      </c>
      <c r="CI1268" s="113">
        <f>SUM(Monthly!IW246:IY246)</f>
        <v>788.75186172646647</v>
      </c>
      <c r="CJ1268" s="113">
        <f>SUM(Monthly!IZ246:JB246)</f>
        <v>986.07861640137708</v>
      </c>
      <c r="CK1268" s="113">
        <f>SUM(Monthly!JC246:JE246)</f>
        <v>1011.1623380335772</v>
      </c>
      <c r="CL1268" s="113">
        <f>SUM(Monthly!JF246:JH246)</f>
        <v>1109.0317646958692</v>
      </c>
      <c r="CM1268" s="113">
        <f>SUM(Monthly!JI246:JK246)</f>
        <v>1127.2085765813242</v>
      </c>
      <c r="CN1268" s="113">
        <f>SUM(Monthly!JL246:JN246)</f>
        <v>1239.0682183917233</v>
      </c>
      <c r="CO1268" s="113">
        <f>SUM(Monthly!JO246:JQ246)</f>
        <v>1267.2659736316468</v>
      </c>
      <c r="CP1268" s="113">
        <f>SUM(Monthly!JR246:JT246)</f>
        <v>1373.6976953383487</v>
      </c>
      <c r="CQ1268" s="113">
        <f>SUM(Monthly!JU246:JW246)</f>
        <v>1302.5674381600234</v>
      </c>
      <c r="CR1268" s="113">
        <f>SUM(Monthly!JX246:JZ246)</f>
        <v>1273.3862513253177</v>
      </c>
      <c r="CS1268" s="113">
        <f>SUM(Monthly!KA246:KC246)</f>
        <v>1272.2935559041116</v>
      </c>
      <c r="CT1268" s="113">
        <f>SUM(Monthly!KD246:KF246)</f>
        <v>1343.183246693824</v>
      </c>
      <c r="CU1268" s="113">
        <f>SUM(Monthly!KG246:KI246)</f>
        <v>1357.4339774894286</v>
      </c>
      <c r="CV1268" s="113">
        <f>SUM(Monthly!KJ246:KL246)</f>
        <v>1373.0274968187798</v>
      </c>
      <c r="CW1268" s="113">
        <f>SUM(Monthly!KM246:KO246)</f>
        <v>1380.4330849953758</v>
      </c>
      <c r="CX1268" s="113">
        <f>SUM(Monthly!KP246:KR246)</f>
        <v>1483.983352316287</v>
      </c>
      <c r="CY1268" s="113">
        <f>SUM(Monthly!KS246:KU246)</f>
        <v>1526.276924802869</v>
      </c>
      <c r="CZ1268" s="113">
        <f>SUM(Monthly!KV246:KX246)</f>
        <v>1577.8139696845196</v>
      </c>
      <c r="DA1268" s="113">
        <f>SUM(Monthly!KY246:LA246)</f>
        <v>1575.2374178236812</v>
      </c>
      <c r="DB1268" s="113">
        <f>SUM(Monthly!LB246:LD246)</f>
        <v>1768.5626313763587</v>
      </c>
      <c r="DC1268" s="113">
        <f>SUM(Monthly!LE246:LG246)</f>
        <v>1581.2256606230358</v>
      </c>
      <c r="DD1268" s="113">
        <f>SUM(Monthly!LH246:LJ246)</f>
        <v>2125.9646504385951</v>
      </c>
      <c r="DE1268" s="113">
        <f>SUM(Monthly!LK246:LM246)</f>
        <v>2409.1073672536677</v>
      </c>
      <c r="DF1268" s="113">
        <f>SUM(Monthly!LN246:LP246)</f>
        <v>2135.4673441976056</v>
      </c>
      <c r="DG1268" s="113">
        <f>SUM(Monthly!LQ246:LS246)</f>
        <v>1865.7911074610965</v>
      </c>
      <c r="DH1268" s="113">
        <f>SUM(Monthly!LT246:LV246)</f>
        <v>1766.8464727368084</v>
      </c>
      <c r="DI1268" s="113">
        <f>SUM(Monthly!LW246:LY246)</f>
        <v>1783.509712853474</v>
      </c>
      <c r="DJ1268" s="113">
        <f>SUM(Monthly!LZ246:MB246)</f>
        <v>1805.9817864261977</v>
      </c>
      <c r="DK1268" s="113">
        <f>SUM(Monthly!MC246:ME246)</f>
        <v>1687.4111152636569</v>
      </c>
      <c r="DL1268" s="113">
        <f>SUM(Monthly!MF246:MH246)</f>
        <v>1675.0358035470244</v>
      </c>
      <c r="DM1268" s="113">
        <f>SUM(Monthly!MI246:MK246)</f>
        <v>1923.367507337912</v>
      </c>
      <c r="DN1268" s="113">
        <f>SUM(Monthly!ML246:MN246)</f>
        <v>2010.5089364246019</v>
      </c>
      <c r="DO1268" s="113">
        <f>SUM(Monthly!MO246:MQ246)</f>
        <v>2202.6310230425543</v>
      </c>
      <c r="DP1268" s="113">
        <f>SUM(Monthly!MR246:MT246)</f>
        <v>2361.6574585441949</v>
      </c>
      <c r="DQ1268" s="113">
        <f>SUM(Monthly!MU246:MW246)</f>
        <v>2424.801673689738</v>
      </c>
    </row>
    <row r="1269" spans="1:121" s="216" customFormat="1" ht="17.7">
      <c r="A1269" s="85" t="s">
        <v>573</v>
      </c>
      <c r="B1269" s="217">
        <f>SUM(Monthly!B247:D247)</f>
        <v>108.23345000000002</v>
      </c>
      <c r="C1269" s="217">
        <f>SUM(Monthly!E247:G247)</f>
        <v>122.6057</v>
      </c>
      <c r="D1269" s="217">
        <f>SUM(Monthly!H247:J247)</f>
        <v>130.19980000000001</v>
      </c>
      <c r="E1269" s="217">
        <f>SUM(Monthly!K247:M247)</f>
        <v>107.9115</v>
      </c>
      <c r="F1269" s="217">
        <f>SUM(Monthly!N247:P247)</f>
        <v>85.621099999999984</v>
      </c>
      <c r="G1269" s="217">
        <f>SUM(Monthly!Q247:S247)</f>
        <v>82.377700000000004</v>
      </c>
      <c r="H1269" s="217">
        <f>SUM(Monthly!T247:V247)</f>
        <v>87.766700000000014</v>
      </c>
      <c r="I1269" s="217">
        <f>SUM(Monthly!W247:Y247)</f>
        <v>80.803200000000004</v>
      </c>
      <c r="J1269" s="217">
        <f>SUM(Monthly!Z247:AB247)</f>
        <v>82.605170000000001</v>
      </c>
      <c r="K1269" s="217">
        <f>SUM(Monthly!AC247:AE247)</f>
        <v>100.61341000000002</v>
      </c>
      <c r="L1269" s="217">
        <f>SUM(Monthly!AF247:AH247)</f>
        <v>97.683999999999997</v>
      </c>
      <c r="M1269" s="217">
        <f>SUM(Monthly!AI247:AK247)</f>
        <v>92.902299999999997</v>
      </c>
      <c r="N1269" s="217">
        <f>SUM(Monthly!AL247:AN247)</f>
        <v>116.43463199999999</v>
      </c>
      <c r="O1269" s="217">
        <f>SUM(Monthly!AO247:AQ247)</f>
        <v>109.232161</v>
      </c>
      <c r="P1269" s="217">
        <f>SUM(Monthly!AR247:AT247)</f>
        <v>117.40536099999997</v>
      </c>
      <c r="Q1269" s="217">
        <f>SUM(Monthly!AU247:AW247)</f>
        <v>126.75919300000001</v>
      </c>
      <c r="R1269" s="217">
        <f>SUM(Monthly!AX247:AZ247)</f>
        <v>153.31904099999997</v>
      </c>
      <c r="S1269" s="217">
        <f>SUM(Monthly!BA247:BC247)</f>
        <v>167.24390599999998</v>
      </c>
      <c r="T1269" s="217">
        <f>SUM(Monthly!BD247:BF247)</f>
        <v>157.53617499999996</v>
      </c>
      <c r="U1269" s="217">
        <f>SUM(Monthly!BG247:BI247)</f>
        <v>162.26919900000001</v>
      </c>
      <c r="V1269" s="217">
        <f>SUM(Monthly!BJ247:BL247)</f>
        <v>158.99693000000002</v>
      </c>
      <c r="W1269" s="217">
        <f>SUM(Monthly!BM247:BO247)</f>
        <v>186.88666899999998</v>
      </c>
      <c r="X1269" s="217">
        <f>SUM(Monthly!BP247:BR247)</f>
        <v>179.446934</v>
      </c>
      <c r="Y1269" s="217">
        <f>SUM(Monthly!BS247:BU247)</f>
        <v>163.73072499999998</v>
      </c>
      <c r="Z1269" s="217">
        <f>SUM(Monthly!BV247:BX247)</f>
        <v>152.03985399999999</v>
      </c>
      <c r="AA1269" s="217">
        <f>SUM(Monthly!BY247:CA247)</f>
        <v>143.16127899999998</v>
      </c>
      <c r="AB1269" s="217">
        <f>SUM(Monthly!CB247:CD247)</f>
        <v>155.83356499999999</v>
      </c>
      <c r="AC1269" s="217">
        <f>SUM(Monthly!CE247:CG247)</f>
        <v>138.98122100000001</v>
      </c>
      <c r="AD1269" s="217">
        <f>SUM(Monthly!CH247:CJ247)</f>
        <v>176.98955999999998</v>
      </c>
      <c r="AE1269" s="217">
        <f>SUM(Monthly!CK247:CM247)</f>
        <v>200.10171</v>
      </c>
      <c r="AF1269" s="217">
        <f>SUM(Monthly!CN247:CP247)</f>
        <v>198.44303999999997</v>
      </c>
      <c r="AG1269" s="217">
        <f>SUM(Monthly!CQ247:CS247)</f>
        <v>177.71892</v>
      </c>
      <c r="AH1269" s="217">
        <f>SUM(Monthly!CT247:CV247)</f>
        <v>154.22447</v>
      </c>
      <c r="AI1269" s="217">
        <f>SUM(Monthly!CW247:CY247)</f>
        <v>179.01125000000002</v>
      </c>
      <c r="AJ1269" s="217">
        <f>SUM(Monthly!CZ247:DB247)</f>
        <v>232.14470999999998</v>
      </c>
      <c r="AK1269" s="217">
        <f>SUM(Monthly!DC247:DE247)</f>
        <v>245.05590000000001</v>
      </c>
      <c r="AL1269" s="217">
        <f>SUM(Monthly!DF247:DH247)</f>
        <v>189.78340387920002</v>
      </c>
      <c r="AM1269" s="217">
        <f>SUM(Monthly!DI247:DK247)</f>
        <v>205.58860858070003</v>
      </c>
      <c r="AN1269" s="217">
        <f>SUM(Monthly!DL247:DN247)</f>
        <v>219.32332944299992</v>
      </c>
      <c r="AO1269" s="217">
        <f>SUM(Monthly!DO247:DQ247)</f>
        <v>148.41167541299995</v>
      </c>
      <c r="AP1269" s="217">
        <f>SUM(Monthly!DR247:DT247)</f>
        <v>104.01522018399992</v>
      </c>
      <c r="AQ1269" s="217">
        <f>SUM(Monthly!DU247:DW247)</f>
        <v>125.26703707099992</v>
      </c>
      <c r="AR1269" s="217">
        <f>SUM(Monthly!DX247:DZ247)</f>
        <v>154.92718517909998</v>
      </c>
      <c r="AS1269" s="217">
        <f>SUM(Monthly!EA247:EC247)</f>
        <v>106.19823476698998</v>
      </c>
      <c r="AT1269" s="217">
        <f>SUM(Monthly!ED247:EF247)</f>
        <v>-59.319838509999926</v>
      </c>
      <c r="AU1269" s="217">
        <f>SUM(Monthly!EG247:EI247)</f>
        <v>-44.885046024700074</v>
      </c>
      <c r="AV1269" s="217">
        <f>SUM(Monthly!EJ247:EL247)</f>
        <v>17.519401638999994</v>
      </c>
      <c r="AW1269" s="217">
        <f>SUM(Monthly!EM247:EO247)</f>
        <v>86.394146125999981</v>
      </c>
      <c r="AX1269" s="217">
        <f>SUM(Monthly!EP247:ER247)</f>
        <v>110.20618566099996</v>
      </c>
      <c r="AY1269" s="217">
        <f>SUM(Monthly!ES247:EU247)</f>
        <v>124.12209876299984</v>
      </c>
      <c r="AZ1269" s="217">
        <f>SUM(Monthly!EV247:EX247)</f>
        <v>100.00616774600013</v>
      </c>
      <c r="BA1269" s="217">
        <f>SUM(Monthly!EY247:FA247)</f>
        <v>228.8278790049998</v>
      </c>
      <c r="BB1269" s="217">
        <f>SUM(Monthly!FB247:FD247)</f>
        <v>219.61273138299987</v>
      </c>
      <c r="BC1269" s="217">
        <f>SUM(Monthly!FE247:FG247)</f>
        <v>198.43830392199996</v>
      </c>
      <c r="BD1269" s="217">
        <f>SUM(Monthly!FH247:FJ247)</f>
        <v>212.45978086799991</v>
      </c>
      <c r="BE1269" s="217">
        <f>SUM(Monthly!FK247:FM247)</f>
        <v>272.14577561000021</v>
      </c>
      <c r="BF1269" s="217">
        <f>SUM(Monthly!FN247:FP247)</f>
        <v>197.72516871123818</v>
      </c>
      <c r="BG1269" s="217">
        <f>SUM(Monthly!FQ247:FS247)</f>
        <v>178.24262118943807</v>
      </c>
      <c r="BH1269" s="217">
        <f>SUM(Monthly!FT247:FV247)</f>
        <v>150.30460348300005</v>
      </c>
      <c r="BI1269" s="217">
        <f>SUM(Monthly!FW247:FY247)</f>
        <v>132.56443964390994</v>
      </c>
      <c r="BJ1269" s="217">
        <f>SUM(Monthly!FZ247:GB247)</f>
        <v>254.99452091480001</v>
      </c>
      <c r="BK1269" s="217">
        <f>SUM(Monthly!GC247:GE247)</f>
        <v>321.43431111306222</v>
      </c>
      <c r="BL1269" s="217">
        <f>SUM(Monthly!GF247:GH247)</f>
        <v>336.74605620360001</v>
      </c>
      <c r="BM1269" s="217">
        <f>SUM(Monthly!GI247:GK247)</f>
        <v>331.62977699840008</v>
      </c>
      <c r="BN1269" s="217">
        <f>SUM(Monthly!GL247:GN247)</f>
        <v>400.51245015659998</v>
      </c>
      <c r="BO1269" s="217">
        <f>SUM(Monthly!GO247:GQ247)</f>
        <v>548.78306571485155</v>
      </c>
      <c r="BP1269" s="217">
        <f>SUM(Monthly!GR247:GT247)</f>
        <v>691.50549547163973</v>
      </c>
      <c r="BQ1269" s="217">
        <f>SUM(Monthly!GU247:GW247)</f>
        <v>451.23442121506002</v>
      </c>
      <c r="BR1269" s="217">
        <f>SUM(Monthly!GX247:GZ247)</f>
        <v>565.75415899248014</v>
      </c>
      <c r="BS1269" s="217">
        <f>SUM(Monthly!HA247:HC247)</f>
        <v>1032.22757773284</v>
      </c>
      <c r="BT1269" s="217">
        <f>SUM(Monthly!HD247:HF247)</f>
        <v>1101.9420045166803</v>
      </c>
      <c r="BU1269" s="217">
        <f>SUM(Monthly!HG247:HI247)</f>
        <v>1028.7744720712799</v>
      </c>
      <c r="BV1269" s="217">
        <f>SUM(Monthly!HJ247:HL247)</f>
        <v>1206.0313185986402</v>
      </c>
      <c r="BW1269" s="217">
        <f>SUM(Monthly!HM247:HO247)</f>
        <v>1016.5558026106401</v>
      </c>
      <c r="BX1269" s="217">
        <f>SUM(Monthly!HP247:HR247)</f>
        <v>889.96559236020016</v>
      </c>
      <c r="BY1269" s="217">
        <f>SUM(Monthly!HS247:HU247)</f>
        <v>889.90593651870699</v>
      </c>
      <c r="BZ1269" s="217">
        <f>SUM(Monthly!HV247:HX247)</f>
        <v>1040.3317250289431</v>
      </c>
      <c r="CA1269" s="217">
        <f>SUM(Monthly!HY247:IA247)</f>
        <v>1314.9340918878283</v>
      </c>
      <c r="CB1269" s="217">
        <f>SUM(Monthly!IB247:ID247)</f>
        <v>1591.4144677770666</v>
      </c>
      <c r="CC1269" s="217">
        <f>SUM(Monthly!IE247:IG247)</f>
        <v>1758.1420942047196</v>
      </c>
      <c r="CD1269" s="217">
        <f>SUM(Monthly!IH247:IJ247)</f>
        <v>1767.3554456509466</v>
      </c>
      <c r="CE1269" s="217">
        <f>SUM(Monthly!IK247:IM247)</f>
        <v>2255.0476650728187</v>
      </c>
      <c r="CF1269" s="217">
        <f>SUM(Monthly!IN247:IP247)</f>
        <v>2618.2628740493924</v>
      </c>
      <c r="CG1269" s="217">
        <f>SUM(Monthly!IQ247:IS247)</f>
        <v>2694.1418372018625</v>
      </c>
      <c r="CH1269" s="217">
        <f>SUM(Monthly!IT247:IV247)</f>
        <v>2753.163884300774</v>
      </c>
      <c r="CI1269" s="217">
        <f>SUM(Monthly!IW247:IY247)</f>
        <v>2884.2539032206541</v>
      </c>
      <c r="CJ1269" s="217">
        <f>SUM(Monthly!IZ247:JB247)</f>
        <v>2952.0953563963872</v>
      </c>
      <c r="CK1269" s="217">
        <f>SUM(Monthly!JC247:JE247)</f>
        <v>2736.1318759866754</v>
      </c>
      <c r="CL1269" s="217">
        <f>SUM(Monthly!JF247:JH247)</f>
        <v>2739.7977763397384</v>
      </c>
      <c r="CM1269" s="217">
        <f>SUM(Monthly!JI247:JK247)</f>
        <v>3037.2924490307428</v>
      </c>
      <c r="CN1269" s="217">
        <f>SUM(Monthly!JL247:JN247)</f>
        <v>3259.1579376704844</v>
      </c>
      <c r="CO1269" s="217">
        <f>SUM(Monthly!JO247:JQ247)</f>
        <v>3184.7925833242525</v>
      </c>
      <c r="CP1269" s="217">
        <f>SUM(Monthly!JR247:JT247)</f>
        <v>3302.160673584814</v>
      </c>
      <c r="CQ1269" s="217">
        <f>SUM(Monthly!JU247:JW247)</f>
        <v>3513.7836306603513</v>
      </c>
      <c r="CR1269" s="217">
        <f>SUM(Monthly!JX247:JZ247)</f>
        <v>3552.8783303214045</v>
      </c>
      <c r="CS1269" s="217">
        <f>SUM(Monthly!KA247:KC247)</f>
        <v>3592.5309093579854</v>
      </c>
      <c r="CT1269" s="217">
        <f>SUM(Monthly!KD247:KF247)</f>
        <v>3518.3191738683659</v>
      </c>
      <c r="CU1269" s="217">
        <f>SUM(Monthly!KG247:KI247)</f>
        <v>4040.0804544607658</v>
      </c>
      <c r="CV1269" s="217">
        <f>SUM(Monthly!KJ247:KL247)</f>
        <v>4255.8067357991767</v>
      </c>
      <c r="CW1269" s="217">
        <f>SUM(Monthly!KM247:KO247)</f>
        <v>4137.754336726739</v>
      </c>
      <c r="CX1269" s="217">
        <f>SUM(Monthly!KP247:KR247)</f>
        <v>4058.6634195404149</v>
      </c>
      <c r="CY1269" s="217">
        <f>SUM(Monthly!KS247:KU247)</f>
        <v>4216.7173373508995</v>
      </c>
      <c r="CZ1269" s="217">
        <f>SUM(Monthly!KV247:KX247)</f>
        <v>3995.7080765911214</v>
      </c>
      <c r="DA1269" s="217">
        <f>SUM(Monthly!KY247:LA247)</f>
        <v>4106.0149979530943</v>
      </c>
      <c r="DB1269" s="217">
        <f>SUM(Monthly!LB247:LD247)</f>
        <v>4501.9427570735797</v>
      </c>
      <c r="DC1269" s="217">
        <f>SUM(Monthly!LE247:LG247)</f>
        <v>4913.2230690883271</v>
      </c>
      <c r="DD1269" s="217">
        <f>SUM(Monthly!LH247:LJ247)</f>
        <v>5238.2302805752906</v>
      </c>
      <c r="DE1269" s="217">
        <f>SUM(Monthly!LK247:LM247)</f>
        <v>5634.6069498123443</v>
      </c>
      <c r="DF1269" s="217">
        <f>SUM(Monthly!LN247:LP247)</f>
        <v>5875.5648198856761</v>
      </c>
      <c r="DG1269" s="217">
        <f>SUM(Monthly!LQ247:LS247)</f>
        <v>5896.3052314083761</v>
      </c>
      <c r="DH1269" s="217">
        <f>SUM(Monthly!LT247:LV247)</f>
        <v>6477.7291775695712</v>
      </c>
      <c r="DI1269" s="217">
        <f>SUM(Monthly!LW247:LY247)</f>
        <v>7066.3880683770803</v>
      </c>
      <c r="DJ1269" s="217">
        <f>SUM(Monthly!LZ247:MB247)</f>
        <v>7339.7006025916544</v>
      </c>
      <c r="DK1269" s="217">
        <f>SUM(Monthly!MC247:ME247)</f>
        <v>6625.3766211671873</v>
      </c>
      <c r="DL1269" s="217">
        <f>SUM(Monthly!MF247:MH247)</f>
        <v>7679.8816500036619</v>
      </c>
      <c r="DM1269" s="217">
        <f>SUM(Monthly!MI247:MK247)</f>
        <v>7976.3095796971329</v>
      </c>
      <c r="DN1269" s="217">
        <f>SUM(Monthly!ML247:MN247)</f>
        <v>8059.8704443539655</v>
      </c>
      <c r="DO1269" s="217">
        <f>SUM(Monthly!MO247:MQ247)</f>
        <v>8340.7719906709026</v>
      </c>
      <c r="DP1269" s="217">
        <f>SUM(Monthly!MR247:MT247)</f>
        <v>8666.9640300907449</v>
      </c>
      <c r="DQ1269" s="217">
        <f>SUM(Monthly!MU247:MW247)</f>
        <v>8234.1559658534279</v>
      </c>
    </row>
    <row r="1270" spans="1:121" ht="17.7">
      <c r="A1270" s="85" t="s">
        <v>574</v>
      </c>
      <c r="B1270" s="113">
        <f>SUM(Monthly!B248:D248)</f>
        <v>133.77165000000002</v>
      </c>
      <c r="C1270" s="113">
        <f>SUM(Monthly!E248:G248)</f>
        <v>130.29459999999997</v>
      </c>
      <c r="D1270" s="113">
        <f>SUM(Monthly!H248:J248)</f>
        <v>141.62690000000001</v>
      </c>
      <c r="E1270" s="113">
        <f>SUM(Monthly!K248:M248)</f>
        <v>136.78810000000001</v>
      </c>
      <c r="F1270" s="113">
        <f>SUM(Monthly!N248:P248)</f>
        <v>120.82810000000001</v>
      </c>
      <c r="G1270" s="113">
        <f>SUM(Monthly!Q248:S248)</f>
        <v>120.1781</v>
      </c>
      <c r="H1270" s="113">
        <f>SUM(Monthly!T248:V248)</f>
        <v>127.8801</v>
      </c>
      <c r="I1270" s="113">
        <f>SUM(Monthly!W248:Y248)</f>
        <v>125.20349999999999</v>
      </c>
      <c r="J1270" s="113">
        <f>SUM(Monthly!Z248:AB248)</f>
        <v>130.13597000000001</v>
      </c>
      <c r="K1270" s="113">
        <f>SUM(Monthly!AC248:AE248)</f>
        <v>151.69451000000001</v>
      </c>
      <c r="L1270" s="113">
        <f>SUM(Monthly!AF248:AH248)</f>
        <v>168.74209999999999</v>
      </c>
      <c r="M1270" s="113">
        <f>SUM(Monthly!AI248:AK248)</f>
        <v>191.37220000000002</v>
      </c>
      <c r="N1270" s="113">
        <f>SUM(Monthly!AL248:AN248)</f>
        <v>193.74527</v>
      </c>
      <c r="O1270" s="113">
        <f>SUM(Monthly!AO248:AQ248)</f>
        <v>191.685483</v>
      </c>
      <c r="P1270" s="113">
        <f>SUM(Monthly!AR248:AT248)</f>
        <v>207.51571999999999</v>
      </c>
      <c r="Q1270" s="113">
        <f>SUM(Monthly!AU248:AW248)</f>
        <v>218.53503200000003</v>
      </c>
      <c r="R1270" s="113">
        <f>SUM(Monthly!AX248:AZ248)</f>
        <v>242.62758100000002</v>
      </c>
      <c r="S1270" s="113">
        <f>SUM(Monthly!BA248:BC248)</f>
        <v>254.007307</v>
      </c>
      <c r="T1270" s="113">
        <f>SUM(Monthly!BD248:BF248)</f>
        <v>249.89107899999999</v>
      </c>
      <c r="U1270" s="113">
        <f>SUM(Monthly!BG248:BI248)</f>
        <v>258.89149600000007</v>
      </c>
      <c r="V1270" s="113">
        <f>SUM(Monthly!BJ248:BL248)</f>
        <v>254.51819699999999</v>
      </c>
      <c r="W1270" s="113">
        <f>SUM(Monthly!BM248:BO248)</f>
        <v>278.01831699999997</v>
      </c>
      <c r="X1270" s="113">
        <f>SUM(Monthly!BP248:BR248)</f>
        <v>283.19314300000002</v>
      </c>
      <c r="Y1270" s="113">
        <f>SUM(Monthly!BS248:BU248)</f>
        <v>282.57998399999997</v>
      </c>
      <c r="Z1270" s="113">
        <f>SUM(Monthly!BV248:BX248)</f>
        <v>269.196124</v>
      </c>
      <c r="AA1270" s="113">
        <f>SUM(Monthly!BY248:CA248)</f>
        <v>265.05189899999999</v>
      </c>
      <c r="AB1270" s="113">
        <f>SUM(Monthly!CB248:CD248)</f>
        <v>279.75015499999995</v>
      </c>
      <c r="AC1270" s="113">
        <f>SUM(Monthly!CE248:CG248)</f>
        <v>277.54452000000003</v>
      </c>
      <c r="AD1270" s="113">
        <f>SUM(Monthly!CH248:CJ248)</f>
        <v>303.59726999999998</v>
      </c>
      <c r="AE1270" s="113">
        <f>SUM(Monthly!CK248:CM248)</f>
        <v>322.83798000000002</v>
      </c>
      <c r="AF1270" s="113">
        <f>SUM(Monthly!CN248:CP248)</f>
        <v>325.07273999999995</v>
      </c>
      <c r="AG1270" s="113">
        <f>SUM(Monthly!CQ248:CS248)</f>
        <v>317.75976000000003</v>
      </c>
      <c r="AH1270" s="113">
        <f>SUM(Monthly!CT248:CV248)</f>
        <v>315.46339</v>
      </c>
      <c r="AI1270" s="113">
        <f>SUM(Monthly!CW248:CY248)</f>
        <v>355.70711000000006</v>
      </c>
      <c r="AJ1270" s="113">
        <f>SUM(Monthly!CZ248:DB248)</f>
        <v>413.38897999999995</v>
      </c>
      <c r="AK1270" s="113">
        <f>SUM(Monthly!DC248:DE248)</f>
        <v>432.63207</v>
      </c>
      <c r="AL1270" s="113">
        <f>SUM(Monthly!DF248:DH248)</f>
        <v>372.70328822420004</v>
      </c>
      <c r="AM1270" s="113">
        <f>SUM(Monthly!DI248:DK248)</f>
        <v>384.41375540470005</v>
      </c>
      <c r="AN1270" s="113">
        <f>SUM(Monthly!DL248:DN248)</f>
        <v>400.92954254999995</v>
      </c>
      <c r="AO1270" s="113">
        <f>SUM(Monthly!DO248:DQ248)</f>
        <v>356.311446413</v>
      </c>
      <c r="AP1270" s="113">
        <f>SUM(Monthly!DR248:DT248)</f>
        <v>323.90474418399998</v>
      </c>
      <c r="AQ1270" s="113">
        <f>SUM(Monthly!DU248:DW248)</f>
        <v>340.73798539700005</v>
      </c>
      <c r="AR1270" s="113">
        <f>SUM(Monthly!DX248:DZ248)</f>
        <v>383.54942717910001</v>
      </c>
      <c r="AS1270" s="113">
        <f>SUM(Monthly!EA248:EC248)</f>
        <v>352.34883376699008</v>
      </c>
      <c r="AT1270" s="113">
        <f>SUM(Monthly!ED248:EF248)</f>
        <v>207.43285349000001</v>
      </c>
      <c r="AU1270" s="113">
        <f>SUM(Monthly!EG248:EI248)</f>
        <v>230.61852097530007</v>
      </c>
      <c r="AV1270" s="113">
        <f>SUM(Monthly!EJ248:EL248)</f>
        <v>317.896595639</v>
      </c>
      <c r="AW1270" s="113">
        <f>SUM(Monthly!EM248:EO248)</f>
        <v>409.46808012600013</v>
      </c>
      <c r="AX1270" s="113">
        <f>SUM(Monthly!EP248:ER248)</f>
        <v>437.23074166100002</v>
      </c>
      <c r="AY1270" s="113">
        <f>SUM(Monthly!ES248:EU248)</f>
        <v>437.8926713919999</v>
      </c>
      <c r="AZ1270" s="113">
        <f>SUM(Monthly!EV248:EX248)</f>
        <v>454.88333904599995</v>
      </c>
      <c r="BA1270" s="113">
        <f>SUM(Monthly!EY248:FA248)</f>
        <v>566.05594200499991</v>
      </c>
      <c r="BB1270" s="113">
        <f>SUM(Monthly!FB248:FD248)</f>
        <v>567.75198012999999</v>
      </c>
      <c r="BC1270" s="113">
        <f>SUM(Monthly!FE248:FG248)</f>
        <v>545.53799155499996</v>
      </c>
      <c r="BD1270" s="113">
        <f>SUM(Monthly!FH248:FJ248)</f>
        <v>585.34502583499989</v>
      </c>
      <c r="BE1270" s="113">
        <f>SUM(Monthly!FK248:FM248)</f>
        <v>677.53775088999987</v>
      </c>
      <c r="BF1270" s="113">
        <f>SUM(Monthly!FN248:FP248)</f>
        <v>614.1192409102382</v>
      </c>
      <c r="BG1270" s="113">
        <f>SUM(Monthly!FQ248:FS248)</f>
        <v>603.84940403100006</v>
      </c>
      <c r="BH1270" s="113">
        <f>SUM(Monthly!FT248:FV248)</f>
        <v>573.15770342300016</v>
      </c>
      <c r="BI1270" s="113">
        <f>SUM(Monthly!FW248:FY248)</f>
        <v>554.47721254500004</v>
      </c>
      <c r="BJ1270" s="113">
        <f>SUM(Monthly!FZ248:GB248)</f>
        <v>697.00089691800008</v>
      </c>
      <c r="BK1270" s="113">
        <f>SUM(Monthly!GC248:GE248)</f>
        <v>773.81897751600002</v>
      </c>
      <c r="BL1270" s="113">
        <f>SUM(Monthly!GF248:GH248)</f>
        <v>807.82913495100001</v>
      </c>
      <c r="BM1270" s="113">
        <f>SUM(Monthly!GI248:GK248)</f>
        <v>836.05586838399995</v>
      </c>
      <c r="BN1270" s="113">
        <f>SUM(Monthly!GL248:GN248)</f>
        <v>904.12636711699997</v>
      </c>
      <c r="BO1270" s="113">
        <f>SUM(Monthly!GO248:GQ248)</f>
        <v>1042.7833503396034</v>
      </c>
      <c r="BP1270" s="113">
        <f>SUM(Monthly!GR248:GT248)</f>
        <v>1186.13832708</v>
      </c>
      <c r="BQ1270" s="113">
        <f>SUM(Monthly!GU248:GW248)</f>
        <v>977.50236402738017</v>
      </c>
      <c r="BR1270" s="113">
        <f>SUM(Monthly!GX248:GZ248)</f>
        <v>1118.3063481970003</v>
      </c>
      <c r="BS1270" s="113">
        <f>SUM(Monthly!HA248:HC248)</f>
        <v>1573.2009472390005</v>
      </c>
      <c r="BT1270" s="113">
        <f>SUM(Monthly!HD248:HF248)</f>
        <v>1684.7615672610004</v>
      </c>
      <c r="BU1270" s="113">
        <f>SUM(Monthly!HG248:HI248)</f>
        <v>1665.9160908680001</v>
      </c>
      <c r="BV1270" s="113">
        <f>SUM(Monthly!HJ248:HL248)</f>
        <v>1851.8002079560001</v>
      </c>
      <c r="BW1270" s="113">
        <f>SUM(Monthly!HM248:HO248)</f>
        <v>1691.6283965940002</v>
      </c>
      <c r="BX1270" s="113">
        <f>SUM(Monthly!HP248:HR248)</f>
        <v>1621.109085092</v>
      </c>
      <c r="BY1270" s="113">
        <f>SUM(Monthly!HS248:HU248)</f>
        <v>1695.8597377189999</v>
      </c>
      <c r="BZ1270" s="113">
        <f>SUM(Monthly!HV248:HX248)</f>
        <v>1954.7001968273564</v>
      </c>
      <c r="CA1270" s="113">
        <f>SUM(Monthly!HY248:IA248)</f>
        <v>2266.75056993207</v>
      </c>
      <c r="CB1270" s="113">
        <f>SUM(Monthly!IB248:ID248)</f>
        <v>2644.2183527468083</v>
      </c>
      <c r="CC1270" s="113">
        <f>SUM(Monthly!IE248:IG248)</f>
        <v>2839.84270769053</v>
      </c>
      <c r="CD1270" s="113">
        <f>SUM(Monthly!IH248:IJ248)</f>
        <v>2853.6503014481459</v>
      </c>
      <c r="CE1270" s="113">
        <f>SUM(Monthly!IK248:IM248)</f>
        <v>3334.2505022700152</v>
      </c>
      <c r="CF1270" s="113">
        <f>SUM(Monthly!IN248:IP248)</f>
        <v>3631.4788570410356</v>
      </c>
      <c r="CG1270" s="113">
        <f>SUM(Monthly!IQ248:IS248)</f>
        <v>3787.9211119218353</v>
      </c>
      <c r="CH1270" s="113">
        <f>SUM(Monthly!IT248:IV248)</f>
        <v>3976.2334949192527</v>
      </c>
      <c r="CI1270" s="113">
        <f>SUM(Monthly!IW248:IY248)</f>
        <v>4178.775022887572</v>
      </c>
      <c r="CJ1270" s="113">
        <f>SUM(Monthly!IZ248:JB248)</f>
        <v>4299.8926059434452</v>
      </c>
      <c r="CK1270" s="113">
        <f>SUM(Monthly!JC248:JE248)</f>
        <v>4179.3495932191508</v>
      </c>
      <c r="CL1270" s="113">
        <f>SUM(Monthly!JF248:JH248)</f>
        <v>4242.6461742580977</v>
      </c>
      <c r="CM1270" s="113">
        <f>SUM(Monthly!JI248:JK248)</f>
        <v>4579.8573687568205</v>
      </c>
      <c r="CN1270" s="113">
        <f>SUM(Monthly!JL248:JN248)</f>
        <v>4852.7085991916465</v>
      </c>
      <c r="CO1270" s="113">
        <f>SUM(Monthly!JO248:JQ248)</f>
        <v>4876.9259294606663</v>
      </c>
      <c r="CP1270" s="113">
        <f>SUM(Monthly!JR248:JT248)</f>
        <v>5098.8425009278726</v>
      </c>
      <c r="CQ1270" s="113">
        <f>SUM(Monthly!JU248:JW248)</f>
        <v>5331.678688878309</v>
      </c>
      <c r="CR1270" s="113">
        <f>SUM(Monthly!JX248:JZ248)</f>
        <v>5441.2529280299168</v>
      </c>
      <c r="CS1270" s="113">
        <f>SUM(Monthly!KA248:KC248)</f>
        <v>5595.0973796569833</v>
      </c>
      <c r="CT1270" s="113">
        <f>SUM(Monthly!KD248:KF248)</f>
        <v>5672.8382758278549</v>
      </c>
      <c r="CU1270" s="113">
        <f>SUM(Monthly!KG248:KI248)</f>
        <v>6284.0534109864648</v>
      </c>
      <c r="CV1270" s="113">
        <f>SUM(Monthly!KJ248:KL248)</f>
        <v>6485.1886288884762</v>
      </c>
      <c r="CW1270" s="113">
        <f>SUM(Monthly!KM248:KO248)</f>
        <v>6420.9580076759921</v>
      </c>
      <c r="CX1270" s="113">
        <f>SUM(Monthly!KP248:KR248)</f>
        <v>6587.7006567407079</v>
      </c>
      <c r="CY1270" s="113">
        <f>SUM(Monthly!KS248:KU248)</f>
        <v>6845.4037133133406</v>
      </c>
      <c r="CZ1270" s="113">
        <f>SUM(Monthly!KV248:KX248)</f>
        <v>6690.1070906643217</v>
      </c>
      <c r="DA1270" s="113">
        <f>SUM(Monthly!KY248:LA248)</f>
        <v>6983.3981060673468</v>
      </c>
      <c r="DB1270" s="113">
        <f>SUM(Monthly!LB248:LD248)</f>
        <v>7398.543174566682</v>
      </c>
      <c r="DC1270" s="113">
        <f>SUM(Monthly!LE248:LG248)</f>
        <v>8007.9939954157726</v>
      </c>
      <c r="DD1270" s="113">
        <f>SUM(Monthly!LH248:LJ248)</f>
        <v>8518.4147729339929</v>
      </c>
      <c r="DE1270" s="113">
        <f>SUM(Monthly!LK248:LM248)</f>
        <v>8943.3446896581336</v>
      </c>
      <c r="DF1270" s="113">
        <f>SUM(Monthly!LN248:LP248)</f>
        <v>9236.2413948651993</v>
      </c>
      <c r="DG1270" s="113">
        <f>SUM(Monthly!LQ248:LS248)</f>
        <v>9372.1756817718506</v>
      </c>
      <c r="DH1270" s="113">
        <f>SUM(Monthly!LT248:LV248)</f>
        <v>10593.12897375709</v>
      </c>
      <c r="DI1270" s="113">
        <f>SUM(Monthly!LW248:LY248)</f>
        <v>12045.240928344187</v>
      </c>
      <c r="DJ1270" s="113">
        <f>SUM(Monthly!LZ248:MB248)</f>
        <v>12397.758263525153</v>
      </c>
      <c r="DK1270" s="113">
        <f>SUM(Monthly!MC248:ME248)</f>
        <v>12294.875763992828</v>
      </c>
      <c r="DL1270" s="113">
        <f>SUM(Monthly!MF248:MH248)</f>
        <v>13625.057641436379</v>
      </c>
      <c r="DM1270" s="113">
        <f>SUM(Monthly!MI248:MK248)</f>
        <v>14174.655069674893</v>
      </c>
      <c r="DN1270" s="113">
        <f>SUM(Monthly!ML248:MN248)</f>
        <v>14839.994076290968</v>
      </c>
      <c r="DO1270" s="113">
        <f>SUM(Monthly!MO248:MQ248)</f>
        <v>15416.858182177119</v>
      </c>
      <c r="DP1270" s="113">
        <f>SUM(Monthly!MR248:MT248)</f>
        <v>16131.50578006161</v>
      </c>
      <c r="DQ1270" s="113">
        <f>SUM(Monthly!MU248:MW248)</f>
        <v>16247.640113065125</v>
      </c>
    </row>
    <row r="1271" spans="1:121" ht="17.7">
      <c r="A1271" s="83" t="s">
        <v>575</v>
      </c>
      <c r="B1271" s="113">
        <f>SUM(Monthly!B249:D249)</f>
        <v>78.668950000000009</v>
      </c>
      <c r="C1271" s="113">
        <f>SUM(Monthly!E249:G249)</f>
        <v>71.274699999999996</v>
      </c>
      <c r="D1271" s="113">
        <f>SUM(Monthly!H249:J249)</f>
        <v>60.533000000000001</v>
      </c>
      <c r="E1271" s="113">
        <f>SUM(Monthly!K249:M249)</f>
        <v>48.578699999999998</v>
      </c>
      <c r="F1271" s="113">
        <f>SUM(Monthly!N249:P249)</f>
        <v>40.1952</v>
      </c>
      <c r="G1271" s="113">
        <f>SUM(Monthly!Q249:S249)</f>
        <v>35.7971</v>
      </c>
      <c r="H1271" s="113">
        <f>SUM(Monthly!T249:V249)</f>
        <v>31.668800000000005</v>
      </c>
      <c r="I1271" s="113">
        <f>SUM(Monthly!W249:Y249)</f>
        <v>34.468200000000003</v>
      </c>
      <c r="J1271" s="113">
        <f>SUM(Monthly!Z249:AB249)</f>
        <v>38.087670000000003</v>
      </c>
      <c r="K1271" s="113">
        <f>SUM(Monthly!AC249:AE249)</f>
        <v>42.358410000000006</v>
      </c>
      <c r="L1271" s="113">
        <f>SUM(Monthly!AF249:AH249)</f>
        <v>47.051900000000003</v>
      </c>
      <c r="M1271" s="113">
        <f>SUM(Monthly!AI249:AK249)</f>
        <v>59.495999999999995</v>
      </c>
      <c r="N1271" s="113">
        <f>SUM(Monthly!AL249:AN249)</f>
        <v>54.540086000000002</v>
      </c>
      <c r="O1271" s="113">
        <f>SUM(Monthly!AO249:AQ249)</f>
        <v>45.143785999999992</v>
      </c>
      <c r="P1271" s="113">
        <f>SUM(Monthly!AR249:AT249)</f>
        <v>42.020352999999993</v>
      </c>
      <c r="Q1271" s="113">
        <f>SUM(Monthly!AU249:AW249)</f>
        <v>55.726553999999993</v>
      </c>
      <c r="R1271" s="113">
        <f>SUM(Monthly!AX249:AZ249)</f>
        <v>74.134008999999992</v>
      </c>
      <c r="S1271" s="113">
        <f>SUM(Monthly!BA249:BC249)</f>
        <v>74.525169000000005</v>
      </c>
      <c r="T1271" s="113">
        <f>SUM(Monthly!BD249:BF249)</f>
        <v>63.826608</v>
      </c>
      <c r="U1271" s="113">
        <f>SUM(Monthly!BG249:BI249)</f>
        <v>79.12778800000001</v>
      </c>
      <c r="V1271" s="113">
        <f>SUM(Monthly!BJ249:BL249)</f>
        <v>73.872519000000011</v>
      </c>
      <c r="W1271" s="113">
        <f>SUM(Monthly!BM249:BO249)</f>
        <v>83.177163999999991</v>
      </c>
      <c r="X1271" s="113">
        <f>SUM(Monthly!BP249:BR249)</f>
        <v>83.705908999999991</v>
      </c>
      <c r="Y1271" s="113">
        <f>SUM(Monthly!BS249:BU249)</f>
        <v>76.93116999999998</v>
      </c>
      <c r="Z1271" s="113">
        <f>SUM(Monthly!BV249:BX249)</f>
        <v>62.684269999999998</v>
      </c>
      <c r="AA1271" s="113">
        <f>SUM(Monthly!BY249:CA249)</f>
        <v>45.702062999999988</v>
      </c>
      <c r="AB1271" s="113">
        <f>SUM(Monthly!CB249:CD249)</f>
        <v>50.663412999999991</v>
      </c>
      <c r="AC1271" s="113">
        <f>SUM(Monthly!CE249:CG249)</f>
        <v>47.771620000000006</v>
      </c>
      <c r="AD1271" s="113">
        <f>SUM(Monthly!CH249:CJ249)</f>
        <v>73.132080000000002</v>
      </c>
      <c r="AE1271" s="113">
        <f>SUM(Monthly!CK249:CM249)</f>
        <v>83.452030000000008</v>
      </c>
      <c r="AF1271" s="113">
        <f>SUM(Monthly!CN249:CP249)</f>
        <v>77.560239999999993</v>
      </c>
      <c r="AG1271" s="113">
        <f>SUM(Monthly!CQ249:CS249)</f>
        <v>61.333169999999996</v>
      </c>
      <c r="AH1271" s="113">
        <f>SUM(Monthly!CT249:CV249)</f>
        <v>15.710669999999991</v>
      </c>
      <c r="AI1271" s="113">
        <f>SUM(Monthly!CW249:CY249)</f>
        <v>47.378129999999999</v>
      </c>
      <c r="AJ1271" s="113">
        <f>SUM(Monthly!CZ249:DB249)</f>
        <v>65.777500000000003</v>
      </c>
      <c r="AK1271" s="113">
        <f>SUM(Monthly!DC249:DE249)</f>
        <v>64.011900000000026</v>
      </c>
      <c r="AL1271" s="113">
        <f>SUM(Monthly!DF249:DH249)</f>
        <v>23.586486274200002</v>
      </c>
      <c r="AM1271" s="113">
        <f>SUM(Monthly!DI249:DK249)</f>
        <v>27.62962269070001</v>
      </c>
      <c r="AN1271" s="113">
        <f>SUM(Monthly!DL249:DN249)</f>
        <v>25.717508604999999</v>
      </c>
      <c r="AO1271" s="113">
        <f>SUM(Monthly!DO249:DQ249)</f>
        <v>-38.565218832999996</v>
      </c>
      <c r="AP1271" s="113">
        <f>SUM(Monthly!DR249:DT249)</f>
        <v>-79.730203815999985</v>
      </c>
      <c r="AQ1271" s="113">
        <f>SUM(Monthly!DU249:DW249)</f>
        <v>-101.53129760300001</v>
      </c>
      <c r="AR1271" s="113">
        <f>SUM(Monthly!DX249:DZ249)</f>
        <v>-96.578902820899998</v>
      </c>
      <c r="AS1271" s="113">
        <f>SUM(Monthly!EA249:EC249)</f>
        <v>-140.67707423300999</v>
      </c>
      <c r="AT1271" s="113">
        <f>SUM(Monthly!ED249:EF249)</f>
        <v>-310.85278750999998</v>
      </c>
      <c r="AU1271" s="113">
        <f>SUM(Monthly!EG249:EI249)</f>
        <v>-328.93433302470004</v>
      </c>
      <c r="AV1271" s="113">
        <f>SUM(Monthly!EJ249:EL249)</f>
        <v>-282.23167336100005</v>
      </c>
      <c r="AW1271" s="113">
        <f>SUM(Monthly!EM249:EO249)</f>
        <v>-216.826253874</v>
      </c>
      <c r="AX1271" s="113">
        <f>SUM(Monthly!EP249:ER249)</f>
        <v>-207.94431433900002</v>
      </c>
      <c r="AY1271" s="113">
        <f>SUM(Monthly!ES249:EU249)</f>
        <v>-247.39320260800002</v>
      </c>
      <c r="AZ1271" s="113">
        <f>SUM(Monthly!EV249:EX249)</f>
        <v>-279.07319825400003</v>
      </c>
      <c r="BA1271" s="113">
        <f>SUM(Monthly!EY249:FA249)</f>
        <v>-195.54791199499996</v>
      </c>
      <c r="BB1271" s="113">
        <f>SUM(Monthly!FB249:FD249)</f>
        <v>-227.65339686999999</v>
      </c>
      <c r="BC1271" s="113">
        <f>SUM(Monthly!FE249:FG249)</f>
        <v>-338.81880779599999</v>
      </c>
      <c r="BD1271" s="113">
        <f>SUM(Monthly!FH249:FJ249)</f>
        <v>-378.38750626500007</v>
      </c>
      <c r="BE1271" s="113">
        <f>SUM(Monthly!FK249:FM249)</f>
        <v>-347.58753210999998</v>
      </c>
      <c r="BF1271" s="113">
        <f>SUM(Monthly!FN249:FP249)</f>
        <v>-396.91130345476176</v>
      </c>
      <c r="BG1271" s="113">
        <f>SUM(Monthly!FQ249:FS249)</f>
        <v>-402.14518742600001</v>
      </c>
      <c r="BH1271" s="113">
        <f>SUM(Monthly!FT249:FV249)</f>
        <v>-402.74631402699998</v>
      </c>
      <c r="BI1271" s="113">
        <f>SUM(Monthly!FW249:FY249)</f>
        <v>-457.542548684</v>
      </c>
      <c r="BJ1271" s="113">
        <f>SUM(Monthly!FZ249:GB249)</f>
        <v>-396.7829517539999</v>
      </c>
      <c r="BK1271" s="113">
        <f>SUM(Monthly!GC249:GE249)</f>
        <v>-335.49653341699997</v>
      </c>
      <c r="BL1271" s="113">
        <f>SUM(Monthly!GF249:GH249)</f>
        <v>-321.151642821</v>
      </c>
      <c r="BM1271" s="113">
        <f>SUM(Monthly!GI249:GK249)</f>
        <v>-344.30206150900005</v>
      </c>
      <c r="BN1271" s="113">
        <f>SUM(Monthly!GL249:GN249)</f>
        <v>-344.18361814399998</v>
      </c>
      <c r="BO1271" s="113">
        <f>SUM(Monthly!GO249:GQ249)</f>
        <v>-285.4857551464184</v>
      </c>
      <c r="BP1271" s="113">
        <f>SUM(Monthly!GR249:GT249)</f>
        <v>-268.76743927099994</v>
      </c>
      <c r="BQ1271" s="113">
        <f>SUM(Monthly!GU249:GW249)</f>
        <v>-545.27670641261989</v>
      </c>
      <c r="BR1271" s="113">
        <f>SUM(Monthly!GX249:GZ249)</f>
        <v>-498.910023803</v>
      </c>
      <c r="BS1271" s="113">
        <f>SUM(Monthly!HA249:HC249)</f>
        <v>-202.01174476099999</v>
      </c>
      <c r="BT1271" s="113">
        <f>SUM(Monthly!HD249:HF249)</f>
        <v>-267.97862773899999</v>
      </c>
      <c r="BU1271" s="113">
        <f>SUM(Monthly!HG249:HI249)</f>
        <v>-368.87107413199999</v>
      </c>
      <c r="BV1271" s="113">
        <f>SUM(Monthly!HJ249:HL249)</f>
        <v>-233.17926604400003</v>
      </c>
      <c r="BW1271" s="113">
        <f>SUM(Monthly!HM249:HO249)</f>
        <v>-445.49376200600011</v>
      </c>
      <c r="BX1271" s="113">
        <f>SUM(Monthly!HP249:HR249)</f>
        <v>-564.40172190800001</v>
      </c>
      <c r="BY1271" s="113">
        <f>SUM(Monthly!HS249:HU249)</f>
        <v>-559.60193728100012</v>
      </c>
      <c r="BZ1271" s="113">
        <f>SUM(Monthly!HV249:HX249)</f>
        <v>-385.18345144242738</v>
      </c>
      <c r="CA1271" s="113">
        <f>SUM(Monthly!HY249:IA249)</f>
        <v>-186.74652132370747</v>
      </c>
      <c r="CB1271" s="113">
        <f>SUM(Monthly!IB249:ID249)</f>
        <v>96.044297780569963</v>
      </c>
      <c r="CC1271" s="113">
        <f>SUM(Monthly!IE249:IG249)</f>
        <v>127.18792399270893</v>
      </c>
      <c r="CD1271" s="113">
        <f>SUM(Monthly!IH249:IJ249)</f>
        <v>-33.675812960395263</v>
      </c>
      <c r="CE1271" s="113">
        <f>SUM(Monthly!IK249:IM249)</f>
        <v>213.39542723534458</v>
      </c>
      <c r="CF1271" s="113">
        <f>SUM(Monthly!IN249:IP249)</f>
        <v>371.82975534071431</v>
      </c>
      <c r="CG1271" s="113">
        <f>SUM(Monthly!IQ249:IS249)</f>
        <v>306.79182300658147</v>
      </c>
      <c r="CH1271" s="113">
        <f>SUM(Monthly!IT249:IV249)</f>
        <v>248.71176460546758</v>
      </c>
      <c r="CI1271" s="113">
        <f>SUM(Monthly!IW249:IY249)</f>
        <v>241.94751546103004</v>
      </c>
      <c r="CJ1271" s="113">
        <f>SUM(Monthly!IZ249:JB249)</f>
        <v>260.99053838197415</v>
      </c>
      <c r="CK1271" s="113">
        <f>SUM(Monthly!JC249:JE249)</f>
        <v>147.96053625292203</v>
      </c>
      <c r="CL1271" s="113">
        <f>SUM(Monthly!JF249:JH249)</f>
        <v>145.14291760160398</v>
      </c>
      <c r="CM1271" s="113">
        <f>SUM(Monthly!JI249:JK249)</f>
        <v>320.27923128020404</v>
      </c>
      <c r="CN1271" s="113">
        <f>SUM(Monthly!JL249:JN249)</f>
        <v>534.50337247880566</v>
      </c>
      <c r="CO1271" s="113">
        <f>SUM(Monthly!JO249:JQ249)</f>
        <v>405.15012001234248</v>
      </c>
      <c r="CP1271" s="113">
        <f>SUM(Monthly!JR249:JT249)</f>
        <v>550.68062262109356</v>
      </c>
      <c r="CQ1271" s="113">
        <f>SUM(Monthly!JU249:JW249)</f>
        <v>661.90725148261697</v>
      </c>
      <c r="CR1271" s="113">
        <f>SUM(Monthly!JX249:JZ249)</f>
        <v>715.39165038387682</v>
      </c>
      <c r="CS1271" s="113">
        <f>SUM(Monthly!KA249:KC249)</f>
        <v>621.24905811976305</v>
      </c>
      <c r="CT1271" s="113">
        <f>SUM(Monthly!KD249:KF249)</f>
        <v>414.78795946396554</v>
      </c>
      <c r="CU1271" s="113">
        <f>SUM(Monthly!KG249:KI249)</f>
        <v>718.54394605266202</v>
      </c>
      <c r="CV1271" s="113">
        <f>SUM(Monthly!KJ249:KL249)</f>
        <v>716.35033551587912</v>
      </c>
      <c r="CW1271" s="113">
        <f>SUM(Monthly!KM249:KO249)</f>
        <v>560.60632044003091</v>
      </c>
      <c r="CX1271" s="113">
        <f>SUM(Monthly!KP249:KR249)</f>
        <v>608.55299646662684</v>
      </c>
      <c r="CY1271" s="113">
        <f>SUM(Monthly!KS249:KU249)</f>
        <v>593.41816160978158</v>
      </c>
      <c r="CZ1271" s="113">
        <f>SUM(Monthly!KV249:KX249)</f>
        <v>41.326621728210739</v>
      </c>
      <c r="DA1271" s="113">
        <f>SUM(Monthly!KY249:LA249)</f>
        <v>-7.0470193540212449</v>
      </c>
      <c r="DB1271" s="113">
        <f>SUM(Monthly!LB249:LD249)</f>
        <v>154.13768660393907</v>
      </c>
      <c r="DC1271" s="113">
        <f>SUM(Monthly!LE249:LG249)</f>
        <v>489.0789702660386</v>
      </c>
      <c r="DD1271" s="113">
        <f>SUM(Monthly!LH249:LJ249)</f>
        <v>595.23656795233012</v>
      </c>
      <c r="DE1271" s="113">
        <f>SUM(Monthly!LK249:LM249)</f>
        <v>866.41204582633543</v>
      </c>
      <c r="DF1271" s="113">
        <f>SUM(Monthly!LN249:LP249)</f>
        <v>1149.1830404817269</v>
      </c>
      <c r="DG1271" s="113">
        <f>SUM(Monthly!LQ249:LS249)</f>
        <v>809.71266723450617</v>
      </c>
      <c r="DH1271" s="113">
        <f>SUM(Monthly!LT249:LV249)</f>
        <v>1460.9471390337417</v>
      </c>
      <c r="DI1271" s="113">
        <f>SUM(Monthly!LW249:LY249)</f>
        <v>2064.0521161033676</v>
      </c>
      <c r="DJ1271" s="113">
        <f>SUM(Monthly!LZ249:MB249)</f>
        <v>2138.8333089942626</v>
      </c>
      <c r="DK1271" s="113">
        <f>SUM(Monthly!MC249:ME249)</f>
        <v>1448.9355511132887</v>
      </c>
      <c r="DL1271" s="113">
        <f>SUM(Monthly!MF249:MH249)</f>
        <v>2190.1674790368893</v>
      </c>
      <c r="DM1271" s="113">
        <f>SUM(Monthly!MI249:MK249)</f>
        <v>2183.2864460754408</v>
      </c>
      <c r="DN1271" s="113">
        <f>SUM(Monthly!ML249:MN249)</f>
        <v>2126.320791692845</v>
      </c>
      <c r="DO1271" s="113">
        <f>SUM(Monthly!MO249:MQ249)</f>
        <v>2031.9910707799249</v>
      </c>
      <c r="DP1271" s="113">
        <f>SUM(Monthly!MR249:MT249)</f>
        <v>2455.605085152923</v>
      </c>
      <c r="DQ1271" s="113">
        <f>SUM(Monthly!MU249:MW249)</f>
        <v>2185.0480634586338</v>
      </c>
    </row>
    <row r="1272" spans="1:121" ht="17.7">
      <c r="A1272" s="83" t="s">
        <v>576</v>
      </c>
      <c r="B1272" s="113">
        <f>SUM(Monthly!B252:D252)</f>
        <v>8.0881120000000006</v>
      </c>
      <c r="C1272" s="113">
        <f>SUM(Monthly!E252:G252)</f>
        <v>7.8114360000000005</v>
      </c>
      <c r="D1272" s="113">
        <f>SUM(Monthly!H252:J252)</f>
        <v>8.2463119999999996</v>
      </c>
      <c r="E1272" s="113">
        <f>SUM(Monthly!K252:M252)</f>
        <v>14.996825999999999</v>
      </c>
      <c r="F1272" s="113">
        <f>SUM(Monthly!N252:P252)</f>
        <v>2.721635</v>
      </c>
      <c r="G1272" s="113">
        <f>SUM(Monthly!Q252:S252)</f>
        <v>2.723789</v>
      </c>
      <c r="H1272" s="113">
        <f>SUM(Monthly!T252:V252)</f>
        <v>2.7401450000000001</v>
      </c>
      <c r="I1272" s="113">
        <f>SUM(Monthly!W252:Y252)</f>
        <v>3.3021719999999997</v>
      </c>
      <c r="J1272" s="113">
        <f>SUM(Monthly!Z252:AB252)</f>
        <v>6.5230122813699651</v>
      </c>
      <c r="K1272" s="113">
        <f>SUM(Monthly!AC252:AE252)</f>
        <v>7.8494253932259834</v>
      </c>
      <c r="L1272" s="113">
        <f>SUM(Monthly!AF252:AH252)</f>
        <v>7.2936121539228864</v>
      </c>
      <c r="M1272" s="113">
        <f>SUM(Monthly!AI252:AK252)</f>
        <v>29.089931035996322</v>
      </c>
      <c r="N1272" s="113">
        <f>SUM(Monthly!AL252:AN252)</f>
        <v>35.182493866525661</v>
      </c>
      <c r="O1272" s="113">
        <f>SUM(Monthly!AO252:AQ252)</f>
        <v>38.252442749148884</v>
      </c>
      <c r="P1272" s="113">
        <f>SUM(Monthly!AR252:AT252)</f>
        <v>37.239429790131609</v>
      </c>
      <c r="Q1272" s="113">
        <f>SUM(Monthly!AU252:AW252)</f>
        <v>28.282241065047927</v>
      </c>
      <c r="R1272" s="113">
        <f>SUM(Monthly!AX252:AZ252)</f>
        <v>20.798238697045946</v>
      </c>
      <c r="S1272" s="113">
        <f>SUM(Monthly!BA252:BC252)</f>
        <v>114.73781078723502</v>
      </c>
      <c r="T1272" s="113">
        <f>SUM(Monthly!BD252:BF252)</f>
        <v>117.03990253921526</v>
      </c>
      <c r="U1272" s="113">
        <f>SUM(Monthly!BG252:BI252)</f>
        <v>121.14606198026937</v>
      </c>
      <c r="V1272" s="113">
        <f>SUM(Monthly!BJ252:BL252)</f>
        <v>134.17450335203046</v>
      </c>
      <c r="W1272" s="113">
        <f>SUM(Monthly!BM252:BO252)</f>
        <v>134.28166148074939</v>
      </c>
      <c r="X1272" s="113">
        <f>SUM(Monthly!BP252:BR252)</f>
        <v>130.99503950626911</v>
      </c>
      <c r="Y1272" s="113">
        <f>SUM(Monthly!BS252:BU252)</f>
        <v>129.99155399703992</v>
      </c>
      <c r="Z1272" s="113">
        <f>SUM(Monthly!BV252:BX252)</f>
        <v>195.19224954923067</v>
      </c>
      <c r="AA1272" s="113">
        <f>SUM(Monthly!BY252:CA252)</f>
        <v>242.77086388205879</v>
      </c>
      <c r="AB1272" s="113">
        <f>SUM(Monthly!CB252:CD252)</f>
        <v>239.94757842509685</v>
      </c>
      <c r="AC1272" s="113">
        <f>SUM(Monthly!CE252:CG252)</f>
        <v>257.34776216830005</v>
      </c>
      <c r="AD1272" s="113">
        <f>SUM(Monthly!CH252:CJ252)</f>
        <v>284.22475155498557</v>
      </c>
      <c r="AE1272" s="113">
        <f>SUM(Monthly!CK252:CM252)</f>
        <v>335.35939059932997</v>
      </c>
      <c r="AF1272" s="113">
        <f>SUM(Monthly!CN252:CP252)</f>
        <v>174.3003082575849</v>
      </c>
      <c r="AG1272" s="113">
        <f>SUM(Monthly!CQ252:CS252)</f>
        <v>32.719358796467787</v>
      </c>
      <c r="AH1272" s="113">
        <f>SUM(Monthly!CT252:CV252)</f>
        <v>0</v>
      </c>
      <c r="AI1272" s="113">
        <f>SUM(Monthly!CW252:CY252)</f>
        <v>0</v>
      </c>
      <c r="AJ1272" s="113">
        <f>SUM(Monthly!CZ252:DB252)</f>
        <v>0</v>
      </c>
      <c r="AK1272" s="113">
        <f>SUM(Monthly!DC252:DE252)</f>
        <v>0</v>
      </c>
      <c r="AL1272" s="113">
        <f>SUM(Monthly!DF252:DH252)</f>
        <v>0</v>
      </c>
      <c r="AM1272" s="113">
        <f>SUM(Monthly!DI252:DK252)</f>
        <v>0</v>
      </c>
      <c r="AN1272" s="113">
        <f>SUM(Monthly!DL252:DN252)</f>
        <v>0</v>
      </c>
      <c r="AO1272" s="113">
        <f>SUM(Monthly!DO252:DQ252)</f>
        <v>0</v>
      </c>
      <c r="AP1272" s="113">
        <f>SUM(Monthly!DR252:DT252)</f>
        <v>0</v>
      </c>
      <c r="AQ1272" s="113">
        <f>SUM(Monthly!DU252:DW252)</f>
        <v>0</v>
      </c>
      <c r="AR1272" s="113">
        <f>SUM(Monthly!DX252:DZ252)</f>
        <v>0</v>
      </c>
      <c r="AS1272" s="113">
        <f>SUM(Monthly!EA252:EC252)</f>
        <v>0</v>
      </c>
      <c r="AT1272" s="113">
        <f>SUM(Monthly!ED252:EF252)</f>
        <v>0</v>
      </c>
      <c r="AU1272" s="113">
        <f>SUM(Monthly!EG252:EI252)</f>
        <v>0</v>
      </c>
      <c r="AV1272" s="113">
        <f>SUM(Monthly!EJ252:EL252)</f>
        <v>0</v>
      </c>
      <c r="AW1272" s="113">
        <f>SUM(Monthly!EM252:EO252)</f>
        <v>0</v>
      </c>
      <c r="AX1272" s="113">
        <f>SUM(Monthly!EP252:ER252)</f>
        <v>0</v>
      </c>
      <c r="AY1272" s="113">
        <f>SUM(Monthly!ES252:EU252)</f>
        <v>0</v>
      </c>
      <c r="AZ1272" s="113">
        <f>SUM(Monthly!EV252:EX252)</f>
        <v>0</v>
      </c>
      <c r="BA1272" s="113">
        <f>SUM(Monthly!EY252:FA252)</f>
        <v>0</v>
      </c>
      <c r="BB1272" s="113">
        <f>SUM(Monthly!FB252:FD252)</f>
        <v>0</v>
      </c>
      <c r="BC1272" s="113">
        <f>SUM(Monthly!FE252:FG252)</f>
        <v>0</v>
      </c>
      <c r="BD1272" s="113">
        <f>SUM(Monthly!FH252:FJ252)</f>
        <v>0</v>
      </c>
      <c r="BE1272" s="113">
        <f>SUM(Monthly!FK252:FM252)</f>
        <v>0</v>
      </c>
      <c r="BF1272" s="113">
        <f>SUM(Monthly!FN252:FP252)</f>
        <v>0</v>
      </c>
      <c r="BG1272" s="113">
        <f>SUM(Monthly!FQ252:FS252)</f>
        <v>0</v>
      </c>
      <c r="BH1272" s="113">
        <f>SUM(Monthly!FT252:FV252)</f>
        <v>0</v>
      </c>
      <c r="BI1272" s="113">
        <f>SUM(Monthly!FW252:FY252)</f>
        <v>6.7748055630000001</v>
      </c>
      <c r="BJ1272" s="113">
        <f>SUM(Monthly!FZ252:GB252)</f>
        <v>24.182964564999999</v>
      </c>
      <c r="BK1272" s="113">
        <f>SUM(Monthly!GC252:GE252)</f>
        <v>30.172045927999996</v>
      </c>
      <c r="BL1272" s="113">
        <f>SUM(Monthly!GF252:GH252)</f>
        <v>35.974980393000003</v>
      </c>
      <c r="BM1272" s="113">
        <f>SUM(Monthly!GI252:GK252)</f>
        <v>38.419419191999999</v>
      </c>
      <c r="BN1272" s="113">
        <f>SUM(Monthly!GL252:GN252)</f>
        <v>47.659984098999999</v>
      </c>
      <c r="BO1272" s="113">
        <f>SUM(Monthly!GO252:GQ252)</f>
        <v>55.508170353000011</v>
      </c>
      <c r="BP1272" s="113">
        <f>SUM(Monthly!GR252:GT252)</f>
        <v>60.174934623000013</v>
      </c>
      <c r="BQ1272" s="113">
        <f>SUM(Monthly!GU252:GW252)</f>
        <v>62.043017841000008</v>
      </c>
      <c r="BR1272" s="113">
        <f>SUM(Monthly!GX252:GZ252)</f>
        <v>63.845968189000004</v>
      </c>
      <c r="BS1272" s="113">
        <f>SUM(Monthly!HA252:HC252)</f>
        <v>66.286725563000005</v>
      </c>
      <c r="BT1272" s="113">
        <f>SUM(Monthly!HD252:HF252)</f>
        <v>67.056366663000006</v>
      </c>
      <c r="BU1272" s="113">
        <f>SUM(Monthly!HG252:HI252)</f>
        <v>67.056366663000006</v>
      </c>
      <c r="BV1272" s="113">
        <f>SUM(Monthly!HJ252:HL252)</f>
        <v>67.056366663000006</v>
      </c>
      <c r="BW1272" s="113">
        <f>SUM(Monthly!HM252:HO252)</f>
        <v>67.056366663000006</v>
      </c>
      <c r="BX1272" s="113">
        <f>SUM(Monthly!HP252:HR252)</f>
        <v>65.656366650999999</v>
      </c>
      <c r="BY1272" s="113">
        <f>SUM(Monthly!HS252:HU252)</f>
        <v>64.956366627000008</v>
      </c>
      <c r="BZ1272" s="113">
        <f>SUM(Monthly!HV252:HX252)</f>
        <v>64.956366627000008</v>
      </c>
      <c r="CA1272" s="113">
        <f>SUM(Monthly!HY252:IA252)</f>
        <v>64.956366627000008</v>
      </c>
      <c r="CB1272" s="113">
        <f>SUM(Monthly!IB252:ID252)</f>
        <v>60.087938209000008</v>
      </c>
      <c r="CC1272" s="113">
        <f>SUM(Monthly!IE252:IG252)</f>
        <v>49.613991713999994</v>
      </c>
      <c r="CD1272" s="113">
        <f>SUM(Monthly!IH252:IJ252)</f>
        <v>41.075812763000002</v>
      </c>
      <c r="CE1272" s="113">
        <f>SUM(Monthly!IK252:IM252)</f>
        <v>38.24945168</v>
      </c>
      <c r="CF1272" s="113">
        <f>SUM(Monthly!IN252:IP252)</f>
        <v>32.356550853000002</v>
      </c>
      <c r="CG1272" s="113">
        <f>SUM(Monthly!IQ252:IS252)</f>
        <v>28.636948736999997</v>
      </c>
      <c r="CH1272" s="113">
        <f>SUM(Monthly!IT252:IV252)</f>
        <v>18.881484163000003</v>
      </c>
      <c r="CI1272" s="113">
        <f>SUM(Monthly!IW252:IY252)</f>
        <v>13.061333802</v>
      </c>
      <c r="CJ1272" s="113">
        <f>SUM(Monthly!IZ252:JB252)</f>
        <v>7.9646146919999996</v>
      </c>
      <c r="CK1272" s="113">
        <f>SUM(Monthly!JC252:JE252)</f>
        <v>4.1118731300000002</v>
      </c>
      <c r="CL1272" s="113">
        <f>SUM(Monthly!JF252:JH252)</f>
        <v>5.0133477900000001</v>
      </c>
      <c r="CM1272" s="113">
        <f>SUM(Monthly!JI252:JK252)</f>
        <v>3.4740655899999995</v>
      </c>
      <c r="CN1272" s="113">
        <f>SUM(Monthly!JL252:JN252)</f>
        <v>0.90147482999999995</v>
      </c>
      <c r="CO1272" s="113">
        <f>SUM(Monthly!JO252:JQ252)</f>
        <v>0</v>
      </c>
      <c r="CP1272" s="113">
        <f>SUM(Monthly!JR252:JT252)</f>
        <v>0</v>
      </c>
      <c r="CQ1272" s="113">
        <f>SUM(Monthly!JU252:JW252)</f>
        <v>0</v>
      </c>
      <c r="CR1272" s="113">
        <f>SUM(Monthly!JX252:JZ252)</f>
        <v>0</v>
      </c>
      <c r="CS1272" s="113">
        <f>SUM(Monthly!KA252:KC252)</f>
        <v>0</v>
      </c>
      <c r="CT1272" s="113">
        <f>SUM(Monthly!KD252:KF252)</f>
        <v>0</v>
      </c>
      <c r="CU1272" s="113">
        <f>SUM(Monthly!KG252:KI252)</f>
        <v>0</v>
      </c>
      <c r="CV1272" s="113">
        <f>SUM(Monthly!KJ252:KL252)</f>
        <v>0</v>
      </c>
      <c r="CW1272" s="113">
        <f>SUM(Monthly!KM252:KO252)</f>
        <v>0</v>
      </c>
      <c r="CX1272" s="113">
        <f>SUM(Monthly!KP252:KR252)</f>
        <v>0</v>
      </c>
      <c r="CY1272" s="113">
        <f>SUM(Monthly!KS252:KU252)</f>
        <v>0</v>
      </c>
      <c r="CZ1272" s="113">
        <f>SUM(Monthly!KV252:KX252)</f>
        <v>0</v>
      </c>
      <c r="DA1272" s="113">
        <f>SUM(Monthly!KY252:LA252)</f>
        <v>0</v>
      </c>
      <c r="DB1272" s="113">
        <f>SUM(Monthly!LB252:LD252)</f>
        <v>0</v>
      </c>
      <c r="DC1272" s="113">
        <f>SUM(Monthly!LE252:LG252)</f>
        <v>0</v>
      </c>
      <c r="DD1272" s="113">
        <f>SUM(Monthly!LH252:LJ252)</f>
        <v>0</v>
      </c>
      <c r="DE1272" s="113">
        <f>SUM(Monthly!LK252:LM252)</f>
        <v>0</v>
      </c>
      <c r="DF1272" s="113">
        <f>SUM(Monthly!LN252:LP252)</f>
        <v>0</v>
      </c>
      <c r="DG1272" s="113">
        <f>SUM(Monthly!LQ252:LS252)</f>
        <v>0</v>
      </c>
      <c r="DH1272" s="113">
        <f>SUM(Monthly!LT252:LV252)</f>
        <v>0</v>
      </c>
      <c r="DI1272" s="113">
        <f>SUM(Monthly!LW252:LY252)</f>
        <v>0</v>
      </c>
      <c r="DJ1272" s="113">
        <f>SUM(Monthly!LZ252:MB252)</f>
        <v>0</v>
      </c>
      <c r="DK1272" s="113">
        <f>SUM(Monthly!MC252:ME252)</f>
        <v>0</v>
      </c>
      <c r="DL1272" s="113">
        <f>SUM(Monthly!MF252:MH252)</f>
        <v>0</v>
      </c>
      <c r="DM1272" s="113">
        <f>SUM(Monthly!MI252:MK252)</f>
        <v>0</v>
      </c>
      <c r="DN1272" s="113">
        <f>SUM(Monthly!ML252:MN252)</f>
        <v>0</v>
      </c>
      <c r="DO1272" s="113">
        <f>SUM(Monthly!MO252:MQ252)</f>
        <v>0</v>
      </c>
      <c r="DP1272" s="113">
        <f>SUM(Monthly!MR252:MT252)</f>
        <v>0</v>
      </c>
      <c r="DQ1272" s="113">
        <f>SUM(Monthly!MU252:MW252)</f>
        <v>0</v>
      </c>
    </row>
    <row r="1273" spans="1:121" ht="17.7">
      <c r="A1273" s="83" t="s">
        <v>577</v>
      </c>
      <c r="B1273" s="113">
        <f>SUM(Monthly!B253:D253)</f>
        <v>0</v>
      </c>
      <c r="C1273" s="113">
        <f>SUM(Monthly!E253:G253)</f>
        <v>0</v>
      </c>
      <c r="D1273" s="113">
        <f>SUM(Monthly!H253:J253)</f>
        <v>0</v>
      </c>
      <c r="E1273" s="113">
        <f>SUM(Monthly!K253:M253)</f>
        <v>0</v>
      </c>
      <c r="F1273" s="113">
        <f>SUM(Monthly!N253:P253)</f>
        <v>0</v>
      </c>
      <c r="G1273" s="113">
        <f>SUM(Monthly!Q253:S253)</f>
        <v>0</v>
      </c>
      <c r="H1273" s="113">
        <f>SUM(Monthly!T253:V253)</f>
        <v>0</v>
      </c>
      <c r="I1273" s="113">
        <f>SUM(Monthly!W253:Y253)</f>
        <v>0</v>
      </c>
      <c r="J1273" s="113">
        <f>SUM(Monthly!Z253:AB253)</f>
        <v>0</v>
      </c>
      <c r="K1273" s="113">
        <f>SUM(Monthly!AC253:AE253)</f>
        <v>0</v>
      </c>
      <c r="L1273" s="113">
        <f>SUM(Monthly!AF253:AH253)</f>
        <v>0</v>
      </c>
      <c r="M1273" s="113">
        <f>SUM(Monthly!AI253:AK253)</f>
        <v>0</v>
      </c>
      <c r="N1273" s="113">
        <f>SUM(Monthly!AL253:AN253)</f>
        <v>0</v>
      </c>
      <c r="O1273" s="113">
        <f>SUM(Monthly!AO253:AQ253)</f>
        <v>0</v>
      </c>
      <c r="P1273" s="113">
        <f>SUM(Monthly!AR253:AT253)</f>
        <v>0</v>
      </c>
      <c r="Q1273" s="113">
        <f>SUM(Monthly!AU253:AW253)</f>
        <v>0</v>
      </c>
      <c r="R1273" s="113">
        <f>SUM(Monthly!AX253:AZ253)</f>
        <v>-3.4388069999999997</v>
      </c>
      <c r="S1273" s="113">
        <f>SUM(Monthly!BA253:BC253)</f>
        <v>-3.7138390000000001</v>
      </c>
      <c r="T1273" s="113">
        <f>SUM(Monthly!BD253:BF253)</f>
        <v>-5.5772340000000007</v>
      </c>
      <c r="U1273" s="113">
        <f>SUM(Monthly!BG253:BI253)</f>
        <v>-5.8678870000000005</v>
      </c>
      <c r="V1273" s="113">
        <f>SUM(Monthly!BJ253:BL253)</f>
        <v>-4.3420530000000008</v>
      </c>
      <c r="W1273" s="113">
        <f>SUM(Monthly!BM253:BO253)</f>
        <v>-3.0663580000000006</v>
      </c>
      <c r="X1273" s="113">
        <f>SUM(Monthly!BP253:BR253)</f>
        <v>-3.710591</v>
      </c>
      <c r="Y1273" s="113">
        <f>SUM(Monthly!BS253:BU253)</f>
        <v>-3.2187859999999997</v>
      </c>
      <c r="Z1273" s="113">
        <f>SUM(Monthly!BV253:BX253)</f>
        <v>-3.18276</v>
      </c>
      <c r="AA1273" s="113">
        <f>SUM(Monthly!BY253:CA253)</f>
        <v>-2.8602799999999999</v>
      </c>
      <c r="AB1273" s="113">
        <f>SUM(Monthly!CB253:CD253)</f>
        <v>-2.8376329999999998</v>
      </c>
      <c r="AC1273" s="113">
        <f>SUM(Monthly!CE253:CG253)</f>
        <v>-3.5093700000000001</v>
      </c>
      <c r="AD1273" s="113">
        <f>SUM(Monthly!CH253:CJ253)</f>
        <v>-2.8204500000000006</v>
      </c>
      <c r="AE1273" s="113">
        <f>SUM(Monthly!CK253:CM253)</f>
        <v>-2.4345599999999998</v>
      </c>
      <c r="AF1273" s="113">
        <f>SUM(Monthly!CN253:CP253)</f>
        <v>-2.5350299999999999</v>
      </c>
      <c r="AG1273" s="113">
        <f>SUM(Monthly!CQ253:CS253)</f>
        <v>-2.8078000000000003</v>
      </c>
      <c r="AH1273" s="113">
        <f>SUM(Monthly!CT253:CV253)</f>
        <v>-2.6161400000000001</v>
      </c>
      <c r="AI1273" s="113">
        <f>SUM(Monthly!CW253:CY253)</f>
        <v>-2.39737</v>
      </c>
      <c r="AJ1273" s="113">
        <f>SUM(Monthly!CZ253:DB253)</f>
        <v>-2.7380500000000003</v>
      </c>
      <c r="AK1273" s="113">
        <f>SUM(Monthly!DC253:DE253)</f>
        <v>-1.9509399999999999</v>
      </c>
      <c r="AL1273" s="113">
        <f>SUM(Monthly!DF253:DH253)</f>
        <v>-3.3131900000000001</v>
      </c>
      <c r="AM1273" s="113">
        <f>SUM(Monthly!DI253:DK253)</f>
        <v>-3.3028400000000002</v>
      </c>
      <c r="AN1273" s="113">
        <f>SUM(Monthly!DL253:DN253)</f>
        <v>-3.3620999999999999</v>
      </c>
      <c r="AO1273" s="113">
        <f>SUM(Monthly!DO253:DQ253)</f>
        <v>-3.1284100000000001</v>
      </c>
      <c r="AP1273" s="113">
        <f>SUM(Monthly!DR253:DT253)</f>
        <v>-2.1264799999999999</v>
      </c>
      <c r="AQ1273" s="113">
        <f>SUM(Monthly!DU253:DW253)</f>
        <v>-2.1893199999999999</v>
      </c>
      <c r="AR1273" s="113">
        <f>SUM(Monthly!DX253:DZ253)</f>
        <v>-1.1226</v>
      </c>
      <c r="AS1273" s="113">
        <f>SUM(Monthly!EA253:EC253)</f>
        <v>-1.8351200000000001</v>
      </c>
      <c r="AT1273" s="113">
        <f>SUM(Monthly!ED253:EF253)</f>
        <v>-1.45397</v>
      </c>
      <c r="AU1273" s="113">
        <f>SUM(Monthly!EG253:EI253)</f>
        <v>-1.4440300000000001</v>
      </c>
      <c r="AV1273" s="113">
        <f>SUM(Monthly!EJ253:EL253)</f>
        <v>-2.4443199999999998</v>
      </c>
      <c r="AW1273" s="113">
        <f>SUM(Monthly!EM253:EO253)</f>
        <v>-4.5362200000000001</v>
      </c>
      <c r="AX1273" s="113">
        <f>SUM(Monthly!EP253:ER253)</f>
        <v>-2.7926100000000003</v>
      </c>
      <c r="AY1273" s="113">
        <f>SUM(Monthly!ES253:EU253)</f>
        <v>-1.39544</v>
      </c>
      <c r="AZ1273" s="113">
        <f>SUM(Monthly!EV253:EX253)</f>
        <v>-4.6432799999999999</v>
      </c>
      <c r="BA1273" s="113">
        <f>SUM(Monthly!EY253:FA253)</f>
        <v>-5.0034299999999998</v>
      </c>
      <c r="BB1273" s="113">
        <f>SUM(Monthly!FB253:FD253)</f>
        <v>-1.9275800000000001</v>
      </c>
      <c r="BC1273" s="113">
        <f>SUM(Monthly!FE253:FG253)</f>
        <v>-1.13981</v>
      </c>
      <c r="BD1273" s="113">
        <f>SUM(Monthly!FH253:FJ253)</f>
        <v>-1.04128</v>
      </c>
      <c r="BE1273" s="113">
        <f>SUM(Monthly!FK253:FM253)</f>
        <v>-1.14334</v>
      </c>
      <c r="BF1273" s="113">
        <f>SUM(Monthly!FN253:FP253)</f>
        <v>-1.2280600000000002</v>
      </c>
      <c r="BG1273" s="113">
        <f>SUM(Monthly!FQ253:FS253)</f>
        <v>-1.6461399999999999</v>
      </c>
      <c r="BH1273" s="113">
        <f>SUM(Monthly!FT253:FV253)</f>
        <v>-4.43086</v>
      </c>
      <c r="BI1273" s="113">
        <f>SUM(Monthly!FW253:FY253)</f>
        <v>-5.6999999999999993</v>
      </c>
      <c r="BJ1273" s="113">
        <f>SUM(Monthly!FZ253:GB253)</f>
        <v>-5.7462200000000001</v>
      </c>
      <c r="BK1273" s="113">
        <f>SUM(Monthly!GC253:GE253)</f>
        <v>-8.1524000000000001</v>
      </c>
      <c r="BL1273" s="113">
        <f>SUM(Monthly!GF253:GH253)</f>
        <v>-12.899999999999999</v>
      </c>
      <c r="BM1273" s="113">
        <f>SUM(Monthly!GI253:GK253)</f>
        <v>-1.9046000000000001</v>
      </c>
      <c r="BN1273" s="113">
        <f>SUM(Monthly!GL253:GN253)</f>
        <v>-1.74003</v>
      </c>
      <c r="BO1273" s="113">
        <f>SUM(Monthly!GO253:GQ253)</f>
        <v>-1.7018599999999999</v>
      </c>
      <c r="BP1273" s="113">
        <f>SUM(Monthly!GR253:GT253)</f>
        <v>-2.4292600000000002</v>
      </c>
      <c r="BQ1273" s="113">
        <f>SUM(Monthly!GU253:GW253)</f>
        <v>-2.8950900000000002</v>
      </c>
      <c r="BR1273" s="113">
        <f>SUM(Monthly!GX253:GZ253)</f>
        <v>-4.3708999999999998</v>
      </c>
      <c r="BS1273" s="113">
        <f>SUM(Monthly!HA253:HC253)</f>
        <v>-5.9963100000000003</v>
      </c>
      <c r="BT1273" s="113">
        <f>SUM(Monthly!HD253:HF253)</f>
        <v>-6.4336599999999997</v>
      </c>
      <c r="BU1273" s="113">
        <f>SUM(Monthly!HG253:HI253)</f>
        <v>-6.6484700000000005</v>
      </c>
      <c r="BV1273" s="113">
        <f>SUM(Monthly!HJ253:HL253)</f>
        <v>-8.26633</v>
      </c>
      <c r="BW1273" s="113">
        <f>SUM(Monthly!HM253:HO253)</f>
        <v>-9.0039700000000007</v>
      </c>
      <c r="BX1273" s="113">
        <f>SUM(Monthly!HP253:HR253)</f>
        <v>-14.086349999999999</v>
      </c>
      <c r="BY1273" s="113">
        <f>SUM(Monthly!HS253:HU253)</f>
        <v>-14.21209</v>
      </c>
      <c r="BZ1273" s="113">
        <f>SUM(Monthly!HV253:HX253)</f>
        <v>-16.295659999999998</v>
      </c>
      <c r="CA1273" s="113">
        <f>SUM(Monthly!HY253:IA253)</f>
        <v>0</v>
      </c>
      <c r="CB1273" s="113">
        <f>SUM(Monthly!IB253:ID253)</f>
        <v>0</v>
      </c>
      <c r="CC1273" s="113">
        <f>SUM(Monthly!IE253:IG253)</f>
        <v>0</v>
      </c>
      <c r="CD1273" s="113">
        <f>SUM(Monthly!IH253:IJ253)</f>
        <v>0</v>
      </c>
      <c r="CE1273" s="113">
        <f>SUM(Monthly!IK253:IM253)</f>
        <v>0</v>
      </c>
      <c r="CF1273" s="113">
        <f>SUM(Monthly!IN253:IP253)</f>
        <v>0</v>
      </c>
      <c r="CG1273" s="113">
        <f>SUM(Monthly!IQ253:IS253)</f>
        <v>0</v>
      </c>
      <c r="CH1273" s="113">
        <f>SUM(Monthly!IT253:IV253)</f>
        <v>0</v>
      </c>
      <c r="CI1273" s="113">
        <f>SUM(Monthly!IW253:IY253)</f>
        <v>0</v>
      </c>
      <c r="CJ1273" s="113">
        <f>SUM(Monthly!IZ253:JB253)</f>
        <v>0</v>
      </c>
      <c r="CK1273" s="113">
        <f>SUM(Monthly!JC253:JE253)</f>
        <v>0</v>
      </c>
      <c r="CL1273" s="113">
        <f>SUM(Monthly!JF253:JH253)</f>
        <v>0</v>
      </c>
      <c r="CM1273" s="113">
        <f>SUM(Monthly!JI253:JK253)</f>
        <v>0</v>
      </c>
      <c r="CN1273" s="113">
        <f>SUM(Monthly!JL253:JN253)</f>
        <v>0</v>
      </c>
      <c r="CO1273" s="113">
        <f>SUM(Monthly!JO253:JQ253)</f>
        <v>0</v>
      </c>
      <c r="CP1273" s="113">
        <f>SUM(Monthly!JR253:JT253)</f>
        <v>0</v>
      </c>
      <c r="CQ1273" s="113">
        <f>SUM(Monthly!JU253:JW253)</f>
        <v>0</v>
      </c>
      <c r="CR1273" s="113">
        <f>SUM(Monthly!JX253:JZ253)</f>
        <v>0</v>
      </c>
      <c r="CS1273" s="113">
        <f>SUM(Monthly!KA253:KC253)</f>
        <v>0</v>
      </c>
      <c r="CT1273" s="113">
        <f>SUM(Monthly!KD253:KF253)</f>
        <v>0</v>
      </c>
      <c r="CU1273" s="113">
        <f>SUM(Monthly!KG253:KI253)</f>
        <v>0</v>
      </c>
      <c r="CV1273" s="113">
        <f>SUM(Monthly!KJ253:KL253)</f>
        <v>0</v>
      </c>
      <c r="CW1273" s="113">
        <f>SUM(Monthly!KM253:KO253)</f>
        <v>0</v>
      </c>
      <c r="CX1273" s="113">
        <f>SUM(Monthly!KP253:KR253)</f>
        <v>0</v>
      </c>
      <c r="CY1273" s="113">
        <f>SUM(Monthly!KS253:KU253)</f>
        <v>0</v>
      </c>
      <c r="CZ1273" s="113">
        <f>SUM(Monthly!KV253:KX253)</f>
        <v>0</v>
      </c>
      <c r="DA1273" s="113">
        <f>SUM(Monthly!KY253:LA253)</f>
        <v>0</v>
      </c>
      <c r="DB1273" s="113">
        <f>SUM(Monthly!LB253:LD253)</f>
        <v>0</v>
      </c>
      <c r="DC1273" s="113">
        <f>SUM(Monthly!LE253:LG253)</f>
        <v>0</v>
      </c>
      <c r="DD1273" s="113">
        <f>SUM(Monthly!LH253:LJ253)</f>
        <v>0</v>
      </c>
      <c r="DE1273" s="113">
        <f>SUM(Monthly!LK253:LM253)</f>
        <v>0</v>
      </c>
      <c r="DF1273" s="113">
        <f>SUM(Monthly!LN253:LP253)</f>
        <v>0</v>
      </c>
      <c r="DG1273" s="113">
        <f>SUM(Monthly!LQ253:LS253)</f>
        <v>0</v>
      </c>
      <c r="DH1273" s="113">
        <f>SUM(Monthly!LT253:LV253)</f>
        <v>0</v>
      </c>
      <c r="DI1273" s="113">
        <f>SUM(Monthly!LW253:LY253)</f>
        <v>0</v>
      </c>
      <c r="DJ1273" s="113">
        <f>SUM(Monthly!LZ253:MB253)</f>
        <v>0</v>
      </c>
      <c r="DK1273" s="113">
        <f>SUM(Monthly!MC253:ME253)</f>
        <v>0</v>
      </c>
      <c r="DL1273" s="113">
        <f>SUM(Monthly!MF253:MH253)</f>
        <v>0</v>
      </c>
      <c r="DM1273" s="113">
        <f>SUM(Monthly!MI253:MK253)</f>
        <v>0</v>
      </c>
      <c r="DN1273" s="113">
        <f>SUM(Monthly!ML253:MN253)</f>
        <v>0</v>
      </c>
      <c r="DO1273" s="113">
        <f>SUM(Monthly!MO253:MQ253)</f>
        <v>0</v>
      </c>
      <c r="DP1273" s="113">
        <f>SUM(Monthly!MR253:MT253)</f>
        <v>0</v>
      </c>
      <c r="DQ1273" s="113">
        <f>SUM(Monthly!MU253:MW253)</f>
        <v>0</v>
      </c>
    </row>
    <row r="1274" spans="1:121" ht="18.3">
      <c r="A1274" s="84" t="s">
        <v>578</v>
      </c>
      <c r="B1274" s="113">
        <f>SUM(Monthly!B254:D254)</f>
        <v>3.8260000000000001</v>
      </c>
      <c r="C1274" s="113">
        <f>SUM(Monthly!E254:G254)</f>
        <v>2.9369999999999998</v>
      </c>
      <c r="D1274" s="113">
        <f>SUM(Monthly!H254:J254)</f>
        <v>3.0773000000000001</v>
      </c>
      <c r="E1274" s="113">
        <f>SUM(Monthly!K254:M254)</f>
        <v>3.0960999999999999</v>
      </c>
      <c r="F1274" s="113">
        <f>SUM(Monthly!N254:P254)</f>
        <v>3.3348000000000004</v>
      </c>
      <c r="G1274" s="113">
        <f>SUM(Monthly!Q254:S254)</f>
        <v>3.1304000000000003</v>
      </c>
      <c r="H1274" s="113">
        <f>SUM(Monthly!T254:V254)</f>
        <v>2.7709999999999999</v>
      </c>
      <c r="I1274" s="113">
        <f>SUM(Monthly!W254:Y254)</f>
        <v>2.7232000000000003</v>
      </c>
      <c r="J1274" s="113">
        <f>SUM(Monthly!Z254:AB254)</f>
        <v>2.9675000000000002</v>
      </c>
      <c r="K1274" s="113">
        <f>SUM(Monthly!AC254:AE254)</f>
        <v>2.4837000000000002</v>
      </c>
      <c r="L1274" s="113">
        <f>SUM(Monthly!AF254:AH254)</f>
        <v>2.4165000000000001</v>
      </c>
      <c r="M1274" s="113">
        <f>SUM(Monthly!AI254:AK254)</f>
        <v>2.3143000000000002</v>
      </c>
      <c r="N1274" s="113">
        <f>SUM(Monthly!AL254:AN254)</f>
        <v>3.0776129999999999</v>
      </c>
      <c r="O1274" s="113">
        <f>SUM(Monthly!AO254:AQ254)</f>
        <v>2.5149240000000002</v>
      </c>
      <c r="P1274" s="113">
        <f>SUM(Monthly!AR254:AT254)</f>
        <v>2.9981169999999997</v>
      </c>
      <c r="Q1274" s="113">
        <f>SUM(Monthly!AU254:AW254)</f>
        <v>3.6973969999999996</v>
      </c>
      <c r="R1274" s="113">
        <f>SUM(Monthly!AX254:AZ254)</f>
        <v>2.7167479999999999</v>
      </c>
      <c r="S1274" s="113">
        <f>SUM(Monthly!BA254:BC254)</f>
        <v>2.9020359999999998</v>
      </c>
      <c r="T1274" s="113">
        <f>SUM(Monthly!BD254:BF254)</f>
        <v>2.0676350000000001</v>
      </c>
      <c r="U1274" s="113">
        <f>SUM(Monthly!BG254:BI254)</f>
        <v>1.676156</v>
      </c>
      <c r="V1274" s="113">
        <f>SUM(Monthly!BJ254:BL254)</f>
        <v>2.2807849999999998</v>
      </c>
      <c r="W1274" s="113">
        <f>SUM(Monthly!BM254:BO254)</f>
        <v>2.6542600000000003</v>
      </c>
      <c r="X1274" s="113">
        <f>SUM(Monthly!BP254:BR254)</f>
        <v>2.7214659999999999</v>
      </c>
      <c r="Y1274" s="113">
        <f>SUM(Monthly!BS254:BU254)</f>
        <v>2.357729</v>
      </c>
      <c r="Z1274" s="113">
        <f>SUM(Monthly!BV254:BX254)</f>
        <v>2.8693689999999998</v>
      </c>
      <c r="AA1274" s="113">
        <f>SUM(Monthly!BY254:CA254)</f>
        <v>3.5551389999999996</v>
      </c>
      <c r="AB1274" s="113">
        <f>SUM(Monthly!CB254:CD254)</f>
        <v>3.2042199999999998</v>
      </c>
      <c r="AC1274" s="113">
        <f>SUM(Monthly!CE254:CG254)</f>
        <v>3.2541500000000001</v>
      </c>
      <c r="AD1274" s="113">
        <f>SUM(Monthly!CH254:CJ254)</f>
        <v>4.7493099999999995</v>
      </c>
      <c r="AE1274" s="113">
        <f>SUM(Monthly!CK254:CM254)</f>
        <v>5.0032100000000002</v>
      </c>
      <c r="AF1274" s="113">
        <f>SUM(Monthly!CN254:CP254)</f>
        <v>7.1023899999999998</v>
      </c>
      <c r="AG1274" s="113">
        <f>SUM(Monthly!CQ254:CS254)</f>
        <v>8.9748699999999992</v>
      </c>
      <c r="AH1274" s="113">
        <f>SUM(Monthly!CT254:CV254)</f>
        <v>7.2204500000000005</v>
      </c>
      <c r="AI1274" s="113">
        <f>SUM(Monthly!CW254:CY254)</f>
        <v>7.84985</v>
      </c>
      <c r="AJ1274" s="113">
        <f>SUM(Monthly!CZ254:DB254)</f>
        <v>14.632349999999999</v>
      </c>
      <c r="AK1274" s="113">
        <f>SUM(Monthly!DC254:DE254)</f>
        <v>15.14659</v>
      </c>
      <c r="AL1274" s="113">
        <f>SUM(Monthly!DF254:DH254)</f>
        <v>14.983048</v>
      </c>
      <c r="AM1274" s="113">
        <f>SUM(Monthly!DI254:DK254)</f>
        <v>13.354747</v>
      </c>
      <c r="AN1274" s="113">
        <f>SUM(Monthly!DL254:DN254)</f>
        <v>14.961314000000002</v>
      </c>
      <c r="AO1274" s="113">
        <f>SUM(Monthly!DO254:DQ254)</f>
        <v>14.344535</v>
      </c>
      <c r="AP1274" s="113">
        <f>SUM(Monthly!DR254:DT254)</f>
        <v>12.503767</v>
      </c>
      <c r="AQ1274" s="113">
        <f>SUM(Monthly!DU254:DW254)</f>
        <v>7.9105840000000001</v>
      </c>
      <c r="AR1274" s="113">
        <f>SUM(Monthly!DX254:DZ254)</f>
        <v>6.7433619999999994</v>
      </c>
      <c r="AS1274" s="113">
        <f>SUM(Monthly!EA254:EC254)</f>
        <v>5.8410969999999995</v>
      </c>
      <c r="AT1274" s="113">
        <f>SUM(Monthly!ED254:EF254)</f>
        <v>7.6115339999999998</v>
      </c>
      <c r="AU1274" s="113">
        <f>SUM(Monthly!EG254:EI254)</f>
        <v>6.7754439999999994</v>
      </c>
      <c r="AV1274" s="113">
        <f>SUM(Monthly!EJ254:EL254)</f>
        <v>4.4686989999999991</v>
      </c>
      <c r="AW1274" s="113">
        <f>SUM(Monthly!EM254:EO254)</f>
        <v>5.2552960000000004</v>
      </c>
      <c r="AX1274" s="113">
        <f>SUM(Monthly!EP254:ER254)</f>
        <v>6.4507519999999996</v>
      </c>
      <c r="AY1274" s="113">
        <f>SUM(Monthly!ES254:EU254)</f>
        <v>5.4517689999999996</v>
      </c>
      <c r="AZ1274" s="113">
        <f>SUM(Monthly!EV254:EX254)</f>
        <v>5.1920809999999999</v>
      </c>
      <c r="BA1274" s="113">
        <f>SUM(Monthly!EY254:FA254)</f>
        <v>7.2390090000000011</v>
      </c>
      <c r="BB1274" s="113">
        <f>SUM(Monthly!FB254:FD254)</f>
        <v>4.3785090000000002</v>
      </c>
      <c r="BC1274" s="113">
        <f>SUM(Monthly!FE254:FG254)</f>
        <v>8.3764639999999986</v>
      </c>
      <c r="BD1274" s="113">
        <f>SUM(Monthly!FH254:FJ254)</f>
        <v>4.1828640000000004</v>
      </c>
      <c r="BE1274" s="113">
        <f>SUM(Monthly!FK254:FM254)</f>
        <v>5.0139319999999987</v>
      </c>
      <c r="BF1274" s="113">
        <f>SUM(Monthly!FN254:FP254)</f>
        <v>5.934266</v>
      </c>
      <c r="BG1274" s="113">
        <f>SUM(Monthly!FQ254:FS254)</f>
        <v>6.7725652999999992</v>
      </c>
      <c r="BH1274" s="113">
        <f>SUM(Monthly!FT254:FV254)</f>
        <v>5.7605199999999996</v>
      </c>
      <c r="BI1274" s="113">
        <f>SUM(Monthly!FW254:FY254)</f>
        <v>7.6893739999999999</v>
      </c>
      <c r="BJ1274" s="113">
        <f>SUM(Monthly!FZ254:GB254)</f>
        <v>8.3681710000000002</v>
      </c>
      <c r="BK1274" s="113">
        <f>SUM(Monthly!GC254:GE254)</f>
        <v>8.6288140000000002</v>
      </c>
      <c r="BL1274" s="113">
        <f>SUM(Monthly!GF254:GH254)</f>
        <v>8.8904478000000005</v>
      </c>
      <c r="BM1274" s="113">
        <f>SUM(Monthly!GI254:GK254)</f>
        <v>9.0728160000000013</v>
      </c>
      <c r="BN1274" s="113">
        <f>SUM(Monthly!GL254:GN254)</f>
        <v>7.0561100000000003</v>
      </c>
      <c r="BO1274" s="113">
        <f>SUM(Monthly!GO254:GQ254)</f>
        <v>5.0944699295387004</v>
      </c>
      <c r="BP1274" s="113">
        <f>SUM(Monthly!GR254:GT254)</f>
        <v>12.063556000000002</v>
      </c>
      <c r="BQ1274" s="113">
        <f>SUM(Monthly!GU254:GW254)</f>
        <v>10.490361999999999</v>
      </c>
      <c r="BR1274" s="113">
        <f>SUM(Monthly!GX254:GZ254)</f>
        <v>7.5173390000000007</v>
      </c>
      <c r="BS1274" s="113">
        <f>SUM(Monthly!HA254:HC254)</f>
        <v>8.1586210000000001</v>
      </c>
      <c r="BT1274" s="113">
        <f>SUM(Monthly!HD254:HF254)</f>
        <v>10.708389</v>
      </c>
      <c r="BU1274" s="113">
        <f>SUM(Monthly!HG254:HI254)</f>
        <v>10.981627999999999</v>
      </c>
      <c r="BV1274" s="113">
        <f>SUM(Monthly!HJ254:HL254)</f>
        <v>2.5017670000000001</v>
      </c>
      <c r="BW1274" s="113">
        <f>SUM(Monthly!HM254:HO254)</f>
        <v>2.91838</v>
      </c>
      <c r="BX1274" s="113">
        <f>SUM(Monthly!HP254:HR254)</f>
        <v>2.7769149999999998</v>
      </c>
      <c r="BY1274" s="113">
        <f>SUM(Monthly!HS254:HU254)</f>
        <v>3.520591</v>
      </c>
      <c r="BZ1274" s="113">
        <f>SUM(Monthly!HV254:HX254)</f>
        <v>7.7972078938920539</v>
      </c>
      <c r="CA1274" s="113">
        <f>SUM(Monthly!HY254:IA254)</f>
        <v>8.0423972703547868</v>
      </c>
      <c r="CB1274" s="113">
        <f>SUM(Monthly!IB254:ID254)</f>
        <v>13.11550330487318</v>
      </c>
      <c r="CC1274" s="113">
        <f>SUM(Monthly!IE254:IG254)</f>
        <v>32.48267664127183</v>
      </c>
      <c r="CD1274" s="113">
        <f>SUM(Monthly!IH254:IJ254)</f>
        <v>35.535496436455844</v>
      </c>
      <c r="CE1274" s="113">
        <f>SUM(Monthly!IK254:IM254)</f>
        <v>39.734995589143743</v>
      </c>
      <c r="CF1274" s="113">
        <f>SUM(Monthly!IN254:IP254)</f>
        <v>32.260294273329876</v>
      </c>
      <c r="CG1274" s="113">
        <f>SUM(Monthly!IQ254:IS254)</f>
        <v>24.578188019868634</v>
      </c>
      <c r="CH1274" s="113">
        <f>SUM(Monthly!IT254:IV254)</f>
        <v>50.608679472122589</v>
      </c>
      <c r="CI1274" s="113">
        <f>SUM(Monthly!IW254:IY254)</f>
        <v>119.69170156238485</v>
      </c>
      <c r="CJ1274" s="113">
        <f>SUM(Monthly!IZ254:JB254)</f>
        <v>117.3145392959521</v>
      </c>
      <c r="CK1274" s="113">
        <f>SUM(Monthly!JC254:JE254)</f>
        <v>124.31794403980268</v>
      </c>
      <c r="CL1274" s="113">
        <f>SUM(Monthly!JF254:JH254)</f>
        <v>135.86249252591375</v>
      </c>
      <c r="CM1274" s="113">
        <f>SUM(Monthly!JI254:JK254)</f>
        <v>133.16193071140691</v>
      </c>
      <c r="CN1274" s="113">
        <f>SUM(Monthly!JL254:JN254)</f>
        <v>130.22791266009105</v>
      </c>
      <c r="CO1274" s="113">
        <f>SUM(Monthly!JO254:JQ254)</f>
        <v>132.99355178068683</v>
      </c>
      <c r="CP1274" s="113">
        <f>SUM(Monthly!JR254:JT254)</f>
        <v>234.01719546371294</v>
      </c>
      <c r="CQ1274" s="113">
        <f>SUM(Monthly!JU254:JW254)</f>
        <v>243.29114194492649</v>
      </c>
      <c r="CR1274" s="113">
        <f>SUM(Monthly!JX254:JZ254)</f>
        <v>239.44376641374441</v>
      </c>
      <c r="CS1274" s="113">
        <f>SUM(Monthly!KA254:KC254)</f>
        <v>267.57265739441118</v>
      </c>
      <c r="CT1274" s="113">
        <f>SUM(Monthly!KD254:KF254)</f>
        <v>293.43839960554999</v>
      </c>
      <c r="CU1274" s="113">
        <f>SUM(Monthly!KG254:KI254)</f>
        <v>357.28405382890998</v>
      </c>
      <c r="CV1274" s="113">
        <f>SUM(Monthly!KJ254:KL254)</f>
        <v>386.33010360541005</v>
      </c>
      <c r="CW1274" s="113">
        <f>SUM(Monthly!KM254:KO254)</f>
        <v>401.36063154333203</v>
      </c>
      <c r="CX1274" s="113">
        <f>SUM(Monthly!KP254:KR254)</f>
        <v>344.05925180713996</v>
      </c>
      <c r="CY1274" s="113">
        <f>SUM(Monthly!KS254:KU254)</f>
        <v>375.45780685658508</v>
      </c>
      <c r="CZ1274" s="113">
        <f>SUM(Monthly!KV254:KX254)</f>
        <v>422.23307883490497</v>
      </c>
      <c r="DA1274" s="113">
        <f>SUM(Monthly!KY254:LA254)</f>
        <v>413.41783532246802</v>
      </c>
      <c r="DB1274" s="113">
        <f>SUM(Monthly!LB254:LD254)</f>
        <v>417.70410229786017</v>
      </c>
      <c r="DC1274" s="113">
        <f>SUM(Monthly!LE254:LG254)</f>
        <v>433.43514581832699</v>
      </c>
      <c r="DD1274" s="113">
        <f>SUM(Monthly!LH254:LJ254)</f>
        <v>397.78708291265821</v>
      </c>
      <c r="DE1274" s="113">
        <f>SUM(Monthly!LK254:LM254)</f>
        <v>395.97874618174336</v>
      </c>
      <c r="DF1274" s="113">
        <f>SUM(Monthly!LN254:LP254)</f>
        <v>368.36231233556862</v>
      </c>
      <c r="DG1274" s="113">
        <f>SUM(Monthly!LQ254:LS254)</f>
        <v>367.9344291044157</v>
      </c>
      <c r="DH1274" s="113">
        <f>SUM(Monthly!LT254:LV254)</f>
        <v>387.58728331599434</v>
      </c>
      <c r="DI1274" s="113">
        <f>SUM(Monthly!LW254:LY254)</f>
        <v>512.72648252357283</v>
      </c>
      <c r="DJ1274" s="113">
        <f>SUM(Monthly!LZ254:MB254)</f>
        <v>602.2100371443795</v>
      </c>
      <c r="DK1274" s="113">
        <f>SUM(Monthly!MC254:ME254)</f>
        <v>714.80211703441171</v>
      </c>
      <c r="DL1274" s="113">
        <f>SUM(Monthly!MF254:MH254)</f>
        <v>790.90843624728836</v>
      </c>
      <c r="DM1274" s="113">
        <f>SUM(Monthly!MI254:MK254)</f>
        <v>859.78377178211554</v>
      </c>
      <c r="DN1274" s="113">
        <f>SUM(Monthly!ML254:MN254)</f>
        <v>862.11515881561195</v>
      </c>
      <c r="DO1274" s="113">
        <f>SUM(Monthly!MO254:MQ254)</f>
        <v>1020.3883548351137</v>
      </c>
      <c r="DP1274" s="113">
        <f>SUM(Monthly!MR254:MT254)</f>
        <v>1058.1648367322468</v>
      </c>
      <c r="DQ1274" s="113">
        <f>SUM(Monthly!MU254:MW254)</f>
        <v>1069.5262780881183</v>
      </c>
    </row>
    <row r="1275" spans="1:121" ht="17.7">
      <c r="A1275" s="83" t="s">
        <v>579</v>
      </c>
      <c r="B1275" s="113" t="e">
        <f>SUM(Monthly!#REF!)</f>
        <v>#REF!</v>
      </c>
      <c r="C1275" s="113" t="e">
        <f>SUM(Monthly!#REF!)</f>
        <v>#REF!</v>
      </c>
      <c r="D1275" s="113" t="e">
        <f>SUM(Monthly!#REF!)</f>
        <v>#REF!</v>
      </c>
      <c r="E1275" s="113" t="e">
        <f>SUM(Monthly!#REF!)</f>
        <v>#REF!</v>
      </c>
      <c r="F1275" s="113" t="e">
        <f>SUM(Monthly!#REF!)</f>
        <v>#REF!</v>
      </c>
      <c r="G1275" s="113" t="e">
        <f>SUM(Monthly!#REF!)</f>
        <v>#REF!</v>
      </c>
      <c r="H1275" s="113" t="e">
        <f>SUM(Monthly!#REF!)</f>
        <v>#REF!</v>
      </c>
      <c r="I1275" s="113" t="e">
        <f>SUM(Monthly!#REF!)</f>
        <v>#REF!</v>
      </c>
      <c r="J1275" s="113" t="e">
        <f>SUM(Monthly!#REF!)</f>
        <v>#REF!</v>
      </c>
      <c r="K1275" s="113" t="e">
        <f>SUM(Monthly!#REF!)</f>
        <v>#REF!</v>
      </c>
      <c r="L1275" s="113" t="e">
        <f>SUM(Monthly!#REF!)</f>
        <v>#REF!</v>
      </c>
      <c r="M1275" s="113" t="e">
        <f>SUM(Monthly!#REF!)</f>
        <v>#REF!</v>
      </c>
      <c r="N1275" s="113" t="e">
        <f>SUM(Monthly!#REF!)</f>
        <v>#REF!</v>
      </c>
      <c r="O1275" s="113" t="e">
        <f>SUM(Monthly!#REF!)</f>
        <v>#REF!</v>
      </c>
      <c r="P1275" s="113" t="e">
        <f>SUM(Monthly!#REF!)</f>
        <v>#REF!</v>
      </c>
      <c r="Q1275" s="113" t="e">
        <f>SUM(Monthly!#REF!)</f>
        <v>#REF!</v>
      </c>
      <c r="R1275" s="113" t="e">
        <f>SUM(Monthly!#REF!)</f>
        <v>#REF!</v>
      </c>
      <c r="S1275" s="113" t="e">
        <f>SUM(Monthly!#REF!)</f>
        <v>#REF!</v>
      </c>
      <c r="T1275" s="113" t="e">
        <f>SUM(Monthly!#REF!)</f>
        <v>#REF!</v>
      </c>
      <c r="U1275" s="113" t="e">
        <f>SUM(Monthly!#REF!)</f>
        <v>#REF!</v>
      </c>
      <c r="V1275" s="113" t="e">
        <f>SUM(Monthly!#REF!)</f>
        <v>#REF!</v>
      </c>
      <c r="W1275" s="113" t="e">
        <f>SUM(Monthly!#REF!)</f>
        <v>#REF!</v>
      </c>
      <c r="X1275" s="113" t="e">
        <f>SUM(Monthly!#REF!)</f>
        <v>#REF!</v>
      </c>
      <c r="Y1275" s="113" t="e">
        <f>SUM(Monthly!#REF!)</f>
        <v>#REF!</v>
      </c>
      <c r="Z1275" s="113" t="e">
        <f>SUM(Monthly!#REF!)</f>
        <v>#REF!</v>
      </c>
      <c r="AA1275" s="113" t="e">
        <f>SUM(Monthly!#REF!)</f>
        <v>#REF!</v>
      </c>
      <c r="AB1275" s="113" t="e">
        <f>SUM(Monthly!#REF!)</f>
        <v>#REF!</v>
      </c>
      <c r="AC1275" s="113" t="e">
        <f>SUM(Monthly!#REF!)</f>
        <v>#REF!</v>
      </c>
      <c r="AD1275" s="113" t="e">
        <f>SUM(Monthly!#REF!)</f>
        <v>#REF!</v>
      </c>
      <c r="AE1275" s="113" t="e">
        <f>SUM(Monthly!#REF!)</f>
        <v>#REF!</v>
      </c>
      <c r="AF1275" s="113" t="e">
        <f>SUM(Monthly!#REF!)</f>
        <v>#REF!</v>
      </c>
      <c r="AG1275" s="113" t="e">
        <f>SUM(Monthly!#REF!)</f>
        <v>#REF!</v>
      </c>
      <c r="AH1275" s="113" t="e">
        <f>SUM(Monthly!#REF!)</f>
        <v>#REF!</v>
      </c>
      <c r="AI1275" s="113" t="e">
        <f>SUM(Monthly!#REF!)</f>
        <v>#REF!</v>
      </c>
      <c r="AJ1275" s="113" t="e">
        <f>SUM(Monthly!#REF!)</f>
        <v>#REF!</v>
      </c>
      <c r="AK1275" s="113" t="e">
        <f>SUM(Monthly!#REF!)</f>
        <v>#REF!</v>
      </c>
      <c r="AL1275" s="113" t="e">
        <f>SUM(Monthly!#REF!)</f>
        <v>#REF!</v>
      </c>
      <c r="AM1275" s="113" t="e">
        <f>SUM(Monthly!#REF!)</f>
        <v>#REF!</v>
      </c>
      <c r="AN1275" s="113" t="e">
        <f>SUM(Monthly!#REF!)</f>
        <v>#REF!</v>
      </c>
      <c r="AO1275" s="113" t="e">
        <f>SUM(Monthly!#REF!)</f>
        <v>#REF!</v>
      </c>
      <c r="AP1275" s="113" t="e">
        <f>SUM(Monthly!#REF!)</f>
        <v>#REF!</v>
      </c>
      <c r="AQ1275" s="113" t="e">
        <f>SUM(Monthly!#REF!)</f>
        <v>#REF!</v>
      </c>
      <c r="AR1275" s="113" t="e">
        <f>SUM(Monthly!#REF!)</f>
        <v>#REF!</v>
      </c>
      <c r="AS1275" s="113" t="e">
        <f>SUM(Monthly!#REF!)</f>
        <v>#REF!</v>
      </c>
      <c r="AT1275" s="113" t="e">
        <f>SUM(Monthly!#REF!)</f>
        <v>#REF!</v>
      </c>
      <c r="AU1275" s="113" t="e">
        <f>SUM(Monthly!#REF!)</f>
        <v>#REF!</v>
      </c>
      <c r="AV1275" s="113" t="e">
        <f>SUM(Monthly!#REF!)</f>
        <v>#REF!</v>
      </c>
      <c r="AW1275" s="113" t="e">
        <f>SUM(Monthly!#REF!)</f>
        <v>#REF!</v>
      </c>
      <c r="AX1275" s="113" t="e">
        <f>SUM(Monthly!#REF!)</f>
        <v>#REF!</v>
      </c>
      <c r="AY1275" s="113" t="e">
        <f>SUM(Monthly!#REF!)</f>
        <v>#REF!</v>
      </c>
      <c r="AZ1275" s="113" t="e">
        <f>SUM(Monthly!#REF!)</f>
        <v>#REF!</v>
      </c>
      <c r="BA1275" s="113" t="e">
        <f>SUM(Monthly!#REF!)</f>
        <v>#REF!</v>
      </c>
      <c r="BB1275" s="113" t="e">
        <f>SUM(Monthly!#REF!)</f>
        <v>#REF!</v>
      </c>
      <c r="BC1275" s="113" t="e">
        <f>SUM(Monthly!#REF!)</f>
        <v>#REF!</v>
      </c>
      <c r="BD1275" s="113" t="e">
        <f>SUM(Monthly!#REF!)</f>
        <v>#REF!</v>
      </c>
      <c r="BE1275" s="113" t="e">
        <f>SUM(Monthly!#REF!)</f>
        <v>#REF!</v>
      </c>
      <c r="BF1275" s="113" t="e">
        <f>SUM(Monthly!#REF!)</f>
        <v>#REF!</v>
      </c>
      <c r="BG1275" s="113" t="e">
        <f>SUM(Monthly!#REF!)</f>
        <v>#REF!</v>
      </c>
      <c r="BH1275" s="113" t="e">
        <f>SUM(Monthly!#REF!)</f>
        <v>#REF!</v>
      </c>
      <c r="BI1275" s="113" t="e">
        <f>SUM(Monthly!#REF!)</f>
        <v>#REF!</v>
      </c>
      <c r="BJ1275" s="113" t="e">
        <f>SUM(Monthly!#REF!)</f>
        <v>#REF!</v>
      </c>
      <c r="BK1275" s="113" t="e">
        <f>SUM(Monthly!#REF!)</f>
        <v>#REF!</v>
      </c>
      <c r="BL1275" s="113" t="e">
        <f>SUM(Monthly!#REF!)</f>
        <v>#REF!</v>
      </c>
      <c r="BM1275" s="113" t="e">
        <f>SUM(Monthly!#REF!)</f>
        <v>#REF!</v>
      </c>
      <c r="BN1275" s="113" t="e">
        <f>SUM(Monthly!#REF!)</f>
        <v>#REF!</v>
      </c>
      <c r="BO1275" s="113" t="e">
        <f>SUM(Monthly!#REF!)</f>
        <v>#REF!</v>
      </c>
      <c r="BP1275" s="113" t="e">
        <f>SUM(Monthly!#REF!)</f>
        <v>#REF!</v>
      </c>
      <c r="BQ1275" s="113" t="e">
        <f>SUM(Monthly!#REF!)</f>
        <v>#REF!</v>
      </c>
      <c r="BR1275" s="113" t="e">
        <f>SUM(Monthly!#REF!)</f>
        <v>#REF!</v>
      </c>
      <c r="BS1275" s="113" t="e">
        <f>SUM(Monthly!#REF!)</f>
        <v>#REF!</v>
      </c>
      <c r="BT1275" s="113" t="e">
        <f>SUM(Monthly!#REF!)</f>
        <v>#REF!</v>
      </c>
      <c r="BU1275" s="113" t="e">
        <f>SUM(Monthly!#REF!)</f>
        <v>#REF!</v>
      </c>
      <c r="BV1275" s="113" t="e">
        <f>SUM(Monthly!#REF!)</f>
        <v>#REF!</v>
      </c>
      <c r="BW1275" s="113" t="e">
        <f>SUM(Monthly!#REF!)</f>
        <v>#REF!</v>
      </c>
      <c r="BX1275" s="113" t="e">
        <f>SUM(Monthly!#REF!)</f>
        <v>#REF!</v>
      </c>
      <c r="BY1275" s="113" t="e">
        <f>SUM(Monthly!#REF!)</f>
        <v>#REF!</v>
      </c>
      <c r="BZ1275" s="113" t="e">
        <f>SUM(Monthly!#REF!)</f>
        <v>#REF!</v>
      </c>
      <c r="CA1275" s="113" t="e">
        <f>SUM(Monthly!#REF!)</f>
        <v>#REF!</v>
      </c>
      <c r="CB1275" s="113" t="e">
        <f>SUM(Monthly!#REF!)</f>
        <v>#REF!</v>
      </c>
      <c r="CC1275" s="113" t="e">
        <f>SUM(Monthly!#REF!)</f>
        <v>#REF!</v>
      </c>
      <c r="CD1275" s="113" t="e">
        <f>SUM(Monthly!#REF!)</f>
        <v>#REF!</v>
      </c>
      <c r="CE1275" s="113" t="e">
        <f>SUM(Monthly!#REF!)</f>
        <v>#REF!</v>
      </c>
      <c r="CF1275" s="113" t="e">
        <f>SUM(Monthly!#REF!)</f>
        <v>#REF!</v>
      </c>
      <c r="CG1275" s="113" t="e">
        <f>SUM(Monthly!#REF!)</f>
        <v>#REF!</v>
      </c>
      <c r="CH1275" s="113" t="e">
        <f>SUM(Monthly!#REF!)</f>
        <v>#REF!</v>
      </c>
      <c r="CI1275" s="113" t="e">
        <f>SUM(Monthly!#REF!)</f>
        <v>#REF!</v>
      </c>
      <c r="CJ1275" s="113" t="e">
        <f>SUM(Monthly!#REF!)</f>
        <v>#REF!</v>
      </c>
      <c r="CK1275" s="113" t="e">
        <f>SUM(Monthly!#REF!)</f>
        <v>#REF!</v>
      </c>
      <c r="CL1275" s="113" t="e">
        <f>SUM(Monthly!#REF!)</f>
        <v>#REF!</v>
      </c>
      <c r="CM1275" s="113" t="e">
        <f>SUM(Monthly!#REF!)</f>
        <v>#REF!</v>
      </c>
      <c r="CN1275" s="113" t="e">
        <f>SUM(Monthly!#REF!)</f>
        <v>#REF!</v>
      </c>
      <c r="CO1275" s="113" t="e">
        <f>SUM(Monthly!#REF!)</f>
        <v>#REF!</v>
      </c>
      <c r="CP1275" s="113" t="e">
        <f>SUM(Monthly!#REF!)</f>
        <v>#REF!</v>
      </c>
      <c r="CQ1275" s="113" t="e">
        <f>SUM(Monthly!#REF!)</f>
        <v>#REF!</v>
      </c>
      <c r="CR1275" s="113" t="e">
        <f>SUM(Monthly!#REF!)</f>
        <v>#REF!</v>
      </c>
      <c r="CS1275" s="113" t="e">
        <f>SUM(Monthly!#REF!)</f>
        <v>#REF!</v>
      </c>
      <c r="CT1275" s="113" t="e">
        <f>SUM(Monthly!#REF!)</f>
        <v>#REF!</v>
      </c>
      <c r="CU1275" s="113" t="e">
        <f>SUM(Monthly!#REF!)</f>
        <v>#REF!</v>
      </c>
      <c r="CV1275" s="113" t="e">
        <f>SUM(Monthly!#REF!)</f>
        <v>#REF!</v>
      </c>
      <c r="CW1275" s="113" t="e">
        <f>SUM(Monthly!#REF!)</f>
        <v>#REF!</v>
      </c>
      <c r="CX1275" s="113" t="e">
        <f>SUM(Monthly!#REF!)</f>
        <v>#REF!</v>
      </c>
      <c r="CY1275" s="113" t="e">
        <f>SUM(Monthly!#REF!)</f>
        <v>#REF!</v>
      </c>
      <c r="CZ1275" s="113" t="e">
        <f>SUM(Monthly!#REF!)</f>
        <v>#REF!</v>
      </c>
      <c r="DA1275" s="113" t="e">
        <f>SUM(Monthly!#REF!)</f>
        <v>#REF!</v>
      </c>
      <c r="DB1275" s="113" t="e">
        <f>SUM(Monthly!#REF!)</f>
        <v>#REF!</v>
      </c>
      <c r="DC1275" s="113" t="e">
        <f>SUM(Monthly!#REF!)</f>
        <v>#REF!</v>
      </c>
      <c r="DD1275" s="113" t="e">
        <f>SUM(Monthly!#REF!)</f>
        <v>#REF!</v>
      </c>
      <c r="DE1275" s="113" t="e">
        <f>SUM(Monthly!#REF!)</f>
        <v>#REF!</v>
      </c>
      <c r="DF1275" s="113" t="e">
        <f>SUM(Monthly!#REF!)</f>
        <v>#REF!</v>
      </c>
      <c r="DG1275" s="113" t="e">
        <f>SUM(Monthly!#REF!)</f>
        <v>#REF!</v>
      </c>
      <c r="DH1275" s="113" t="e">
        <f>SUM(Monthly!#REF!)</f>
        <v>#REF!</v>
      </c>
      <c r="DI1275" s="113" t="e">
        <f>SUM(Monthly!#REF!)</f>
        <v>#REF!</v>
      </c>
      <c r="DJ1275" s="113" t="e">
        <f>SUM(Monthly!#REF!)</f>
        <v>#REF!</v>
      </c>
      <c r="DK1275" s="113" t="e">
        <f>SUM(Monthly!#REF!)</f>
        <v>#REF!</v>
      </c>
      <c r="DL1275" s="113" t="e">
        <f>SUM(Monthly!#REF!)</f>
        <v>#REF!</v>
      </c>
      <c r="DM1275" s="113" t="e">
        <f>SUM(Monthly!#REF!)</f>
        <v>#REF!</v>
      </c>
      <c r="DN1275" s="113" t="e">
        <f>SUM(Monthly!#REF!)</f>
        <v>#REF!</v>
      </c>
      <c r="DO1275" s="113" t="e">
        <f>SUM(Monthly!#REF!)</f>
        <v>#REF!</v>
      </c>
      <c r="DP1275" s="113" t="e">
        <f>SUM(Monthly!#REF!)</f>
        <v>#REF!</v>
      </c>
      <c r="DQ1275" s="113" t="e">
        <f>SUM(Monthly!#REF!)</f>
        <v>#REF!</v>
      </c>
    </row>
    <row r="1276" spans="1:121" ht="17.7">
      <c r="A1276" s="83" t="s">
        <v>580</v>
      </c>
      <c r="B1276" s="113">
        <f>SUM(Monthly!B255:D255)</f>
        <v>0</v>
      </c>
      <c r="C1276" s="113">
        <f>SUM(Monthly!E255:G255)</f>
        <v>0</v>
      </c>
      <c r="D1276" s="113">
        <f>SUM(Monthly!H255:J255)</f>
        <v>0</v>
      </c>
      <c r="E1276" s="113">
        <f>SUM(Monthly!K255:M255)</f>
        <v>0</v>
      </c>
      <c r="F1276" s="113">
        <f>SUM(Monthly!N255:P255)</f>
        <v>0</v>
      </c>
      <c r="G1276" s="113">
        <f>SUM(Monthly!Q255:S255)</f>
        <v>0</v>
      </c>
      <c r="H1276" s="113">
        <f>SUM(Monthly!T255:V255)</f>
        <v>0</v>
      </c>
      <c r="I1276" s="113">
        <f>SUM(Monthly!W255:Y255)</f>
        <v>0</v>
      </c>
      <c r="J1276" s="113">
        <f>SUM(Monthly!Z255:AB255)</f>
        <v>0</v>
      </c>
      <c r="K1276" s="113">
        <f>SUM(Monthly!AC255:AE255)</f>
        <v>0</v>
      </c>
      <c r="L1276" s="113">
        <f>SUM(Monthly!AF255:AH255)</f>
        <v>0</v>
      </c>
      <c r="M1276" s="113">
        <f>SUM(Monthly!AI255:AK255)</f>
        <v>0</v>
      </c>
      <c r="N1276" s="113">
        <f>SUM(Monthly!AL255:AN255)</f>
        <v>0</v>
      </c>
      <c r="O1276" s="113">
        <f>SUM(Monthly!AO255:AQ255)</f>
        <v>0</v>
      </c>
      <c r="P1276" s="113">
        <f>SUM(Monthly!AR255:AT255)</f>
        <v>0</v>
      </c>
      <c r="Q1276" s="113">
        <f>SUM(Monthly!AU255:AW255)</f>
        <v>0</v>
      </c>
      <c r="R1276" s="113">
        <f>SUM(Monthly!AX255:AZ255)</f>
        <v>0</v>
      </c>
      <c r="S1276" s="113">
        <f>SUM(Monthly!BA255:BC255)</f>
        <v>0</v>
      </c>
      <c r="T1276" s="113">
        <f>SUM(Monthly!BD255:BF255)</f>
        <v>0</v>
      </c>
      <c r="U1276" s="113">
        <f>SUM(Monthly!BG255:BI255)</f>
        <v>0</v>
      </c>
      <c r="V1276" s="113">
        <f>SUM(Monthly!BJ255:BL255)</f>
        <v>0</v>
      </c>
      <c r="W1276" s="113">
        <f>SUM(Monthly!BM255:BO255)</f>
        <v>0</v>
      </c>
      <c r="X1276" s="113">
        <f>SUM(Monthly!BP255:BR255)</f>
        <v>0</v>
      </c>
      <c r="Y1276" s="113">
        <f>SUM(Monthly!BS255:BU255)</f>
        <v>0</v>
      </c>
      <c r="Z1276" s="113">
        <f>SUM(Monthly!BV255:BX255)</f>
        <v>0</v>
      </c>
      <c r="AA1276" s="113">
        <f>SUM(Monthly!BY255:CA255)</f>
        <v>0</v>
      </c>
      <c r="AB1276" s="113">
        <f>SUM(Monthly!CB255:CD255)</f>
        <v>0</v>
      </c>
      <c r="AC1276" s="113">
        <f>SUM(Monthly!CE255:CG255)</f>
        <v>0</v>
      </c>
      <c r="AD1276" s="113">
        <f>SUM(Monthly!CH255:CJ255)</f>
        <v>0</v>
      </c>
      <c r="AE1276" s="113">
        <f>SUM(Monthly!CK255:CM255)</f>
        <v>0</v>
      </c>
      <c r="AF1276" s="113">
        <f>SUM(Monthly!CN255:CP255)</f>
        <v>0</v>
      </c>
      <c r="AG1276" s="113">
        <f>SUM(Monthly!CQ255:CS255)</f>
        <v>0</v>
      </c>
      <c r="AH1276" s="113">
        <f>SUM(Monthly!CT255:CV255)</f>
        <v>0</v>
      </c>
      <c r="AI1276" s="113">
        <f>SUM(Monthly!CW255:CY255)</f>
        <v>0</v>
      </c>
      <c r="AJ1276" s="113">
        <f>SUM(Monthly!CZ255:DB255)</f>
        <v>0</v>
      </c>
      <c r="AK1276" s="113">
        <f>SUM(Monthly!DC255:DE255)</f>
        <v>0</v>
      </c>
      <c r="AL1276" s="113">
        <f>SUM(Monthly!DF255:DH255)</f>
        <v>0</v>
      </c>
      <c r="AM1276" s="113">
        <f>SUM(Monthly!DI255:DK255)</f>
        <v>0</v>
      </c>
      <c r="AN1276" s="113">
        <f>SUM(Monthly!DL255:DN255)</f>
        <v>0</v>
      </c>
      <c r="AO1276" s="113">
        <f>SUM(Monthly!DO255:DQ255)</f>
        <v>0</v>
      </c>
      <c r="AP1276" s="113">
        <f>SUM(Monthly!DR255:DT255)</f>
        <v>0</v>
      </c>
      <c r="AQ1276" s="113">
        <f>SUM(Monthly!DU255:DW255)</f>
        <v>0</v>
      </c>
      <c r="AR1276" s="113">
        <f>SUM(Monthly!DX255:DZ255)</f>
        <v>0</v>
      </c>
      <c r="AS1276" s="113">
        <f>SUM(Monthly!EA255:EC255)</f>
        <v>0</v>
      </c>
      <c r="AT1276" s="113">
        <f>SUM(Monthly!ED255:EF255)</f>
        <v>0</v>
      </c>
      <c r="AU1276" s="113">
        <f>SUM(Monthly!EG255:EI255)</f>
        <v>0</v>
      </c>
      <c r="AV1276" s="113">
        <f>SUM(Monthly!EJ255:EL255)</f>
        <v>0</v>
      </c>
      <c r="AW1276" s="113">
        <f>SUM(Monthly!EM255:EO255)</f>
        <v>0</v>
      </c>
      <c r="AX1276" s="113">
        <f>SUM(Monthly!EP255:ER255)</f>
        <v>0</v>
      </c>
      <c r="AY1276" s="113">
        <f>SUM(Monthly!ES255:EU255)</f>
        <v>0</v>
      </c>
      <c r="AZ1276" s="113">
        <f>SUM(Monthly!EV255:EX255)</f>
        <v>0</v>
      </c>
      <c r="BA1276" s="113">
        <f>SUM(Monthly!EY255:FA255)</f>
        <v>0</v>
      </c>
      <c r="BB1276" s="113">
        <f>SUM(Monthly!FB255:FD255)</f>
        <v>0</v>
      </c>
      <c r="BC1276" s="113">
        <f>SUM(Monthly!FE255:FG255)</f>
        <v>0</v>
      </c>
      <c r="BD1276" s="113">
        <f>SUM(Monthly!FH255:FJ255)</f>
        <v>0</v>
      </c>
      <c r="BE1276" s="113">
        <f>SUM(Monthly!FK255:FM255)</f>
        <v>0</v>
      </c>
      <c r="BF1276" s="113">
        <f>SUM(Monthly!FN255:FP255)</f>
        <v>0</v>
      </c>
      <c r="BG1276" s="113">
        <f>SUM(Monthly!FQ255:FS255)</f>
        <v>0</v>
      </c>
      <c r="BH1276" s="113">
        <f>SUM(Monthly!FT255:FV255)</f>
        <v>0</v>
      </c>
      <c r="BI1276" s="113">
        <f>SUM(Monthly!FW255:FY255)</f>
        <v>0</v>
      </c>
      <c r="BJ1276" s="113">
        <f>SUM(Monthly!FZ255:GB255)</f>
        <v>0</v>
      </c>
      <c r="BK1276" s="113">
        <f>SUM(Monthly!GC255:GE255)</f>
        <v>0</v>
      </c>
      <c r="BL1276" s="113">
        <f>SUM(Monthly!GF255:GH255)</f>
        <v>0</v>
      </c>
      <c r="BM1276" s="113">
        <f>SUM(Monthly!GI255:GK255)</f>
        <v>0</v>
      </c>
      <c r="BN1276" s="113">
        <f>SUM(Monthly!GL255:GN255)</f>
        <v>0</v>
      </c>
      <c r="BO1276" s="113">
        <f>SUM(Monthly!GO255:GQ255)</f>
        <v>0</v>
      </c>
      <c r="BP1276" s="113">
        <f>SUM(Monthly!GR255:GT255)</f>
        <v>0</v>
      </c>
      <c r="BQ1276" s="113">
        <f>SUM(Monthly!GU255:GW255)</f>
        <v>0</v>
      </c>
      <c r="BR1276" s="113">
        <f>SUM(Monthly!GX255:GZ255)</f>
        <v>0</v>
      </c>
      <c r="BS1276" s="113">
        <f>SUM(Monthly!HA255:HC255)</f>
        <v>0</v>
      </c>
      <c r="BT1276" s="113">
        <f>SUM(Monthly!HD255:HF255)</f>
        <v>0</v>
      </c>
      <c r="BU1276" s="113">
        <f>SUM(Monthly!HG255:HI255)</f>
        <v>0</v>
      </c>
      <c r="BV1276" s="113">
        <f>SUM(Monthly!HJ255:HL255)</f>
        <v>0</v>
      </c>
      <c r="BW1276" s="113">
        <f>SUM(Monthly!HM255:HO255)</f>
        <v>1.3000000000000002E-4</v>
      </c>
      <c r="BX1276" s="113">
        <f>SUM(Monthly!HP255:HR255)</f>
        <v>1.5099999999999998E-4</v>
      </c>
      <c r="BY1276" s="113">
        <f>SUM(Monthly!HS255:HU255)</f>
        <v>1.63E-4</v>
      </c>
      <c r="BZ1276" s="113">
        <f>SUM(Monthly!HV255:HX255)</f>
        <v>2.958018</v>
      </c>
      <c r="CA1276" s="113">
        <f>SUM(Monthly!HY255:IA255)</f>
        <v>2.04922</v>
      </c>
      <c r="CB1276" s="113">
        <f>SUM(Monthly!IB255:ID255)</f>
        <v>3.1942808999999999</v>
      </c>
      <c r="CC1276" s="113">
        <f>SUM(Monthly!IE255:IG255)</f>
        <v>14.928939799999998</v>
      </c>
      <c r="CD1276" s="113">
        <f>SUM(Monthly!IH255:IJ255)</f>
        <v>17.471873481495599</v>
      </c>
      <c r="CE1276" s="113">
        <f>SUM(Monthly!IK255:IM255)</f>
        <v>28.406695464981354</v>
      </c>
      <c r="CF1276" s="113">
        <f>SUM(Monthly!IN255:IP255)</f>
        <v>19.833333825751602</v>
      </c>
      <c r="CG1276" s="113">
        <f>SUM(Monthly!IQ255:IS255)</f>
        <v>11.973049999999999</v>
      </c>
      <c r="CH1276" s="113">
        <f>SUM(Monthly!IT255:IV255)</f>
        <v>22.5476748307603</v>
      </c>
      <c r="CI1276" s="113">
        <f>SUM(Monthly!IW255:IY255)</f>
        <v>52.837407083623262</v>
      </c>
      <c r="CJ1276" s="113">
        <f>SUM(Monthly!IZ255:JB255)</f>
        <v>51.739776886903996</v>
      </c>
      <c r="CK1276" s="113">
        <f>SUM(Monthly!JC255:JE255)</f>
        <v>59.470065363301465</v>
      </c>
      <c r="CL1276" s="113">
        <f>SUM(Monthly!JF255:JH255)</f>
        <v>71.407698281913724</v>
      </c>
      <c r="CM1276" s="113">
        <f>SUM(Monthly!JI255:JK255)</f>
        <v>69.27779350093212</v>
      </c>
      <c r="CN1276" s="113">
        <f>SUM(Monthly!JL255:JN255)</f>
        <v>66.861202610091041</v>
      </c>
      <c r="CO1276" s="113">
        <f>SUM(Monthly!JO255:JQ255)</f>
        <v>62.248957145686859</v>
      </c>
      <c r="CP1276" s="113">
        <f>SUM(Monthly!JR255:JT255)</f>
        <v>100.54389567571292</v>
      </c>
      <c r="CQ1276" s="113">
        <f>SUM(Monthly!JU255:JW255)</f>
        <v>98.129487837006508</v>
      </c>
      <c r="CR1276" s="113">
        <f>SUM(Monthly!JX255:JZ255)</f>
        <v>74.437642788744398</v>
      </c>
      <c r="CS1276" s="113">
        <f>SUM(Monthly!KA255:KC255)</f>
        <v>86.401462102411188</v>
      </c>
      <c r="CT1276" s="113">
        <f>SUM(Monthly!KD255:KF255)</f>
        <v>84.012286748549997</v>
      </c>
      <c r="CU1276" s="113">
        <f>SUM(Monthly!KG255:KI255)</f>
        <v>85.928458110880001</v>
      </c>
      <c r="CV1276" s="113">
        <f>SUM(Monthly!KJ255:KL255)</f>
        <v>74.880734205229999</v>
      </c>
      <c r="CW1276" s="113">
        <f>SUM(Monthly!KM255:KO255)</f>
        <v>52.766194625350003</v>
      </c>
      <c r="CX1276" s="113">
        <f>SUM(Monthly!KP255:KR255)</f>
        <v>55.385438906169995</v>
      </c>
      <c r="CY1276" s="113">
        <f>SUM(Monthly!KS255:KU255)</f>
        <v>53.036289512505007</v>
      </c>
      <c r="CZ1276" s="113">
        <f>SUM(Monthly!KV255:KX255)</f>
        <v>49.426441969844895</v>
      </c>
      <c r="DA1276" s="113">
        <f>SUM(Monthly!KY255:LA255)</f>
        <v>43.022127671764054</v>
      </c>
      <c r="DB1276" s="113">
        <f>SUM(Monthly!LB255:LD255)</f>
        <v>59.620797028850191</v>
      </c>
      <c r="DC1276" s="113">
        <f>SUM(Monthly!LE255:LG255)</f>
        <v>78.974206927692961</v>
      </c>
      <c r="DD1276" s="113">
        <f>SUM(Monthly!LH255:LJ255)</f>
        <v>41.356262074598206</v>
      </c>
      <c r="DE1276" s="113">
        <f>SUM(Monthly!LK255:LM255)</f>
        <v>54.371543262963343</v>
      </c>
      <c r="DF1276" s="113">
        <f>SUM(Monthly!LN255:LP255)</f>
        <v>45.883003502771722</v>
      </c>
      <c r="DG1276" s="113">
        <f>SUM(Monthly!LQ255:LS255)</f>
        <v>38.223897793965648</v>
      </c>
      <c r="DH1276" s="113">
        <f>SUM(Monthly!LT255:LV255)</f>
        <v>43.827554531639336</v>
      </c>
      <c r="DI1276" s="113">
        <f>SUM(Monthly!LW255:LY255)</f>
        <v>47.718689892652847</v>
      </c>
      <c r="DJ1276" s="113">
        <f>SUM(Monthly!LZ255:MB255)</f>
        <v>57.727497081119438</v>
      </c>
      <c r="DK1276" s="113">
        <f>SUM(Monthly!MC255:ME255)</f>
        <v>47.784919824421742</v>
      </c>
      <c r="DL1276" s="113">
        <f>SUM(Monthly!MF255:MH255)</f>
        <v>36.237448251068379</v>
      </c>
      <c r="DM1276" s="113">
        <f>SUM(Monthly!MI255:MK255)</f>
        <v>55.965029590575384</v>
      </c>
      <c r="DN1276" s="113">
        <f>SUM(Monthly!ML255:MN255)</f>
        <v>75.640935193652098</v>
      </c>
      <c r="DO1276" s="113">
        <f>SUM(Monthly!MO255:MQ255)</f>
        <v>270.03449161292372</v>
      </c>
      <c r="DP1276" s="113">
        <f>SUM(Monthly!MR255:MT255)</f>
        <v>274.34513656060687</v>
      </c>
      <c r="DQ1276" s="113">
        <f>SUM(Monthly!MU255:MW255)</f>
        <v>283.2814274988981</v>
      </c>
    </row>
    <row r="1277" spans="1:121" ht="18.3">
      <c r="A1277" s="84" t="s">
        <v>581</v>
      </c>
      <c r="B1277" s="113">
        <f>SUM(Monthly!B256:D256)</f>
        <v>51.276699999999998</v>
      </c>
      <c r="C1277" s="113">
        <f>SUM(Monthly!E256:G256)</f>
        <v>56.082899999999995</v>
      </c>
      <c r="D1277" s="113">
        <f>SUM(Monthly!H256:J256)</f>
        <v>78.016599999999997</v>
      </c>
      <c r="E1277" s="113">
        <f>SUM(Monthly!K256:M256)</f>
        <v>85.113299999999995</v>
      </c>
      <c r="F1277" s="113">
        <f>SUM(Monthly!N256:P256)</f>
        <v>77.298100000000005</v>
      </c>
      <c r="G1277" s="113">
        <f>SUM(Monthly!Q256:S256)</f>
        <v>81.250600000000006</v>
      </c>
      <c r="H1277" s="113">
        <f>SUM(Monthly!T256:V256)</f>
        <v>93.440299999999993</v>
      </c>
      <c r="I1277" s="113">
        <f>SUM(Monthly!W256:Y256)</f>
        <v>88.012100000000004</v>
      </c>
      <c r="J1277" s="113">
        <f>SUM(Monthly!Z256:AB256)</f>
        <v>89.080799999999996</v>
      </c>
      <c r="K1277" s="113">
        <f>SUM(Monthly!AC256:AE256)</f>
        <v>106.85240000000002</v>
      </c>
      <c r="L1277" s="113">
        <f>SUM(Monthly!AF256:AH256)</f>
        <v>119.27370000000001</v>
      </c>
      <c r="M1277" s="113">
        <f>SUM(Monthly!AI256:AK256)</f>
        <v>129.56190000000001</v>
      </c>
      <c r="N1277" s="113">
        <f>SUM(Monthly!AL256:AN256)</f>
        <v>136.12757100000002</v>
      </c>
      <c r="O1277" s="113">
        <f>SUM(Monthly!AO256:AQ256)</f>
        <v>144.02677299999999</v>
      </c>
      <c r="P1277" s="113">
        <f>SUM(Monthly!AR256:AT256)</f>
        <v>162.49724999999998</v>
      </c>
      <c r="Q1277" s="113">
        <f>SUM(Monthly!AU256:AW256)</f>
        <v>159.11108100000001</v>
      </c>
      <c r="R1277" s="113">
        <f>SUM(Monthly!AX256:AZ256)</f>
        <v>169.21563100000003</v>
      </c>
      <c r="S1277" s="113">
        <f>SUM(Monthly!BA256:BC256)</f>
        <v>180.29394099999999</v>
      </c>
      <c r="T1277" s="113">
        <f>SUM(Monthly!BD256:BF256)</f>
        <v>189.57406999999998</v>
      </c>
      <c r="U1277" s="113">
        <f>SUM(Monthly!BG256:BI256)</f>
        <v>183.95543900000001</v>
      </c>
      <c r="V1277" s="113">
        <f>SUM(Monthly!BJ256:BL256)</f>
        <v>182.70694600000002</v>
      </c>
      <c r="W1277" s="113">
        <f>SUM(Monthly!BM256:BO256)</f>
        <v>195.25325099999998</v>
      </c>
      <c r="X1277" s="113">
        <f>SUM(Monthly!BP256:BR256)</f>
        <v>200.476359</v>
      </c>
      <c r="Y1277" s="113">
        <f>SUM(Monthly!BS256:BU256)</f>
        <v>206.50987099999998</v>
      </c>
      <c r="Z1277" s="113">
        <f>SUM(Monthly!BV256:BX256)</f>
        <v>206.825245</v>
      </c>
      <c r="AA1277" s="113">
        <f>SUM(Monthly!BY256:CA256)</f>
        <v>218.65497699999997</v>
      </c>
      <c r="AB1277" s="113">
        <f>SUM(Monthly!CB256:CD256)</f>
        <v>228.72015499999998</v>
      </c>
      <c r="AC1277" s="113">
        <f>SUM(Monthly!CE256:CG256)</f>
        <v>229.41496000000001</v>
      </c>
      <c r="AD1277" s="113">
        <f>SUM(Monthly!CH256:CJ256)</f>
        <v>228.53633000000002</v>
      </c>
      <c r="AE1277" s="113">
        <f>SUM(Monthly!CK256:CM256)</f>
        <v>236.81730000000002</v>
      </c>
      <c r="AF1277" s="113">
        <f>SUM(Monthly!CN256:CP256)</f>
        <v>242.94513999999998</v>
      </c>
      <c r="AG1277" s="113">
        <f>SUM(Monthly!CQ256:CS256)</f>
        <v>250.25952000000001</v>
      </c>
      <c r="AH1277" s="113">
        <f>SUM(Monthly!CT256:CV256)</f>
        <v>295.14841000000001</v>
      </c>
      <c r="AI1277" s="113">
        <f>SUM(Monthly!CW256:CY256)</f>
        <v>302.87650000000002</v>
      </c>
      <c r="AJ1277" s="113">
        <f>SUM(Monthly!CZ256:DB256)</f>
        <v>335.71717999999998</v>
      </c>
      <c r="AK1277" s="113">
        <f>SUM(Monthly!DC256:DE256)</f>
        <v>355.42451999999997</v>
      </c>
      <c r="AL1277" s="113">
        <f>SUM(Monthly!DF256:DH256)</f>
        <v>337.44694394999999</v>
      </c>
      <c r="AM1277" s="113">
        <f>SUM(Monthly!DI256:DK256)</f>
        <v>346.73222571400004</v>
      </c>
      <c r="AN1277" s="113">
        <f>SUM(Monthly!DL256:DN256)</f>
        <v>363.61281994499996</v>
      </c>
      <c r="AO1277" s="113">
        <f>SUM(Monthly!DO256:DQ256)</f>
        <v>383.66054024599998</v>
      </c>
      <c r="AP1277" s="113">
        <f>SUM(Monthly!DR256:DT256)</f>
        <v>393.25766099999993</v>
      </c>
      <c r="AQ1277" s="113">
        <f>SUM(Monthly!DU256:DW256)</f>
        <v>436.54801900000007</v>
      </c>
      <c r="AR1277" s="113">
        <f>SUM(Monthly!DX256:DZ256)</f>
        <v>474.50756799999999</v>
      </c>
      <c r="AS1277" s="113">
        <f>SUM(Monthly!EA256:EC256)</f>
        <v>489.01993100000004</v>
      </c>
      <c r="AT1277" s="113">
        <f>SUM(Monthly!ED256:EF256)</f>
        <v>512.12807700000008</v>
      </c>
      <c r="AU1277" s="113">
        <f>SUM(Monthly!EG256:EI256)</f>
        <v>554.22144000000003</v>
      </c>
      <c r="AV1277" s="113">
        <f>SUM(Monthly!EJ256:EL256)</f>
        <v>598.10389000000009</v>
      </c>
      <c r="AW1277" s="113">
        <f>SUM(Monthly!EM256:EO256)</f>
        <v>625.57525800000008</v>
      </c>
      <c r="AX1277" s="113">
        <f>SUM(Monthly!EP256:ER256)</f>
        <v>641.51691400000004</v>
      </c>
      <c r="AY1277" s="113">
        <f>SUM(Monthly!ES256:EU256)</f>
        <v>681.22954499999992</v>
      </c>
      <c r="AZ1277" s="113">
        <f>SUM(Monthly!EV256:EX256)</f>
        <v>733.40773630000001</v>
      </c>
      <c r="BA1277" s="113">
        <f>SUM(Monthly!EY256:FA256)</f>
        <v>759.36827499999981</v>
      </c>
      <c r="BB1277" s="113">
        <f>SUM(Monthly!FB256:FD256)</f>
        <v>792.95444799999996</v>
      </c>
      <c r="BC1277" s="113">
        <f>SUM(Monthly!FE256:FG256)</f>
        <v>861.20783100000006</v>
      </c>
      <c r="BD1277" s="113">
        <f>SUM(Monthly!FH256:FJ256)</f>
        <v>960.59094810000011</v>
      </c>
      <c r="BE1277" s="113">
        <f>SUM(Monthly!FK256:FM256)</f>
        <v>1021.2546909999999</v>
      </c>
      <c r="BF1277" s="113">
        <f>SUM(Monthly!FN256:FP256)</f>
        <v>1006.3243383649999</v>
      </c>
      <c r="BG1277" s="113">
        <f>SUM(Monthly!FQ256:FS256)</f>
        <v>1000.8681661570001</v>
      </c>
      <c r="BH1277" s="113">
        <f>SUM(Monthly!FT256:FV256)</f>
        <v>974.57435745000021</v>
      </c>
      <c r="BI1277" s="113">
        <f>SUM(Monthly!FW256:FY256)</f>
        <v>1010.0303872290001</v>
      </c>
      <c r="BJ1277" s="113">
        <f>SUM(Monthly!FZ256:GB256)</f>
        <v>1091.1618976720001</v>
      </c>
      <c r="BK1277" s="113">
        <f>SUM(Monthly!GC256:GE256)</f>
        <v>1108.8390969329998</v>
      </c>
      <c r="BL1277" s="113">
        <f>SUM(Monthly!GF256:GH256)</f>
        <v>1132.9903299720002</v>
      </c>
      <c r="BM1277" s="113">
        <f>SUM(Monthly!GI256:GK256)</f>
        <v>1173.1897138929999</v>
      </c>
      <c r="BN1277" s="113">
        <f>SUM(Monthly!GL256:GN256)</f>
        <v>1242.9939052609998</v>
      </c>
      <c r="BO1277" s="113">
        <f>SUM(Monthly!GO256:GQ256)</f>
        <v>1324.876495556483</v>
      </c>
      <c r="BP1277" s="113">
        <f>SUM(Monthly!GR256:GT256)</f>
        <v>1445.2714703509998</v>
      </c>
      <c r="BQ1277" s="113">
        <f>SUM(Monthly!GU256:GW256)</f>
        <v>1515.1837984400001</v>
      </c>
      <c r="BR1277" s="113">
        <f>SUM(Monthly!GX256:GZ256)</f>
        <v>1614.0699330000002</v>
      </c>
      <c r="BS1277" s="113">
        <f>SUM(Monthly!HA256:HC256)</f>
        <v>1773.0503810000005</v>
      </c>
      <c r="BT1277" s="113">
        <f>SUM(Monthly!HD256:HF256)</f>
        <v>1948.4654660000006</v>
      </c>
      <c r="BU1277" s="113">
        <f>SUM(Monthly!HG256:HI256)</f>
        <v>2030.4540070000003</v>
      </c>
      <c r="BV1277" s="113">
        <f>SUM(Monthly!HJ256:HL256)</f>
        <v>2090.7440369999999</v>
      </c>
      <c r="BW1277" s="113">
        <f>SUM(Monthly!HM256:HO256)</f>
        <v>2143.2077485999998</v>
      </c>
      <c r="BX1277" s="113">
        <f>SUM(Monthly!HP256:HR256)</f>
        <v>2196.8202419999998</v>
      </c>
      <c r="BY1277" s="113">
        <f>SUM(Monthly!HS256:HU256)</f>
        <v>2266.153174</v>
      </c>
      <c r="BZ1277" s="113">
        <f>SUM(Monthly!HV256:HX256)</f>
        <v>2348.3821003758917</v>
      </c>
      <c r="CA1277" s="113">
        <f>SUM(Monthly!HY256:IA256)</f>
        <v>2445.4546939854226</v>
      </c>
      <c r="CB1277" s="113">
        <f>SUM(Monthly!IB256:ID256)</f>
        <v>2535.0585516613651</v>
      </c>
      <c r="CC1277" s="113">
        <f>SUM(Monthly!IE256:IG256)</f>
        <v>2680.1721070565491</v>
      </c>
      <c r="CD1277" s="113">
        <f>SUM(Monthly!IH256:IJ256)</f>
        <v>2851.7906179720858</v>
      </c>
      <c r="CE1277" s="113">
        <f>SUM(Monthly!IK256:IM256)</f>
        <v>3081.1200794455267</v>
      </c>
      <c r="CF1277" s="113">
        <f>SUM(Monthly!IN256:IP256)</f>
        <v>3227.3888074269912</v>
      </c>
      <c r="CG1277" s="113">
        <f>SUM(Monthly!IQ256:IS256)</f>
        <v>3456.5511008953854</v>
      </c>
      <c r="CH1277" s="113">
        <f>SUM(Monthly!IT256:IV256)</f>
        <v>3676.9130508416629</v>
      </c>
      <c r="CI1277" s="113">
        <f>SUM(Monthly!IW256:IY256)</f>
        <v>3817.1358058641567</v>
      </c>
      <c r="CJ1277" s="113">
        <f>SUM(Monthly!IZ256:JB256)</f>
        <v>3921.5875282655197</v>
      </c>
      <c r="CK1277" s="113">
        <f>SUM(Monthly!JC256:JE256)</f>
        <v>3907.0711129264255</v>
      </c>
      <c r="CL1277" s="113">
        <f>SUM(Monthly!JF256:JH256)</f>
        <v>3961.6407641305796</v>
      </c>
      <c r="CM1277" s="113">
        <f>SUM(Monthly!JI256:JK256)</f>
        <v>4126.4162067652096</v>
      </c>
      <c r="CN1277" s="113">
        <f>SUM(Monthly!JL256:JN256)</f>
        <v>4187.9773140527495</v>
      </c>
      <c r="CO1277" s="113">
        <f>SUM(Monthly!JO256:JQ256)</f>
        <v>4338.7822576676372</v>
      </c>
      <c r="CP1277" s="113">
        <f>SUM(Monthly!JR256:JT256)</f>
        <v>4314.1446828430671</v>
      </c>
      <c r="CQ1277" s="113">
        <f>SUM(Monthly!JU256:JW256)</f>
        <v>4426.4802954507659</v>
      </c>
      <c r="CR1277" s="113">
        <f>SUM(Monthly!JX256:JZ256)</f>
        <v>4486.4175112322964</v>
      </c>
      <c r="CS1277" s="113">
        <f>SUM(Monthly!KA256:KC256)</f>
        <v>4706.2756641428095</v>
      </c>
      <c r="CT1277" s="113">
        <f>SUM(Monthly!KD256:KF256)</f>
        <v>4964.6119167583402</v>
      </c>
      <c r="CU1277" s="113">
        <f>SUM(Monthly!KG256:KI256)</f>
        <v>5208.2254111048924</v>
      </c>
      <c r="CV1277" s="113">
        <f>SUM(Monthly!KJ256:KL256)</f>
        <v>5382.5081897671862</v>
      </c>
      <c r="CW1277" s="113">
        <f>SUM(Monthly!KM256:KO256)</f>
        <v>5458.9910556926279</v>
      </c>
      <c r="CX1277" s="113">
        <f>SUM(Monthly!KP256:KR256)</f>
        <v>5635.0884084669415</v>
      </c>
      <c r="CY1277" s="113">
        <f>SUM(Monthly!KS256:KU256)</f>
        <v>5876.5277448469751</v>
      </c>
      <c r="CZ1277" s="113">
        <f>SUM(Monthly!KV256:KX256)</f>
        <v>6226.5473901012065</v>
      </c>
      <c r="DA1277" s="113">
        <f>SUM(Monthly!KY256:LA256)</f>
        <v>6577.0272900989003</v>
      </c>
      <c r="DB1277" s="113">
        <f>SUM(Monthly!LB256:LD256)</f>
        <v>6826.7013856648828</v>
      </c>
      <c r="DC1277" s="113">
        <f>SUM(Monthly!LE256:LG256)</f>
        <v>7085.4798793314076</v>
      </c>
      <c r="DD1277" s="113">
        <f>SUM(Monthly!LH256:LJ256)</f>
        <v>7525.3911220690043</v>
      </c>
      <c r="DE1277" s="113">
        <f>SUM(Monthly!LK256:LM256)</f>
        <v>7680.9538976500553</v>
      </c>
      <c r="DF1277" s="113">
        <f>SUM(Monthly!LN256:LP256)</f>
        <v>7718.6960420479027</v>
      </c>
      <c r="DG1277" s="113">
        <f>SUM(Monthly!LQ256:LS256)</f>
        <v>8194.5285854329304</v>
      </c>
      <c r="DH1277" s="113">
        <f>SUM(Monthly!LT256:LV256)</f>
        <v>8744.5945514073537</v>
      </c>
      <c r="DI1277" s="113">
        <f>SUM(Monthly!LW256:LY256)</f>
        <v>9468.4623297172475</v>
      </c>
      <c r="DJ1277" s="113">
        <f>SUM(Monthly!LZ256:MB256)</f>
        <v>9656.7149173865109</v>
      </c>
      <c r="DK1277" s="113">
        <f>SUM(Monthly!MC256:ME256)</f>
        <v>10131.138095845126</v>
      </c>
      <c r="DL1277" s="113">
        <f>SUM(Monthly!MF256:MH256)</f>
        <v>10643.9817261522</v>
      </c>
      <c r="DM1277" s="113">
        <f>SUM(Monthly!MI256:MK256)</f>
        <v>11131.584851817335</v>
      </c>
      <c r="DN1277" s="113">
        <f>SUM(Monthly!ML256:MN256)</f>
        <v>11851.558125782512</v>
      </c>
      <c r="DO1277" s="113">
        <f>SUM(Monthly!MO256:MQ256)</f>
        <v>12364.478756562083</v>
      </c>
      <c r="DP1277" s="113">
        <f>SUM(Monthly!MR256:MT256)</f>
        <v>12617.735858176442</v>
      </c>
      <c r="DQ1277" s="113">
        <f>SUM(Monthly!MU256:MW256)</f>
        <v>12993.065771518375</v>
      </c>
    </row>
    <row r="1278" spans="1:121" ht="17.7">
      <c r="A1278" s="83" t="s">
        <v>582</v>
      </c>
      <c r="B1278" s="113">
        <f>SUM(Monthly!B257:D257)</f>
        <v>0</v>
      </c>
      <c r="C1278" s="113">
        <f>SUM(Monthly!E257:G257)</f>
        <v>0</v>
      </c>
      <c r="D1278" s="113">
        <f>SUM(Monthly!H257:J257)</f>
        <v>0</v>
      </c>
      <c r="E1278" s="113">
        <f>SUM(Monthly!K257:M257)</f>
        <v>0</v>
      </c>
      <c r="F1278" s="113">
        <f>SUM(Monthly!N257:P257)</f>
        <v>0</v>
      </c>
      <c r="G1278" s="113">
        <f>SUM(Monthly!Q257:S257)</f>
        <v>0</v>
      </c>
      <c r="H1278" s="113">
        <f>SUM(Monthly!T257:V257)</f>
        <v>0</v>
      </c>
      <c r="I1278" s="113">
        <f>SUM(Monthly!W257:Y257)</f>
        <v>0</v>
      </c>
      <c r="J1278" s="113">
        <f>SUM(Monthly!Z257:AB257)</f>
        <v>0</v>
      </c>
      <c r="K1278" s="113">
        <f>SUM(Monthly!AC257:AE257)</f>
        <v>0</v>
      </c>
      <c r="L1278" s="113">
        <f>SUM(Monthly!AF257:AH257)</f>
        <v>0</v>
      </c>
      <c r="M1278" s="113">
        <f>SUM(Monthly!AI257:AK257)</f>
        <v>0</v>
      </c>
      <c r="N1278" s="113">
        <f>SUM(Monthly!AL257:AN257)</f>
        <v>0</v>
      </c>
      <c r="O1278" s="113">
        <f>SUM(Monthly!AO257:AQ257)</f>
        <v>0</v>
      </c>
      <c r="P1278" s="113">
        <f>SUM(Monthly!AR257:AT257)</f>
        <v>0</v>
      </c>
      <c r="Q1278" s="113">
        <f>SUM(Monthly!AU257:AW257)</f>
        <v>0</v>
      </c>
      <c r="R1278" s="113">
        <f>SUM(Monthly!AX257:AZ257)</f>
        <v>0</v>
      </c>
      <c r="S1278" s="113">
        <f>SUM(Monthly!BA257:BC257)</f>
        <v>0</v>
      </c>
      <c r="T1278" s="113">
        <f>SUM(Monthly!BD257:BF257)</f>
        <v>0</v>
      </c>
      <c r="U1278" s="113">
        <f>SUM(Monthly!BG257:BI257)</f>
        <v>0</v>
      </c>
      <c r="V1278" s="113">
        <f>SUM(Monthly!BJ257:BL257)</f>
        <v>0</v>
      </c>
      <c r="W1278" s="113">
        <f>SUM(Monthly!BM257:BO257)</f>
        <v>0</v>
      </c>
      <c r="X1278" s="113">
        <f>SUM(Monthly!BP257:BR257)</f>
        <v>0</v>
      </c>
      <c r="Y1278" s="113">
        <f>SUM(Monthly!BS257:BU257)</f>
        <v>0</v>
      </c>
      <c r="Z1278" s="113">
        <f>SUM(Monthly!BV257:BX257)</f>
        <v>0</v>
      </c>
      <c r="AA1278" s="113">
        <f>SUM(Monthly!BY257:CA257)</f>
        <v>0</v>
      </c>
      <c r="AB1278" s="113">
        <f>SUM(Monthly!CB257:CD257)</f>
        <v>0</v>
      </c>
      <c r="AC1278" s="113">
        <f>SUM(Monthly!CE257:CG257)</f>
        <v>0</v>
      </c>
      <c r="AD1278" s="113">
        <f>SUM(Monthly!CH257:CJ257)</f>
        <v>0</v>
      </c>
      <c r="AE1278" s="113">
        <f>SUM(Monthly!CK257:CM257)</f>
        <v>0</v>
      </c>
      <c r="AF1278" s="113">
        <f>SUM(Monthly!CN257:CP257)</f>
        <v>0</v>
      </c>
      <c r="AG1278" s="113">
        <f>SUM(Monthly!CQ257:CS257)</f>
        <v>0</v>
      </c>
      <c r="AH1278" s="113">
        <f>SUM(Monthly!CT257:CV257)</f>
        <v>0</v>
      </c>
      <c r="AI1278" s="113">
        <f>SUM(Monthly!CW257:CY257)</f>
        <v>0</v>
      </c>
      <c r="AJ1278" s="113">
        <f>SUM(Monthly!CZ257:DB257)</f>
        <v>0</v>
      </c>
      <c r="AK1278" s="113">
        <f>SUM(Monthly!DC257:DE257)</f>
        <v>0</v>
      </c>
      <c r="AL1278" s="113">
        <f>SUM(Monthly!DF257:DH257)</f>
        <v>0</v>
      </c>
      <c r="AM1278" s="113">
        <f>SUM(Monthly!DI257:DK257)</f>
        <v>0</v>
      </c>
      <c r="AN1278" s="113">
        <f>SUM(Monthly!DL257:DN257)</f>
        <v>0</v>
      </c>
      <c r="AO1278" s="113">
        <f>SUM(Monthly!DO257:DQ257)</f>
        <v>0</v>
      </c>
      <c r="AP1278" s="113">
        <f>SUM(Monthly!DR257:DT257)</f>
        <v>0</v>
      </c>
      <c r="AQ1278" s="113">
        <f>SUM(Monthly!DU257:DW257)</f>
        <v>0</v>
      </c>
      <c r="AR1278" s="113">
        <f>SUM(Monthly!DX257:DZ257)</f>
        <v>0</v>
      </c>
      <c r="AS1278" s="113">
        <f>SUM(Monthly!EA257:EC257)</f>
        <v>0</v>
      </c>
      <c r="AT1278" s="113">
        <f>SUM(Monthly!ED257:EF257)</f>
        <v>0</v>
      </c>
      <c r="AU1278" s="113">
        <f>SUM(Monthly!EG257:EI257)</f>
        <v>0</v>
      </c>
      <c r="AV1278" s="113">
        <f>SUM(Monthly!EJ257:EL257)</f>
        <v>0</v>
      </c>
      <c r="AW1278" s="113">
        <f>SUM(Monthly!EM257:EO257)</f>
        <v>0</v>
      </c>
      <c r="AX1278" s="113">
        <f>SUM(Monthly!EP257:ER257)</f>
        <v>0</v>
      </c>
      <c r="AY1278" s="113">
        <f>SUM(Monthly!ES257:EU257)</f>
        <v>0</v>
      </c>
      <c r="AZ1278" s="113">
        <f>SUM(Monthly!EV257:EX257)</f>
        <v>0</v>
      </c>
      <c r="BA1278" s="113">
        <f>SUM(Monthly!EY257:FA257)</f>
        <v>0</v>
      </c>
      <c r="BB1278" s="113">
        <f>SUM(Monthly!FB257:FD257)</f>
        <v>0</v>
      </c>
      <c r="BC1278" s="113">
        <f>SUM(Monthly!FE257:FG257)</f>
        <v>0</v>
      </c>
      <c r="BD1278" s="113">
        <f>SUM(Monthly!FH257:FJ257)</f>
        <v>0</v>
      </c>
      <c r="BE1278" s="113">
        <f>SUM(Monthly!FK257:FM257)</f>
        <v>0</v>
      </c>
      <c r="BF1278" s="113">
        <f>SUM(Monthly!FN257:FP257)</f>
        <v>0</v>
      </c>
      <c r="BG1278" s="113">
        <f>SUM(Monthly!FQ257:FS257)</f>
        <v>0</v>
      </c>
      <c r="BH1278" s="113">
        <f>SUM(Monthly!FT257:FV257)</f>
        <v>0</v>
      </c>
      <c r="BI1278" s="113">
        <f>SUM(Monthly!FW257:FY257)</f>
        <v>0</v>
      </c>
      <c r="BJ1278" s="113">
        <f>SUM(Monthly!FZ257:GB257)</f>
        <v>0</v>
      </c>
      <c r="BK1278" s="113">
        <f>SUM(Monthly!GC257:GE257)</f>
        <v>0</v>
      </c>
      <c r="BL1278" s="113">
        <f>SUM(Monthly!GF257:GH257)</f>
        <v>0</v>
      </c>
      <c r="BM1278" s="113">
        <f>SUM(Monthly!GI257:GK257)</f>
        <v>0</v>
      </c>
      <c r="BN1278" s="113">
        <f>SUM(Monthly!GL257:GN257)</f>
        <v>0</v>
      </c>
      <c r="BO1278" s="113">
        <f>SUM(Monthly!GO257:GQ257)</f>
        <v>0</v>
      </c>
      <c r="BP1278" s="113">
        <f>SUM(Monthly!GR257:GT257)</f>
        <v>0</v>
      </c>
      <c r="BQ1278" s="113">
        <f>SUM(Monthly!GU257:GW257)</f>
        <v>6.5638699999999996</v>
      </c>
      <c r="BR1278" s="113">
        <f>SUM(Monthly!GX257:GZ257)</f>
        <v>13.448564999999999</v>
      </c>
      <c r="BS1278" s="113">
        <f>SUM(Monthly!HA257:HC257)</f>
        <v>19.324458</v>
      </c>
      <c r="BT1278" s="113">
        <f>SUM(Monthly!HD257:HF257)</f>
        <v>28.642145000000006</v>
      </c>
      <c r="BU1278" s="113">
        <f>SUM(Monthly!HG257:HI257)</f>
        <v>18.355955000000002</v>
      </c>
      <c r="BV1278" s="113">
        <f>SUM(Monthly!HJ257:HL257)</f>
        <v>20.654116000000002</v>
      </c>
      <c r="BW1278" s="113">
        <f>SUM(Monthly!HM257:HO257)</f>
        <v>30.380252000000002</v>
      </c>
      <c r="BX1278" s="113">
        <f>SUM(Monthly!HP257:HR257)</f>
        <v>41.275123999999998</v>
      </c>
      <c r="BY1278" s="113">
        <f>SUM(Monthly!HS257:HU257)</f>
        <v>46.40342466300001</v>
      </c>
      <c r="BZ1278" s="113">
        <f>SUM(Monthly!HV257:HX257)</f>
        <v>62.376797315339708</v>
      </c>
      <c r="CA1278" s="113">
        <f>SUM(Monthly!HY257:IA257)</f>
        <v>93.236694641748556</v>
      </c>
      <c r="CB1278" s="113">
        <f>SUM(Monthly!IB257:ID257)</f>
        <v>118.54787401400338</v>
      </c>
      <c r="CC1278" s="113">
        <f>SUM(Monthly!IE257:IG257)</f>
        <v>159.32971909432419</v>
      </c>
      <c r="CD1278" s="113">
        <f>SUM(Monthly!IH257:IJ257)</f>
        <v>173.99043366784406</v>
      </c>
      <c r="CE1278" s="113">
        <f>SUM(Monthly!IK257:IM257)</f>
        <v>216.72522344997162</v>
      </c>
      <c r="CF1278" s="113">
        <f>SUM(Monthly!IN257:IP257)</f>
        <v>247.12510500303836</v>
      </c>
      <c r="CG1278" s="113">
        <f>SUM(Monthly!IQ257:IS257)</f>
        <v>354.23348831902456</v>
      </c>
      <c r="CH1278" s="113">
        <f>SUM(Monthly!IT257:IV257)</f>
        <v>450.58968959077504</v>
      </c>
      <c r="CI1278" s="113">
        <f>SUM(Monthly!IW257:IY257)</f>
        <v>525.13525634785219</v>
      </c>
      <c r="CJ1278" s="113">
        <f>SUM(Monthly!IZ257:JB257)</f>
        <v>571.96438171501973</v>
      </c>
      <c r="CK1278" s="113">
        <f>SUM(Monthly!JC257:JE257)</f>
        <v>478.0812198555999</v>
      </c>
      <c r="CL1278" s="113">
        <f>SUM(Monthly!JF257:JH257)</f>
        <v>468.21818660138894</v>
      </c>
      <c r="CM1278" s="113">
        <f>SUM(Monthly!JI257:JK257)</f>
        <v>531.25420926809261</v>
      </c>
      <c r="CN1278" s="113">
        <f>SUM(Monthly!JL257:JN257)</f>
        <v>529.92030404379466</v>
      </c>
      <c r="CO1278" s="113">
        <f>SUM(Monthly!JO257:JQ257)</f>
        <v>597.62908162566305</v>
      </c>
      <c r="CP1278" s="113">
        <f>SUM(Monthly!JR257:JT257)</f>
        <v>553.58406914863099</v>
      </c>
      <c r="CQ1278" s="113">
        <f>SUM(Monthly!JU257:JW257)</f>
        <v>588.83484885508813</v>
      </c>
      <c r="CR1278" s="113">
        <f>SUM(Monthly!JX257:JZ257)</f>
        <v>550.13493128415712</v>
      </c>
      <c r="CS1278" s="113">
        <f>SUM(Monthly!KA257:KC257)</f>
        <v>540.41548188341085</v>
      </c>
      <c r="CT1278" s="113">
        <f>SUM(Monthly!KD257:KF257)</f>
        <v>572.88805506632684</v>
      </c>
      <c r="CU1278" s="113">
        <f>SUM(Monthly!KG257:KI257)</f>
        <v>670.79389644619505</v>
      </c>
      <c r="CV1278" s="113">
        <f>SUM(Monthly!KJ257:KL257)</f>
        <v>694.01556244116489</v>
      </c>
      <c r="CW1278" s="113">
        <f>SUM(Monthly!KM257:KO257)</f>
        <v>646.52705471323668</v>
      </c>
      <c r="CX1278" s="113">
        <f>SUM(Monthly!KP257:KR257)</f>
        <v>618.98453968153376</v>
      </c>
      <c r="CY1278" s="113">
        <f>SUM(Monthly!KS257:KU257)</f>
        <v>687.72691403920862</v>
      </c>
      <c r="CZ1278" s="113">
        <f>SUM(Monthly!KV257:KX257)</f>
        <v>708.22211670916192</v>
      </c>
      <c r="DA1278" s="113">
        <f>SUM(Monthly!KY257:LA257)</f>
        <v>699.55507244169098</v>
      </c>
      <c r="DB1278" s="113">
        <f>SUM(Monthly!LB257:LD257)</f>
        <v>685.56701472281759</v>
      </c>
      <c r="DC1278" s="113">
        <f>SUM(Monthly!LE257:LG257)</f>
        <v>762.34582470335681</v>
      </c>
      <c r="DD1278" s="113">
        <f>SUM(Monthly!LH257:LJ257)</f>
        <v>757.11295252224897</v>
      </c>
      <c r="DE1278" s="113">
        <f>SUM(Monthly!LK257:LM257)</f>
        <v>763.24768186743427</v>
      </c>
      <c r="DF1278" s="113">
        <f>SUM(Monthly!LN257:LP257)</f>
        <v>671.41549084067765</v>
      </c>
      <c r="DG1278" s="113">
        <f>SUM(Monthly!LQ257:LS257)</f>
        <v>795.83950316185405</v>
      </c>
      <c r="DH1278" s="113">
        <f>SUM(Monthly!LT257:LV257)</f>
        <v>837.94282340199231</v>
      </c>
      <c r="DI1278" s="113">
        <f>SUM(Monthly!LW257:LY257)</f>
        <v>710.79897945760592</v>
      </c>
      <c r="DJ1278" s="113">
        <f>SUM(Monthly!LZ257:MB257)</f>
        <v>606.65922644554462</v>
      </c>
      <c r="DK1278" s="113">
        <f>SUM(Monthly!MC257:ME257)</f>
        <v>717.22920410232393</v>
      </c>
      <c r="DL1278" s="113">
        <f>SUM(Monthly!MF257:MH257)</f>
        <v>747.96587006288792</v>
      </c>
      <c r="DM1278" s="113">
        <f>SUM(Monthly!MI257:MK257)</f>
        <v>764.09231007584094</v>
      </c>
      <c r="DN1278" s="113">
        <f>SUM(Monthly!ML257:MN257)</f>
        <v>804.46243751348879</v>
      </c>
      <c r="DO1278" s="113">
        <f>SUM(Monthly!MO257:MQ257)</f>
        <v>1066.4747544837332</v>
      </c>
      <c r="DP1278" s="113">
        <f>SUM(Monthly!MR257:MT257)</f>
        <v>1130.253954074147</v>
      </c>
      <c r="DQ1278" s="113">
        <f>SUM(Monthly!MU257:MW257)</f>
        <v>973.09910070237993</v>
      </c>
    </row>
    <row r="1279" spans="1:121" ht="18.3">
      <c r="A1279" s="84" t="s">
        <v>581</v>
      </c>
      <c r="B1279" s="113">
        <f>SUM(Monthly!B258:D258)</f>
        <v>-25.5382</v>
      </c>
      <c r="C1279" s="113">
        <f>SUM(Monthly!E258:G258)</f>
        <v>-7.6888999999999879</v>
      </c>
      <c r="D1279" s="113">
        <f>SUM(Monthly!H258:J258)</f>
        <v>-11.427100000000003</v>
      </c>
      <c r="E1279" s="113">
        <f>SUM(Monthly!K258:M258)</f>
        <v>-28.876599999999993</v>
      </c>
      <c r="F1279" s="113">
        <f>SUM(Monthly!N258:P258)</f>
        <v>-35.207000000000008</v>
      </c>
      <c r="G1279" s="113">
        <f>SUM(Monthly!Q258:S258)</f>
        <v>-37.80040000000001</v>
      </c>
      <c r="H1279" s="113">
        <f>SUM(Monthly!T258:V258)</f>
        <v>-40.113399999999984</v>
      </c>
      <c r="I1279" s="113">
        <f>SUM(Monthly!W258:Y258)</f>
        <v>-44.400300000000009</v>
      </c>
      <c r="J1279" s="113">
        <f>SUM(Monthly!Z258:AB258)</f>
        <v>-47.530799999999999</v>
      </c>
      <c r="K1279" s="113">
        <f>SUM(Monthly!AC258:AE258)</f>
        <v>-51.081099999999992</v>
      </c>
      <c r="L1279" s="113">
        <f>SUM(Monthly!AF258:AH258)</f>
        <v>-71.058100000000024</v>
      </c>
      <c r="M1279" s="113">
        <f>SUM(Monthly!AI258:AK258)</f>
        <v>-98.469899999999996</v>
      </c>
      <c r="N1279" s="113">
        <f>SUM(Monthly!AL258:AN258)</f>
        <v>-77.310637999999997</v>
      </c>
      <c r="O1279" s="113">
        <f>SUM(Monthly!AO258:AQ258)</f>
        <v>-82.453322</v>
      </c>
      <c r="P1279" s="113">
        <f>SUM(Monthly!AR258:AT258)</f>
        <v>-90.110359000000017</v>
      </c>
      <c r="Q1279" s="113">
        <f>SUM(Monthly!AU258:AW258)</f>
        <v>-91.775839000000019</v>
      </c>
      <c r="R1279" s="113">
        <f>SUM(Monthly!AX258:AZ258)</f>
        <v>-89.308540000000036</v>
      </c>
      <c r="S1279" s="113">
        <f>SUM(Monthly!BA258:BC258)</f>
        <v>-86.763401000000016</v>
      </c>
      <c r="T1279" s="113">
        <f>SUM(Monthly!BD258:BF258)</f>
        <v>-92.354904000000005</v>
      </c>
      <c r="U1279" s="113">
        <f>SUM(Monthly!BG258:BI258)</f>
        <v>-96.622297000000032</v>
      </c>
      <c r="V1279" s="113">
        <f>SUM(Monthly!BJ258:BL258)</f>
        <v>-95.521267000000009</v>
      </c>
      <c r="W1279" s="113">
        <f>SUM(Monthly!BM258:BO258)</f>
        <v>-91.131647999999998</v>
      </c>
      <c r="X1279" s="113">
        <f>SUM(Monthly!BP258:BR258)</f>
        <v>-103.74620899999999</v>
      </c>
      <c r="Y1279" s="113">
        <f>SUM(Monthly!BS258:BU258)</f>
        <v>-118.84925900000002</v>
      </c>
      <c r="Z1279" s="113">
        <f>SUM(Monthly!BV258:BX258)</f>
        <v>-117.15627000000001</v>
      </c>
      <c r="AA1279" s="113">
        <f>SUM(Monthly!BY258:CA258)</f>
        <v>-121.89062000000001</v>
      </c>
      <c r="AB1279" s="113">
        <f>SUM(Monthly!CB258:CD258)</f>
        <v>-123.91659</v>
      </c>
      <c r="AC1279" s="113">
        <f>SUM(Monthly!CE258:CG258)</f>
        <v>-138.563299</v>
      </c>
      <c r="AD1279" s="113">
        <f>SUM(Monthly!CH258:CJ258)</f>
        <v>-126.60771000000003</v>
      </c>
      <c r="AE1279" s="113">
        <f>SUM(Monthly!CK258:CM258)</f>
        <v>-122.73626999999999</v>
      </c>
      <c r="AF1279" s="113">
        <f>SUM(Monthly!CN258:CP258)</f>
        <v>-126.6297</v>
      </c>
      <c r="AG1279" s="113">
        <f>SUM(Monthly!CQ258:CS258)</f>
        <v>-140.04084</v>
      </c>
      <c r="AH1279" s="113">
        <f>SUM(Monthly!CT258:CV258)</f>
        <v>-161.23891999999998</v>
      </c>
      <c r="AI1279" s="113">
        <f>SUM(Monthly!CW258:CY258)</f>
        <v>-176.69586000000001</v>
      </c>
      <c r="AJ1279" s="113">
        <f>SUM(Monthly!CZ258:DB258)</f>
        <v>-181.24427</v>
      </c>
      <c r="AK1279" s="113">
        <f>SUM(Monthly!DC258:DE258)</f>
        <v>-187.57616999999999</v>
      </c>
      <c r="AL1279" s="113">
        <f>SUM(Monthly!DF258:DH258)</f>
        <v>-182.91988434500001</v>
      </c>
      <c r="AM1279" s="113">
        <f>SUM(Monthly!DI258:DK258)</f>
        <v>-178.825146824</v>
      </c>
      <c r="AN1279" s="113">
        <f>SUM(Monthly!DL258:DN258)</f>
        <v>-181.606213107</v>
      </c>
      <c r="AO1279" s="113">
        <f>SUM(Monthly!DO258:DQ258)</f>
        <v>-207.89977100000004</v>
      </c>
      <c r="AP1279" s="113">
        <f>SUM(Monthly!DR258:DT258)</f>
        <v>-219.88952400000005</v>
      </c>
      <c r="AQ1279" s="113">
        <f>SUM(Monthly!DU258:DW258)</f>
        <v>-215.47094832600013</v>
      </c>
      <c r="AR1279" s="113">
        <f>SUM(Monthly!DX258:DZ258)</f>
        <v>-228.62224200000006</v>
      </c>
      <c r="AS1279" s="113">
        <f>SUM(Monthly!EA258:EC258)</f>
        <v>-246.15059900000008</v>
      </c>
      <c r="AT1279" s="113">
        <f>SUM(Monthly!ED258:EF258)</f>
        <v>-266.75269199999997</v>
      </c>
      <c r="AU1279" s="113">
        <f>SUM(Monthly!EG258:EI258)</f>
        <v>-275.50356700000015</v>
      </c>
      <c r="AV1279" s="113">
        <f>SUM(Monthly!EJ258:EL258)</f>
        <v>-300.37719400000003</v>
      </c>
      <c r="AW1279" s="113">
        <f>SUM(Monthly!EM258:EO258)</f>
        <v>-323.07393400000012</v>
      </c>
      <c r="AX1279" s="113">
        <f>SUM(Monthly!EP258:ER258)</f>
        <v>-327.02455600000008</v>
      </c>
      <c r="AY1279" s="113">
        <f>SUM(Monthly!ES258:EU258)</f>
        <v>-313.77057262900007</v>
      </c>
      <c r="AZ1279" s="113">
        <f>SUM(Monthly!EV258:EX258)</f>
        <v>-354.87717129999987</v>
      </c>
      <c r="BA1279" s="113">
        <f>SUM(Monthly!EY258:FA258)</f>
        <v>-337.22806300000013</v>
      </c>
      <c r="BB1279" s="113">
        <f>SUM(Monthly!FB258:FD258)</f>
        <v>-348.13924874700012</v>
      </c>
      <c r="BC1279" s="113">
        <f>SUM(Monthly!FE258:FG258)</f>
        <v>-347.09968763299997</v>
      </c>
      <c r="BD1279" s="113">
        <f>SUM(Monthly!FH258:FJ258)</f>
        <v>-372.88524496700006</v>
      </c>
      <c r="BE1279" s="113">
        <f>SUM(Monthly!FK258:FM258)</f>
        <v>-405.39197527999966</v>
      </c>
      <c r="BF1279" s="113">
        <f>SUM(Monthly!FN258:FP258)</f>
        <v>-416.39407219900011</v>
      </c>
      <c r="BG1279" s="113">
        <f>SUM(Monthly!FQ258:FS258)</f>
        <v>-425.60678284156199</v>
      </c>
      <c r="BH1279" s="113">
        <f>SUM(Monthly!FT258:FV258)</f>
        <v>-422.85309994000011</v>
      </c>
      <c r="BI1279" s="113">
        <f>SUM(Monthly!FW258:FY258)</f>
        <v>-421.91277290109008</v>
      </c>
      <c r="BJ1279" s="113">
        <f>SUM(Monthly!FZ258:GB258)</f>
        <v>-442.0063760032001</v>
      </c>
      <c r="BK1279" s="113">
        <f>SUM(Monthly!GC258:GE258)</f>
        <v>-452.38466640293774</v>
      </c>
      <c r="BL1279" s="113">
        <f>SUM(Monthly!GF258:GH258)</f>
        <v>-471.08307874740007</v>
      </c>
      <c r="BM1279" s="113">
        <f>SUM(Monthly!GI258:GK258)</f>
        <v>-504.42609138559993</v>
      </c>
      <c r="BN1279" s="113">
        <f>SUM(Monthly!GL258:GN258)</f>
        <v>-503.61391696039999</v>
      </c>
      <c r="BO1279" s="113">
        <f>SUM(Monthly!GO258:GQ258)</f>
        <v>-494.00028462475188</v>
      </c>
      <c r="BP1279" s="113">
        <f>SUM(Monthly!GR258:GT258)</f>
        <v>-494.63283160836028</v>
      </c>
      <c r="BQ1279" s="113">
        <f>SUM(Monthly!GU258:GW258)</f>
        <v>-526.26794281232003</v>
      </c>
      <c r="BR1279" s="113">
        <f>SUM(Monthly!GX258:GZ258)</f>
        <v>-552.55218920451989</v>
      </c>
      <c r="BS1279" s="113">
        <f>SUM(Monthly!HA258:HC258)</f>
        <v>-540.97336950616034</v>
      </c>
      <c r="BT1279" s="113">
        <f>SUM(Monthly!HD258:HF258)</f>
        <v>-582.81956274432014</v>
      </c>
      <c r="BU1279" s="113">
        <f>SUM(Monthly!HG258:HI258)</f>
        <v>-637.14161879672031</v>
      </c>
      <c r="BV1279" s="113">
        <f>SUM(Monthly!HJ258:HL258)</f>
        <v>-645.76888935735985</v>
      </c>
      <c r="BW1279" s="113">
        <f>SUM(Monthly!HM258:HO258)</f>
        <v>-675.07259398336009</v>
      </c>
      <c r="BX1279" s="113">
        <f>SUM(Monthly!HP258:HR258)</f>
        <v>-731.14349273179948</v>
      </c>
      <c r="BY1279" s="113">
        <f>SUM(Monthly!HS258:HU258)</f>
        <v>-805.9538012002929</v>
      </c>
      <c r="BZ1279" s="113">
        <f>SUM(Monthly!HV258:HX258)</f>
        <v>-914.36847179841334</v>
      </c>
      <c r="CA1279" s="113">
        <f>SUM(Monthly!HY258:IA258)</f>
        <v>-951.81647804424165</v>
      </c>
      <c r="CB1279" s="113">
        <f>SUM(Monthly!IB258:ID258)</f>
        <v>-1052.8038849697416</v>
      </c>
      <c r="CC1279" s="113">
        <f>SUM(Monthly!IE258:IG258)</f>
        <v>-1081.7006134858102</v>
      </c>
      <c r="CD1279" s="113">
        <f>SUM(Monthly!IH258:IJ258)</f>
        <v>-1086.2948557971997</v>
      </c>
      <c r="CE1279" s="113">
        <f>SUM(Monthly!IK258:IM258)</f>
        <v>-1079.202837197196</v>
      </c>
      <c r="CF1279" s="113">
        <f>SUM(Monthly!IN258:IP258)</f>
        <v>-1013.2159829916429</v>
      </c>
      <c r="CG1279" s="113">
        <f>SUM(Monthly!IQ258:IS258)</f>
        <v>-1093.7792747199733</v>
      </c>
      <c r="CH1279" s="113">
        <f>SUM(Monthly!IT258:IV258)</f>
        <v>-1223.0696106184789</v>
      </c>
      <c r="CI1279" s="113">
        <f>SUM(Monthly!IW258:IY258)</f>
        <v>-1294.5211196669179</v>
      </c>
      <c r="CJ1279" s="113">
        <f>SUM(Monthly!IZ258:JB258)</f>
        <v>-1347.797249547059</v>
      </c>
      <c r="CK1279" s="113">
        <f>SUM(Monthly!JC258:JE258)</f>
        <v>-1443.2177172324755</v>
      </c>
      <c r="CL1279" s="113">
        <f>SUM(Monthly!JF258:JH258)</f>
        <v>-1502.8483979183591</v>
      </c>
      <c r="CM1279" s="113">
        <f>SUM(Monthly!JI258:JK258)</f>
        <v>-1542.5649197260777</v>
      </c>
      <c r="CN1279" s="113">
        <f>SUM(Monthly!JL258:JN258)</f>
        <v>-1593.5506615211621</v>
      </c>
      <c r="CO1279" s="113">
        <f>SUM(Monthly!JO258:JQ258)</f>
        <v>-1692.1333461364143</v>
      </c>
      <c r="CP1279" s="113">
        <f>SUM(Monthly!JR258:JT258)</f>
        <v>-1796.6818273430588</v>
      </c>
      <c r="CQ1279" s="113">
        <f>SUM(Monthly!JU258:JW258)</f>
        <v>-1817.8950582179582</v>
      </c>
      <c r="CR1279" s="113">
        <f>SUM(Monthly!JX258:JZ258)</f>
        <v>-1888.3745977085132</v>
      </c>
      <c r="CS1279" s="113">
        <f>SUM(Monthly!KA258:KC258)</f>
        <v>-2002.566470298998</v>
      </c>
      <c r="CT1279" s="113">
        <f>SUM(Monthly!KD258:KF258)</f>
        <v>-2154.5191019594895</v>
      </c>
      <c r="CU1279" s="113">
        <f>SUM(Monthly!KG258:KI258)</f>
        <v>-2243.9729565256989</v>
      </c>
      <c r="CV1279" s="113">
        <f>SUM(Monthly!KJ258:KL258)</f>
        <v>-2229.3818930892994</v>
      </c>
      <c r="CW1279" s="113">
        <f>SUM(Monthly!KM258:KO258)</f>
        <v>-2283.2036709492531</v>
      </c>
      <c r="CX1279" s="113">
        <f>SUM(Monthly!KP258:KR258)</f>
        <v>-2529.0372372002935</v>
      </c>
      <c r="CY1279" s="113">
        <f>SUM(Monthly!KS258:KU258)</f>
        <v>-2628.6863759624421</v>
      </c>
      <c r="CZ1279" s="113">
        <f>SUM(Monthly!KV258:KX258)</f>
        <v>-2694.3990140732003</v>
      </c>
      <c r="DA1279" s="113">
        <f>SUM(Monthly!KY258:LA258)</f>
        <v>-2877.383108114253</v>
      </c>
      <c r="DB1279" s="113">
        <f>SUM(Monthly!LB258:LD258)</f>
        <v>-2896.6004174931022</v>
      </c>
      <c r="DC1279" s="113">
        <f>SUM(Monthly!LE258:LG258)</f>
        <v>-3094.7709263274464</v>
      </c>
      <c r="DD1279" s="113">
        <f>SUM(Monthly!LH258:LJ258)</f>
        <v>-3280.1844923587014</v>
      </c>
      <c r="DE1279" s="113">
        <f>SUM(Monthly!LK258:LM258)</f>
        <v>-3308.7377398457902</v>
      </c>
      <c r="DF1279" s="113">
        <f>SUM(Monthly!LN258:LP258)</f>
        <v>-3360.6765749795218</v>
      </c>
      <c r="DG1279" s="113">
        <f>SUM(Monthly!LQ258:LS258)</f>
        <v>-3475.8704503634754</v>
      </c>
      <c r="DH1279" s="113">
        <f>SUM(Monthly!LT258:LV258)</f>
        <v>-4115.3997961875175</v>
      </c>
      <c r="DI1279" s="113">
        <f>SUM(Monthly!LW258:LY258)</f>
        <v>-4978.8528599671063</v>
      </c>
      <c r="DJ1279" s="113">
        <f>SUM(Monthly!LZ258:MB258)</f>
        <v>-5058.0576609334985</v>
      </c>
      <c r="DK1279" s="113">
        <f>SUM(Monthly!MC258:ME258)</f>
        <v>-5669.4991428256408</v>
      </c>
      <c r="DL1279" s="113">
        <f>SUM(Monthly!MF258:MH258)</f>
        <v>-5945.1759914327158</v>
      </c>
      <c r="DM1279" s="113">
        <f>SUM(Monthly!MI258:MK258)</f>
        <v>-6198.3454899777598</v>
      </c>
      <c r="DN1279" s="113">
        <f>SUM(Monthly!ML258:MN258)</f>
        <v>-6780.1236319370037</v>
      </c>
      <c r="DO1279" s="113">
        <f>SUM(Monthly!MO258:MQ258)</f>
        <v>-7076.0861915062178</v>
      </c>
      <c r="DP1279" s="113">
        <f>SUM(Monthly!MR258:MT258)</f>
        <v>-7464.5417499708647</v>
      </c>
      <c r="DQ1279" s="113">
        <f>SUM(Monthly!MU258:MW258)</f>
        <v>-8013.4841472116987</v>
      </c>
    </row>
    <row r="1280" spans="1:121" ht="17.7">
      <c r="A1280" s="85" t="s">
        <v>583</v>
      </c>
      <c r="B1280" s="113">
        <f>SUM(Monthly!B259:D259)</f>
        <v>2.3650000000010607E-2</v>
      </c>
      <c r="C1280" s="113">
        <f>SUM(Monthly!E259:G259)</f>
        <v>8.6999999999832767E-3</v>
      </c>
      <c r="D1280" s="113">
        <f>SUM(Monthly!H259:J259)</f>
        <v>1.2099999999989564E-2</v>
      </c>
      <c r="E1280" s="113">
        <f>SUM(Monthly!K259:M259)</f>
        <v>0.21870000000002676</v>
      </c>
      <c r="F1280" s="113">
        <f>SUM(Monthly!N259:P259)</f>
        <v>0.27699999999998681</v>
      </c>
      <c r="G1280" s="113">
        <f>SUM(Monthly!Q259:S259)</f>
        <v>-0.19089999999999918</v>
      </c>
      <c r="H1280" s="113">
        <f>SUM(Monthly!T259:V259)</f>
        <v>5.4900000000003502E-2</v>
      </c>
      <c r="I1280" s="113">
        <f>SUM(Monthly!W259:Y259)</f>
        <v>-1.2700000000016587E-2</v>
      </c>
      <c r="J1280" s="113">
        <f>SUM(Monthly!Z259:AB259)</f>
        <v>2.536999999999523E-2</v>
      </c>
      <c r="K1280" s="113">
        <f>SUM(Monthly!AC259:AE259)</f>
        <v>-0.30268999999999835</v>
      </c>
      <c r="L1280" s="113">
        <f>SUM(Monthly!AF259:AH259)</f>
        <v>0.18700000000001182</v>
      </c>
      <c r="M1280" s="113">
        <f>SUM(Monthly!AI259:AK259)</f>
        <v>-0.15300000000003422</v>
      </c>
      <c r="N1280" s="113">
        <f>SUM(Monthly!AL259:AN259)</f>
        <v>-1.3779299999999779</v>
      </c>
      <c r="O1280" s="113">
        <f>SUM(Monthly!AO259:AQ259)</f>
        <v>-2.4189099999999826</v>
      </c>
      <c r="P1280" s="113">
        <f>SUM(Monthly!AR259:AT259)</f>
        <v>1.9861999999999966</v>
      </c>
      <c r="Q1280" s="113">
        <f>SUM(Monthly!AU259:AW259)</f>
        <v>1.0496299999999934</v>
      </c>
      <c r="R1280" s="113">
        <f>SUM(Monthly!AX259:AZ259)</f>
        <v>-0.59653000000002976</v>
      </c>
      <c r="S1280" s="113">
        <f>SUM(Monthly!BA259:BC259)</f>
        <v>1.7704909999999785</v>
      </c>
      <c r="T1280" s="113">
        <f>SUM(Monthly!BD259:BF259)</f>
        <v>0.45648999999997386</v>
      </c>
      <c r="U1280" s="113">
        <f>SUM(Monthly!BG259:BI259)</f>
        <v>0.55728000000006261</v>
      </c>
      <c r="V1280" s="113">
        <f>SUM(Monthly!BJ259:BL259)</f>
        <v>3.4378710000000439</v>
      </c>
      <c r="W1280" s="113">
        <f>SUM(Monthly!BM259:BO259)</f>
        <v>2.8755659999999779</v>
      </c>
      <c r="X1280" s="113">
        <f>SUM(Monthly!BP259:BR259)</f>
        <v>1.2863100000000003</v>
      </c>
      <c r="Y1280" s="113">
        <f>SUM(Monthly!BS259:BU259)</f>
        <v>0.91032499999995764</v>
      </c>
      <c r="Z1280" s="113">
        <f>SUM(Monthly!BV259:BX259)</f>
        <v>1.0612989999999343</v>
      </c>
      <c r="AA1280" s="113">
        <f>SUM(Monthly!BY259:CA259)</f>
        <v>0.19667100000000914</v>
      </c>
      <c r="AB1280" s="113">
        <f>SUM(Monthly!CB259:CD259)</f>
        <v>5.093184999999977</v>
      </c>
      <c r="AC1280" s="113">
        <f>SUM(Monthly!CE259:CG259)</f>
        <v>-3.4784289999999913</v>
      </c>
      <c r="AD1280" s="113">
        <f>SUM(Monthly!CH259:CJ259)</f>
        <v>1.4082199999999858</v>
      </c>
      <c r="AE1280" s="113">
        <f>SUM(Monthly!CK259:CM259)</f>
        <v>-0.20229000000000497</v>
      </c>
      <c r="AF1280" s="113">
        <f>SUM(Monthly!CN259:CP259)</f>
        <v>4.5519999999953598E-2</v>
      </c>
      <c r="AG1280" s="113">
        <f>SUM(Monthly!CQ259:CS259)</f>
        <v>6.5700000000106229E-3</v>
      </c>
      <c r="AH1280" s="113">
        <f>SUM(Monthly!CT259:CV259)</f>
        <v>1.2913199999999847</v>
      </c>
      <c r="AI1280" s="113">
        <f>SUM(Monthly!CW259:CY259)</f>
        <v>2.1209100000000376</v>
      </c>
      <c r="AJ1280" s="113">
        <f>SUM(Monthly!CZ259:DB259)</f>
        <v>7.3112399999999695</v>
      </c>
      <c r="AK1280" s="113">
        <f>SUM(Monthly!DC259:DE259)</f>
        <v>10.12847000000005</v>
      </c>
      <c r="AL1280" s="113">
        <f>SUM(Monthly!DF259:DH259)</f>
        <v>-0.17761457779997158</v>
      </c>
      <c r="AM1280" s="113">
        <f>SUM(Monthly!DI259:DK259)</f>
        <v>-1.3269275039999968</v>
      </c>
      <c r="AN1280" s="113">
        <f>SUM(Monthly!DL259:DN259)</f>
        <v>-2.5445162700001163</v>
      </c>
      <c r="AO1280" s="113">
        <f>SUM(Monthly!DO259:DQ259)</f>
        <v>-2.5107464649999258</v>
      </c>
      <c r="AP1280" s="113">
        <f>SUM(Monthly!DR259:DT259)</f>
        <v>4.0019999999969968E-2</v>
      </c>
      <c r="AQ1280" s="113">
        <f>SUM(Monthly!DU259:DW259)</f>
        <v>3.2299999999736428E-3</v>
      </c>
      <c r="AR1280" s="113">
        <f>SUM(Monthly!DX259:DZ259)</f>
        <v>6.1000000002309207E-4</v>
      </c>
      <c r="AS1280" s="113">
        <f>SUM(Monthly!EA259:EC259)</f>
        <v>6.2000000005468792E-4</v>
      </c>
      <c r="AT1280" s="113">
        <f>SUM(Monthly!ED259:EF259)</f>
        <v>-0.32981000000006588</v>
      </c>
      <c r="AU1280" s="113">
        <f>SUM(Monthly!EG259:EI259)</f>
        <v>8.0000000025393092E-5</v>
      </c>
      <c r="AV1280" s="113">
        <f>SUM(Monthly!EJ259:EL259)</f>
        <v>5.0100000000838918E-3</v>
      </c>
      <c r="AW1280" s="113">
        <f>SUM(Monthly!EM259:EO259)</f>
        <v>-2.9999999992469384E-4</v>
      </c>
      <c r="AX1280" s="113">
        <f>SUM(Monthly!EP259:ER259)</f>
        <v>-4.5000000005757101E-4</v>
      </c>
      <c r="AY1280" s="113">
        <f>SUM(Monthly!ES259:EU259)</f>
        <v>-5.0000000214822649E-5</v>
      </c>
      <c r="AZ1280" s="113">
        <f>SUM(Monthly!EV259:EX259)</f>
        <v>2.0000000120035111E-5</v>
      </c>
      <c r="BA1280" s="113">
        <f>SUM(Monthly!EY259:FA259)</f>
        <v>-1.9500000000221007E-3</v>
      </c>
      <c r="BB1280" s="113">
        <f>SUM(Monthly!FB259:FD259)</f>
        <v>2.0101700000000733</v>
      </c>
      <c r="BC1280" s="113">
        <f>SUM(Monthly!FE259:FG259)</f>
        <v>1.9932800000001407</v>
      </c>
      <c r="BD1280" s="113">
        <f>SUM(Monthly!FH259:FJ259)</f>
        <v>2.0982200000001399</v>
      </c>
      <c r="BE1280" s="113">
        <f>SUM(Monthly!FK259:FM259)</f>
        <v>2.0613800000000992</v>
      </c>
      <c r="BF1280" s="113">
        <f>SUM(Monthly!FN259:FP259)</f>
        <v>-3.6750000001006811E-3</v>
      </c>
      <c r="BG1280" s="113">
        <f>SUM(Monthly!FQ259:FS259)</f>
        <v>0.114840000000072</v>
      </c>
      <c r="BH1280" s="113">
        <f>SUM(Monthly!FT259:FV259)</f>
        <v>2.4940000000071905E-2</v>
      </c>
      <c r="BI1280" s="113">
        <f>SUM(Monthly!FW259:FY259)</f>
        <v>-2.0965873859998965</v>
      </c>
      <c r="BJ1280" s="113">
        <f>SUM(Monthly!FZ259:GB259)</f>
        <v>-0.1540820183582241</v>
      </c>
      <c r="BK1280" s="113">
        <f>SUM(Monthly!GC259:GE259)</f>
        <v>-3.4827678575993559E-2</v>
      </c>
      <c r="BL1280" s="113">
        <f>SUM(Monthly!GF259:GH259)</f>
        <v>-0.31591948039999806</v>
      </c>
      <c r="BM1280" s="113">
        <f>SUM(Monthly!GI259:GK259)</f>
        <v>-0.20940331320014138</v>
      </c>
      <c r="BN1280" s="113">
        <f>SUM(Monthly!GL259:GN259)</f>
        <v>-0.22605999999996129</v>
      </c>
      <c r="BO1280" s="113">
        <f>SUM(Monthly!GO259:GQ259)</f>
        <v>-0.13901723557899004</v>
      </c>
      <c r="BP1280" s="113">
        <f>SUM(Monthly!GR259:GT259)</f>
        <v>9.9276279999912731E-2</v>
      </c>
      <c r="BQ1280" s="113">
        <f>SUM(Monthly!GU259:GW259)</f>
        <v>4.0719999999851098E-2</v>
      </c>
      <c r="BR1280" s="113">
        <f>SUM(Monthly!GX259:GZ259)</f>
        <v>0</v>
      </c>
      <c r="BS1280" s="113">
        <f>SUM(Monthly!HA259:HC259)</f>
        <v>0</v>
      </c>
      <c r="BT1280" s="113">
        <f>SUM(Monthly!HD259:HF259)</f>
        <v>0</v>
      </c>
      <c r="BU1280" s="113">
        <f>SUM(Monthly!HG259:HI259)</f>
        <v>0</v>
      </c>
      <c r="BV1280" s="113">
        <f>SUM(Monthly!HJ259:HL259)</f>
        <v>0</v>
      </c>
      <c r="BW1280" s="113">
        <f>SUM(Monthly!HM259:HO259)</f>
        <v>0</v>
      </c>
      <c r="BX1280" s="113">
        <f>SUM(Monthly!HP259:HR259)</f>
        <v>0</v>
      </c>
      <c r="BY1280" s="113">
        <f>SUM(Monthly!HS259:HU259)</f>
        <v>3.4043551602962907E-2</v>
      </c>
      <c r="BZ1280" s="113">
        <f>SUM(Monthly!HV259:HX259)</f>
        <v>0</v>
      </c>
      <c r="CA1280" s="113">
        <f>SUM(Monthly!HY259:IA259)</f>
        <v>0</v>
      </c>
      <c r="CB1280" s="113">
        <f>SUM(Monthly!IB259:ID259)</f>
        <v>0</v>
      </c>
      <c r="CC1280" s="113">
        <f>SUM(Monthly!IE259:IG259)</f>
        <v>0</v>
      </c>
      <c r="CD1280" s="113">
        <f>SUM(Monthly!IH259:IJ259)</f>
        <v>0</v>
      </c>
      <c r="CE1280" s="113">
        <f>SUM(Monthly!IK259:IM259)</f>
        <v>0</v>
      </c>
      <c r="CF1280" s="113">
        <f>SUM(Monthly!IN259:IP259)</f>
        <v>0</v>
      </c>
      <c r="CG1280" s="113">
        <f>SUM(Monthly!IQ259:IS259)</f>
        <v>0</v>
      </c>
      <c r="CH1280" s="113">
        <f>SUM(Monthly!IT259:IV259)</f>
        <v>0</v>
      </c>
      <c r="CI1280" s="113">
        <f>SUM(Monthly!IW259:IY259)</f>
        <v>0</v>
      </c>
      <c r="CJ1280" s="113">
        <f>SUM(Monthly!IZ259:JB259)</f>
        <v>0</v>
      </c>
      <c r="CK1280" s="113">
        <f>SUM(Monthly!JC259:JE259)</f>
        <v>0</v>
      </c>
      <c r="CL1280" s="113">
        <f>SUM(Monthly!JF259:JH259)</f>
        <v>0</v>
      </c>
      <c r="CM1280" s="113">
        <f>SUM(Monthly!JI259:JK259)</f>
        <v>0</v>
      </c>
      <c r="CN1280" s="113">
        <f>SUM(Monthly!JL259:JN259)</f>
        <v>0</v>
      </c>
      <c r="CO1280" s="113">
        <f>SUM(Monthly!JO259:JQ259)</f>
        <v>0</v>
      </c>
      <c r="CP1280" s="113">
        <f>SUM(Monthly!JR259:JT259)</f>
        <v>0</v>
      </c>
      <c r="CQ1280" s="113">
        <f>SUM(Monthly!JU259:JW259)</f>
        <v>0</v>
      </c>
      <c r="CR1280" s="113">
        <f>SUM(Monthly!JX259:JZ259)</f>
        <v>0</v>
      </c>
      <c r="CS1280" s="113">
        <f>SUM(Monthly!KA259:KC259)</f>
        <v>0</v>
      </c>
      <c r="CT1280" s="113">
        <f>SUM(Monthly!KD259:KF259)</f>
        <v>0</v>
      </c>
      <c r="CU1280" s="113">
        <f>SUM(Monthly!KG259:KI259)</f>
        <v>0</v>
      </c>
      <c r="CV1280" s="113">
        <f>SUM(Monthly!KJ259:KL259)</f>
        <v>0</v>
      </c>
      <c r="CW1280" s="113">
        <f>SUM(Monthly!KM259:KO259)</f>
        <v>0</v>
      </c>
      <c r="CX1280" s="113">
        <f>SUM(Monthly!KP259:KR259)</f>
        <v>0</v>
      </c>
      <c r="CY1280" s="113">
        <f>SUM(Monthly!KS259:KU259)</f>
        <v>0</v>
      </c>
      <c r="CZ1280" s="113">
        <f>SUM(Monthly!KV259:KX259)</f>
        <v>0</v>
      </c>
      <c r="DA1280" s="113">
        <f>SUM(Monthly!KY259:LA259)</f>
        <v>0</v>
      </c>
      <c r="DB1280" s="113">
        <f>SUM(Monthly!LB259:LD259)</f>
        <v>0</v>
      </c>
      <c r="DC1280" s="113">
        <f>SUM(Monthly!LE259:LG259)</f>
        <v>0</v>
      </c>
      <c r="DD1280" s="113">
        <f>SUM(Monthly!LH259:LJ259)</f>
        <v>0</v>
      </c>
      <c r="DE1280" s="113">
        <f>SUM(Monthly!LK259:LM259)</f>
        <v>0</v>
      </c>
      <c r="DF1280" s="113">
        <f>SUM(Monthly!LN259:LP259)</f>
        <v>0</v>
      </c>
      <c r="DG1280" s="113">
        <f>SUM(Monthly!LQ259:LS259)</f>
        <v>0</v>
      </c>
      <c r="DH1280" s="113">
        <f>SUM(Monthly!LT259:LV259)</f>
        <v>0</v>
      </c>
      <c r="DI1280" s="113">
        <f>SUM(Monthly!LW259:LY259)</f>
        <v>0</v>
      </c>
      <c r="DJ1280" s="113">
        <f>SUM(Monthly!LZ259:MB259)</f>
        <v>0</v>
      </c>
      <c r="DK1280" s="113">
        <f>SUM(Monthly!MC259:ME259)</f>
        <v>0</v>
      </c>
      <c r="DL1280" s="113">
        <f>SUM(Monthly!MF259:MH259)</f>
        <v>0</v>
      </c>
      <c r="DM1280" s="113">
        <f>SUM(Monthly!MI259:MK259)</f>
        <v>0</v>
      </c>
      <c r="DN1280" s="113">
        <f>SUM(Monthly!ML259:MN259)</f>
        <v>0</v>
      </c>
      <c r="DO1280" s="113">
        <f>SUM(Monthly!MO259:MQ259)</f>
        <v>0</v>
      </c>
      <c r="DP1280" s="113">
        <f>SUM(Monthly!MR259:MT259)</f>
        <v>0</v>
      </c>
      <c r="DQ1280" s="113">
        <f>SUM(Monthly!MU259:MW259)</f>
        <v>0</v>
      </c>
    </row>
    <row r="1281" spans="1:121" ht="17.7">
      <c r="A1281" s="86" t="s">
        <v>569</v>
      </c>
      <c r="B1281" s="113" t="e">
        <f>SUM(Monthly!#REF!)</f>
        <v>#REF!</v>
      </c>
      <c r="C1281" s="113" t="e">
        <f>SUM(Monthly!#REF!)</f>
        <v>#REF!</v>
      </c>
      <c r="D1281" s="113" t="e">
        <f>SUM(Monthly!#REF!)</f>
        <v>#REF!</v>
      </c>
      <c r="E1281" s="113" t="e">
        <f>SUM(Monthly!#REF!)</f>
        <v>#REF!</v>
      </c>
      <c r="F1281" s="113" t="e">
        <f>SUM(Monthly!#REF!)</f>
        <v>#REF!</v>
      </c>
      <c r="G1281" s="113" t="e">
        <f>SUM(Monthly!#REF!)</f>
        <v>#REF!</v>
      </c>
      <c r="H1281" s="113" t="e">
        <f>SUM(Monthly!#REF!)</f>
        <v>#REF!</v>
      </c>
      <c r="I1281" s="113" t="e">
        <f>SUM(Monthly!#REF!)</f>
        <v>#REF!</v>
      </c>
      <c r="J1281" s="113" t="e">
        <f>SUM(Monthly!#REF!)</f>
        <v>#REF!</v>
      </c>
      <c r="K1281" s="113" t="e">
        <f>SUM(Monthly!#REF!)</f>
        <v>#REF!</v>
      </c>
      <c r="L1281" s="113" t="e">
        <f>SUM(Monthly!#REF!)</f>
        <v>#REF!</v>
      </c>
      <c r="M1281" s="113" t="e">
        <f>SUM(Monthly!#REF!)</f>
        <v>#REF!</v>
      </c>
      <c r="N1281" s="113" t="e">
        <f>SUM(Monthly!#REF!)</f>
        <v>#REF!</v>
      </c>
      <c r="O1281" s="113" t="e">
        <f>SUM(Monthly!#REF!)</f>
        <v>#REF!</v>
      </c>
      <c r="P1281" s="113" t="e">
        <f>SUM(Monthly!#REF!)</f>
        <v>#REF!</v>
      </c>
      <c r="Q1281" s="113" t="e">
        <f>SUM(Monthly!#REF!)</f>
        <v>#REF!</v>
      </c>
      <c r="R1281" s="113" t="e">
        <f>SUM(Monthly!#REF!)</f>
        <v>#REF!</v>
      </c>
      <c r="S1281" s="113" t="e">
        <f>SUM(Monthly!#REF!)</f>
        <v>#REF!</v>
      </c>
      <c r="T1281" s="113" t="e">
        <f>SUM(Monthly!#REF!)</f>
        <v>#REF!</v>
      </c>
      <c r="U1281" s="113" t="e">
        <f>SUM(Monthly!#REF!)</f>
        <v>#REF!</v>
      </c>
      <c r="V1281" s="113" t="e">
        <f>SUM(Monthly!#REF!)</f>
        <v>#REF!</v>
      </c>
      <c r="W1281" s="113" t="e">
        <f>SUM(Monthly!#REF!)</f>
        <v>#REF!</v>
      </c>
      <c r="X1281" s="113" t="e">
        <f>SUM(Monthly!#REF!)</f>
        <v>#REF!</v>
      </c>
      <c r="Y1281" s="113" t="e">
        <f>SUM(Monthly!#REF!)</f>
        <v>#REF!</v>
      </c>
      <c r="Z1281" s="113" t="e">
        <f>SUM(Monthly!#REF!)</f>
        <v>#REF!</v>
      </c>
      <c r="AA1281" s="113" t="e">
        <f>SUM(Monthly!#REF!)</f>
        <v>#REF!</v>
      </c>
      <c r="AB1281" s="113" t="e">
        <f>SUM(Monthly!#REF!)</f>
        <v>#REF!</v>
      </c>
      <c r="AC1281" s="113" t="e">
        <f>SUM(Monthly!#REF!)</f>
        <v>#REF!</v>
      </c>
      <c r="AD1281" s="113" t="e">
        <f>SUM(Monthly!#REF!)</f>
        <v>#REF!</v>
      </c>
      <c r="AE1281" s="113" t="e">
        <f>SUM(Monthly!#REF!)</f>
        <v>#REF!</v>
      </c>
      <c r="AF1281" s="113" t="e">
        <f>SUM(Monthly!#REF!)</f>
        <v>#REF!</v>
      </c>
      <c r="AG1281" s="113" t="e">
        <f>SUM(Monthly!#REF!)</f>
        <v>#REF!</v>
      </c>
      <c r="AH1281" s="113" t="e">
        <f>SUM(Monthly!#REF!)</f>
        <v>#REF!</v>
      </c>
      <c r="AI1281" s="113" t="e">
        <f>SUM(Monthly!#REF!)</f>
        <v>#REF!</v>
      </c>
      <c r="AJ1281" s="113" t="e">
        <f>SUM(Monthly!#REF!)</f>
        <v>#REF!</v>
      </c>
      <c r="AK1281" s="113" t="e">
        <f>SUM(Monthly!#REF!)</f>
        <v>#REF!</v>
      </c>
      <c r="AL1281" s="113" t="e">
        <f>SUM(Monthly!#REF!)</f>
        <v>#REF!</v>
      </c>
      <c r="AM1281" s="113" t="e">
        <f>SUM(Monthly!#REF!)</f>
        <v>#REF!</v>
      </c>
      <c r="AN1281" s="113" t="e">
        <f>SUM(Monthly!#REF!)</f>
        <v>#REF!</v>
      </c>
      <c r="AO1281" s="113" t="e">
        <f>SUM(Monthly!#REF!)</f>
        <v>#REF!</v>
      </c>
      <c r="AP1281" s="113" t="e">
        <f>SUM(Monthly!#REF!)</f>
        <v>#REF!</v>
      </c>
      <c r="AQ1281" s="113" t="e">
        <f>SUM(Monthly!#REF!)</f>
        <v>#REF!</v>
      </c>
      <c r="AR1281" s="113" t="e">
        <f>SUM(Monthly!#REF!)</f>
        <v>#REF!</v>
      </c>
      <c r="AS1281" s="113" t="e">
        <f>SUM(Monthly!#REF!)</f>
        <v>#REF!</v>
      </c>
      <c r="AT1281" s="113" t="e">
        <f>SUM(Monthly!#REF!)</f>
        <v>#REF!</v>
      </c>
      <c r="AU1281" s="113" t="e">
        <f>SUM(Monthly!#REF!)</f>
        <v>#REF!</v>
      </c>
      <c r="AV1281" s="113" t="e">
        <f>SUM(Monthly!#REF!)</f>
        <v>#REF!</v>
      </c>
      <c r="AW1281" s="113" t="e">
        <f>SUM(Monthly!#REF!)</f>
        <v>#REF!</v>
      </c>
      <c r="AX1281" s="113" t="e">
        <f>SUM(Monthly!#REF!)</f>
        <v>#REF!</v>
      </c>
      <c r="AY1281" s="113" t="e">
        <f>SUM(Monthly!#REF!)</f>
        <v>#REF!</v>
      </c>
      <c r="AZ1281" s="113" t="e">
        <f>SUM(Monthly!#REF!)</f>
        <v>#REF!</v>
      </c>
      <c r="BA1281" s="113" t="e">
        <f>SUM(Monthly!#REF!)</f>
        <v>#REF!</v>
      </c>
      <c r="BB1281" s="113" t="e">
        <f>SUM(Monthly!#REF!)</f>
        <v>#REF!</v>
      </c>
      <c r="BC1281" s="113" t="e">
        <f>SUM(Monthly!#REF!)</f>
        <v>#REF!</v>
      </c>
      <c r="BD1281" s="113" t="e">
        <f>SUM(Monthly!#REF!)</f>
        <v>#REF!</v>
      </c>
      <c r="BE1281" s="113" t="e">
        <f>SUM(Monthly!#REF!)</f>
        <v>#REF!</v>
      </c>
      <c r="BF1281" s="113" t="e">
        <f>SUM(Monthly!#REF!)</f>
        <v>#REF!</v>
      </c>
      <c r="BG1281" s="113" t="e">
        <f>SUM(Monthly!#REF!)</f>
        <v>#REF!</v>
      </c>
      <c r="BH1281" s="113" t="e">
        <f>SUM(Monthly!#REF!)</f>
        <v>#REF!</v>
      </c>
      <c r="BI1281" s="113" t="e">
        <f>SUM(Monthly!#REF!)</f>
        <v>#REF!</v>
      </c>
      <c r="BJ1281" s="113" t="e">
        <f>SUM(Monthly!#REF!)</f>
        <v>#REF!</v>
      </c>
      <c r="BK1281" s="113" t="e">
        <f>SUM(Monthly!#REF!)</f>
        <v>#REF!</v>
      </c>
      <c r="BL1281" s="113" t="e">
        <f>SUM(Monthly!#REF!)</f>
        <v>#REF!</v>
      </c>
      <c r="BM1281" s="113" t="e">
        <f>SUM(Monthly!#REF!)</f>
        <v>#REF!</v>
      </c>
      <c r="BN1281" s="113" t="e">
        <f>SUM(Monthly!#REF!)</f>
        <v>#REF!</v>
      </c>
      <c r="BO1281" s="113" t="e">
        <f>SUM(Monthly!#REF!)</f>
        <v>#REF!</v>
      </c>
      <c r="BP1281" s="113" t="e">
        <f>SUM(Monthly!#REF!)</f>
        <v>#REF!</v>
      </c>
      <c r="BQ1281" s="113" t="e">
        <f>SUM(Monthly!#REF!)</f>
        <v>#REF!</v>
      </c>
      <c r="BR1281" s="113" t="e">
        <f>SUM(Monthly!#REF!)</f>
        <v>#REF!</v>
      </c>
      <c r="BS1281" s="113" t="e">
        <f>SUM(Monthly!#REF!)</f>
        <v>#REF!</v>
      </c>
      <c r="BT1281" s="113" t="e">
        <f>SUM(Monthly!#REF!)</f>
        <v>#REF!</v>
      </c>
      <c r="BU1281" s="113" t="e">
        <f>SUM(Monthly!#REF!)</f>
        <v>#REF!</v>
      </c>
      <c r="BV1281" s="113" t="e">
        <f>SUM(Monthly!#REF!)</f>
        <v>#REF!</v>
      </c>
      <c r="BW1281" s="113" t="e">
        <f>SUM(Monthly!#REF!)</f>
        <v>#REF!</v>
      </c>
      <c r="BX1281" s="113" t="e">
        <f>SUM(Monthly!#REF!)</f>
        <v>#REF!</v>
      </c>
      <c r="BY1281" s="113" t="e">
        <f>SUM(Monthly!#REF!)</f>
        <v>#REF!</v>
      </c>
      <c r="BZ1281" s="113" t="e">
        <f>SUM(Monthly!#REF!)</f>
        <v>#REF!</v>
      </c>
      <c r="CA1281" s="113" t="e">
        <f>SUM(Monthly!#REF!)</f>
        <v>#REF!</v>
      </c>
      <c r="CB1281" s="113" t="e">
        <f>SUM(Monthly!#REF!)</f>
        <v>#REF!</v>
      </c>
      <c r="CC1281" s="113" t="e">
        <f>SUM(Monthly!#REF!)</f>
        <v>#REF!</v>
      </c>
      <c r="CD1281" s="113" t="e">
        <f>SUM(Monthly!#REF!)</f>
        <v>#REF!</v>
      </c>
      <c r="CE1281" s="113" t="e">
        <f>SUM(Monthly!#REF!)</f>
        <v>#REF!</v>
      </c>
      <c r="CF1281" s="113" t="e">
        <f>SUM(Monthly!#REF!)</f>
        <v>#REF!</v>
      </c>
      <c r="CG1281" s="113" t="e">
        <f>SUM(Monthly!#REF!)</f>
        <v>#REF!</v>
      </c>
      <c r="CH1281" s="113" t="e">
        <f>SUM(Monthly!#REF!)</f>
        <v>#REF!</v>
      </c>
      <c r="CI1281" s="113" t="e">
        <f>SUM(Monthly!#REF!)</f>
        <v>#REF!</v>
      </c>
      <c r="CJ1281" s="113" t="e">
        <f>SUM(Monthly!#REF!)</f>
        <v>#REF!</v>
      </c>
      <c r="CK1281" s="113" t="e">
        <f>SUM(Monthly!#REF!)</f>
        <v>#REF!</v>
      </c>
      <c r="CL1281" s="113" t="e">
        <f>SUM(Monthly!#REF!)</f>
        <v>#REF!</v>
      </c>
      <c r="CM1281" s="113" t="e">
        <f>SUM(Monthly!#REF!)</f>
        <v>#REF!</v>
      </c>
      <c r="CN1281" s="113" t="e">
        <f>SUM(Monthly!#REF!)</f>
        <v>#REF!</v>
      </c>
      <c r="CO1281" s="113" t="e">
        <f>SUM(Monthly!#REF!)</f>
        <v>#REF!</v>
      </c>
      <c r="CP1281" s="113" t="e">
        <f>SUM(Monthly!#REF!)</f>
        <v>#REF!</v>
      </c>
      <c r="CQ1281" s="113" t="e">
        <f>SUM(Monthly!#REF!)</f>
        <v>#REF!</v>
      </c>
      <c r="CR1281" s="113" t="e">
        <f>SUM(Monthly!#REF!)</f>
        <v>#REF!</v>
      </c>
      <c r="CS1281" s="113" t="e">
        <f>SUM(Monthly!#REF!)</f>
        <v>#REF!</v>
      </c>
      <c r="CT1281" s="113" t="e">
        <f>SUM(Monthly!#REF!)</f>
        <v>#REF!</v>
      </c>
      <c r="CU1281" s="113" t="e">
        <f>SUM(Monthly!#REF!)</f>
        <v>#REF!</v>
      </c>
      <c r="CV1281" s="113" t="e">
        <f>SUM(Monthly!#REF!)</f>
        <v>#REF!</v>
      </c>
      <c r="CW1281" s="113" t="e">
        <f>SUM(Monthly!#REF!)</f>
        <v>#REF!</v>
      </c>
      <c r="CX1281" s="113" t="e">
        <f>SUM(Monthly!#REF!)</f>
        <v>#REF!</v>
      </c>
      <c r="CY1281" s="113" t="e">
        <f>SUM(Monthly!#REF!)</f>
        <v>#REF!</v>
      </c>
      <c r="CZ1281" s="113" t="e">
        <f>SUM(Monthly!#REF!)</f>
        <v>#REF!</v>
      </c>
      <c r="DA1281" s="113" t="e">
        <f>SUM(Monthly!#REF!)</f>
        <v>#REF!</v>
      </c>
      <c r="DB1281" s="113" t="e">
        <f>SUM(Monthly!#REF!)</f>
        <v>#REF!</v>
      </c>
      <c r="DC1281" s="113" t="e">
        <f>SUM(Monthly!#REF!)</f>
        <v>#REF!</v>
      </c>
      <c r="DD1281" s="113" t="e">
        <f>SUM(Monthly!#REF!)</f>
        <v>#REF!</v>
      </c>
      <c r="DE1281" s="113" t="e">
        <f>SUM(Monthly!#REF!)</f>
        <v>#REF!</v>
      </c>
      <c r="DF1281" s="113" t="e">
        <f>SUM(Monthly!#REF!)</f>
        <v>#REF!</v>
      </c>
      <c r="DG1281" s="113" t="e">
        <f>SUM(Monthly!#REF!)</f>
        <v>#REF!</v>
      </c>
      <c r="DH1281" s="113" t="e">
        <f>SUM(Monthly!#REF!)</f>
        <v>#REF!</v>
      </c>
      <c r="DI1281" s="113" t="e">
        <f>SUM(Monthly!#REF!)</f>
        <v>#REF!</v>
      </c>
      <c r="DJ1281" s="113" t="e">
        <f>SUM(Monthly!#REF!)</f>
        <v>#REF!</v>
      </c>
      <c r="DK1281" s="113" t="e">
        <f>SUM(Monthly!#REF!)</f>
        <v>#REF!</v>
      </c>
      <c r="DL1281" s="113" t="e">
        <f>SUM(Monthly!#REF!)</f>
        <v>#REF!</v>
      </c>
      <c r="DM1281" s="113" t="e">
        <f>SUM(Monthly!#REF!)</f>
        <v>#REF!</v>
      </c>
      <c r="DN1281" s="113" t="e">
        <f>SUM(Monthly!#REF!)</f>
        <v>#REF!</v>
      </c>
      <c r="DO1281" s="113" t="e">
        <f>SUM(Monthly!#REF!)</f>
        <v>#REF!</v>
      </c>
      <c r="DP1281" s="113" t="e">
        <f>SUM(Monthly!#REF!)</f>
        <v>#REF!</v>
      </c>
      <c r="DQ1281" s="113" t="e">
        <f>SUM(Monthly!#REF!)</f>
        <v>#REF!</v>
      </c>
    </row>
    <row r="1282" spans="1:121" s="216" customFormat="1" ht="17.7">
      <c r="A1282" s="85" t="s">
        <v>584</v>
      </c>
      <c r="B1282" s="217">
        <f>SUM(Monthly!B260:D260)</f>
        <v>114.6979</v>
      </c>
      <c r="C1282" s="217">
        <f>SUM(Monthly!E260:G260)</f>
        <v>135.23200000000003</v>
      </c>
      <c r="D1282" s="217">
        <f>SUM(Monthly!H260:J260)</f>
        <v>169.73070000000001</v>
      </c>
      <c r="E1282" s="217">
        <f>SUM(Monthly!K260:M260)</f>
        <v>181.4211</v>
      </c>
      <c r="F1282" s="217">
        <f>SUM(Monthly!N260:P260)</f>
        <v>183.90859999999998</v>
      </c>
      <c r="G1282" s="217">
        <f>SUM(Monthly!Q260:S260)</f>
        <v>183.79259999999999</v>
      </c>
      <c r="H1282" s="217">
        <f>SUM(Monthly!T260:V260)</f>
        <v>196.19479999999999</v>
      </c>
      <c r="I1282" s="217">
        <f>SUM(Monthly!W260:Y260)</f>
        <v>197.90989999999999</v>
      </c>
      <c r="J1282" s="217">
        <f>SUM(Monthly!Z260:AB260)</f>
        <v>213.3218</v>
      </c>
      <c r="K1282" s="217">
        <f>SUM(Monthly!AC260:AE260)</f>
        <v>249.95910000000001</v>
      </c>
      <c r="L1282" s="217">
        <f>SUM(Monthly!AF260:AH260)</f>
        <v>245.17899999999997</v>
      </c>
      <c r="M1282" s="217">
        <f>SUM(Monthly!AI260:AK260)</f>
        <v>255.88060000000002</v>
      </c>
      <c r="N1282" s="217">
        <f>SUM(Monthly!AL260:AN260)</f>
        <v>259.55889999999999</v>
      </c>
      <c r="O1282" s="217">
        <f>SUM(Monthly!AO260:AQ260)</f>
        <v>245.73160000000001</v>
      </c>
      <c r="P1282" s="217">
        <f>SUM(Monthly!AR260:AT260)</f>
        <v>246.52918099999999</v>
      </c>
      <c r="Q1282" s="217">
        <f>SUM(Monthly!AU260:AW260)</f>
        <v>256.23550999999998</v>
      </c>
      <c r="R1282" s="217">
        <f>SUM(Monthly!AX260:AZ260)</f>
        <v>272.890039</v>
      </c>
      <c r="S1282" s="217">
        <f>SUM(Monthly!BA260:BC260)</f>
        <v>274.60132800000002</v>
      </c>
      <c r="T1282" s="217">
        <f>SUM(Monthly!BD260:BF260)</f>
        <v>286.47142299999996</v>
      </c>
      <c r="U1282" s="217">
        <f>SUM(Monthly!BG260:BI260)</f>
        <v>286.332539</v>
      </c>
      <c r="V1282" s="217">
        <f>SUM(Monthly!BJ260:BL260)</f>
        <v>283.29147</v>
      </c>
      <c r="W1282" s="217">
        <f>SUM(Monthly!BM260:BO260)</f>
        <v>298.73718400000001</v>
      </c>
      <c r="X1282" s="217">
        <f>SUM(Monthly!BP260:BR260)</f>
        <v>305.208889</v>
      </c>
      <c r="Y1282" s="217">
        <f>SUM(Monthly!BS260:BU260)</f>
        <v>317.41079200000001</v>
      </c>
      <c r="Z1282" s="217">
        <f>SUM(Monthly!BV260:BX260)</f>
        <v>369.869283</v>
      </c>
      <c r="AA1282" s="217">
        <f>SUM(Monthly!BY260:CA260)</f>
        <v>378.68346299999996</v>
      </c>
      <c r="AB1282" s="217">
        <f>SUM(Monthly!CB260:CD260)</f>
        <v>374.57199000000003</v>
      </c>
      <c r="AC1282" s="217">
        <f>SUM(Monthly!CE260:CG260)</f>
        <v>377.76164</v>
      </c>
      <c r="AD1282" s="217">
        <f>SUM(Monthly!CH260:CJ260)</f>
        <v>385.01065</v>
      </c>
      <c r="AE1282" s="217">
        <f>SUM(Monthly!CK260:CM260)</f>
        <v>398.91002000000009</v>
      </c>
      <c r="AF1282" s="217">
        <f>SUM(Monthly!CN260:CP260)</f>
        <v>422.17369000000002</v>
      </c>
      <c r="AG1282" s="217">
        <f>SUM(Monthly!CQ260:CS260)</f>
        <v>432.02199000000002</v>
      </c>
      <c r="AH1282" s="217">
        <f>SUM(Monthly!CT260:CV260)</f>
        <v>448.68333000000001</v>
      </c>
      <c r="AI1282" s="217">
        <f>SUM(Monthly!CW260:CY260)</f>
        <v>464.76731999999998</v>
      </c>
      <c r="AJ1282" s="217">
        <f>SUM(Monthly!CZ260:DB260)</f>
        <v>498.04143999999997</v>
      </c>
      <c r="AK1282" s="217">
        <f>SUM(Monthly!DC260:DE260)</f>
        <v>515.41570999999999</v>
      </c>
      <c r="AL1282" s="217">
        <f>SUM(Monthly!DF260:DH260)</f>
        <v>514.021151057</v>
      </c>
      <c r="AM1282" s="217">
        <f>SUM(Monthly!DI260:DK260)</f>
        <v>520.44472185769996</v>
      </c>
      <c r="AN1282" s="217">
        <f>SUM(Monthly!DL260:DN260)</f>
        <v>546.39834949800002</v>
      </c>
      <c r="AO1282" s="217">
        <f>SUM(Monthly!DO260:DQ260)</f>
        <v>578.15701987799991</v>
      </c>
      <c r="AP1282" s="217">
        <f>SUM(Monthly!DR260:DT260)</f>
        <v>615.29661818399995</v>
      </c>
      <c r="AQ1282" s="217">
        <f>SUM(Monthly!DU260:DW260)</f>
        <v>657.35275407099994</v>
      </c>
      <c r="AR1282" s="217">
        <f>SUM(Monthly!DX260:DZ260)</f>
        <v>689.98624917910001</v>
      </c>
      <c r="AS1282" s="217">
        <f>SUM(Monthly!EA260:EC260)</f>
        <v>716.23277376698991</v>
      </c>
      <c r="AT1282" s="217">
        <f>SUM(Monthly!ED260:EF260)</f>
        <v>722.99866749000012</v>
      </c>
      <c r="AU1282" s="217">
        <f>SUM(Monthly!EG260:EI260)</f>
        <v>801.08258297529994</v>
      </c>
      <c r="AV1282" s="217">
        <f>SUM(Monthly!EJ260:EL260)</f>
        <v>862.46738663899998</v>
      </c>
      <c r="AW1282" s="217">
        <f>SUM(Monthly!EM260:EO260)</f>
        <v>926.80545212600009</v>
      </c>
      <c r="AX1282" s="217">
        <f>SUM(Monthly!EP260:ER260)</f>
        <v>915.599762661</v>
      </c>
      <c r="AY1282" s="217">
        <f>SUM(Monthly!ES260:EU260)</f>
        <v>1012.2189797629999</v>
      </c>
      <c r="AZ1282" s="217">
        <f>SUM(Monthly!EV260:EX260)</f>
        <v>1092.504812746</v>
      </c>
      <c r="BA1282" s="217">
        <f>SUM(Monthly!EY260:FA260)</f>
        <v>1220.1845750049999</v>
      </c>
      <c r="BB1282" s="217">
        <f>SUM(Monthly!FB260:FD260)</f>
        <v>1261.592696383</v>
      </c>
      <c r="BC1282" s="217">
        <f>SUM(Monthly!FE260:FG260)</f>
        <v>1329.843770922</v>
      </c>
      <c r="BD1282" s="217">
        <f>SUM(Monthly!FH260:FJ260)</f>
        <v>1395.1983088679999</v>
      </c>
      <c r="BE1282" s="217">
        <f>SUM(Monthly!FK260:FM260)</f>
        <v>1404.43368061</v>
      </c>
      <c r="BF1282" s="217">
        <f>SUM(Monthly!FN260:FP260)</f>
        <v>1299.4963987112383</v>
      </c>
      <c r="BG1282" s="217">
        <f>SUM(Monthly!FQ260:FS260)</f>
        <v>1315.6371051820001</v>
      </c>
      <c r="BH1282" s="217">
        <f>SUM(Monthly!FT260:FV260)</f>
        <v>1394.182320809</v>
      </c>
      <c r="BI1282" s="217">
        <f>SUM(Monthly!FW260:FY260)</f>
        <v>1482.1169508819999</v>
      </c>
      <c r="BJ1282" s="217">
        <f>SUM(Monthly!FZ260:GB260)</f>
        <v>1524.431439188</v>
      </c>
      <c r="BK1282" s="217">
        <f>SUM(Monthly!GC260:GE260)</f>
        <v>1603.3588503579997</v>
      </c>
      <c r="BL1282" s="217">
        <f>SUM(Monthly!GF260:GH260)</f>
        <v>1712.2168896840001</v>
      </c>
      <c r="BM1282" s="217">
        <f>SUM(Monthly!GI260:GK260)</f>
        <v>1786.1684052140001</v>
      </c>
      <c r="BN1282" s="217">
        <f>SUM(Monthly!GL260:GN260)</f>
        <v>1856.3446733410001</v>
      </c>
      <c r="BO1282" s="217">
        <f>SUM(Monthly!GO260:GQ260)</f>
        <v>2038.2866497148516</v>
      </c>
      <c r="BP1282" s="217">
        <f>SUM(Monthly!GR260:GT260)</f>
        <v>2170.9624116670002</v>
      </c>
      <c r="BQ1282" s="217">
        <f>SUM(Monthly!GU260:GW260)</f>
        <v>2249.5038428820299</v>
      </c>
      <c r="BR1282" s="217">
        <f>SUM(Monthly!GX260:GZ260)</f>
        <v>2373.8221790280004</v>
      </c>
      <c r="BS1282" s="217">
        <f>SUM(Monthly!HA260:HC260)</f>
        <v>2579.3298269090001</v>
      </c>
      <c r="BT1282" s="217">
        <f>SUM(Monthly!HD260:HF260)</f>
        <v>2542.874462061</v>
      </c>
      <c r="BU1282" s="217">
        <f>SUM(Monthly!HG260:HI260)</f>
        <v>2562.1622696459999</v>
      </c>
      <c r="BV1282" s="217">
        <f>SUM(Monthly!HJ260:HL260)</f>
        <v>2641.0787144980004</v>
      </c>
      <c r="BW1282" s="217">
        <f>SUM(Monthly!HM260:HO260)</f>
        <v>2753.7239776739998</v>
      </c>
      <c r="BX1282" s="217">
        <f>SUM(Monthly!HP260:HR260)</f>
        <v>2915.3615184770001</v>
      </c>
      <c r="BY1282" s="217">
        <f>SUM(Monthly!HS260:HU260)</f>
        <v>3007.6024427189996</v>
      </c>
      <c r="BZ1282" s="217">
        <f>SUM(Monthly!HV260:HX260)</f>
        <v>3093.7513493131519</v>
      </c>
      <c r="CA1282" s="217">
        <f>SUM(Monthly!HY260:IA260)</f>
        <v>3517.2265221839339</v>
      </c>
      <c r="CB1282" s="217">
        <f>SUM(Monthly!IB260:ID260)</f>
        <v>3643.937417239249</v>
      </c>
      <c r="CC1282" s="217">
        <f>SUM(Monthly!IE260:IG260)</f>
        <v>3647.4638319771839</v>
      </c>
      <c r="CD1282" s="217">
        <f>SUM(Monthly!IH260:IJ260)</f>
        <v>3749.9707949447184</v>
      </c>
      <c r="CE1282" s="217">
        <f>SUM(Monthly!IK260:IM260)</f>
        <v>4114.7781514897779</v>
      </c>
      <c r="CF1282" s="217">
        <f>SUM(Monthly!IN260:IP260)</f>
        <v>4262.7421467087888</v>
      </c>
      <c r="CG1282" s="217">
        <f>SUM(Monthly!IQ260:IS260)</f>
        <v>4385.4893485391485</v>
      </c>
      <c r="CH1282" s="217">
        <f>SUM(Monthly!IT260:IV260)</f>
        <v>4469.0627463290966</v>
      </c>
      <c r="CI1282" s="217">
        <f>SUM(Monthly!IW260:IY260)</f>
        <v>4552.2768900338142</v>
      </c>
      <c r="CJ1282" s="217">
        <f>SUM(Monthly!IZ260:JB260)</f>
        <v>4590.2904066614456</v>
      </c>
      <c r="CK1282" s="217">
        <f>SUM(Monthly!JC260:JE260)</f>
        <v>4656.2827800879022</v>
      </c>
      <c r="CL1282" s="217">
        <f>SUM(Monthly!JF260:JH260)</f>
        <v>4823.8409674484083</v>
      </c>
      <c r="CM1282" s="217">
        <f>SUM(Monthly!JI260:JK260)</f>
        <v>5111.1094745997352</v>
      </c>
      <c r="CN1282" s="217">
        <f>SUM(Monthly!JL260:JN260)</f>
        <v>5261.7239213877592</v>
      </c>
      <c r="CO1282" s="217">
        <f>SUM(Monthly!JO260:JQ260)</f>
        <v>5302.9094966102712</v>
      </c>
      <c r="CP1282" s="217">
        <f>SUM(Monthly!JR260:JT260)</f>
        <v>5560.2891628069556</v>
      </c>
      <c r="CQ1282" s="217">
        <f>SUM(Monthly!JU260:JW260)</f>
        <v>5713.7788178489582</v>
      </c>
      <c r="CR1282" s="217">
        <f>SUM(Monthly!JX260:JZ260)</f>
        <v>5841.9285071291715</v>
      </c>
      <c r="CS1282" s="217">
        <f>SUM(Monthly!KA260:KC260)</f>
        <v>6074.8907685544546</v>
      </c>
      <c r="CT1282" s="217">
        <f>SUM(Monthly!KD260:KF260)</f>
        <v>6246.605197783927</v>
      </c>
      <c r="CU1282" s="217">
        <f>SUM(Monthly!KG260:KI260)</f>
        <v>6498.0774940871288</v>
      </c>
      <c r="CV1282" s="217">
        <f>SUM(Monthly!KJ260:KL260)</f>
        <v>6654.5230064327088</v>
      </c>
      <c r="CW1282" s="217">
        <f>SUM(Monthly!KM260:KO260)</f>
        <v>6943.3015222183194</v>
      </c>
      <c r="CX1282" s="217">
        <f>SUM(Monthly!KP260:KR260)</f>
        <v>7284.5373957649281</v>
      </c>
      <c r="CY1282" s="217">
        <f>SUM(Monthly!KS260:KU260)</f>
        <v>7639.5815767088925</v>
      </c>
      <c r="CZ1282" s="217">
        <f>SUM(Monthly!KV260:KX260)</f>
        <v>8040.4844015011486</v>
      </c>
      <c r="DA1282" s="217">
        <f>SUM(Monthly!KY260:LA260)</f>
        <v>8283.4106374079602</v>
      </c>
      <c r="DB1282" s="217">
        <f>SUM(Monthly!LB260:LD260)</f>
        <v>8598.7304790110429</v>
      </c>
      <c r="DC1282" s="217">
        <f>SUM(Monthly!LE260:LG260)</f>
        <v>9010.4100259931547</v>
      </c>
      <c r="DD1282" s="217">
        <f>SUM(Monthly!LH260:LJ260)</f>
        <v>9416.472558326981</v>
      </c>
      <c r="DE1282" s="217">
        <f>SUM(Monthly!LK260:LM260)</f>
        <v>9784.7217784649984</v>
      </c>
      <c r="DF1282" s="217">
        <f>SUM(Monthly!LN260:LP260)</f>
        <v>10359.544233932247</v>
      </c>
      <c r="DG1282" s="217">
        <f>SUM(Monthly!LQ260:LS260)</f>
        <v>10974.388306506477</v>
      </c>
      <c r="DH1282" s="217">
        <f>SUM(Monthly!LT260:LV260)</f>
        <v>11329.230984877353</v>
      </c>
      <c r="DI1282" s="217">
        <f>SUM(Monthly!LW260:LY260)</f>
        <v>11587.259234984276</v>
      </c>
      <c r="DJ1282" s="217">
        <f>SUM(Monthly!LZ260:MB260)</f>
        <v>11782.215439104353</v>
      </c>
      <c r="DK1282" s="217">
        <f>SUM(Monthly!MC260:ME260)</f>
        <v>12477.504585288832</v>
      </c>
      <c r="DL1282" s="217">
        <f>SUM(Monthly!MF260:MH260)</f>
        <v>13439.777133103336</v>
      </c>
      <c r="DM1282" s="217">
        <f>SUM(Monthly!MI260:MK260)</f>
        <v>14326.047511375371</v>
      </c>
      <c r="DN1282" s="217">
        <f>SUM(Monthly!ML260:MN260)</f>
        <v>14739.059675816075</v>
      </c>
      <c r="DO1282" s="217">
        <f>SUM(Monthly!MO260:MQ260)</f>
        <v>15512.873658041848</v>
      </c>
      <c r="DP1282" s="217">
        <f>SUM(Monthly!MR260:MT260)</f>
        <v>16579.155587875903</v>
      </c>
      <c r="DQ1282" s="217">
        <f>SUM(Monthly!MU260:MW260)</f>
        <v>17264.185745634222</v>
      </c>
    </row>
    <row r="1283" spans="1:121" s="216" customFormat="1" ht="17.7">
      <c r="A1283" s="85" t="s">
        <v>585</v>
      </c>
      <c r="B1283" s="217">
        <f>SUM(Monthly!B261:D261)</f>
        <v>104.65289999999999</v>
      </c>
      <c r="C1283" s="217">
        <f>SUM(Monthly!E261:G261)</f>
        <v>114.95099999999999</v>
      </c>
      <c r="D1283" s="217">
        <f>SUM(Monthly!H261:J261)</f>
        <v>135.81270000000001</v>
      </c>
      <c r="E1283" s="217">
        <f>SUM(Monthly!K261:M261)</f>
        <v>140.29409999999996</v>
      </c>
      <c r="F1283" s="217">
        <f>SUM(Monthly!N261:P261)</f>
        <v>139.04930000000002</v>
      </c>
      <c r="G1283" s="217">
        <f>SUM(Monthly!Q261:S261)</f>
        <v>142.36359999999999</v>
      </c>
      <c r="H1283" s="217">
        <f>SUM(Monthly!T261:V261)</f>
        <v>153.40780000000001</v>
      </c>
      <c r="I1283" s="217">
        <f>SUM(Monthly!W261:Y261)</f>
        <v>156.31389999999999</v>
      </c>
      <c r="J1283" s="217">
        <f>SUM(Monthly!Z261:AB261)</f>
        <v>169.52780000000001</v>
      </c>
      <c r="K1283" s="217">
        <f>SUM(Monthly!AC261:AE261)</f>
        <v>190.64210000000003</v>
      </c>
      <c r="L1283" s="217">
        <f>SUM(Monthly!AF261:AH261)</f>
        <v>196.666</v>
      </c>
      <c r="M1283" s="217">
        <f>SUM(Monthly!AI261:AK261)</f>
        <v>207.95460000000003</v>
      </c>
      <c r="N1283" s="217">
        <f>SUM(Monthly!AL261:AN261)</f>
        <v>211.50889999999998</v>
      </c>
      <c r="O1283" s="217">
        <f>SUM(Monthly!AO261:AQ261)</f>
        <v>199.62780000000001</v>
      </c>
      <c r="P1283" s="217">
        <f>SUM(Monthly!AR261:AT261)</f>
        <v>198.34918100000002</v>
      </c>
      <c r="Q1283" s="217">
        <f>SUM(Monthly!AU261:AW261)</f>
        <v>204.765942</v>
      </c>
      <c r="R1283" s="217">
        <f>SUM(Monthly!AX261:AZ261)</f>
        <v>215.4</v>
      </c>
      <c r="S1283" s="217">
        <f>SUM(Monthly!BA261:BC261)</f>
        <v>220.19323400000002</v>
      </c>
      <c r="T1283" s="217">
        <f>SUM(Monthly!BD261:BF261)</f>
        <v>222.39369299999998</v>
      </c>
      <c r="U1283" s="217">
        <f>SUM(Monthly!BG261:BI261)</f>
        <v>223.07065699999998</v>
      </c>
      <c r="V1283" s="217">
        <f>SUM(Monthly!BJ261:BL261)</f>
        <v>226.04679899999996</v>
      </c>
      <c r="W1283" s="217">
        <f>SUM(Monthly!BM261:BO261)</f>
        <v>237.06199099999998</v>
      </c>
      <c r="X1283" s="217">
        <f>SUM(Monthly!BP261:BR261)</f>
        <v>234.100289</v>
      </c>
      <c r="Y1283" s="217">
        <f>SUM(Monthly!BS261:BU261)</f>
        <v>241.13914700000001</v>
      </c>
      <c r="Z1283" s="217">
        <f>SUM(Monthly!BV261:BX261)</f>
        <v>283.49954000000002</v>
      </c>
      <c r="AA1283" s="217">
        <f>SUM(Monthly!BY261:CA261)</f>
        <v>295.40089699999999</v>
      </c>
      <c r="AB1283" s="217">
        <f>SUM(Monthly!CB261:CD261)</f>
        <v>288.53287999999998</v>
      </c>
      <c r="AC1283" s="217">
        <f>SUM(Monthly!CE261:CG261)</f>
        <v>290.44463999999999</v>
      </c>
      <c r="AD1283" s="217">
        <f>SUM(Monthly!CH261:CJ261)</f>
        <v>303.43090999999998</v>
      </c>
      <c r="AE1283" s="217">
        <f>SUM(Monthly!CK261:CM261)</f>
        <v>315.11680000000007</v>
      </c>
      <c r="AF1283" s="217">
        <f>SUM(Monthly!CN261:CP261)</f>
        <v>326.82267999999999</v>
      </c>
      <c r="AG1283" s="217">
        <f>SUM(Monthly!CQ261:CS261)</f>
        <v>339.25008000000003</v>
      </c>
      <c r="AH1283" s="217">
        <f>SUM(Monthly!CT261:CV261)</f>
        <v>357.89522999999997</v>
      </c>
      <c r="AI1283" s="217">
        <f>SUM(Monthly!CW261:CY261)</f>
        <v>364.16671999999994</v>
      </c>
      <c r="AJ1283" s="217">
        <f>SUM(Monthly!CZ261:DB261)</f>
        <v>383.57504</v>
      </c>
      <c r="AK1283" s="217">
        <f>SUM(Monthly!DC261:DE261)</f>
        <v>394.68440999999996</v>
      </c>
      <c r="AL1283" s="217">
        <f>SUM(Monthly!DF261:DH261)</f>
        <v>388.26776905699995</v>
      </c>
      <c r="AM1283" s="217">
        <f>SUM(Monthly!DI261:DK261)</f>
        <v>391.28482085770003</v>
      </c>
      <c r="AN1283" s="217">
        <f>SUM(Monthly!DL261:DN261)</f>
        <v>418.21971549800003</v>
      </c>
      <c r="AO1283" s="217">
        <f>SUM(Monthly!DO261:DQ261)</f>
        <v>442.46726387799993</v>
      </c>
      <c r="AP1283" s="217">
        <f>SUM(Monthly!DR261:DT261)</f>
        <v>469.85854718399992</v>
      </c>
      <c r="AQ1283" s="217">
        <f>SUM(Monthly!DU261:DW261)</f>
        <v>514.62898407099988</v>
      </c>
      <c r="AR1283" s="217">
        <f>SUM(Monthly!DX261:DZ261)</f>
        <v>551.80939917909996</v>
      </c>
      <c r="AS1283" s="217">
        <f>SUM(Monthly!EA261:EC261)</f>
        <v>580.57837576698989</v>
      </c>
      <c r="AT1283" s="217">
        <f>SUM(Monthly!ED261:EF261)</f>
        <v>587.50560449</v>
      </c>
      <c r="AU1283" s="217">
        <f>SUM(Monthly!EG261:EI261)</f>
        <v>661.03307097530001</v>
      </c>
      <c r="AV1283" s="217">
        <f>SUM(Monthly!EJ261:EL261)</f>
        <v>693.91187963900006</v>
      </c>
      <c r="AW1283" s="217">
        <f>SUM(Monthly!EM261:EO261)</f>
        <v>750.54235012599997</v>
      </c>
      <c r="AX1283" s="217">
        <f>SUM(Monthly!EP261:ER261)</f>
        <v>742.67040766100001</v>
      </c>
      <c r="AY1283" s="217">
        <f>SUM(Monthly!ES261:EU261)</f>
        <v>838.13001876299984</v>
      </c>
      <c r="AZ1283" s="217">
        <f>SUM(Monthly!EV261:EX261)</f>
        <v>907.52392074599993</v>
      </c>
      <c r="BA1283" s="217">
        <f>SUM(Monthly!EY261:FA261)</f>
        <v>1018.1819770049999</v>
      </c>
      <c r="BB1283" s="217">
        <f>SUM(Monthly!FB261:FD261)</f>
        <v>1052.759697383</v>
      </c>
      <c r="BC1283" s="217">
        <f>SUM(Monthly!FE261:FG261)</f>
        <v>1095.201797922</v>
      </c>
      <c r="BD1283" s="217">
        <f>SUM(Monthly!FH261:FJ261)</f>
        <v>1140.7384208679998</v>
      </c>
      <c r="BE1283" s="217">
        <f>SUM(Monthly!FK261:FM261)</f>
        <v>1154.2929446100002</v>
      </c>
      <c r="BF1283" s="217">
        <f>SUM(Monthly!FN261:FP261)</f>
        <v>1060.5000337112383</v>
      </c>
      <c r="BG1283" s="217">
        <f>SUM(Monthly!FQ261:FS261)</f>
        <v>1061.3946361820001</v>
      </c>
      <c r="BH1283" s="217">
        <f>SUM(Monthly!FT261:FV261)</f>
        <v>1109.977103809</v>
      </c>
      <c r="BI1283" s="217">
        <f>SUM(Monthly!FW261:FY261)</f>
        <v>1196.6960418819999</v>
      </c>
      <c r="BJ1283" s="217">
        <f>SUM(Monthly!FZ261:GB261)</f>
        <v>1234.6441741880001</v>
      </c>
      <c r="BK1283" s="217">
        <f>SUM(Monthly!GC261:GE261)</f>
        <v>1327.3326401619997</v>
      </c>
      <c r="BL1283" s="217">
        <f>SUM(Monthly!GF261:GH261)</f>
        <v>1400.238457684</v>
      </c>
      <c r="BM1283" s="217">
        <f>SUM(Monthly!GI261:GK261)</f>
        <v>1478.8194452140001</v>
      </c>
      <c r="BN1283" s="217">
        <f>SUM(Monthly!GL261:GN261)</f>
        <v>1513.249355685</v>
      </c>
      <c r="BO1283" s="217">
        <f>SUM(Monthly!GO261:GQ261)</f>
        <v>1703.1459368859998</v>
      </c>
      <c r="BP1283" s="217">
        <f>SUM(Monthly!GR261:GT261)</f>
        <v>1822.4732776669998</v>
      </c>
      <c r="BQ1283" s="217">
        <f>SUM(Monthly!GU261:GW261)</f>
        <v>1870.8385528820299</v>
      </c>
      <c r="BR1283" s="217">
        <f>SUM(Monthly!GX261:GZ261)</f>
        <v>1997.9482910279999</v>
      </c>
      <c r="BS1283" s="217">
        <f>SUM(Monthly!HA261:HC261)</f>
        <v>2182.829251909</v>
      </c>
      <c r="BT1283" s="217">
        <f>SUM(Monthly!HD261:HF261)</f>
        <v>2131.3355000609999</v>
      </c>
      <c r="BU1283" s="217">
        <f>SUM(Monthly!HG261:HI261)</f>
        <v>2114.8635526460002</v>
      </c>
      <c r="BV1283" s="217">
        <f>SUM(Monthly!HJ261:HL261)</f>
        <v>2174.380472498</v>
      </c>
      <c r="BW1283" s="217">
        <f>SUM(Monthly!HM261:HO261)</f>
        <v>2293.2608436740002</v>
      </c>
      <c r="BX1283" s="217">
        <f>SUM(Monthly!HP261:HR261)</f>
        <v>2430.4177224770001</v>
      </c>
      <c r="BY1283" s="217">
        <f>SUM(Monthly!HS261:HU261)</f>
        <v>2482.5978147189999</v>
      </c>
      <c r="BZ1283" s="217">
        <f>SUM(Monthly!HV261:HX261)</f>
        <v>2499.2136497714951</v>
      </c>
      <c r="CA1283" s="217">
        <f>SUM(Monthly!HY261:IA261)</f>
        <v>2722.1792497840906</v>
      </c>
      <c r="CB1283" s="217">
        <f>SUM(Monthly!IB261:ID261)</f>
        <v>2872.6336415321316</v>
      </c>
      <c r="CC1283" s="217">
        <f>SUM(Monthly!IE261:IG261)</f>
        <v>2920.23914415645</v>
      </c>
      <c r="CD1283" s="217">
        <f>SUM(Monthly!IH261:IJ261)</f>
        <v>3046.6602428841352</v>
      </c>
      <c r="CE1283" s="217">
        <f>SUM(Monthly!IK261:IM261)</f>
        <v>3404.3989162651287</v>
      </c>
      <c r="CF1283" s="217">
        <f>SUM(Monthly!IN261:IP261)</f>
        <v>3523.4643747572691</v>
      </c>
      <c r="CG1283" s="217">
        <f>SUM(Monthly!IQ261:IS261)</f>
        <v>3617.6095401375233</v>
      </c>
      <c r="CH1283" s="217">
        <f>SUM(Monthly!IT261:IV261)</f>
        <v>3678.3158971516423</v>
      </c>
      <c r="CI1283" s="217">
        <f>SUM(Monthly!IW261:IY261)</f>
        <v>3755.3982044828281</v>
      </c>
      <c r="CJ1283" s="217">
        <f>SUM(Monthly!IZ261:JB261)</f>
        <v>3720.0565132853408</v>
      </c>
      <c r="CK1283" s="217">
        <f>SUM(Monthly!JC261:JE261)</f>
        <v>3682.562071155995</v>
      </c>
      <c r="CL1283" s="217">
        <f>SUM(Monthly!JF261:JH261)</f>
        <v>3821.9373246225905</v>
      </c>
      <c r="CM1283" s="217">
        <f>SUM(Monthly!JI261:JK261)</f>
        <v>3985.062197907841</v>
      </c>
      <c r="CN1283" s="217">
        <f>SUM(Monthly!JL261:JN261)</f>
        <v>4110.3121291793614</v>
      </c>
      <c r="CO1283" s="217">
        <f>SUM(Monthly!JO261:JQ261)</f>
        <v>4108.1573962695547</v>
      </c>
      <c r="CP1283" s="217">
        <f>SUM(Monthly!JR261:JT261)</f>
        <v>4303.1104268099125</v>
      </c>
      <c r="CQ1283" s="217">
        <f>SUM(Monthly!JU261:JW261)</f>
        <v>4384.3788127847802</v>
      </c>
      <c r="CR1283" s="217">
        <f>SUM(Monthly!JX261:JZ261)</f>
        <v>4448.8927637852466</v>
      </c>
      <c r="CS1283" s="217">
        <f>SUM(Monthly!KA261:KC261)</f>
        <v>4579.4348369828731</v>
      </c>
      <c r="CT1283" s="217">
        <f>SUM(Monthly!KD261:KF261)</f>
        <v>4765.0210911648001</v>
      </c>
      <c r="CU1283" s="217">
        <f>SUM(Monthly!KG261:KI261)</f>
        <v>5042.9879648449805</v>
      </c>
      <c r="CV1283" s="217">
        <f>SUM(Monthly!KJ261:KL261)</f>
        <v>5171.7334579024191</v>
      </c>
      <c r="CW1283" s="217">
        <f>SUM(Monthly!KM261:KO261)</f>
        <v>5438.2936169322438</v>
      </c>
      <c r="CX1283" s="217">
        <f>SUM(Monthly!KP261:KR261)</f>
        <v>5657.7446471927688</v>
      </c>
      <c r="CY1283" s="217">
        <f>SUM(Monthly!KS261:KU261)</f>
        <v>5924.4255368934819</v>
      </c>
      <c r="CZ1283" s="217">
        <f>SUM(Monthly!KV261:KX261)</f>
        <v>6244.7260398771969</v>
      </c>
      <c r="DA1283" s="217">
        <f>SUM(Monthly!KY261:LA261)</f>
        <v>6407.5290595750157</v>
      </c>
      <c r="DB1283" s="217">
        <f>SUM(Monthly!LB261:LD261)</f>
        <v>6563.5393043184695</v>
      </c>
      <c r="DC1283" s="217">
        <f>SUM(Monthly!LE261:LG261)</f>
        <v>6835.4261023969948</v>
      </c>
      <c r="DD1283" s="217">
        <f>SUM(Monthly!LH261:LJ261)</f>
        <v>7130.4840256975622</v>
      </c>
      <c r="DE1283" s="217">
        <f>SUM(Monthly!LK261:LM261)</f>
        <v>7344.125035453465</v>
      </c>
      <c r="DF1283" s="217">
        <f>SUM(Monthly!LN261:LP261)</f>
        <v>7522.0801944239001</v>
      </c>
      <c r="DG1283" s="217">
        <f>SUM(Monthly!LQ261:LS261)</f>
        <v>8164.9579047684356</v>
      </c>
      <c r="DH1283" s="217">
        <f>SUM(Monthly!LT261:LV261)</f>
        <v>8451.5936019608998</v>
      </c>
      <c r="DI1283" s="217">
        <f>SUM(Monthly!LW261:LY261)</f>
        <v>8672.2232932411025</v>
      </c>
      <c r="DJ1283" s="217">
        <f>SUM(Monthly!LZ261:MB261)</f>
        <v>8818.6568702993609</v>
      </c>
      <c r="DK1283" s="217">
        <f>SUM(Monthly!MC261:ME261)</f>
        <v>9276.0363461506913</v>
      </c>
      <c r="DL1283" s="217">
        <f>SUM(Monthly!MF261:MH261)</f>
        <v>9949.0751321018615</v>
      </c>
      <c r="DM1283" s="217">
        <f>SUM(Monthly!MI261:MK261)</f>
        <v>10077.409610045208</v>
      </c>
      <c r="DN1283" s="217">
        <f>SUM(Monthly!ML261:MN261)</f>
        <v>10312.664265255928</v>
      </c>
      <c r="DO1283" s="217">
        <f>SUM(Monthly!MO261:MQ261)</f>
        <v>10897.239939372375</v>
      </c>
      <c r="DP1283" s="217">
        <f>SUM(Monthly!MR261:MT261)</f>
        <v>11728.481805343945</v>
      </c>
      <c r="DQ1283" s="217">
        <f>SUM(Monthly!MU261:MW261)</f>
        <v>11842.600128426424</v>
      </c>
    </row>
    <row r="1284" spans="1:121" s="216" customFormat="1" ht="17.7">
      <c r="A1284" s="85" t="s">
        <v>586</v>
      </c>
      <c r="B1284" s="217">
        <f>SUM(Monthly!B262:D262)</f>
        <v>89.014799999999994</v>
      </c>
      <c r="C1284" s="217">
        <f>SUM(Monthly!E262:G262)</f>
        <v>96.699200000000005</v>
      </c>
      <c r="D1284" s="217">
        <f>SUM(Monthly!H262:J262)</f>
        <v>115.55869999999999</v>
      </c>
      <c r="E1284" s="217">
        <f>SUM(Monthly!K262:M262)</f>
        <v>118.40159999999999</v>
      </c>
      <c r="F1284" s="217">
        <f>SUM(Monthly!N262:P262)</f>
        <v>118.1409</v>
      </c>
      <c r="G1284" s="217">
        <f>SUM(Monthly!Q262:S262)</f>
        <v>120.7638</v>
      </c>
      <c r="H1284" s="217">
        <f>SUM(Monthly!T262:V262)</f>
        <v>131.88850000000002</v>
      </c>
      <c r="I1284" s="217">
        <f>SUM(Monthly!W262:Y262)</f>
        <v>131.2629</v>
      </c>
      <c r="J1284" s="217">
        <f>SUM(Monthly!Z262:AB262)</f>
        <v>136.95590000000001</v>
      </c>
      <c r="K1284" s="217">
        <f>SUM(Monthly!AC262:AE262)</f>
        <v>152.62630000000001</v>
      </c>
      <c r="L1284" s="217">
        <f>SUM(Monthly!AF262:AH262)</f>
        <v>158.1566</v>
      </c>
      <c r="M1284" s="217">
        <f>SUM(Monthly!AI262:AK262)</f>
        <v>159.77809999999999</v>
      </c>
      <c r="N1284" s="217">
        <f>SUM(Monthly!AL262:AN262)</f>
        <v>151.7979</v>
      </c>
      <c r="O1284" s="217">
        <f>SUM(Monthly!AO262:AQ262)</f>
        <v>153.8329</v>
      </c>
      <c r="P1284" s="217">
        <f>SUM(Monthly!AR262:AT262)</f>
        <v>140.74598100000003</v>
      </c>
      <c r="Q1284" s="217">
        <f>SUM(Monthly!AU262:AW262)</f>
        <v>142.94714199999999</v>
      </c>
      <c r="R1284" s="217">
        <f>SUM(Monthly!AX262:AZ262)</f>
        <v>156.93189999999998</v>
      </c>
      <c r="S1284" s="217">
        <f>SUM(Monthly!BA262:BC262)</f>
        <v>162.61783399999999</v>
      </c>
      <c r="T1284" s="217">
        <f>SUM(Monthly!BD262:BF262)</f>
        <v>170.93669299999999</v>
      </c>
      <c r="U1284" s="217">
        <f>SUM(Monthly!BG262:BI262)</f>
        <v>168.656857</v>
      </c>
      <c r="V1284" s="217">
        <f>SUM(Monthly!BJ262:BL262)</f>
        <v>170.47679899999997</v>
      </c>
      <c r="W1284" s="217">
        <f>SUM(Monthly!BM262:BO262)</f>
        <v>174.29399100000001</v>
      </c>
      <c r="X1284" s="217">
        <f>SUM(Monthly!BP262:BR262)</f>
        <v>169.885289</v>
      </c>
      <c r="Y1284" s="217">
        <f>SUM(Monthly!BS262:BU262)</f>
        <v>174.494147</v>
      </c>
      <c r="Z1284" s="217">
        <f>SUM(Monthly!BV262:BX262)</f>
        <v>203.66454000000002</v>
      </c>
      <c r="AA1284" s="217">
        <f>SUM(Monthly!BY262:CA262)</f>
        <v>215.99089699999996</v>
      </c>
      <c r="AB1284" s="217">
        <f>SUM(Monthly!CB262:CD262)</f>
        <v>221.26288</v>
      </c>
      <c r="AC1284" s="217">
        <f>SUM(Monthly!CE262:CG262)</f>
        <v>207.64463999999998</v>
      </c>
      <c r="AD1284" s="217">
        <f>SUM(Monthly!CH262:CJ262)</f>
        <v>198.33091000000002</v>
      </c>
      <c r="AE1284" s="217">
        <f>SUM(Monthly!CK262:CM262)</f>
        <v>208.21680000000006</v>
      </c>
      <c r="AF1284" s="217">
        <f>SUM(Monthly!CN262:CP262)</f>
        <v>215.17968000000002</v>
      </c>
      <c r="AG1284" s="217">
        <f>SUM(Monthly!CQ262:CS262)</f>
        <v>216.35208</v>
      </c>
      <c r="AH1284" s="217">
        <f>SUM(Monthly!CT262:CV262)</f>
        <v>240.15843000000001</v>
      </c>
      <c r="AI1284" s="217">
        <f>SUM(Monthly!CW262:CY262)</f>
        <v>254.36032</v>
      </c>
      <c r="AJ1284" s="217">
        <f>SUM(Monthly!CZ262:DB262)</f>
        <v>268.58263999999997</v>
      </c>
      <c r="AK1284" s="217">
        <f>SUM(Monthly!DC262:DE262)</f>
        <v>278.38330999999999</v>
      </c>
      <c r="AL1284" s="217">
        <f>SUM(Monthly!DF262:DH262)</f>
        <v>258.43214805700001</v>
      </c>
      <c r="AM1284" s="217">
        <f>SUM(Monthly!DI262:DK262)</f>
        <v>263.56813666599999</v>
      </c>
      <c r="AN1284" s="217">
        <f>SUM(Monthly!DL262:DN262)</f>
        <v>275.20807311000004</v>
      </c>
      <c r="AO1284" s="217">
        <f>SUM(Monthly!DO262:DQ262)</f>
        <v>285.71633445399993</v>
      </c>
      <c r="AP1284" s="217">
        <f>SUM(Monthly!DR262:DT262)</f>
        <v>311.730263799</v>
      </c>
      <c r="AQ1284" s="217">
        <f>SUM(Monthly!DU262:DW262)</f>
        <v>340.21901130299995</v>
      </c>
      <c r="AR1284" s="217">
        <f>SUM(Monthly!DX262:DZ262)</f>
        <v>354.70546361309994</v>
      </c>
      <c r="AS1284" s="217">
        <f>SUM(Monthly!EA262:EC262)</f>
        <v>370.83205575698992</v>
      </c>
      <c r="AT1284" s="217">
        <f>SUM(Monthly!ED262:EF262)</f>
        <v>373.2933440330001</v>
      </c>
      <c r="AU1284" s="217">
        <f>SUM(Monthly!EG262:EI262)</f>
        <v>415.92326349129991</v>
      </c>
      <c r="AV1284" s="217">
        <f>SUM(Monthly!EJ262:EL262)</f>
        <v>411.15238203199999</v>
      </c>
      <c r="AW1284" s="217">
        <f>SUM(Monthly!EM262:EO262)</f>
        <v>443.04526112600001</v>
      </c>
      <c r="AX1284" s="217">
        <f>SUM(Monthly!EP262:ER262)</f>
        <v>448.82250766099997</v>
      </c>
      <c r="AY1284" s="217">
        <f>SUM(Monthly!ES262:EU262)</f>
        <v>495.61328124399995</v>
      </c>
      <c r="AZ1284" s="217">
        <f>SUM(Monthly!EV262:EX262)</f>
        <v>512.65030274599997</v>
      </c>
      <c r="BA1284" s="217">
        <f>SUM(Monthly!EY262:FA262)</f>
        <v>600.83423500499998</v>
      </c>
      <c r="BB1284" s="217">
        <f>SUM(Monthly!FB262:FD262)</f>
        <v>656.17813238299982</v>
      </c>
      <c r="BC1284" s="217">
        <f>SUM(Monthly!FE262:FG262)</f>
        <v>710.16914892199998</v>
      </c>
      <c r="BD1284" s="217">
        <f>SUM(Monthly!FH262:FJ262)</f>
        <v>744.36932086799993</v>
      </c>
      <c r="BE1284" s="217">
        <f>SUM(Monthly!FK262:FM262)</f>
        <v>749.69063561000007</v>
      </c>
      <c r="BF1284" s="217">
        <f>SUM(Monthly!FN262:FP262)</f>
        <v>670.48153971123838</v>
      </c>
      <c r="BG1284" s="217">
        <f>SUM(Monthly!FQ262:FS262)</f>
        <v>670.12913863200015</v>
      </c>
      <c r="BH1284" s="217">
        <f>SUM(Monthly!FT262:FV262)</f>
        <v>728.96456260900004</v>
      </c>
      <c r="BI1284" s="217">
        <f>SUM(Monthly!FW262:FY262)</f>
        <v>754.39704568199977</v>
      </c>
      <c r="BJ1284" s="217">
        <f>SUM(Monthly!FZ262:GB262)</f>
        <v>747.03386563600009</v>
      </c>
      <c r="BK1284" s="217">
        <f>SUM(Monthly!GC262:GE262)</f>
        <v>830.82289411939996</v>
      </c>
      <c r="BL1284" s="217">
        <f>SUM(Monthly!GF262:GH262)</f>
        <v>875.05576783699985</v>
      </c>
      <c r="BM1284" s="217">
        <f>SUM(Monthly!GI262:GK262)</f>
        <v>938.67515701400009</v>
      </c>
      <c r="BN1284" s="217">
        <f>SUM(Monthly!GL262:GN262)</f>
        <v>952.69146903499984</v>
      </c>
      <c r="BO1284" s="217">
        <f>SUM(Monthly!GO262:GQ262)</f>
        <v>1073.5704600859999</v>
      </c>
      <c r="BP1284" s="217">
        <f>SUM(Monthly!GR262:GT262)</f>
        <v>1079.605945304</v>
      </c>
      <c r="BQ1284" s="217">
        <f>SUM(Monthly!GU262:GW262)</f>
        <v>1109.1616134060298</v>
      </c>
      <c r="BR1284" s="217">
        <f>SUM(Monthly!GX262:GZ262)</f>
        <v>1173.9245110279999</v>
      </c>
      <c r="BS1284" s="217">
        <f>SUM(Monthly!HA262:HC262)</f>
        <v>1284.0294749090003</v>
      </c>
      <c r="BT1284" s="217">
        <f>SUM(Monthly!HD262:HF262)</f>
        <v>1260.6465433609999</v>
      </c>
      <c r="BU1284" s="217">
        <f>SUM(Monthly!HG262:HI262)</f>
        <v>1238.227166896</v>
      </c>
      <c r="BV1284" s="217">
        <f>SUM(Monthly!HJ262:HL262)</f>
        <v>1264.5161653980003</v>
      </c>
      <c r="BW1284" s="217">
        <f>SUM(Monthly!HM262:HO262)</f>
        <v>1392.7782061739999</v>
      </c>
      <c r="BX1284" s="217">
        <f>SUM(Monthly!HP262:HR262)</f>
        <v>1493.5960074769998</v>
      </c>
      <c r="BY1284" s="217">
        <f>SUM(Monthly!HS262:HU262)</f>
        <v>1473.821912719</v>
      </c>
      <c r="BZ1284" s="217">
        <f>SUM(Monthly!HV262:HX262)</f>
        <v>1475.3637236289967</v>
      </c>
      <c r="CA1284" s="217">
        <f>SUM(Monthly!HY262:IA262)</f>
        <v>1608.2765360852122</v>
      </c>
      <c r="CB1284" s="217">
        <f>SUM(Monthly!IB262:ID262)</f>
        <v>1636.5443534008919</v>
      </c>
      <c r="CC1284" s="217">
        <f>SUM(Monthly!IE262:IG262)</f>
        <v>1686.8113928484381</v>
      </c>
      <c r="CD1284" s="217">
        <f>SUM(Monthly!IH262:IJ262)</f>
        <v>1773.9056560632507</v>
      </c>
      <c r="CE1284" s="217">
        <f>SUM(Monthly!IK262:IM262)</f>
        <v>2051.9709107470903</v>
      </c>
      <c r="CF1284" s="217">
        <f>SUM(Monthly!IN262:IP262)</f>
        <v>2178.2558117885828</v>
      </c>
      <c r="CG1284" s="217">
        <f>SUM(Monthly!IQ262:IS262)</f>
        <v>2215.6411083144039</v>
      </c>
      <c r="CH1284" s="217">
        <f>SUM(Monthly!IT262:IV262)</f>
        <v>2279.773031317206</v>
      </c>
      <c r="CI1284" s="217">
        <f>SUM(Monthly!IW262:IY262)</f>
        <v>2239.5726800429811</v>
      </c>
      <c r="CJ1284" s="217">
        <f>SUM(Monthly!IZ262:JB262)</f>
        <v>2160.1569703282271</v>
      </c>
      <c r="CK1284" s="217">
        <f>SUM(Monthly!JC262:JE262)</f>
        <v>2074.9886857890851</v>
      </c>
      <c r="CL1284" s="217">
        <f>SUM(Monthly!JF262:JH262)</f>
        <v>2125.5292543405494</v>
      </c>
      <c r="CM1284" s="217">
        <f>SUM(Monthly!JI262:JK262)</f>
        <v>2379.5533744028594</v>
      </c>
      <c r="CN1284" s="217">
        <f>SUM(Monthly!JL262:JN262)</f>
        <v>2404.9161647308447</v>
      </c>
      <c r="CO1284" s="217">
        <f>SUM(Monthly!JO262:JQ262)</f>
        <v>2358.0073897841567</v>
      </c>
      <c r="CP1284" s="217">
        <f>SUM(Monthly!JR262:JT262)</f>
        <v>2444.7374715645878</v>
      </c>
      <c r="CQ1284" s="217">
        <f>SUM(Monthly!JU262:JW262)</f>
        <v>2508.5004019520488</v>
      </c>
      <c r="CR1284" s="217">
        <f>SUM(Monthly!JX262:JZ262)</f>
        <v>2640.7784110393882</v>
      </c>
      <c r="CS1284" s="217">
        <f>SUM(Monthly!KA262:KC262)</f>
        <v>2752.3924611002089</v>
      </c>
      <c r="CT1284" s="217">
        <f>SUM(Monthly!KD262:KF262)</f>
        <v>2917.212494986718</v>
      </c>
      <c r="CU1284" s="217">
        <f>SUM(Monthly!KG262:KI262)</f>
        <v>2989.0807765706622</v>
      </c>
      <c r="CV1284" s="217">
        <f>SUM(Monthly!KJ262:KL262)</f>
        <v>3007.3326640052319</v>
      </c>
      <c r="CW1284" s="217">
        <f>SUM(Monthly!KM262:KO262)</f>
        <v>3179.223066598714</v>
      </c>
      <c r="CX1284" s="217">
        <f>SUM(Monthly!KP262:KR262)</f>
        <v>3390.3879349725967</v>
      </c>
      <c r="CY1284" s="217">
        <f>SUM(Monthly!KS262:KU262)</f>
        <v>3457.1928133134925</v>
      </c>
      <c r="CZ1284" s="217">
        <f>SUM(Monthly!KV262:KX262)</f>
        <v>3608.7973414392941</v>
      </c>
      <c r="DA1284" s="217">
        <f>SUM(Monthly!KY262:LA262)</f>
        <v>3646.3419558864598</v>
      </c>
      <c r="DB1284" s="217">
        <f>SUM(Monthly!LB262:LD262)</f>
        <v>3743.1304943384084</v>
      </c>
      <c r="DC1284" s="217">
        <f>SUM(Monthly!LE262:LG262)</f>
        <v>3835.9173612645704</v>
      </c>
      <c r="DD1284" s="217">
        <f>SUM(Monthly!LH262:LJ262)</f>
        <v>3973.0621458495943</v>
      </c>
      <c r="DE1284" s="217">
        <f>SUM(Monthly!LK262:LM262)</f>
        <v>4144.0692655628154</v>
      </c>
      <c r="DF1284" s="217">
        <f>SUM(Monthly!LN262:LP262)</f>
        <v>4076.3520386578321</v>
      </c>
      <c r="DG1284" s="217">
        <f>SUM(Monthly!LQ262:LS262)</f>
        <v>4653.9568553919253</v>
      </c>
      <c r="DH1284" s="217">
        <f>SUM(Monthly!LT262:LV262)</f>
        <v>4934.1548141546182</v>
      </c>
      <c r="DI1284" s="217">
        <f>SUM(Monthly!LW262:LY262)</f>
        <v>4818.5010391901124</v>
      </c>
      <c r="DJ1284" s="217">
        <f>SUM(Monthly!LZ262:MB262)</f>
        <v>5069.539675184189</v>
      </c>
      <c r="DK1284" s="217">
        <f>SUM(Monthly!MC262:ME262)</f>
        <v>5237.5608213464338</v>
      </c>
      <c r="DL1284" s="217">
        <f>SUM(Monthly!MF262:MH262)</f>
        <v>5935.2043239754175</v>
      </c>
      <c r="DM1284" s="217">
        <f>SUM(Monthly!MI262:MK262)</f>
        <v>5952.894396361864</v>
      </c>
      <c r="DN1284" s="217">
        <f>SUM(Monthly!ML262:MN262)</f>
        <v>5670.6470646789867</v>
      </c>
      <c r="DO1284" s="217">
        <f>SUM(Monthly!MO262:MQ262)</f>
        <v>6054.4895981816435</v>
      </c>
      <c r="DP1284" s="217">
        <f>SUM(Monthly!MR262:MT262)</f>
        <v>6589.5363777829252</v>
      </c>
      <c r="DQ1284" s="217">
        <f>SUM(Monthly!MU262:MW262)</f>
        <v>6704.7093794278226</v>
      </c>
    </row>
    <row r="1285" spans="1:121" ht="17.7">
      <c r="A1285" s="83" t="s">
        <v>587</v>
      </c>
      <c r="B1285" s="113">
        <f>SUM(Monthly!B263:D263)</f>
        <v>36.473100000000002</v>
      </c>
      <c r="C1285" s="113">
        <f>SUM(Monthly!E263:G263)</f>
        <v>42.432100000000005</v>
      </c>
      <c r="D1285" s="113">
        <f>SUM(Monthly!H263:J263)</f>
        <v>52.340899999999998</v>
      </c>
      <c r="E1285" s="113">
        <f>SUM(Monthly!K263:M263)</f>
        <v>49.185399999999994</v>
      </c>
      <c r="F1285" s="113">
        <f>SUM(Monthly!N263:P263)</f>
        <v>46.785400000000003</v>
      </c>
      <c r="G1285" s="113">
        <f>SUM(Monthly!Q263:S263)</f>
        <v>48.300899999999999</v>
      </c>
      <c r="H1285" s="113">
        <f>SUM(Monthly!T263:V263)</f>
        <v>55.432299999999998</v>
      </c>
      <c r="I1285" s="113">
        <f>SUM(Monthly!W263:Y263)</f>
        <v>57.5229</v>
      </c>
      <c r="J1285" s="113">
        <f>SUM(Monthly!Z263:AB263)</f>
        <v>61.086699999999993</v>
      </c>
      <c r="K1285" s="113">
        <f>SUM(Monthly!AC263:AE263)</f>
        <v>67.546300000000002</v>
      </c>
      <c r="L1285" s="113">
        <f>SUM(Monthly!AF263:AH263)</f>
        <v>66.572000000000003</v>
      </c>
      <c r="M1285" s="113">
        <f>SUM(Monthly!AI263:AK263)</f>
        <v>64.298400000000001</v>
      </c>
      <c r="N1285" s="113">
        <f>SUM(Monthly!AL263:AN263)</f>
        <v>59.301999999999992</v>
      </c>
      <c r="O1285" s="113">
        <f>SUM(Monthly!AO263:AQ263)</f>
        <v>56.743000000000002</v>
      </c>
      <c r="P1285" s="113">
        <f>SUM(Monthly!AR263:AT263)</f>
        <v>52.114281000000005</v>
      </c>
      <c r="Q1285" s="113">
        <f>SUM(Monthly!AU263:AW263)</f>
        <v>54.140642</v>
      </c>
      <c r="R1285" s="113">
        <f>SUM(Monthly!AX263:AZ263)</f>
        <v>56.302700000000002</v>
      </c>
      <c r="S1285" s="113">
        <f>SUM(Monthly!BA263:BC263)</f>
        <v>60.246634</v>
      </c>
      <c r="T1285" s="113">
        <f>SUM(Monthly!BD263:BF263)</f>
        <v>59.652593000000003</v>
      </c>
      <c r="U1285" s="113">
        <f>SUM(Monthly!BG263:BI263)</f>
        <v>59.023556999999997</v>
      </c>
      <c r="V1285" s="113">
        <f>SUM(Monthly!BJ263:BL263)</f>
        <v>57.455598999999999</v>
      </c>
      <c r="W1285" s="113">
        <f>SUM(Monthly!BM263:BO263)</f>
        <v>63.239591000000004</v>
      </c>
      <c r="X1285" s="113">
        <f>SUM(Monthly!BP263:BR263)</f>
        <v>61.593288999999999</v>
      </c>
      <c r="Y1285" s="113">
        <f>SUM(Monthly!BS263:BU263)</f>
        <v>61.715846999999997</v>
      </c>
      <c r="Z1285" s="113">
        <f>SUM(Monthly!BV263:BX263)</f>
        <v>65.778010999999992</v>
      </c>
      <c r="AA1285" s="113">
        <f>SUM(Monthly!BY263:CA263)</f>
        <v>70.304703000000003</v>
      </c>
      <c r="AB1285" s="113">
        <f>SUM(Monthly!CB263:CD263)</f>
        <v>71.090139999999991</v>
      </c>
      <c r="AC1285" s="113">
        <f>SUM(Monthly!CE263:CG263)</f>
        <v>70.580950000000001</v>
      </c>
      <c r="AD1285" s="113">
        <f>SUM(Monthly!CH263:CJ263)</f>
        <v>71.567030000000003</v>
      </c>
      <c r="AE1285" s="113">
        <f>SUM(Monthly!CK263:CM263)</f>
        <v>74.427340000000001</v>
      </c>
      <c r="AF1285" s="113">
        <f>SUM(Monthly!CN263:CP263)</f>
        <v>75.744590000000002</v>
      </c>
      <c r="AG1285" s="113">
        <f>SUM(Monthly!CQ263:CS263)</f>
        <v>78.387979999999999</v>
      </c>
      <c r="AH1285" s="113">
        <f>SUM(Monthly!CT263:CV263)</f>
        <v>77.600949999999997</v>
      </c>
      <c r="AI1285" s="113">
        <f>SUM(Monthly!CW263:CY263)</f>
        <v>81.933549999999997</v>
      </c>
      <c r="AJ1285" s="113">
        <f>SUM(Monthly!CZ263:DB263)</f>
        <v>91.752409999999998</v>
      </c>
      <c r="AK1285" s="113">
        <f>SUM(Monthly!DC263:DE263)</f>
        <v>92.971139999999991</v>
      </c>
      <c r="AL1285" s="113">
        <f>SUM(Monthly!DF263:DH263)</f>
        <v>92.915460300000007</v>
      </c>
      <c r="AM1285" s="113">
        <f>SUM(Monthly!DI263:DK263)</f>
        <v>101.28471687799998</v>
      </c>
      <c r="AN1285" s="113">
        <f>SUM(Monthly!DL263:DN263)</f>
        <v>109.319863029</v>
      </c>
      <c r="AO1285" s="113">
        <f>SUM(Monthly!DO263:DQ263)</f>
        <v>111.23359099999999</v>
      </c>
      <c r="AP1285" s="113">
        <f>SUM(Monthly!DR263:DT263)</f>
        <v>106.26374595199999</v>
      </c>
      <c r="AQ1285" s="113">
        <f>SUM(Monthly!DU263:DW263)</f>
        <v>119.20857128499999</v>
      </c>
      <c r="AR1285" s="113">
        <f>SUM(Monthly!DX263:DZ263)</f>
        <v>123.18668199999999</v>
      </c>
      <c r="AS1285" s="113">
        <f>SUM(Monthly!EA263:EC263)</f>
        <v>129.23404694499999</v>
      </c>
      <c r="AT1285" s="113">
        <f>SUM(Monthly!ED263:EF263)</f>
        <v>126.96007499999999</v>
      </c>
      <c r="AU1285" s="113">
        <f>SUM(Monthly!EG263:EI263)</f>
        <v>139.71498400000002</v>
      </c>
      <c r="AV1285" s="113">
        <f>SUM(Monthly!EJ263:EL263)</f>
        <v>140.257361</v>
      </c>
      <c r="AW1285" s="113">
        <f>SUM(Monthly!EM263:EO263)</f>
        <v>144.226034</v>
      </c>
      <c r="AX1285" s="113">
        <f>SUM(Monthly!EP263:ER263)</f>
        <v>139.63457299999999</v>
      </c>
      <c r="AY1285" s="113">
        <f>SUM(Monthly!ES263:EU263)</f>
        <v>149.25779300000002</v>
      </c>
      <c r="AZ1285" s="113">
        <f>SUM(Monthly!EV263:EX263)</f>
        <v>160.25649400000003</v>
      </c>
      <c r="BA1285" s="113">
        <f>SUM(Monthly!EY263:FA263)</f>
        <v>171.93350600000002</v>
      </c>
      <c r="BB1285" s="113">
        <f>SUM(Monthly!FB263:FD263)</f>
        <v>182.05468199999999</v>
      </c>
      <c r="BC1285" s="113">
        <f>SUM(Monthly!FE263:FG263)</f>
        <v>204.13968100000002</v>
      </c>
      <c r="BD1285" s="113">
        <f>SUM(Monthly!FH263:FJ263)</f>
        <v>224.577044</v>
      </c>
      <c r="BE1285" s="113">
        <f>SUM(Monthly!FK263:FM263)</f>
        <v>228.37117095800002</v>
      </c>
      <c r="BF1285" s="113">
        <f>SUM(Monthly!FN263:FP263)</f>
        <v>207.239082182</v>
      </c>
      <c r="BG1285" s="113">
        <f>SUM(Monthly!FQ263:FS263)</f>
        <v>207.817696947</v>
      </c>
      <c r="BH1285" s="113">
        <f>SUM(Monthly!FT263:FV263)</f>
        <v>212.99957495699999</v>
      </c>
      <c r="BI1285" s="113">
        <f>SUM(Monthly!FW263:FY263)</f>
        <v>218.15715560299998</v>
      </c>
      <c r="BJ1285" s="113">
        <f>SUM(Monthly!FZ263:GB263)</f>
        <v>209.81140124800001</v>
      </c>
      <c r="BK1285" s="113">
        <f>SUM(Monthly!GC263:GE263)</f>
        <v>230.92336974899999</v>
      </c>
      <c r="BL1285" s="113">
        <f>SUM(Monthly!GF263:GH263)</f>
        <v>247.20287870700002</v>
      </c>
      <c r="BM1285" s="113">
        <f>SUM(Monthly!GI263:GK263)</f>
        <v>252.88764966100001</v>
      </c>
      <c r="BN1285" s="113">
        <f>SUM(Monthly!GL263:GN263)</f>
        <v>250.34216472499998</v>
      </c>
      <c r="BO1285" s="113">
        <f>SUM(Monthly!GO263:GQ263)</f>
        <v>280.856509147</v>
      </c>
      <c r="BP1285" s="113">
        <f>SUM(Monthly!GR263:GT263)</f>
        <v>289.57061855699999</v>
      </c>
      <c r="BQ1285" s="113">
        <f>SUM(Monthly!GU263:GW263)</f>
        <v>286.92173035203001</v>
      </c>
      <c r="BR1285" s="113">
        <f>SUM(Monthly!GX263:GZ263)</f>
        <v>292.19191720399999</v>
      </c>
      <c r="BS1285" s="113">
        <f>SUM(Monthly!HA263:HC263)</f>
        <v>320.05984801900001</v>
      </c>
      <c r="BT1285" s="113">
        <f>SUM(Monthly!HD263:HF263)</f>
        <v>317.58236499999998</v>
      </c>
      <c r="BU1285" s="113">
        <f>SUM(Monthly!HG263:HI263)</f>
        <v>306.55359699999997</v>
      </c>
      <c r="BV1285" s="113">
        <f>SUM(Monthly!HJ263:HL263)</f>
        <v>308.27874699999995</v>
      </c>
      <c r="BW1285" s="113">
        <f>SUM(Monthly!HM263:HO263)</f>
        <v>329.57236599999999</v>
      </c>
      <c r="BX1285" s="113">
        <f>SUM(Monthly!HP263:HR263)</f>
        <v>331.372613</v>
      </c>
      <c r="BY1285" s="113">
        <f>SUM(Monthly!HS263:HU263)</f>
        <v>326.01855399999999</v>
      </c>
      <c r="BZ1285" s="113">
        <f>SUM(Monthly!HV263:HX263)</f>
        <v>328.79646934827997</v>
      </c>
      <c r="CA1285" s="113">
        <f>SUM(Monthly!HY263:IA263)</f>
        <v>351.89339736762247</v>
      </c>
      <c r="CB1285" s="113">
        <f>SUM(Monthly!IB263:ID263)</f>
        <v>333.83606728386735</v>
      </c>
      <c r="CC1285" s="113">
        <f>SUM(Monthly!IE263:IG263)</f>
        <v>335.22143407023248</v>
      </c>
      <c r="CD1285" s="113">
        <f>SUM(Monthly!IH263:IJ263)</f>
        <v>348.28332344619582</v>
      </c>
      <c r="CE1285" s="113">
        <f>SUM(Monthly!IK263:IM263)</f>
        <v>387.29781958383001</v>
      </c>
      <c r="CF1285" s="113">
        <f>SUM(Monthly!IN263:IP263)</f>
        <v>389.18877932446077</v>
      </c>
      <c r="CG1285" s="113">
        <f>SUM(Monthly!IQ263:IS263)</f>
        <v>390.67519909981814</v>
      </c>
      <c r="CH1285" s="113">
        <f>SUM(Monthly!IT263:IV263)</f>
        <v>404.83274889197151</v>
      </c>
      <c r="CI1285" s="113">
        <f>SUM(Monthly!IW263:IY263)</f>
        <v>432.11962315750208</v>
      </c>
      <c r="CJ1285" s="113">
        <f>SUM(Monthly!IZ263:JB263)</f>
        <v>417.83072402481116</v>
      </c>
      <c r="CK1285" s="113">
        <f>SUM(Monthly!JC263:JE263)</f>
        <v>403.30739779108137</v>
      </c>
      <c r="CL1285" s="113">
        <f>SUM(Monthly!JF263:JH263)</f>
        <v>422.83228420560005</v>
      </c>
      <c r="CM1285" s="113">
        <f>SUM(Monthly!JI263:JK263)</f>
        <v>459.17883275588531</v>
      </c>
      <c r="CN1285" s="113">
        <f>SUM(Monthly!JL263:JN263)</f>
        <v>457.34691774506746</v>
      </c>
      <c r="CO1285" s="113">
        <f>SUM(Monthly!JO263:JQ263)</f>
        <v>446.4008656195</v>
      </c>
      <c r="CP1285" s="113">
        <f>SUM(Monthly!JR263:JT263)</f>
        <v>473.01850974747271</v>
      </c>
      <c r="CQ1285" s="113">
        <f>SUM(Monthly!JU263:JW263)</f>
        <v>520.88003709418547</v>
      </c>
      <c r="CR1285" s="113">
        <f>SUM(Monthly!JX263:JZ263)</f>
        <v>504.55252772750919</v>
      </c>
      <c r="CS1285" s="113">
        <f>SUM(Monthly!KA263:KC263)</f>
        <v>509.09635845291655</v>
      </c>
      <c r="CT1285" s="113">
        <f>SUM(Monthly!KD263:KF263)</f>
        <v>525.41821609736758</v>
      </c>
      <c r="CU1285" s="113">
        <f>SUM(Monthly!KG263:KI263)</f>
        <v>578.78658228931704</v>
      </c>
      <c r="CV1285" s="113">
        <f>SUM(Monthly!KJ263:KL263)</f>
        <v>568.56636573494995</v>
      </c>
      <c r="CW1285" s="113">
        <f>SUM(Monthly!KM263:KO263)</f>
        <v>587.67852536600003</v>
      </c>
      <c r="CX1285" s="113">
        <f>SUM(Monthly!KP263:KR263)</f>
        <v>612.91865361947987</v>
      </c>
      <c r="CY1285" s="113">
        <f>SUM(Monthly!KS263:KU263)</f>
        <v>661.38375493980993</v>
      </c>
      <c r="CZ1285" s="113">
        <f>SUM(Monthly!KV263:KX263)</f>
        <v>675.20185132840004</v>
      </c>
      <c r="DA1285" s="113">
        <f>SUM(Monthly!KY263:LA263)</f>
        <v>687.75763755840001</v>
      </c>
      <c r="DB1285" s="113">
        <f>SUM(Monthly!LB263:LD263)</f>
        <v>686.72550087698005</v>
      </c>
      <c r="DC1285" s="113">
        <f>SUM(Monthly!LE263:LG263)</f>
        <v>727.67759790833998</v>
      </c>
      <c r="DD1285" s="113">
        <f>SUM(Monthly!LH263:LJ263)</f>
        <v>739.10910013558009</v>
      </c>
      <c r="DE1285" s="113">
        <f>SUM(Monthly!LK263:LM263)</f>
        <v>761.39602262621997</v>
      </c>
      <c r="DF1285" s="113">
        <f>SUM(Monthly!LN263:LP263)</f>
        <v>791.02665331447997</v>
      </c>
      <c r="DG1285" s="113">
        <f>SUM(Monthly!LQ263:LS263)</f>
        <v>879.16489311769999</v>
      </c>
      <c r="DH1285" s="113">
        <f>SUM(Monthly!LT263:LV263)</f>
        <v>850.98921520051999</v>
      </c>
      <c r="DI1285" s="113">
        <f>SUM(Monthly!LW263:LY263)</f>
        <v>849.10251170582228</v>
      </c>
      <c r="DJ1285" s="113">
        <f>SUM(Monthly!LZ263:MB263)</f>
        <v>875.03438026163997</v>
      </c>
      <c r="DK1285" s="113">
        <f>SUM(Monthly!MC263:ME263)</f>
        <v>886.53543254289571</v>
      </c>
      <c r="DL1285" s="113">
        <f>SUM(Monthly!MF263:MH263)</f>
        <v>855.91378879504691</v>
      </c>
      <c r="DM1285" s="113">
        <f>SUM(Monthly!MI263:MK263)</f>
        <v>866.30554975574159</v>
      </c>
      <c r="DN1285" s="113">
        <f>SUM(Monthly!ML263:MN263)</f>
        <v>887.23975988010147</v>
      </c>
      <c r="DO1285" s="113">
        <f>SUM(Monthly!MO263:MQ263)</f>
        <v>969.98360090601432</v>
      </c>
      <c r="DP1285" s="113">
        <f>SUM(Monthly!MR263:MT263)</f>
        <v>964.53253946827931</v>
      </c>
      <c r="DQ1285" s="113">
        <f>SUM(Monthly!MU263:MW263)</f>
        <v>957.17843653765658</v>
      </c>
    </row>
    <row r="1286" spans="1:121" ht="17.7">
      <c r="A1286" s="83" t="s">
        <v>588</v>
      </c>
      <c r="B1286" s="113">
        <f>SUM(Monthly!B264:D264)</f>
        <v>78.226399999999998</v>
      </c>
      <c r="C1286" s="113">
        <f>SUM(Monthly!E264:G264)</f>
        <v>92.858599999999996</v>
      </c>
      <c r="D1286" s="113">
        <f>SUM(Monthly!H264:J264)</f>
        <v>117.3904</v>
      </c>
      <c r="E1286" s="113">
        <f>SUM(Monthly!K264:M264)</f>
        <v>132.21559999999999</v>
      </c>
      <c r="F1286" s="113">
        <f>SUM(Monthly!N264:P264)</f>
        <v>137.1232</v>
      </c>
      <c r="G1286" s="113">
        <f>SUM(Monthly!Q264:S264)</f>
        <v>135.49170000000001</v>
      </c>
      <c r="H1286" s="113">
        <f>SUM(Monthly!T264:V264)</f>
        <v>140.76249999999999</v>
      </c>
      <c r="I1286" s="113">
        <f>SUM(Monthly!W264:Y264)</f>
        <v>140.387</v>
      </c>
      <c r="J1286" s="113">
        <f>SUM(Monthly!Z264:AB264)</f>
        <v>152.23510000000002</v>
      </c>
      <c r="K1286" s="113">
        <f>SUM(Monthly!AC264:AE264)</f>
        <v>182.4128</v>
      </c>
      <c r="L1286" s="113">
        <f>SUM(Monthly!AF264:AH264)</f>
        <v>178.607</v>
      </c>
      <c r="M1286" s="113">
        <f>SUM(Monthly!AI264:AK264)</f>
        <v>191.5728</v>
      </c>
      <c r="N1286" s="113">
        <f>SUM(Monthly!AL264:AN264)</f>
        <v>200.0179</v>
      </c>
      <c r="O1286" s="113">
        <f>SUM(Monthly!AO264:AQ264)</f>
        <v>187.46770000000001</v>
      </c>
      <c r="P1286" s="113">
        <f>SUM(Monthly!AR264:AT264)</f>
        <v>196.39956999999998</v>
      </c>
      <c r="Q1286" s="113">
        <f>SUM(Monthly!AU264:AW264)</f>
        <v>203.14106000000004</v>
      </c>
      <c r="R1286" s="113">
        <f>SUM(Monthly!AX264:AZ264)</f>
        <v>216.46980000000002</v>
      </c>
      <c r="S1286" s="113">
        <f>SUM(Monthly!BA264:BC264)</f>
        <v>215.63409999999999</v>
      </c>
      <c r="T1286" s="113">
        <f>SUM(Monthly!BD264:BF264)</f>
        <v>227.20069999999998</v>
      </c>
      <c r="U1286" s="113">
        <f>SUM(Monthly!BG264:BI264)</f>
        <v>227.82124999999999</v>
      </c>
      <c r="V1286" s="113">
        <f>SUM(Monthly!BJ264:BL264)</f>
        <v>229.22282000000001</v>
      </c>
      <c r="W1286" s="113">
        <f>SUM(Monthly!BM264:BO264)</f>
        <v>238.32885000000002</v>
      </c>
      <c r="X1286" s="113">
        <f>SUM(Monthly!BP264:BR264)</f>
        <v>244.74160000000001</v>
      </c>
      <c r="Y1286" s="113">
        <f>SUM(Monthly!BS264:BU264)</f>
        <v>256.75824</v>
      </c>
      <c r="Z1286" s="113">
        <f>SUM(Monthly!BV264:BX264)</f>
        <v>304.091272</v>
      </c>
      <c r="AA1286" s="113">
        <f>SUM(Monthly!BY264:CA264)</f>
        <v>308.37876</v>
      </c>
      <c r="AB1286" s="113">
        <f>SUM(Monthly!CB264:CD264)</f>
        <v>303.48185000000001</v>
      </c>
      <c r="AC1286" s="113">
        <f>SUM(Monthly!CE264:CG264)</f>
        <v>307.18068999999997</v>
      </c>
      <c r="AD1286" s="113">
        <f>SUM(Monthly!CH264:CJ264)</f>
        <v>313.44362000000001</v>
      </c>
      <c r="AE1286" s="113">
        <f>SUM(Monthly!CK264:CM264)</f>
        <v>324.48268000000002</v>
      </c>
      <c r="AF1286" s="113">
        <f>SUM(Monthly!CN264:CP264)</f>
        <v>346.42910000000001</v>
      </c>
      <c r="AG1286" s="113">
        <f>SUM(Monthly!CQ264:CS264)</f>
        <v>353.63400999999999</v>
      </c>
      <c r="AH1286" s="113">
        <f>SUM(Monthly!CT264:CV264)</f>
        <v>371.08238</v>
      </c>
      <c r="AI1286" s="113">
        <f>SUM(Monthly!CW264:CY264)</f>
        <v>382.83377000000002</v>
      </c>
      <c r="AJ1286" s="113">
        <f>SUM(Monthly!CZ264:DB264)</f>
        <v>406.28902999999997</v>
      </c>
      <c r="AK1286" s="113">
        <f>SUM(Monthly!DC264:DE264)</f>
        <v>422.44456999999994</v>
      </c>
      <c r="AL1286" s="113">
        <f>SUM(Monthly!DF264:DH264)</f>
        <v>421.10569075699999</v>
      </c>
      <c r="AM1286" s="113">
        <f>SUM(Monthly!DI264:DK264)</f>
        <v>419.16000497970003</v>
      </c>
      <c r="AN1286" s="113">
        <f>SUM(Monthly!DL264:DN264)</f>
        <v>437.07848646900004</v>
      </c>
      <c r="AO1286" s="113">
        <f>SUM(Monthly!DO264:DQ264)</f>
        <v>466.92342887799998</v>
      </c>
      <c r="AP1286" s="113">
        <f>SUM(Monthly!DR264:DT264)</f>
        <v>509.03287223199993</v>
      </c>
      <c r="AQ1286" s="113">
        <f>SUM(Monthly!DU264:DW264)</f>
        <v>538.14418278599999</v>
      </c>
      <c r="AR1286" s="113">
        <f>SUM(Monthly!DX264:DZ264)</f>
        <v>566.79956717909999</v>
      </c>
      <c r="AS1286" s="113">
        <f>SUM(Monthly!EA264:EC264)</f>
        <v>586.99872682198998</v>
      </c>
      <c r="AT1286" s="113">
        <f>SUM(Monthly!ED264:EF264)</f>
        <v>596.03859249000016</v>
      </c>
      <c r="AU1286" s="113">
        <f>SUM(Monthly!EG264:EI264)</f>
        <v>661.36759897529998</v>
      </c>
      <c r="AV1286" s="113">
        <f>SUM(Monthly!EJ264:EL264)</f>
        <v>722.21002563899992</v>
      </c>
      <c r="AW1286" s="113">
        <f>SUM(Monthly!EM264:EO264)</f>
        <v>782.57941812600006</v>
      </c>
      <c r="AX1286" s="113">
        <f>SUM(Monthly!EP264:ER264)</f>
        <v>775.96518966099995</v>
      </c>
      <c r="AY1286" s="113">
        <f>SUM(Monthly!ES264:EU264)</f>
        <v>862.96118676299989</v>
      </c>
      <c r="AZ1286" s="113">
        <f>SUM(Monthly!EV264:EX264)</f>
        <v>932.248318746</v>
      </c>
      <c r="BA1286" s="113">
        <f>SUM(Monthly!EY264:FA264)</f>
        <v>1048.2510690049999</v>
      </c>
      <c r="BB1286" s="113">
        <f>SUM(Monthly!FB264:FD264)</f>
        <v>1079.538014383</v>
      </c>
      <c r="BC1286" s="113">
        <f>SUM(Monthly!FE264:FG264)</f>
        <v>1125.7040899219999</v>
      </c>
      <c r="BD1286" s="113">
        <f>SUM(Monthly!FH264:FJ264)</f>
        <v>1170.6212648679998</v>
      </c>
      <c r="BE1286" s="113">
        <f>SUM(Monthly!FK264:FM264)</f>
        <v>1176.062509652</v>
      </c>
      <c r="BF1286" s="113">
        <f>SUM(Monthly!FN264:FP264)</f>
        <v>1092.2573165292383</v>
      </c>
      <c r="BG1286" s="113">
        <f>SUM(Monthly!FQ264:FS264)</f>
        <v>1107.8194082350001</v>
      </c>
      <c r="BH1286" s="113">
        <f>SUM(Monthly!FT264:FV264)</f>
        <v>1181.1827458520002</v>
      </c>
      <c r="BI1286" s="113">
        <f>SUM(Monthly!FW264:FY264)</f>
        <v>1261.8515782929999</v>
      </c>
      <c r="BJ1286" s="113">
        <f>SUM(Monthly!FZ264:GB264)</f>
        <v>1314.6200379400002</v>
      </c>
      <c r="BK1286" s="113">
        <f>SUM(Monthly!GC264:GE264)</f>
        <v>1372.435480609</v>
      </c>
      <c r="BL1286" s="113">
        <f>SUM(Monthly!GF264:GH264)</f>
        <v>1465.014010977</v>
      </c>
      <c r="BM1286" s="113">
        <f>SUM(Monthly!GI264:GK264)</f>
        <v>1533.2807555530001</v>
      </c>
      <c r="BN1286" s="113">
        <f>SUM(Monthly!GL264:GN264)</f>
        <v>1606.0025086159999</v>
      </c>
      <c r="BO1286" s="113">
        <f>SUM(Monthly!GO264:GQ264)</f>
        <v>1757.4301405678518</v>
      </c>
      <c r="BP1286" s="113">
        <f>SUM(Monthly!GR264:GT264)</f>
        <v>1881.39179311</v>
      </c>
      <c r="BQ1286" s="113">
        <f>SUM(Monthly!GU264:GW264)</f>
        <v>1962.5821125299999</v>
      </c>
      <c r="BR1286" s="113">
        <f>SUM(Monthly!GX264:GZ264)</f>
        <v>2081.6302618239997</v>
      </c>
      <c r="BS1286" s="113">
        <f>SUM(Monthly!HA264:HC264)</f>
        <v>2259.2699788899999</v>
      </c>
      <c r="BT1286" s="113">
        <f>SUM(Monthly!HD264:HF264)</f>
        <v>2225.2920970609998</v>
      </c>
      <c r="BU1286" s="113">
        <f>SUM(Monthly!HG264:HI264)</f>
        <v>2255.6086726459998</v>
      </c>
      <c r="BV1286" s="113">
        <f>SUM(Monthly!HJ264:HL264)</f>
        <v>2332.7999674980001</v>
      </c>
      <c r="BW1286" s="113">
        <f>SUM(Monthly!HM264:HO264)</f>
        <v>2424.1516116739999</v>
      </c>
      <c r="BX1286" s="113">
        <f>SUM(Monthly!HP264:HR264)</f>
        <v>2583.9889054770001</v>
      </c>
      <c r="BY1286" s="113">
        <f>SUM(Monthly!HS264:HU264)</f>
        <v>2681.5838887189998</v>
      </c>
      <c r="BZ1286" s="113">
        <f>SUM(Monthly!HV264:HX264)</f>
        <v>2764.9548799648719</v>
      </c>
      <c r="CA1286" s="113">
        <f>SUM(Monthly!HY264:IA264)</f>
        <v>3165.3331248163117</v>
      </c>
      <c r="CB1286" s="113">
        <f>SUM(Monthly!IB264:ID264)</f>
        <v>3310.101349955381</v>
      </c>
      <c r="CC1286" s="113">
        <f>SUM(Monthly!IE264:IG264)</f>
        <v>3312.2423979069508</v>
      </c>
      <c r="CD1286" s="113">
        <f>SUM(Monthly!IH264:IJ264)</f>
        <v>3401.6874714985224</v>
      </c>
      <c r="CE1286" s="113">
        <f>SUM(Monthly!IK264:IM264)</f>
        <v>3727.4803319059474</v>
      </c>
      <c r="CF1286" s="113">
        <f>SUM(Monthly!IN264:IP264)</f>
        <v>3873.5533673843279</v>
      </c>
      <c r="CG1286" s="113">
        <f>SUM(Monthly!IQ264:IS264)</f>
        <v>3994.8141494393303</v>
      </c>
      <c r="CH1286" s="113">
        <f>SUM(Monthly!IT264:IV264)</f>
        <v>4064.2299974371253</v>
      </c>
      <c r="CI1286" s="113">
        <f>SUM(Monthly!IW264:IY264)</f>
        <v>4120.1572668763129</v>
      </c>
      <c r="CJ1286" s="113">
        <f>SUM(Monthly!IZ264:JB264)</f>
        <v>4172.4596826366342</v>
      </c>
      <c r="CK1286" s="113">
        <f>SUM(Monthly!JC264:JE264)</f>
        <v>4252.9753822968214</v>
      </c>
      <c r="CL1286" s="113">
        <f>SUM(Monthly!JF264:JH264)</f>
        <v>4401.0086832428078</v>
      </c>
      <c r="CM1286" s="113">
        <f>SUM(Monthly!JI264:JK264)</f>
        <v>4651.93064184385</v>
      </c>
      <c r="CN1286" s="113">
        <f>SUM(Monthly!JL264:JN264)</f>
        <v>4804.3770036426913</v>
      </c>
      <c r="CO1286" s="113">
        <f>SUM(Monthly!JO264:JQ264)</f>
        <v>4856.5086309907711</v>
      </c>
      <c r="CP1286" s="113">
        <f>SUM(Monthly!JR264:JT264)</f>
        <v>5087.2706530594824</v>
      </c>
      <c r="CQ1286" s="113">
        <f>SUM(Monthly!JU264:JW264)</f>
        <v>5192.8987807547728</v>
      </c>
      <c r="CR1286" s="113">
        <f>SUM(Monthly!JX264:JZ264)</f>
        <v>5337.3759794016623</v>
      </c>
      <c r="CS1286" s="113">
        <f>SUM(Monthly!KA264:KC264)</f>
        <v>5565.7944101015382</v>
      </c>
      <c r="CT1286" s="113">
        <f>SUM(Monthly!KD264:KF264)</f>
        <v>5721.1869816865601</v>
      </c>
      <c r="CU1286" s="113">
        <f>SUM(Monthly!KG264:KI264)</f>
        <v>5919.2909117978106</v>
      </c>
      <c r="CV1286" s="113">
        <f>SUM(Monthly!KJ264:KL264)</f>
        <v>6085.9566406977583</v>
      </c>
      <c r="CW1286" s="113">
        <f>SUM(Monthly!KM264:KO264)</f>
        <v>6355.6229968523185</v>
      </c>
      <c r="CX1286" s="113">
        <f>SUM(Monthly!KP264:KR264)</f>
        <v>6671.6187421454479</v>
      </c>
      <c r="CY1286" s="113">
        <f>SUM(Monthly!KS264:KU264)</f>
        <v>6978.197821769083</v>
      </c>
      <c r="CZ1286" s="113">
        <f>SUM(Monthly!KV264:KX264)</f>
        <v>7365.2825501727475</v>
      </c>
      <c r="DA1286" s="113">
        <f>SUM(Monthly!KY264:LA264)</f>
        <v>7595.6529998495598</v>
      </c>
      <c r="DB1286" s="113">
        <f>SUM(Monthly!LB264:LD264)</f>
        <v>7912.004978134064</v>
      </c>
      <c r="DC1286" s="113">
        <f>SUM(Monthly!LE264:LG264)</f>
        <v>8282.7324280848152</v>
      </c>
      <c r="DD1286" s="113">
        <f>SUM(Monthly!LH264:LJ264)</f>
        <v>8677.3634581914012</v>
      </c>
      <c r="DE1286" s="113">
        <f>SUM(Monthly!LK264:LM264)</f>
        <v>9023.3257558387777</v>
      </c>
      <c r="DF1286" s="113">
        <f>SUM(Monthly!LN264:LP264)</f>
        <v>9568.5175806177649</v>
      </c>
      <c r="DG1286" s="113">
        <f>SUM(Monthly!LQ264:LS264)</f>
        <v>10095.223413388776</v>
      </c>
      <c r="DH1286" s="113">
        <f>SUM(Monthly!LT264:LV264)</f>
        <v>10478.241769676833</v>
      </c>
      <c r="DI1286" s="113">
        <f>SUM(Monthly!LW264:LY264)</f>
        <v>10738.156723278453</v>
      </c>
      <c r="DJ1286" s="113">
        <f>SUM(Monthly!LZ264:MB264)</f>
        <v>10907.181058842714</v>
      </c>
      <c r="DK1286" s="113">
        <f>SUM(Monthly!MC264:ME264)</f>
        <v>11590.969152745936</v>
      </c>
      <c r="DL1286" s="113">
        <f>SUM(Monthly!MF264:MH264)</f>
        <v>12583.863344308289</v>
      </c>
      <c r="DM1286" s="113">
        <f>SUM(Monthly!MI264:MK264)</f>
        <v>13459.741961619628</v>
      </c>
      <c r="DN1286" s="113">
        <f>SUM(Monthly!ML264:MN264)</f>
        <v>13851.819915935974</v>
      </c>
      <c r="DO1286" s="113">
        <f>SUM(Monthly!MO264:MQ264)</f>
        <v>14542.890057135835</v>
      </c>
      <c r="DP1286" s="113">
        <f>SUM(Monthly!MR264:MT264)</f>
        <v>15614.623048407622</v>
      </c>
      <c r="DQ1286" s="113">
        <f>SUM(Monthly!MU264:MW264)</f>
        <v>16307.007309096567</v>
      </c>
    </row>
    <row r="1287" spans="1:121" ht="17.7">
      <c r="A1287" s="83" t="s">
        <v>589</v>
      </c>
      <c r="B1287" s="113">
        <f>SUM(Monthly!B265:D265)</f>
        <v>52.541699999999999</v>
      </c>
      <c r="C1287" s="113">
        <f>SUM(Monthly!E265:G265)</f>
        <v>54.267099999999999</v>
      </c>
      <c r="D1287" s="113">
        <f>SUM(Monthly!H265:J265)</f>
        <v>63.217799999999997</v>
      </c>
      <c r="E1287" s="113">
        <f>SUM(Monthly!K265:M265)</f>
        <v>69.216200000000001</v>
      </c>
      <c r="F1287" s="113">
        <f>SUM(Monthly!N265:P265)</f>
        <v>71.355500000000006</v>
      </c>
      <c r="G1287" s="113">
        <f>SUM(Monthly!Q265:S265)</f>
        <v>72.462899999999991</v>
      </c>
      <c r="H1287" s="113">
        <f>SUM(Monthly!T265:V265)</f>
        <v>76.456199999999995</v>
      </c>
      <c r="I1287" s="113">
        <f>SUM(Monthly!W265:Y265)</f>
        <v>73.740000000000009</v>
      </c>
      <c r="J1287" s="113">
        <f>SUM(Monthly!Z265:AB265)</f>
        <v>75.869200000000006</v>
      </c>
      <c r="K1287" s="113">
        <f>SUM(Monthly!AC265:AE265)</f>
        <v>85.08</v>
      </c>
      <c r="L1287" s="113">
        <f>SUM(Monthly!AF265:AH265)</f>
        <v>91.584600000000009</v>
      </c>
      <c r="M1287" s="113">
        <f>SUM(Monthly!AI265:AK265)</f>
        <v>95.479700000000008</v>
      </c>
      <c r="N1287" s="113">
        <f>SUM(Monthly!AL265:AN265)</f>
        <v>92.495900000000006</v>
      </c>
      <c r="O1287" s="113">
        <f>SUM(Monthly!AO265:AQ265)</f>
        <v>97.0899</v>
      </c>
      <c r="P1287" s="113">
        <f>SUM(Monthly!AR265:AT265)</f>
        <v>88.631699999999995</v>
      </c>
      <c r="Q1287" s="113">
        <f>SUM(Monthly!AU265:AW265)</f>
        <v>88.8065</v>
      </c>
      <c r="R1287" s="113">
        <f>SUM(Monthly!AX265:AZ265)</f>
        <v>100.6292</v>
      </c>
      <c r="S1287" s="113">
        <f>SUM(Monthly!BA265:BC265)</f>
        <v>102.3712</v>
      </c>
      <c r="T1287" s="113">
        <f>SUM(Monthly!BD265:BF265)</f>
        <v>111.2841</v>
      </c>
      <c r="U1287" s="113">
        <f>SUM(Monthly!BG265:BI265)</f>
        <v>109.63330000000001</v>
      </c>
      <c r="V1287" s="113">
        <f>SUM(Monthly!BJ265:BL265)</f>
        <v>113.02119999999999</v>
      </c>
      <c r="W1287" s="113">
        <f>SUM(Monthly!BM265:BO265)</f>
        <v>111.05439999999999</v>
      </c>
      <c r="X1287" s="113">
        <f>SUM(Monthly!BP265:BR265)</f>
        <v>108.292</v>
      </c>
      <c r="Y1287" s="113">
        <f>SUM(Monthly!BS265:BU265)</f>
        <v>112.7783</v>
      </c>
      <c r="Z1287" s="113">
        <f>SUM(Monthly!BV265:BX265)</f>
        <v>137.88652900000002</v>
      </c>
      <c r="AA1287" s="113">
        <f>SUM(Monthly!BY265:CA265)</f>
        <v>145.68619399999994</v>
      </c>
      <c r="AB1287" s="113">
        <f>SUM(Monthly!CB265:CD265)</f>
        <v>150.17274</v>
      </c>
      <c r="AC1287" s="113">
        <f>SUM(Monthly!CE265:CG265)</f>
        <v>137.06368999999998</v>
      </c>
      <c r="AD1287" s="113">
        <f>SUM(Monthly!CH265:CJ265)</f>
        <v>126.76388000000001</v>
      </c>
      <c r="AE1287" s="113">
        <f>SUM(Monthly!CK265:CM265)</f>
        <v>133.78946000000005</v>
      </c>
      <c r="AF1287" s="113">
        <f>SUM(Monthly!CN265:CP265)</f>
        <v>139.43509</v>
      </c>
      <c r="AG1287" s="113">
        <f>SUM(Monthly!CQ265:CS265)</f>
        <v>137.9641</v>
      </c>
      <c r="AH1287" s="113">
        <f>SUM(Monthly!CT265:CV265)</f>
        <v>162.55748</v>
      </c>
      <c r="AI1287" s="113">
        <f>SUM(Monthly!CW265:CY265)</f>
        <v>172.42677</v>
      </c>
      <c r="AJ1287" s="113">
        <f>SUM(Monthly!CZ265:DB265)</f>
        <v>176.83023</v>
      </c>
      <c r="AK1287" s="113">
        <f>SUM(Monthly!DC265:DE265)</f>
        <v>185.41216999999997</v>
      </c>
      <c r="AL1287" s="113">
        <f>SUM(Monthly!DF265:DH265)</f>
        <v>165.516687757</v>
      </c>
      <c r="AM1287" s="113">
        <f>SUM(Monthly!DI265:DK265)</f>
        <v>162.283419788</v>
      </c>
      <c r="AN1287" s="113">
        <f>SUM(Monthly!DL265:DN265)</f>
        <v>165.88821008100001</v>
      </c>
      <c r="AO1287" s="113">
        <f>SUM(Monthly!DO265:DQ265)</f>
        <v>174.48274345399994</v>
      </c>
      <c r="AP1287" s="113">
        <f>SUM(Monthly!DR265:DT265)</f>
        <v>205.46651784699998</v>
      </c>
      <c r="AQ1287" s="113">
        <f>SUM(Monthly!DU265:DW265)</f>
        <v>221.01044001799994</v>
      </c>
      <c r="AR1287" s="113">
        <f>SUM(Monthly!DX265:DZ265)</f>
        <v>231.51878161309997</v>
      </c>
      <c r="AS1287" s="113">
        <f>SUM(Monthly!EA265:EC265)</f>
        <v>241.59800881198993</v>
      </c>
      <c r="AT1287" s="113">
        <f>SUM(Monthly!ED265:EF265)</f>
        <v>246.33326903300008</v>
      </c>
      <c r="AU1287" s="113">
        <f>SUM(Monthly!EG265:EI265)</f>
        <v>276.20827949129995</v>
      </c>
      <c r="AV1287" s="113">
        <f>SUM(Monthly!EJ265:EL265)</f>
        <v>270.89502103199999</v>
      </c>
      <c r="AW1287" s="113">
        <f>SUM(Monthly!EM265:EO265)</f>
        <v>298.81922712600004</v>
      </c>
      <c r="AX1287" s="113">
        <f>SUM(Monthly!EP265:ER265)</f>
        <v>309.18793466099999</v>
      </c>
      <c r="AY1287" s="113">
        <f>SUM(Monthly!ES265:EU265)</f>
        <v>346.3554882439999</v>
      </c>
      <c r="AZ1287" s="113">
        <f>SUM(Monthly!EV265:EX265)</f>
        <v>352.39380874599999</v>
      </c>
      <c r="BA1287" s="113">
        <f>SUM(Monthly!EY265:FA265)</f>
        <v>428.9007290049999</v>
      </c>
      <c r="BB1287" s="113">
        <f>SUM(Monthly!FB265:FD265)</f>
        <v>474.12345038299986</v>
      </c>
      <c r="BC1287" s="113">
        <f>SUM(Monthly!FE265:FG265)</f>
        <v>506.02946792199998</v>
      </c>
      <c r="BD1287" s="113">
        <f>SUM(Monthly!FH265:FJ265)</f>
        <v>519.79227686799993</v>
      </c>
      <c r="BE1287" s="113">
        <f>SUM(Monthly!FK265:FM265)</f>
        <v>521.31946465200008</v>
      </c>
      <c r="BF1287" s="113">
        <f>SUM(Monthly!FN265:FP265)</f>
        <v>463.24245752923838</v>
      </c>
      <c r="BG1287" s="113">
        <f>SUM(Monthly!FQ265:FS265)</f>
        <v>462.3114416850002</v>
      </c>
      <c r="BH1287" s="113">
        <f>SUM(Monthly!FT265:FV265)</f>
        <v>515.96498765199999</v>
      </c>
      <c r="BI1287" s="113">
        <f>SUM(Monthly!FW265:FY265)</f>
        <v>536.23989007899991</v>
      </c>
      <c r="BJ1287" s="113">
        <f>SUM(Monthly!FZ265:GB265)</f>
        <v>537.22246438800005</v>
      </c>
      <c r="BK1287" s="113">
        <f>SUM(Monthly!GC265:GE265)</f>
        <v>599.89952437039994</v>
      </c>
      <c r="BL1287" s="113">
        <f>SUM(Monthly!GF265:GH265)</f>
        <v>627.85288912999988</v>
      </c>
      <c r="BM1287" s="113">
        <f>SUM(Monthly!GI265:GK265)</f>
        <v>685.78750735300014</v>
      </c>
      <c r="BN1287" s="113">
        <f>SUM(Monthly!GL265:GN265)</f>
        <v>702.34930430999998</v>
      </c>
      <c r="BO1287" s="113">
        <f>SUM(Monthly!GO265:GQ265)</f>
        <v>792.71395093899991</v>
      </c>
      <c r="BP1287" s="113">
        <f>SUM(Monthly!GR265:GT265)</f>
        <v>790.035326747</v>
      </c>
      <c r="BQ1287" s="113">
        <f>SUM(Monthly!GU265:GW265)</f>
        <v>822.23988305399985</v>
      </c>
      <c r="BR1287" s="113">
        <f>SUM(Monthly!GX265:GZ265)</f>
        <v>881.73259382400011</v>
      </c>
      <c r="BS1287" s="113">
        <f>SUM(Monthly!HA265:HC265)</f>
        <v>963.96962689000031</v>
      </c>
      <c r="BT1287" s="113">
        <f>SUM(Monthly!HD265:HF265)</f>
        <v>943.0641783609999</v>
      </c>
      <c r="BU1287" s="113">
        <f>SUM(Monthly!HG265:HI265)</f>
        <v>931.67356989599989</v>
      </c>
      <c r="BV1287" s="113">
        <f>SUM(Monthly!HJ265:HL265)</f>
        <v>956.23741839800016</v>
      </c>
      <c r="BW1287" s="113">
        <f>SUM(Monthly!HM265:HO265)</f>
        <v>1063.2058401740001</v>
      </c>
      <c r="BX1287" s="113">
        <f>SUM(Monthly!HP265:HR265)</f>
        <v>1162.2233944769998</v>
      </c>
      <c r="BY1287" s="113">
        <f>SUM(Monthly!HS265:HU265)</f>
        <v>1147.8033587189998</v>
      </c>
      <c r="BZ1287" s="113">
        <f>SUM(Monthly!HV265:HX265)</f>
        <v>1146.5672542807167</v>
      </c>
      <c r="CA1287" s="113">
        <f>SUM(Monthly!HY265:IA265)</f>
        <v>1256.3831387175899</v>
      </c>
      <c r="CB1287" s="113">
        <f>SUM(Monthly!IB265:ID265)</f>
        <v>1302.7082861170245</v>
      </c>
      <c r="CC1287" s="113">
        <f>SUM(Monthly!IE265:IG265)</f>
        <v>1351.5899587782058</v>
      </c>
      <c r="CD1287" s="113">
        <f>SUM(Monthly!IH265:IJ265)</f>
        <v>1425.6223326170548</v>
      </c>
      <c r="CE1287" s="113">
        <f>SUM(Monthly!IK265:IM265)</f>
        <v>1664.6730911632601</v>
      </c>
      <c r="CF1287" s="113">
        <f>SUM(Monthly!IN265:IP265)</f>
        <v>1789.0670324641219</v>
      </c>
      <c r="CG1287" s="113">
        <f>SUM(Monthly!IQ265:IS265)</f>
        <v>1824.9659092145862</v>
      </c>
      <c r="CH1287" s="113">
        <f>SUM(Monthly!IT265:IV265)</f>
        <v>1874.9402824252347</v>
      </c>
      <c r="CI1287" s="113">
        <f>SUM(Monthly!IW265:IY265)</f>
        <v>1807.4530568854789</v>
      </c>
      <c r="CJ1287" s="113">
        <f>SUM(Monthly!IZ265:JB265)</f>
        <v>1742.3262463034164</v>
      </c>
      <c r="CK1287" s="113">
        <f>SUM(Monthly!JC265:JE265)</f>
        <v>1671.6812879980037</v>
      </c>
      <c r="CL1287" s="113">
        <f>SUM(Monthly!JF265:JH265)</f>
        <v>1702.6969701349494</v>
      </c>
      <c r="CM1287" s="113">
        <f>SUM(Monthly!JI265:JK265)</f>
        <v>1920.3745416469742</v>
      </c>
      <c r="CN1287" s="113">
        <f>SUM(Monthly!JL265:JN265)</f>
        <v>1947.5692469857772</v>
      </c>
      <c r="CO1287" s="113">
        <f>SUM(Monthly!JO265:JQ265)</f>
        <v>1911.6065241646568</v>
      </c>
      <c r="CP1287" s="113">
        <f>SUM(Monthly!JR265:JT265)</f>
        <v>1971.7189618171151</v>
      </c>
      <c r="CQ1287" s="113">
        <f>SUM(Monthly!JU265:JW265)</f>
        <v>1987.620364857863</v>
      </c>
      <c r="CR1287" s="113">
        <f>SUM(Monthly!JX265:JZ265)</f>
        <v>2136.225883311879</v>
      </c>
      <c r="CS1287" s="113">
        <f>SUM(Monthly!KA265:KC265)</f>
        <v>2243.2961026472922</v>
      </c>
      <c r="CT1287" s="113">
        <f>SUM(Monthly!KD265:KF265)</f>
        <v>2391.7942788893506</v>
      </c>
      <c r="CU1287" s="113">
        <f>SUM(Monthly!KG265:KI265)</f>
        <v>2410.294194281345</v>
      </c>
      <c r="CV1287" s="113">
        <f>SUM(Monthly!KJ265:KL265)</f>
        <v>2438.7662982702818</v>
      </c>
      <c r="CW1287" s="113">
        <f>SUM(Monthly!KM265:KO265)</f>
        <v>2591.544541232714</v>
      </c>
      <c r="CX1287" s="113">
        <f>SUM(Monthly!KP265:KR265)</f>
        <v>2777.4692813531165</v>
      </c>
      <c r="CY1287" s="113">
        <f>SUM(Monthly!KS265:KU265)</f>
        <v>2795.8090583736825</v>
      </c>
      <c r="CZ1287" s="113">
        <f>SUM(Monthly!KV265:KX265)</f>
        <v>2933.5954901108939</v>
      </c>
      <c r="DA1287" s="113">
        <f>SUM(Monthly!KY265:LA265)</f>
        <v>2958.5843183280599</v>
      </c>
      <c r="DB1287" s="113">
        <f>SUM(Monthly!LB265:LD265)</f>
        <v>3056.4049934614281</v>
      </c>
      <c r="DC1287" s="113">
        <f>SUM(Monthly!LE265:LG265)</f>
        <v>3108.2397633562305</v>
      </c>
      <c r="DD1287" s="113">
        <f>SUM(Monthly!LH265:LJ265)</f>
        <v>3233.953045714014</v>
      </c>
      <c r="DE1287" s="113">
        <f>SUM(Monthly!LK265:LM265)</f>
        <v>3382.6732429365948</v>
      </c>
      <c r="DF1287" s="113">
        <f>SUM(Monthly!LN265:LP265)</f>
        <v>3285.3253853433525</v>
      </c>
      <c r="DG1287" s="113">
        <f>SUM(Monthly!LQ265:LS265)</f>
        <v>3774.7919622742256</v>
      </c>
      <c r="DH1287" s="113">
        <f>SUM(Monthly!LT265:LV265)</f>
        <v>4083.1655989540977</v>
      </c>
      <c r="DI1287" s="113">
        <f>SUM(Monthly!LW265:LY265)</f>
        <v>3969.3985274842889</v>
      </c>
      <c r="DJ1287" s="113">
        <f>SUM(Monthly!LZ265:MB265)</f>
        <v>4194.5052949225492</v>
      </c>
      <c r="DK1287" s="113">
        <f>SUM(Monthly!MC265:ME265)</f>
        <v>4351.0253888035386</v>
      </c>
      <c r="DL1287" s="113">
        <f>SUM(Monthly!MF265:MH265)</f>
        <v>5079.2905351803711</v>
      </c>
      <c r="DM1287" s="113">
        <f>SUM(Monthly!MI265:MK265)</f>
        <v>5086.5888466061224</v>
      </c>
      <c r="DN1287" s="113">
        <f>SUM(Monthly!ML265:MN265)</f>
        <v>4783.4073047988859</v>
      </c>
      <c r="DO1287" s="113">
        <f>SUM(Monthly!MO265:MQ265)</f>
        <v>5084.5059972756289</v>
      </c>
      <c r="DP1287" s="113">
        <f>SUM(Monthly!MR265:MT265)</f>
        <v>5625.0038383146466</v>
      </c>
      <c r="DQ1287" s="113">
        <f>SUM(Monthly!MU265:MW265)</f>
        <v>5747.5309428901655</v>
      </c>
    </row>
    <row r="1288" spans="1:121" ht="17.7">
      <c r="A1288" s="83" t="s">
        <v>590</v>
      </c>
      <c r="B1288" s="113">
        <f>SUM(Monthly!B266:D266)</f>
        <v>15.638100000000001</v>
      </c>
      <c r="C1288" s="113">
        <f>SUM(Monthly!E266:G266)</f>
        <v>18.251799999999999</v>
      </c>
      <c r="D1288" s="113">
        <f>SUM(Monthly!H266:J266)</f>
        <v>20.254000000000001</v>
      </c>
      <c r="E1288" s="113">
        <f>SUM(Monthly!K266:M266)</f>
        <v>21.892499999999998</v>
      </c>
      <c r="F1288" s="113">
        <f>SUM(Monthly!N266:P266)</f>
        <v>20.9084</v>
      </c>
      <c r="G1288" s="113">
        <f>SUM(Monthly!Q266:S266)</f>
        <v>21.599800000000002</v>
      </c>
      <c r="H1288" s="113">
        <f>SUM(Monthly!T266:V266)</f>
        <v>21.519300000000001</v>
      </c>
      <c r="I1288" s="113">
        <f>SUM(Monthly!W266:Y266)</f>
        <v>25.050999999999995</v>
      </c>
      <c r="J1288" s="113">
        <f>SUM(Monthly!Z266:AB266)</f>
        <v>32.571899999999999</v>
      </c>
      <c r="K1288" s="113">
        <f>SUM(Monthly!AC266:AE266)</f>
        <v>38.015799999999999</v>
      </c>
      <c r="L1288" s="113">
        <f>SUM(Monthly!AF266:AH266)</f>
        <v>38.509399999999999</v>
      </c>
      <c r="M1288" s="113">
        <f>SUM(Monthly!AI266:AK266)</f>
        <v>48.176500000000004</v>
      </c>
      <c r="N1288" s="113">
        <f>SUM(Monthly!AL266:AN266)</f>
        <v>59.710999999999999</v>
      </c>
      <c r="O1288" s="113">
        <f>SUM(Monthly!AO266:AQ266)</f>
        <v>45.794899999999998</v>
      </c>
      <c r="P1288" s="113">
        <f>SUM(Monthly!AR266:AT266)</f>
        <v>57.603200000000001</v>
      </c>
      <c r="Q1288" s="113">
        <f>SUM(Monthly!AU266:AW266)</f>
        <v>61.818799999999996</v>
      </c>
      <c r="R1288" s="113">
        <f>SUM(Monthly!AX266:AZ266)</f>
        <v>58.468100000000007</v>
      </c>
      <c r="S1288" s="113">
        <f>SUM(Monthly!BA266:BC266)</f>
        <v>57.575400000000002</v>
      </c>
      <c r="T1288" s="113">
        <f>SUM(Monthly!BD266:BF266)</f>
        <v>51.457000000000001</v>
      </c>
      <c r="U1288" s="113">
        <f>SUM(Monthly!BG266:BI266)</f>
        <v>54.413799999999995</v>
      </c>
      <c r="V1288" s="113">
        <f>SUM(Monthly!BJ266:BL266)</f>
        <v>55.570000000000007</v>
      </c>
      <c r="W1288" s="113">
        <f>SUM(Monthly!BM266:BO266)</f>
        <v>62.768000000000001</v>
      </c>
      <c r="X1288" s="113">
        <f>SUM(Monthly!BP266:BR266)</f>
        <v>64.215000000000003</v>
      </c>
      <c r="Y1288" s="113">
        <f>SUM(Monthly!BS266:BU266)</f>
        <v>66.644999999999996</v>
      </c>
      <c r="Z1288" s="113">
        <f>SUM(Monthly!BV266:BX266)</f>
        <v>79.835000000000008</v>
      </c>
      <c r="AA1288" s="113">
        <f>SUM(Monthly!BY266:CA266)</f>
        <v>79.41</v>
      </c>
      <c r="AB1288" s="113">
        <f>SUM(Monthly!CB266:CD266)</f>
        <v>67.27</v>
      </c>
      <c r="AC1288" s="113">
        <f>SUM(Monthly!CE266:CG266)</f>
        <v>82.800000000000011</v>
      </c>
      <c r="AD1288" s="113">
        <f>SUM(Monthly!CH266:CJ266)</f>
        <v>105.1</v>
      </c>
      <c r="AE1288" s="113">
        <f>SUM(Monthly!CK266:CM266)</f>
        <v>106.9</v>
      </c>
      <c r="AF1288" s="113">
        <f>SUM(Monthly!CN266:CP266)</f>
        <v>111.643</v>
      </c>
      <c r="AG1288" s="113">
        <f>SUM(Monthly!CQ266:CS266)</f>
        <v>122.898</v>
      </c>
      <c r="AH1288" s="113">
        <f>SUM(Monthly!CT266:CV266)</f>
        <v>117.73680000000002</v>
      </c>
      <c r="AI1288" s="113">
        <f>SUM(Monthly!CW266:CY266)</f>
        <v>109.8064</v>
      </c>
      <c r="AJ1288" s="113">
        <f>SUM(Monthly!CZ266:DB266)</f>
        <v>114.9924</v>
      </c>
      <c r="AK1288" s="113">
        <f>SUM(Monthly!DC266:DE266)</f>
        <v>116.30110000000001</v>
      </c>
      <c r="AL1288" s="113">
        <f>SUM(Monthly!DF266:DH266)</f>
        <v>129.835621</v>
      </c>
      <c r="AM1288" s="113">
        <f>SUM(Monthly!DI266:DK266)</f>
        <v>127.71668419170001</v>
      </c>
      <c r="AN1288" s="113">
        <f>SUM(Monthly!DL266:DN266)</f>
        <v>143.01164238799998</v>
      </c>
      <c r="AO1288" s="113">
        <f>SUM(Monthly!DO266:DQ266)</f>
        <v>156.75092942399999</v>
      </c>
      <c r="AP1288" s="113">
        <f>SUM(Monthly!DR266:DT266)</f>
        <v>158.128283385</v>
      </c>
      <c r="AQ1288" s="113">
        <f>SUM(Monthly!DU266:DW266)</f>
        <v>174.40997276799999</v>
      </c>
      <c r="AR1288" s="113">
        <f>SUM(Monthly!DX266:DZ266)</f>
        <v>197.10393556599999</v>
      </c>
      <c r="AS1288" s="113">
        <f>SUM(Monthly!EA266:EC266)</f>
        <v>209.74632001000001</v>
      </c>
      <c r="AT1288" s="113">
        <f>SUM(Monthly!ED266:EF266)</f>
        <v>214.21226045699996</v>
      </c>
      <c r="AU1288" s="113">
        <f>SUM(Monthly!EG266:EI266)</f>
        <v>245.10980748399999</v>
      </c>
      <c r="AV1288" s="113">
        <f>SUM(Monthly!EJ266:EL266)</f>
        <v>282.75949760700001</v>
      </c>
      <c r="AW1288" s="113">
        <f>SUM(Monthly!EM266:EO266)</f>
        <v>307.49708899999996</v>
      </c>
      <c r="AX1288" s="113">
        <f>SUM(Monthly!EP266:ER266)</f>
        <v>293.84789999999998</v>
      </c>
      <c r="AY1288" s="113">
        <f>SUM(Monthly!ES266:EU266)</f>
        <v>342.516737519</v>
      </c>
      <c r="AZ1288" s="113">
        <f>SUM(Monthly!EV266:EX266)</f>
        <v>394.87361800000002</v>
      </c>
      <c r="BA1288" s="113">
        <f>SUM(Monthly!EY266:FA266)</f>
        <v>417.34774199999998</v>
      </c>
      <c r="BB1288" s="113">
        <f>SUM(Monthly!FB266:FD266)</f>
        <v>396.58156500000007</v>
      </c>
      <c r="BC1288" s="113">
        <f>SUM(Monthly!FE266:FG266)</f>
        <v>385.03264899999999</v>
      </c>
      <c r="BD1288" s="113">
        <f>SUM(Monthly!FH266:FJ266)</f>
        <v>396.36909999999995</v>
      </c>
      <c r="BE1288" s="113">
        <f>SUM(Monthly!FK266:FM266)</f>
        <v>404.60230899999999</v>
      </c>
      <c r="BF1288" s="113">
        <f>SUM(Monthly!FN266:FP266)</f>
        <v>390.01849399999998</v>
      </c>
      <c r="BG1288" s="113">
        <f>SUM(Monthly!FQ266:FS266)</f>
        <v>391.26549754999996</v>
      </c>
      <c r="BH1288" s="113">
        <f>SUM(Monthly!FT266:FV266)</f>
        <v>381.01254119999999</v>
      </c>
      <c r="BI1288" s="113">
        <f>SUM(Monthly!FW266:FY266)</f>
        <v>442.29899619999998</v>
      </c>
      <c r="BJ1288" s="113">
        <f>SUM(Monthly!FZ266:GB266)</f>
        <v>487.61030855199999</v>
      </c>
      <c r="BK1288" s="113">
        <f>SUM(Monthly!GC266:GE266)</f>
        <v>496.50974604259994</v>
      </c>
      <c r="BL1288" s="113">
        <f>SUM(Monthly!GF266:GH266)</f>
        <v>525.18268984700012</v>
      </c>
      <c r="BM1288" s="113">
        <f>SUM(Monthly!GI266:GK266)</f>
        <v>540.14428820000001</v>
      </c>
      <c r="BN1288" s="113">
        <f>SUM(Monthly!GL266:GN266)</f>
        <v>560.55788665</v>
      </c>
      <c r="BO1288" s="113">
        <f>SUM(Monthly!GO266:GQ266)</f>
        <v>629.57547679999993</v>
      </c>
      <c r="BP1288" s="113">
        <f>SUM(Monthly!GR266:GT266)</f>
        <v>742.86733236299983</v>
      </c>
      <c r="BQ1288" s="113">
        <f>SUM(Monthly!GU266:GW266)</f>
        <v>761.67693947600014</v>
      </c>
      <c r="BR1288" s="113">
        <f>SUM(Monthly!GX266:GZ266)</f>
        <v>824.02377999999999</v>
      </c>
      <c r="BS1288" s="113">
        <f>SUM(Monthly!HA266:HC266)</f>
        <v>898.79977699999972</v>
      </c>
      <c r="BT1288" s="113">
        <f>SUM(Monthly!HD266:HF266)</f>
        <v>870.68895670000006</v>
      </c>
      <c r="BU1288" s="113">
        <f>SUM(Monthly!HG266:HI266)</f>
        <v>876.63638575000004</v>
      </c>
      <c r="BV1288" s="113">
        <f>SUM(Monthly!HJ266:HL266)</f>
        <v>909.86430709999991</v>
      </c>
      <c r="BW1288" s="113">
        <f>SUM(Monthly!HM266:HO266)</f>
        <v>900.48263750000001</v>
      </c>
      <c r="BX1288" s="113">
        <f>SUM(Monthly!HP266:HR266)</f>
        <v>936.82171500000004</v>
      </c>
      <c r="BY1288" s="113">
        <f>SUM(Monthly!HS266:HU266)</f>
        <v>1008.7759019999999</v>
      </c>
      <c r="BZ1288" s="113">
        <f>SUM(Monthly!HV266:HX266)</f>
        <v>1023.8499261424985</v>
      </c>
      <c r="CA1288" s="113">
        <f>SUM(Monthly!HY266:IA266)</f>
        <v>1113.902713698878</v>
      </c>
      <c r="CB1288" s="113">
        <f>SUM(Monthly!IB266:ID266)</f>
        <v>1236.08928813124</v>
      </c>
      <c r="CC1288" s="113">
        <f>SUM(Monthly!IE266:IG266)</f>
        <v>1233.4277513080119</v>
      </c>
      <c r="CD1288" s="113">
        <f>SUM(Monthly!IH266:IJ266)</f>
        <v>1272.7545868208842</v>
      </c>
      <c r="CE1288" s="113">
        <f>SUM(Monthly!IK266:IM266)</f>
        <v>1352.4280055180384</v>
      </c>
      <c r="CF1288" s="113">
        <f>SUM(Monthly!IN266:IP266)</f>
        <v>1345.2085629686862</v>
      </c>
      <c r="CG1288" s="113">
        <f>SUM(Monthly!IQ266:IS266)</f>
        <v>1401.9684318231186</v>
      </c>
      <c r="CH1288" s="113">
        <f>SUM(Monthly!IT266:IV266)</f>
        <v>1398.5428658344363</v>
      </c>
      <c r="CI1288" s="113">
        <f>SUM(Monthly!IW266:IY266)</f>
        <v>1515.8255244398472</v>
      </c>
      <c r="CJ1288" s="113">
        <f>SUM(Monthly!IZ266:JB266)</f>
        <v>1559.8995429571132</v>
      </c>
      <c r="CK1288" s="113">
        <f>SUM(Monthly!JC266:JE266)</f>
        <v>1607.5733853669105</v>
      </c>
      <c r="CL1288" s="113">
        <f>SUM(Monthly!JF266:JH266)</f>
        <v>1696.4080702820411</v>
      </c>
      <c r="CM1288" s="113">
        <f>SUM(Monthly!JI266:JK266)</f>
        <v>1605.5088235049816</v>
      </c>
      <c r="CN1288" s="113">
        <f>SUM(Monthly!JL266:JN266)</f>
        <v>1705.3959644485165</v>
      </c>
      <c r="CO1288" s="113">
        <f>SUM(Monthly!JO266:JQ266)</f>
        <v>1750.1500064853979</v>
      </c>
      <c r="CP1288" s="113">
        <f>SUM(Monthly!JR266:JT266)</f>
        <v>1858.3729552453246</v>
      </c>
      <c r="CQ1288" s="113">
        <f>SUM(Monthly!JU266:JW266)</f>
        <v>1875.8784108327311</v>
      </c>
      <c r="CR1288" s="113">
        <f>SUM(Monthly!JX266:JZ266)</f>
        <v>1808.1143527458585</v>
      </c>
      <c r="CS1288" s="113">
        <f>SUM(Monthly!KA266:KC266)</f>
        <v>1827.0423758826637</v>
      </c>
      <c r="CT1288" s="113">
        <f>SUM(Monthly!KD266:KF266)</f>
        <v>1847.8085961780821</v>
      </c>
      <c r="CU1288" s="113">
        <f>SUM(Monthly!KG266:KI266)</f>
        <v>2053.9071882743187</v>
      </c>
      <c r="CV1288" s="113">
        <f>SUM(Monthly!KJ266:KL266)</f>
        <v>2164.4007938971872</v>
      </c>
      <c r="CW1288" s="113">
        <f>SUM(Monthly!KM266:KO266)</f>
        <v>2259.0705503335294</v>
      </c>
      <c r="CX1288" s="113">
        <f>SUM(Monthly!KP266:KR266)</f>
        <v>2267.3567122201725</v>
      </c>
      <c r="CY1288" s="113">
        <f>SUM(Monthly!KS266:KU266)</f>
        <v>2467.2327235799894</v>
      </c>
      <c r="CZ1288" s="113">
        <f>SUM(Monthly!KV266:KX266)</f>
        <v>2635.9286984379032</v>
      </c>
      <c r="DA1288" s="113">
        <f>SUM(Monthly!KY266:LA266)</f>
        <v>2761.187103688555</v>
      </c>
      <c r="DB1288" s="113">
        <f>SUM(Monthly!LB266:LD266)</f>
        <v>2820.4088099800615</v>
      </c>
      <c r="DC1288" s="113">
        <f>SUM(Monthly!LE266:LG266)</f>
        <v>2999.5087411324248</v>
      </c>
      <c r="DD1288" s="113">
        <f>SUM(Monthly!LH266:LJ266)</f>
        <v>3157.4218798479674</v>
      </c>
      <c r="DE1288" s="113">
        <f>SUM(Monthly!LK266:LM266)</f>
        <v>3200.05576989065</v>
      </c>
      <c r="DF1288" s="113">
        <f>SUM(Monthly!LN266:LP266)</f>
        <v>3445.7281557660672</v>
      </c>
      <c r="DG1288" s="113">
        <f>SUM(Monthly!LQ266:LS266)</f>
        <v>3511.0010493765103</v>
      </c>
      <c r="DH1288" s="113">
        <f>SUM(Monthly!LT266:LV266)</f>
        <v>3517.4387878062817</v>
      </c>
      <c r="DI1288" s="113">
        <f>SUM(Monthly!LW266:LY266)</f>
        <v>3853.7222540509911</v>
      </c>
      <c r="DJ1288" s="113">
        <f>SUM(Monthly!LZ266:MB266)</f>
        <v>3749.1171951151709</v>
      </c>
      <c r="DK1288" s="113">
        <f>SUM(Monthly!MC266:ME266)</f>
        <v>4038.4755248042566</v>
      </c>
      <c r="DL1288" s="113">
        <f>SUM(Monthly!MF266:MH266)</f>
        <v>4013.8708081264431</v>
      </c>
      <c r="DM1288" s="113">
        <f>SUM(Monthly!MI266:MK266)</f>
        <v>4124.5152136833431</v>
      </c>
      <c r="DN1288" s="113">
        <f>SUM(Monthly!ML266:MN266)</f>
        <v>4642.0172005769418</v>
      </c>
      <c r="DO1288" s="113">
        <f>SUM(Monthly!MO266:MQ266)</f>
        <v>4842.7503411907328</v>
      </c>
      <c r="DP1288" s="113">
        <f>SUM(Monthly!MR266:MT266)</f>
        <v>5138.9454275610206</v>
      </c>
      <c r="DQ1288" s="113">
        <f>SUM(Monthly!MU266:MW266)</f>
        <v>5137.8907489986004</v>
      </c>
    </row>
    <row r="1289" spans="1:121" ht="17.7">
      <c r="A1289" s="83" t="s">
        <v>591</v>
      </c>
      <c r="B1289" s="113">
        <f>SUM(Monthly!B267:D267)</f>
        <v>10.045</v>
      </c>
      <c r="C1289" s="113">
        <f>SUM(Monthly!E267:G267)</f>
        <v>20.280999999999999</v>
      </c>
      <c r="D1289" s="113">
        <f>SUM(Monthly!H267:J267)</f>
        <v>33.917999999999999</v>
      </c>
      <c r="E1289" s="113">
        <f>SUM(Monthly!K267:M267)</f>
        <v>41.127000000000002</v>
      </c>
      <c r="F1289" s="113">
        <f>SUM(Monthly!N267:P267)</f>
        <v>44.859299999999998</v>
      </c>
      <c r="G1289" s="113">
        <f>SUM(Monthly!Q267:S267)</f>
        <v>41.429000000000002</v>
      </c>
      <c r="H1289" s="113">
        <f>SUM(Monthly!T267:V267)</f>
        <v>42.786999999999999</v>
      </c>
      <c r="I1289" s="113">
        <f>SUM(Monthly!W267:Y267)</f>
        <v>41.595999999999997</v>
      </c>
      <c r="J1289" s="113">
        <f>SUM(Monthly!Z267:AB267)</f>
        <v>43.793999999999997</v>
      </c>
      <c r="K1289" s="113">
        <f>SUM(Monthly!AC267:AE267)</f>
        <v>59.317</v>
      </c>
      <c r="L1289" s="113">
        <f>SUM(Monthly!AF267:AH267)</f>
        <v>48.512999999999998</v>
      </c>
      <c r="M1289" s="113">
        <f>SUM(Monthly!AI267:AK267)</f>
        <v>47.926000000000002</v>
      </c>
      <c r="N1289" s="113">
        <f>SUM(Monthly!AL267:AN267)</f>
        <v>48.05</v>
      </c>
      <c r="O1289" s="113">
        <f>SUM(Monthly!AO267:AQ267)</f>
        <v>46.1038</v>
      </c>
      <c r="P1289" s="113">
        <f>SUM(Monthly!AR267:AT267)</f>
        <v>48.18</v>
      </c>
      <c r="Q1289" s="113">
        <f>SUM(Monthly!AU267:AW267)</f>
        <v>51.469568000000002</v>
      </c>
      <c r="R1289" s="113">
        <f>SUM(Monthly!AX267:AZ267)</f>
        <v>57.490038999999996</v>
      </c>
      <c r="S1289" s="113">
        <f>SUM(Monthly!BA267:BC267)</f>
        <v>54.408094000000006</v>
      </c>
      <c r="T1289" s="113">
        <f>SUM(Monthly!BD267:BF267)</f>
        <v>64.077730000000003</v>
      </c>
      <c r="U1289" s="113">
        <f>SUM(Monthly!BG267:BI267)</f>
        <v>63.261881999999993</v>
      </c>
      <c r="V1289" s="113">
        <f>SUM(Monthly!BJ267:BL267)</f>
        <v>57.244671000000004</v>
      </c>
      <c r="W1289" s="113">
        <f>SUM(Monthly!BM267:BO267)</f>
        <v>61.675192999999993</v>
      </c>
      <c r="X1289" s="113">
        <f>SUM(Monthly!BP267:BR267)</f>
        <v>71.108599999999996</v>
      </c>
      <c r="Y1289" s="113">
        <f>SUM(Monthly!BS267:BU267)</f>
        <v>76.271645000000007</v>
      </c>
      <c r="Z1289" s="113">
        <f>SUM(Monthly!BV267:BX267)</f>
        <v>86.369743</v>
      </c>
      <c r="AA1289" s="113">
        <f>SUM(Monthly!BY267:CA267)</f>
        <v>83.282566000000003</v>
      </c>
      <c r="AB1289" s="113">
        <f>SUM(Monthly!CB267:CD267)</f>
        <v>86.039109999999994</v>
      </c>
      <c r="AC1289" s="113">
        <f>SUM(Monthly!CE267:CG267)</f>
        <v>87.317000000000007</v>
      </c>
      <c r="AD1289" s="113">
        <f>SUM(Monthly!CH267:CJ267)</f>
        <v>81.579740000000001</v>
      </c>
      <c r="AE1289" s="113">
        <f>SUM(Monthly!CK267:CM267)</f>
        <v>83.793220000000005</v>
      </c>
      <c r="AF1289" s="113">
        <f>SUM(Monthly!CN267:CP267)</f>
        <v>95.351010000000002</v>
      </c>
      <c r="AG1289" s="113">
        <f>SUM(Monthly!CQ267:CS267)</f>
        <v>92.771910000000005</v>
      </c>
      <c r="AH1289" s="113">
        <f>SUM(Monthly!CT267:CV267)</f>
        <v>90.7881</v>
      </c>
      <c r="AI1289" s="113">
        <f>SUM(Monthly!CW267:CY267)</f>
        <v>100.60059999999999</v>
      </c>
      <c r="AJ1289" s="113">
        <f>SUM(Monthly!CZ267:DB267)</f>
        <v>114.46640000000002</v>
      </c>
      <c r="AK1289" s="113">
        <f>SUM(Monthly!DC267:DE267)</f>
        <v>120.7313</v>
      </c>
      <c r="AL1289" s="113">
        <f>SUM(Monthly!DF267:DH267)</f>
        <v>125.75338199999999</v>
      </c>
      <c r="AM1289" s="113">
        <f>SUM(Monthly!DI267:DK267)</f>
        <v>129.15990099999999</v>
      </c>
      <c r="AN1289" s="113">
        <f>SUM(Monthly!DL267:DN267)</f>
        <v>128.17863399999999</v>
      </c>
      <c r="AO1289" s="113">
        <f>SUM(Monthly!DO267:DQ267)</f>
        <v>135.68975600000002</v>
      </c>
      <c r="AP1289" s="113">
        <f>SUM(Monthly!DR267:DT267)</f>
        <v>145.43807099999998</v>
      </c>
      <c r="AQ1289" s="113">
        <f>SUM(Monthly!DU267:DW267)</f>
        <v>142.72377</v>
      </c>
      <c r="AR1289" s="113">
        <f>SUM(Monthly!DX267:DZ267)</f>
        <v>138.17685</v>
      </c>
      <c r="AS1289" s="113">
        <f>SUM(Monthly!EA267:EC267)</f>
        <v>135.65439800000001</v>
      </c>
      <c r="AT1289" s="113">
        <f>SUM(Monthly!ED267:EF267)</f>
        <v>135.49306300000001</v>
      </c>
      <c r="AU1289" s="113">
        <f>SUM(Monthly!EG267:EI267)</f>
        <v>140.04951199999999</v>
      </c>
      <c r="AV1289" s="113">
        <f>SUM(Monthly!EJ267:EL267)</f>
        <v>168.55550699999998</v>
      </c>
      <c r="AW1289" s="113">
        <f>SUM(Monthly!EM267:EO267)</f>
        <v>176.263102</v>
      </c>
      <c r="AX1289" s="113">
        <f>SUM(Monthly!EP267:ER267)</f>
        <v>172.92935499999999</v>
      </c>
      <c r="AY1289" s="113">
        <f>SUM(Monthly!ES267:EU267)</f>
        <v>174.08896100000001</v>
      </c>
      <c r="AZ1289" s="113">
        <f>SUM(Monthly!EV267:EX267)</f>
        <v>184.98089200000001</v>
      </c>
      <c r="BA1289" s="113">
        <f>SUM(Monthly!EY267:FA267)</f>
        <v>202.00259799999998</v>
      </c>
      <c r="BB1289" s="113">
        <f>SUM(Monthly!FB267:FD267)</f>
        <v>208.83299900000003</v>
      </c>
      <c r="BC1289" s="113">
        <f>SUM(Monthly!FE267:FG267)</f>
        <v>234.64197299999998</v>
      </c>
      <c r="BD1289" s="113">
        <f>SUM(Monthly!FH267:FJ267)</f>
        <v>254.45988799999998</v>
      </c>
      <c r="BE1289" s="113">
        <f>SUM(Monthly!FK267:FM267)</f>
        <v>250.140736</v>
      </c>
      <c r="BF1289" s="113">
        <f>SUM(Monthly!FN267:FP267)</f>
        <v>238.99636499999997</v>
      </c>
      <c r="BG1289" s="113">
        <f>SUM(Monthly!FQ267:FS267)</f>
        <v>254.24246899999997</v>
      </c>
      <c r="BH1289" s="113">
        <f>SUM(Monthly!FT267:FV267)</f>
        <v>284.205217</v>
      </c>
      <c r="BI1289" s="113">
        <f>SUM(Monthly!FW267:FY267)</f>
        <v>285.42090899999999</v>
      </c>
      <c r="BJ1289" s="113">
        <f>SUM(Monthly!FZ267:GB267)</f>
        <v>289.78726499999999</v>
      </c>
      <c r="BK1289" s="113">
        <f>SUM(Monthly!GC267:GE267)</f>
        <v>276.02621019600002</v>
      </c>
      <c r="BL1289" s="113">
        <f>SUM(Monthly!GF267:GH267)</f>
        <v>311.978432</v>
      </c>
      <c r="BM1289" s="113">
        <f>SUM(Monthly!GI267:GK267)</f>
        <v>307.34896000000003</v>
      </c>
      <c r="BN1289" s="113">
        <f>SUM(Monthly!GL267:GN267)</f>
        <v>343.09531765600002</v>
      </c>
      <c r="BO1289" s="113">
        <f>SUM(Monthly!GO267:GQ267)</f>
        <v>334.62125800000001</v>
      </c>
      <c r="BP1289" s="113">
        <f>SUM(Monthly!GR267:GT267)</f>
        <v>348.48913399999998</v>
      </c>
      <c r="BQ1289" s="113">
        <f>SUM(Monthly!GU267:GW267)</f>
        <v>378.66529000000003</v>
      </c>
      <c r="BR1289" s="113">
        <f>SUM(Monthly!GX267:GZ267)</f>
        <v>375.87388799999997</v>
      </c>
      <c r="BS1289" s="113">
        <f>SUM(Monthly!HA267:HC267)</f>
        <v>396.50057500000003</v>
      </c>
      <c r="BT1289" s="113">
        <f>SUM(Monthly!HD267:HF267)</f>
        <v>411.53896199999997</v>
      </c>
      <c r="BU1289" s="113">
        <f>SUM(Monthly!HG267:HI267)</f>
        <v>447.29871700000001</v>
      </c>
      <c r="BV1289" s="113">
        <f>SUM(Monthly!HJ267:HL267)</f>
        <v>466.69824200000005</v>
      </c>
      <c r="BW1289" s="113">
        <f>SUM(Monthly!HM267:HO267)</f>
        <v>460.46313400000003</v>
      </c>
      <c r="BX1289" s="113">
        <f>SUM(Monthly!HP267:HR267)</f>
        <v>484.94379599999996</v>
      </c>
      <c r="BY1289" s="113">
        <f>SUM(Monthly!HS267:HU267)</f>
        <v>525.00462799999991</v>
      </c>
      <c r="BZ1289" s="113">
        <f>SUM(Monthly!HV267:HX267)</f>
        <v>594.53769954165682</v>
      </c>
      <c r="CA1289" s="113">
        <f>SUM(Monthly!HY267:IA267)</f>
        <v>795.04727239984368</v>
      </c>
      <c r="CB1289" s="113">
        <f>SUM(Monthly!IB267:ID267)</f>
        <v>771.30377570711698</v>
      </c>
      <c r="CC1289" s="113">
        <f>SUM(Monthly!IE267:IG267)</f>
        <v>727.22468782073315</v>
      </c>
      <c r="CD1289" s="113">
        <f>SUM(Monthly!IH267:IJ267)</f>
        <v>703.31055206058329</v>
      </c>
      <c r="CE1289" s="113">
        <f>SUM(Monthly!IK267:IM267)</f>
        <v>710.37923522464916</v>
      </c>
      <c r="CF1289" s="113">
        <f>SUM(Monthly!IN267:IP267)</f>
        <v>739.27777195151975</v>
      </c>
      <c r="CG1289" s="113">
        <f>SUM(Monthly!IQ267:IS267)</f>
        <v>767.8798084016255</v>
      </c>
      <c r="CH1289" s="113">
        <f>SUM(Monthly!IT267:IV267)</f>
        <v>790.74684917745424</v>
      </c>
      <c r="CI1289" s="113">
        <f>SUM(Monthly!IW267:IY267)</f>
        <v>796.87868555098612</v>
      </c>
      <c r="CJ1289" s="113">
        <f>SUM(Monthly!IZ267:JB267)</f>
        <v>870.23389337610479</v>
      </c>
      <c r="CK1289" s="113">
        <f>SUM(Monthly!JC267:JE267)</f>
        <v>973.72070893190698</v>
      </c>
      <c r="CL1289" s="113">
        <f>SUM(Monthly!JF267:JH267)</f>
        <v>1001.9036428258172</v>
      </c>
      <c r="CM1289" s="113">
        <f>SUM(Monthly!JI267:JK267)</f>
        <v>1126.0472766918945</v>
      </c>
      <c r="CN1289" s="113">
        <f>SUM(Monthly!JL267:JN267)</f>
        <v>1151.4117922083976</v>
      </c>
      <c r="CO1289" s="113">
        <f>SUM(Monthly!JO267:JQ267)</f>
        <v>1194.752100340716</v>
      </c>
      <c r="CP1289" s="113">
        <f>SUM(Monthly!JR267:JT267)</f>
        <v>1257.1787359970426</v>
      </c>
      <c r="CQ1289" s="113">
        <f>SUM(Monthly!JU267:JW267)</f>
        <v>1329.4000050641785</v>
      </c>
      <c r="CR1289" s="113">
        <f>SUM(Monthly!JX267:JZ267)</f>
        <v>1393.0357433439253</v>
      </c>
      <c r="CS1289" s="113">
        <f>SUM(Monthly!KA267:KC267)</f>
        <v>1495.4559315715819</v>
      </c>
      <c r="CT1289" s="113">
        <f>SUM(Monthly!KD267:KF267)</f>
        <v>1481.5841066191269</v>
      </c>
      <c r="CU1289" s="113">
        <f>SUM(Monthly!KG267:KI267)</f>
        <v>1455.0895292421471</v>
      </c>
      <c r="CV1289" s="113">
        <f>SUM(Monthly!KJ267:KL267)</f>
        <v>1482.7895485302893</v>
      </c>
      <c r="CW1289" s="113">
        <f>SUM(Monthly!KM267:KO267)</f>
        <v>1505.0079052860754</v>
      </c>
      <c r="CX1289" s="113">
        <f>SUM(Monthly!KP267:KR267)</f>
        <v>1626.7927485721589</v>
      </c>
      <c r="CY1289" s="113">
        <f>SUM(Monthly!KS267:KU267)</f>
        <v>1715.1560398154102</v>
      </c>
      <c r="CZ1289" s="113">
        <f>SUM(Monthly!KV267:KX267)</f>
        <v>1795.7583616239508</v>
      </c>
      <c r="DA1289" s="113">
        <f>SUM(Monthly!KY267:LA267)</f>
        <v>1875.8815778329454</v>
      </c>
      <c r="DB1289" s="113">
        <f>SUM(Monthly!LB267:LD267)</f>
        <v>2035.191174692573</v>
      </c>
      <c r="DC1289" s="113">
        <f>SUM(Monthly!LE267:LG267)</f>
        <v>2174.9839235961595</v>
      </c>
      <c r="DD1289" s="113">
        <f>SUM(Monthly!LH267:LJ267)</f>
        <v>2285.9885326294193</v>
      </c>
      <c r="DE1289" s="113">
        <f>SUM(Monthly!LK267:LM267)</f>
        <v>2440.5967430115334</v>
      </c>
      <c r="DF1289" s="113">
        <f>SUM(Monthly!LN267:LP267)</f>
        <v>2837.4640395083461</v>
      </c>
      <c r="DG1289" s="113">
        <f>SUM(Monthly!LQ267:LS267)</f>
        <v>2809.4304017380409</v>
      </c>
      <c r="DH1289" s="113">
        <f>SUM(Monthly!LT267:LV267)</f>
        <v>2877.6373829164531</v>
      </c>
      <c r="DI1289" s="113">
        <f>SUM(Monthly!LW267:LY267)</f>
        <v>2915.0359417431723</v>
      </c>
      <c r="DJ1289" s="113">
        <f>SUM(Monthly!LZ267:MB267)</f>
        <v>2963.5585688049928</v>
      </c>
      <c r="DK1289" s="113">
        <f>SUM(Monthly!MC267:ME267)</f>
        <v>3201.4682391381411</v>
      </c>
      <c r="DL1289" s="113">
        <f>SUM(Monthly!MF267:MH267)</f>
        <v>3490.7020010014749</v>
      </c>
      <c r="DM1289" s="113">
        <f>SUM(Monthly!MI267:MK267)</f>
        <v>4248.637901330163</v>
      </c>
      <c r="DN1289" s="113">
        <f>SUM(Monthly!ML267:MN267)</f>
        <v>4426.395410560146</v>
      </c>
      <c r="DO1289" s="113">
        <f>SUM(Monthly!MO267:MQ267)</f>
        <v>4615.6337186694727</v>
      </c>
      <c r="DP1289" s="113">
        <f>SUM(Monthly!MR267:MT267)</f>
        <v>4850.6737825319569</v>
      </c>
      <c r="DQ1289" s="113">
        <f>SUM(Monthly!MU267:MW267)</f>
        <v>5421.5856172078011</v>
      </c>
    </row>
    <row r="1290" spans="1:121" ht="17.7">
      <c r="A1290" s="85" t="s">
        <v>592</v>
      </c>
      <c r="B1290" s="217">
        <f>SUM(Monthly!B268:D268)</f>
        <v>518.9</v>
      </c>
      <c r="C1290" s="217">
        <f>SUM(Monthly!E268:G268)</f>
        <v>820.22</v>
      </c>
      <c r="D1290" s="217">
        <f>SUM(Monthly!H268:J268)</f>
        <v>938.82999999999993</v>
      </c>
      <c r="E1290" s="217">
        <f>SUM(Monthly!K268:M268)</f>
        <v>913.28</v>
      </c>
      <c r="F1290" s="217">
        <f>SUM(Monthly!N268:P268)</f>
        <v>915.47</v>
      </c>
      <c r="G1290" s="217">
        <f>SUM(Monthly!Q268:S268)</f>
        <v>921.40999999999985</v>
      </c>
      <c r="H1290" s="217">
        <f>SUM(Monthly!T268:V268)</f>
        <v>920.82</v>
      </c>
      <c r="I1290" s="217">
        <f>SUM(Monthly!W268:Y268)</f>
        <v>924.47</v>
      </c>
      <c r="J1290" s="217">
        <f>SUM(Monthly!Z268:AB268)</f>
        <v>915.21999999999991</v>
      </c>
      <c r="K1290" s="217">
        <f>SUM(Monthly!AC268:AE268)</f>
        <v>905.01</v>
      </c>
      <c r="L1290" s="217">
        <f>SUM(Monthly!AF268:AH268)</f>
        <v>898.95</v>
      </c>
      <c r="M1290" s="217">
        <f>SUM(Monthly!AI268:AK268)</f>
        <v>912.40219999999999</v>
      </c>
      <c r="N1290" s="217">
        <f>SUM(Monthly!AL268:AN268)</f>
        <v>921.73580000000004</v>
      </c>
      <c r="O1290" s="217">
        <f>SUM(Monthly!AO268:AQ268)</f>
        <v>927.90069999999992</v>
      </c>
      <c r="P1290" s="217">
        <f>SUM(Monthly!AR268:AT268)</f>
        <v>946.30679999999995</v>
      </c>
      <c r="Q1290" s="217">
        <f>SUM(Monthly!AU268:AW268)</f>
        <v>975.51189999999997</v>
      </c>
      <c r="R1290" s="217">
        <f>SUM(Monthly!AX268:AZ268)</f>
        <v>998.18049999999994</v>
      </c>
      <c r="S1290" s="217">
        <f>SUM(Monthly!BA268:BC268)</f>
        <v>1005.7279</v>
      </c>
      <c r="T1290" s="217">
        <f>SUM(Monthly!BD268:BF268)</f>
        <v>1002.5278000000001</v>
      </c>
      <c r="U1290" s="217">
        <f>SUM(Monthly!BG268:BI268)</f>
        <v>1028.02</v>
      </c>
      <c r="V1290" s="217">
        <f>SUM(Monthly!BJ268:BL268)</f>
        <v>1088.5957000000001</v>
      </c>
      <c r="W1290" s="217">
        <f>SUM(Monthly!BM268:BO268)</f>
        <v>1138.1586</v>
      </c>
      <c r="X1290" s="217">
        <f>SUM(Monthly!BP268:BR268)</f>
        <v>1216.3453999999999</v>
      </c>
      <c r="Y1290" s="217">
        <f>SUM(Monthly!BS268:BU268)</f>
        <v>1275.6660000000002</v>
      </c>
      <c r="Z1290" s="217">
        <f>SUM(Monthly!BV268:BX268)</f>
        <v>1300.9611</v>
      </c>
      <c r="AA1290" s="217">
        <f>SUM(Monthly!BY268:CA268)</f>
        <v>1319.7443000000001</v>
      </c>
      <c r="AB1290" s="217">
        <f>SUM(Monthly!CB268:CD268)</f>
        <v>1334.5709999999999</v>
      </c>
      <c r="AC1290" s="217">
        <f>SUM(Monthly!CE268:CG268)</f>
        <v>1369.5592000000001</v>
      </c>
      <c r="AD1290" s="217">
        <f>SUM(Monthly!CH268:CJ268)</f>
        <v>1382.3454000000002</v>
      </c>
      <c r="AE1290" s="217">
        <f>SUM(Monthly!CK268:CM268)</f>
        <v>1400.6937</v>
      </c>
      <c r="AF1290" s="217">
        <f>SUM(Monthly!CN268:CP268)</f>
        <v>1446.0409</v>
      </c>
      <c r="AG1290" s="217">
        <f>SUM(Monthly!CQ268:CS268)</f>
        <v>1506.0228</v>
      </c>
      <c r="AH1290" s="217">
        <f>SUM(Monthly!CT268:CV268)</f>
        <v>1541.3869999999997</v>
      </c>
      <c r="AI1290" s="217">
        <f>SUM(Monthly!CW268:CY268)</f>
        <v>1587.4575</v>
      </c>
      <c r="AJ1290" s="217">
        <f>SUM(Monthly!CZ268:DB268)</f>
        <v>1652.9341999999999</v>
      </c>
      <c r="AK1290" s="217">
        <f>SUM(Monthly!DC268:DE268)</f>
        <v>1710.7281</v>
      </c>
      <c r="AL1290" s="217">
        <f>SUM(Monthly!DF268:DH268)</f>
        <v>1747.7910999999999</v>
      </c>
      <c r="AM1290" s="217">
        <f>SUM(Monthly!DI268:DK268)</f>
        <v>1739.1816000000001</v>
      </c>
      <c r="AN1290" s="217">
        <f>SUM(Monthly!DL268:DN268)</f>
        <v>1728.6939</v>
      </c>
      <c r="AO1290" s="217">
        <f>SUM(Monthly!DO268:DQ268)</f>
        <v>1706.5050000000001</v>
      </c>
      <c r="AP1290" s="217">
        <f>SUM(Monthly!DR268:DT268)</f>
        <v>1688.7579999999998</v>
      </c>
      <c r="AQ1290" s="217">
        <f>SUM(Monthly!DU268:DW268)</f>
        <v>1674.0320000000002</v>
      </c>
      <c r="AR1290" s="217">
        <f>SUM(Monthly!DX268:DZ268)</f>
        <v>1663.3132000000001</v>
      </c>
      <c r="AS1290" s="217">
        <f>SUM(Monthly!EA268:EC268)</f>
        <v>1661.1869000000002</v>
      </c>
      <c r="AT1290" s="217">
        <f>SUM(Monthly!ED268:EF268)</f>
        <v>1661.5846999999999</v>
      </c>
      <c r="AU1290" s="217">
        <f>SUM(Monthly!EG268:EI268)</f>
        <v>1656.1336999999999</v>
      </c>
      <c r="AV1290" s="217">
        <f>SUM(Monthly!EJ268:EL268)</f>
        <v>1653.87</v>
      </c>
      <c r="AW1290" s="217">
        <f>SUM(Monthly!EM268:EO268)</f>
        <v>1650.0302000000001</v>
      </c>
      <c r="AX1290" s="217">
        <f>SUM(Monthly!EP268:ER268)</f>
        <v>1643.6120860000001</v>
      </c>
      <c r="AY1290" s="217">
        <f>SUM(Monthly!ES268:EU268)</f>
        <v>1639.1039000000001</v>
      </c>
      <c r="AZ1290" s="217">
        <f>SUM(Monthly!EV268:EX268)</f>
        <v>1643.7900999999997</v>
      </c>
      <c r="BA1290" s="217">
        <f>SUM(Monthly!EY268:FA268)</f>
        <v>1635.3674000000001</v>
      </c>
      <c r="BB1290" s="217">
        <f>SUM(Monthly!FB268:FD268)</f>
        <v>1631.2504999999999</v>
      </c>
      <c r="BC1290" s="217">
        <f>SUM(Monthly!FE268:FG268)</f>
        <v>1630.0518</v>
      </c>
      <c r="BD1290" s="217">
        <f>SUM(Monthly!FH268:FJ268)</f>
        <v>1645.3507999999997</v>
      </c>
      <c r="BE1290" s="217">
        <f>SUM(Monthly!FK268:FM268)</f>
        <v>1664.6269000000002</v>
      </c>
      <c r="BF1290" s="217">
        <f>SUM(Monthly!FN268:FP268)</f>
        <v>1702.5407</v>
      </c>
      <c r="BG1290" s="217">
        <f>SUM(Monthly!FQ268:FS268)</f>
        <v>1703.8355000000001</v>
      </c>
      <c r="BH1290" s="217">
        <f>SUM(Monthly!FT268:FV268)</f>
        <v>1705.8463000000002</v>
      </c>
      <c r="BI1290" s="217">
        <f>SUM(Monthly!FW268:FY268)</f>
        <v>1711.0501999999999</v>
      </c>
      <c r="BJ1290" s="217">
        <f>SUM(Monthly!FZ268:GB268)</f>
        <v>1718.9332000000002</v>
      </c>
      <c r="BK1290" s="217">
        <f>SUM(Monthly!GC268:GE268)</f>
        <v>1745.7272</v>
      </c>
      <c r="BL1290" s="217">
        <f>SUM(Monthly!GF268:GH268)</f>
        <v>1765.9769000000001</v>
      </c>
      <c r="BM1290" s="217">
        <f>SUM(Monthly!GI268:GK268)</f>
        <v>1778.7824000000001</v>
      </c>
      <c r="BN1290" s="217">
        <f>SUM(Monthly!GL268:GN268)</f>
        <v>1796.3769</v>
      </c>
      <c r="BO1290" s="217">
        <f>SUM(Monthly!GO268:GQ268)</f>
        <v>1802.4668999999999</v>
      </c>
      <c r="BP1290" s="217">
        <f>SUM(Monthly!GR268:GT268)</f>
        <v>1799.1085</v>
      </c>
      <c r="BQ1290" s="217">
        <f>SUM(Monthly!GU268:GW268)</f>
        <v>1808.6646999999998</v>
      </c>
      <c r="BR1290" s="217">
        <f>SUM(Monthly!GX268:GZ268)</f>
        <v>1817.2789</v>
      </c>
      <c r="BS1290" s="217">
        <f>SUM(Monthly!HA268:HC268)</f>
        <v>1829.8564000000001</v>
      </c>
      <c r="BT1290" s="217">
        <f>SUM(Monthly!HD268:HF268)</f>
        <v>1850.3346999999999</v>
      </c>
      <c r="BU1290" s="217">
        <f>SUM(Monthly!HG268:HI268)</f>
        <v>1886.6394</v>
      </c>
      <c r="BV1290" s="217">
        <f>SUM(Monthly!HJ268:HL268)</f>
        <v>1902.1538</v>
      </c>
      <c r="BW1290" s="217">
        <f>SUM(Monthly!HM268:HO268)</f>
        <v>1922.7154</v>
      </c>
      <c r="BX1290" s="217">
        <f>SUM(Monthly!HP268:HR268)</f>
        <v>1955.1507000000001</v>
      </c>
      <c r="BY1290" s="217">
        <f>SUM(Monthly!HS268:HU268)</f>
        <v>1998.3579</v>
      </c>
      <c r="BZ1290" s="217">
        <f>SUM(Monthly!HV268:HX268)</f>
        <v>2027.4306000000001</v>
      </c>
      <c r="CA1290" s="217">
        <f>SUM(Monthly!HY268:IA268)</f>
        <v>2040.7319520000001</v>
      </c>
      <c r="CB1290" s="217">
        <f>SUM(Monthly!IB268:ID268)</f>
        <v>2055.3180110000003</v>
      </c>
      <c r="CC1290" s="217">
        <f>SUM(Monthly!IE268:IG268)</f>
        <v>2075.207038</v>
      </c>
      <c r="CD1290" s="217">
        <f>SUM(Monthly!IH268:IJ268)</f>
        <v>2112.1277140000002</v>
      </c>
      <c r="CE1290" s="217">
        <f>SUM(Monthly!IK268:IM268)</f>
        <v>2144.3234240000002</v>
      </c>
      <c r="CF1290" s="217">
        <f>SUM(Monthly!IN268:IP268)</f>
        <v>2180.2686760000001</v>
      </c>
      <c r="CG1290" s="217">
        <f>SUM(Monthly!IQ268:IS268)</f>
        <v>2225.1754544564565</v>
      </c>
      <c r="CH1290" s="217">
        <f>SUM(Monthly!IT268:IV268)</f>
        <v>2285.0664999999999</v>
      </c>
      <c r="CI1290" s="217">
        <f>SUM(Monthly!IW268:IY268)</f>
        <v>2335.0491440000001</v>
      </c>
      <c r="CJ1290" s="217">
        <f>SUM(Monthly!IZ268:JB268)</f>
        <v>2410.6896499999998</v>
      </c>
      <c r="CK1290" s="217">
        <f>SUM(Monthly!JC268:JE268)</f>
        <v>2447.7140339999996</v>
      </c>
      <c r="CL1290" s="217">
        <f>SUM(Monthly!JF268:JH268)</f>
        <v>2471.678586</v>
      </c>
      <c r="CM1290" s="217">
        <f>SUM(Monthly!JI268:JK268)</f>
        <v>2485.4078669999999</v>
      </c>
      <c r="CN1290" s="217">
        <f>SUM(Monthly!JL268:JN268)</f>
        <v>2504.520904</v>
      </c>
      <c r="CO1290" s="217">
        <f>SUM(Monthly!JO268:JQ268)</f>
        <v>2528.5903929999999</v>
      </c>
      <c r="CP1290" s="217">
        <f>SUM(Monthly!JR268:JT268)</f>
        <v>2550.2706360000002</v>
      </c>
      <c r="CQ1290" s="217">
        <f>SUM(Monthly!JU268:JW268)</f>
        <v>2572.0130680000002</v>
      </c>
      <c r="CR1290" s="217">
        <f>SUM(Monthly!JX268:JZ268)</f>
        <v>2597.8885330000003</v>
      </c>
      <c r="CS1290" s="217">
        <f>SUM(Monthly!KA268:KC268)</f>
        <v>2625.8562819999997</v>
      </c>
      <c r="CT1290" s="217">
        <f>SUM(Monthly!KD268:KF268)</f>
        <v>2657.0259249999999</v>
      </c>
      <c r="CU1290" s="217">
        <f>SUM(Monthly!KG268:KI268)</f>
        <v>2684.5361740000003</v>
      </c>
      <c r="CV1290" s="217">
        <f>SUM(Monthly!KJ268:KL268)</f>
        <v>2717.9136659999999</v>
      </c>
      <c r="CW1290" s="217">
        <f>SUM(Monthly!KM268:KO268)</f>
        <v>2754.933841</v>
      </c>
      <c r="CX1290" s="217">
        <f>SUM(Monthly!KP268:KR268)</f>
        <v>2785.9682069999999</v>
      </c>
      <c r="CY1290" s="217">
        <f>SUM(Monthly!KS268:KU268)</f>
        <v>2801.7727760000002</v>
      </c>
      <c r="CZ1290" s="217">
        <f>SUM(Monthly!KV268:KX268)</f>
        <v>2850.402298</v>
      </c>
      <c r="DA1290" s="217">
        <f>SUM(Monthly!KY268:LA268)</f>
        <v>2904.1634169999998</v>
      </c>
      <c r="DB1290" s="217">
        <f>SUM(Monthly!LB268:LD268)</f>
        <v>2931.4427439999999</v>
      </c>
      <c r="DC1290" s="217">
        <f>SUM(Monthly!LE268:LG268)</f>
        <v>2953.5735520000003</v>
      </c>
      <c r="DD1290" s="217">
        <f>SUM(Monthly!LH268:LJ268)</f>
        <v>2980.762142</v>
      </c>
      <c r="DE1290" s="217">
        <f>SUM(Monthly!LK268:LM268)</f>
        <v>3018.5750120000002</v>
      </c>
      <c r="DF1290" s="217">
        <f>SUM(Monthly!LN268:LP268)</f>
        <v>3046.5691870000001</v>
      </c>
      <c r="DG1290" s="217">
        <f>SUM(Monthly!LQ268:LS268)</f>
        <v>3066.6800459999999</v>
      </c>
      <c r="DH1290" s="217">
        <f>SUM(Monthly!LT268:LV268)</f>
        <v>3105.2349710000003</v>
      </c>
      <c r="DI1290" s="217">
        <f>SUM(Monthly!LW268:LY268)</f>
        <v>3177.1781090000004</v>
      </c>
      <c r="DJ1290" s="217">
        <f>SUM(Monthly!LZ268:MB268)</f>
        <v>3278.4476800000002</v>
      </c>
      <c r="DK1290" s="217">
        <f>SUM(Monthly!MC268:ME268)</f>
        <v>3411.6468770000001</v>
      </c>
      <c r="DL1290" s="217">
        <f>SUM(Monthly!MF268:MH268)</f>
        <v>3586.3748909999999</v>
      </c>
      <c r="DM1290" s="217">
        <f>SUM(Monthly!MI268:MK268)</f>
        <v>3740.8982249999999</v>
      </c>
      <c r="DN1290" s="217">
        <f>SUM(Monthly!ML268:MN268)</f>
        <v>3846.8437239999998</v>
      </c>
      <c r="DO1290" s="217">
        <f>SUM(Monthly!MO268:MQ268)</f>
        <v>3909.202687</v>
      </c>
      <c r="DP1290" s="217">
        <f>SUM(Monthly!MR268:MT268)</f>
        <v>3998.4405820000002</v>
      </c>
      <c r="DQ1290" s="217">
        <f>SUM(Monthly!MU268:MW268)</f>
        <v>4118.2189099999996</v>
      </c>
    </row>
    <row r="1291" spans="1:121" ht="17.7">
      <c r="A1291" s="236" t="s">
        <v>593</v>
      </c>
      <c r="B1291" s="237">
        <f>SUM(Monthly!B269:D269)</f>
        <v>789.3599999999999</v>
      </c>
      <c r="C1291" s="237">
        <f>SUM(Monthly!E269:G269)</f>
        <v>1290.3600000000001</v>
      </c>
      <c r="D1291" s="237">
        <f>SUM(Monthly!H269:J269)</f>
        <v>1421.7</v>
      </c>
      <c r="E1291" s="237">
        <f>SUM(Monthly!K269:M269)</f>
        <v>1361.74</v>
      </c>
      <c r="F1291" s="237">
        <f>SUM(Monthly!N269:P269)</f>
        <v>1337.46</v>
      </c>
      <c r="G1291" s="237">
        <f>SUM(Monthly!Q269:S269)</f>
        <v>1332.63</v>
      </c>
      <c r="H1291" s="237">
        <f>SUM(Monthly!T269:V269)</f>
        <v>1338.67</v>
      </c>
      <c r="I1291" s="237">
        <f>SUM(Monthly!W269:Y269)</f>
        <v>1329.42</v>
      </c>
      <c r="J1291" s="237">
        <f>SUM(Monthly!Z269:AB269)</f>
        <v>1261.54</v>
      </c>
      <c r="K1291" s="237">
        <f>SUM(Monthly!AC269:AE269)</f>
        <v>1245.18</v>
      </c>
      <c r="L1291" s="237">
        <f>SUM(Monthly!AF269:AH269)</f>
        <v>1322</v>
      </c>
      <c r="M1291" s="237">
        <f>SUM(Monthly!AI269:AK269)</f>
        <v>1245.67</v>
      </c>
      <c r="N1291" s="237">
        <f>SUM(Monthly!AL269:AN269)</f>
        <v>1240.73</v>
      </c>
      <c r="O1291" s="237">
        <f>SUM(Monthly!AO269:AQ269)</f>
        <v>1241.57</v>
      </c>
      <c r="P1291" s="237">
        <f>SUM(Monthly!AR269:AT269)</f>
        <v>1275.23</v>
      </c>
      <c r="Q1291" s="237">
        <f>SUM(Monthly!AU269:AW269)</f>
        <v>1365.3899999999999</v>
      </c>
      <c r="R1291" s="237">
        <f>SUM(Monthly!AX269:AZ269)</f>
        <v>1387.8</v>
      </c>
      <c r="S1291" s="237">
        <f>SUM(Monthly!BA269:BC269)</f>
        <v>1362.68</v>
      </c>
      <c r="T1291" s="237">
        <f>SUM(Monthly!BD269:BF269)</f>
        <v>1380.99</v>
      </c>
      <c r="U1291" s="237">
        <f>SUM(Monthly!BG269:BI269)</f>
        <v>1414.0808999999999</v>
      </c>
      <c r="V1291" s="237">
        <f>SUM(Monthly!BJ269:BL269)</f>
        <v>1467.0091</v>
      </c>
      <c r="W1291" s="237">
        <f>SUM(Monthly!BM269:BO269)</f>
        <v>1513.3485000000001</v>
      </c>
      <c r="X1291" s="237">
        <f>SUM(Monthly!BP269:BR269)</f>
        <v>1574.71</v>
      </c>
      <c r="Y1291" s="237">
        <f>SUM(Monthly!BS269:BU269)</f>
        <v>1634.5349999999999</v>
      </c>
      <c r="Z1291" s="237">
        <f>SUM(Monthly!BV269:BX269)</f>
        <v>1668.3874000000001</v>
      </c>
      <c r="AA1291" s="237">
        <f>SUM(Monthly!BY269:CA269)</f>
        <v>1661.6965</v>
      </c>
      <c r="AB1291" s="237">
        <f>SUM(Monthly!CB269:CD269)</f>
        <v>1702.8323</v>
      </c>
      <c r="AC1291" s="237">
        <f>SUM(Monthly!CE269:CG269)</f>
        <v>1730.1534999999999</v>
      </c>
      <c r="AD1291" s="237">
        <f>SUM(Monthly!CH269:CJ269)</f>
        <v>1713.2339999999999</v>
      </c>
      <c r="AE1291" s="237">
        <f>SUM(Monthly!CK269:CM269)</f>
        <v>1805.4086000000002</v>
      </c>
      <c r="AF1291" s="237">
        <f>SUM(Monthly!CN269:CP269)</f>
        <v>1905.5017</v>
      </c>
      <c r="AG1291" s="237">
        <f>SUM(Monthly!CQ269:CS269)</f>
        <v>1996.155</v>
      </c>
      <c r="AH1291" s="237">
        <f>SUM(Monthly!CT269:CV269)</f>
        <v>2095.7419</v>
      </c>
      <c r="AI1291" s="237">
        <f>SUM(Monthly!CW269:CY269)</f>
        <v>2195.0203000000001</v>
      </c>
      <c r="AJ1291" s="237">
        <f>SUM(Monthly!CZ269:DB269)</f>
        <v>2286.2719999999999</v>
      </c>
      <c r="AK1291" s="237">
        <f>SUM(Monthly!DC269:DE269)</f>
        <v>2461.1605</v>
      </c>
      <c r="AL1291" s="237">
        <f>SUM(Monthly!DF269:DH269)</f>
        <v>2567.3240999999998</v>
      </c>
      <c r="AM1291" s="237">
        <f>SUM(Monthly!DI269:DK269)</f>
        <v>2521.2652000000003</v>
      </c>
      <c r="AN1291" s="237">
        <f>SUM(Monthly!DL269:DN269)</f>
        <v>2526.4459999999999</v>
      </c>
      <c r="AO1291" s="237">
        <f>SUM(Monthly!DO269:DQ269)</f>
        <v>2604.9521</v>
      </c>
      <c r="AP1291" s="237">
        <f>SUM(Monthly!DR269:DT269)</f>
        <v>2566.2683000000002</v>
      </c>
      <c r="AQ1291" s="237">
        <f>SUM(Monthly!DU269:DW269)</f>
        <v>2489.1390000000001</v>
      </c>
      <c r="AR1291" s="237">
        <f>SUM(Monthly!DX269:DZ269)</f>
        <v>2420.3546000000001</v>
      </c>
      <c r="AS1291" s="237">
        <f>SUM(Monthly!EA269:EC269)</f>
        <v>2383.0864000000001</v>
      </c>
      <c r="AT1291" s="237">
        <f>SUM(Monthly!ED269:EF269)</f>
        <v>2392.1841000000004</v>
      </c>
      <c r="AU1291" s="237">
        <f>SUM(Monthly!EG269:EI269)</f>
        <v>2444.0028000000002</v>
      </c>
      <c r="AV1291" s="237">
        <f>SUM(Monthly!EJ269:EL269)</f>
        <v>2452.0091000000002</v>
      </c>
      <c r="AW1291" s="237">
        <f>SUM(Monthly!EM269:EO269)</f>
        <v>2470.2353370000001</v>
      </c>
      <c r="AX1291" s="237">
        <f>SUM(Monthly!EP269:ER269)</f>
        <v>2471.017233</v>
      </c>
      <c r="AY1291" s="237">
        <f>SUM(Monthly!ES269:EU269)</f>
        <v>2489.9375999999997</v>
      </c>
      <c r="AZ1291" s="237">
        <f>SUM(Monthly!EV269:EX269)</f>
        <v>2529.9942999999998</v>
      </c>
      <c r="BA1291" s="237">
        <f>SUM(Monthly!EY269:FA269)</f>
        <v>2582.2807000000003</v>
      </c>
      <c r="BB1291" s="237">
        <f>SUM(Monthly!FB269:FD269)</f>
        <v>2631.8833</v>
      </c>
      <c r="BC1291" s="237">
        <f>SUM(Monthly!FE269:FG269)</f>
        <v>2650.9342999999999</v>
      </c>
      <c r="BD1291" s="237">
        <f>SUM(Monthly!FH269:FJ269)</f>
        <v>2604.7239</v>
      </c>
      <c r="BE1291" s="237">
        <f>SUM(Monthly!FK269:FM269)</f>
        <v>2522.3022000000001</v>
      </c>
      <c r="BF1291" s="237">
        <f>SUM(Monthly!FN269:FP269)</f>
        <v>2535.3503999999998</v>
      </c>
      <c r="BG1291" s="237">
        <f>SUM(Monthly!FQ269:FS269)</f>
        <v>2603.3586</v>
      </c>
      <c r="BH1291" s="237">
        <f>SUM(Monthly!FT269:FV269)</f>
        <v>2668.2483000000002</v>
      </c>
      <c r="BI1291" s="237">
        <f>SUM(Monthly!FW269:FY269)</f>
        <v>2710.5704999999998</v>
      </c>
      <c r="BJ1291" s="237">
        <f>SUM(Monthly!FZ269:GB269)</f>
        <v>2638.8357000000001</v>
      </c>
      <c r="BK1291" s="237">
        <f>SUM(Monthly!GC269:GE269)</f>
        <v>2324.3013000000001</v>
      </c>
      <c r="BL1291" s="237">
        <f>SUM(Monthly!GF269:GH269)</f>
        <v>2707.7665000000002</v>
      </c>
      <c r="BM1291" s="237">
        <f>SUM(Monthly!GI269:GK269)</f>
        <v>2747.6291999999999</v>
      </c>
      <c r="BN1291" s="237">
        <f>SUM(Monthly!GL269:GN269)</f>
        <v>2812.3382999999999</v>
      </c>
      <c r="BO1291" s="237">
        <f>SUM(Monthly!GO269:GQ269)</f>
        <v>2884.1494000000002</v>
      </c>
      <c r="BP1291" s="237">
        <f>SUM(Monthly!GR269:GT269)</f>
        <v>2868.8705</v>
      </c>
      <c r="BQ1291" s="237">
        <f>SUM(Monthly!GU269:GW269)</f>
        <v>2825.8013999999998</v>
      </c>
      <c r="BR1291" s="237">
        <f>SUM(Monthly!GX269:GZ269)</f>
        <v>2817.3971000000001</v>
      </c>
      <c r="BS1291" s="237">
        <f>SUM(Monthly!HA269:HC269)</f>
        <v>2791.8182999999999</v>
      </c>
      <c r="BT1291" s="237">
        <f>SUM(Monthly!HD269:HF269)</f>
        <v>2823.8766000000001</v>
      </c>
      <c r="BU1291" s="237">
        <f>SUM(Monthly!HG269:HI269)</f>
        <v>2896.5366000000004</v>
      </c>
      <c r="BV1291" s="237">
        <f>SUM(Monthly!HJ269:HL269)</f>
        <v>2869.1842999999999</v>
      </c>
      <c r="BW1291" s="237">
        <f>SUM(Monthly!HM269:HO269)</f>
        <v>2865.1668</v>
      </c>
      <c r="BX1291" s="237">
        <f>SUM(Monthly!HP269:HR269)</f>
        <v>2946.8339999999998</v>
      </c>
      <c r="BY1291" s="237">
        <f>SUM(Monthly!HS269:HU269)</f>
        <v>3040.3465729999998</v>
      </c>
      <c r="BZ1291" s="237">
        <f>SUM(Monthly!HV269:HX269)</f>
        <v>3082.6907729999998</v>
      </c>
      <c r="CA1291" s="237">
        <f>SUM(Monthly!HY269:IA269)</f>
        <v>3155.226842</v>
      </c>
      <c r="CB1291" s="237">
        <f>SUM(Monthly!IB269:ID269)</f>
        <v>3108.7954690000001</v>
      </c>
      <c r="CC1291" s="237">
        <f>SUM(Monthly!IE269:IG269)</f>
        <v>3036.8685310000001</v>
      </c>
      <c r="CD1291" s="237">
        <f>SUM(Monthly!IH269:IJ269)</f>
        <v>2955.1898329999999</v>
      </c>
      <c r="CE1291" s="237">
        <f>SUM(Monthly!IK269:IM269)</f>
        <v>3002.0382265000003</v>
      </c>
      <c r="CF1291" s="237">
        <f>SUM(Monthly!IN269:IP269)</f>
        <v>3057.2534839999998</v>
      </c>
      <c r="CG1291" s="237">
        <f>SUM(Monthly!IQ269:IS269)</f>
        <v>3082.1806779999997</v>
      </c>
      <c r="CH1291" s="237">
        <f>SUM(Monthly!IT269:IV269)</f>
        <v>3177.656457</v>
      </c>
      <c r="CI1291" s="237">
        <f>SUM(Monthly!IW269:IY269)</f>
        <v>3281.0472929999996</v>
      </c>
      <c r="CJ1291" s="237">
        <f>SUM(Monthly!IZ269:JB269)</f>
        <v>3363.1099999999997</v>
      </c>
      <c r="CK1291" s="237">
        <f>SUM(Monthly!JC269:JE269)</f>
        <v>3334.3982850000002</v>
      </c>
      <c r="CL1291" s="237">
        <f>SUM(Monthly!JF269:JH269)</f>
        <v>3350.3</v>
      </c>
      <c r="CM1291" s="237">
        <f>SUM(Monthly!JI269:JK269)</f>
        <v>3429.7304569999997</v>
      </c>
      <c r="CN1291" s="237">
        <f>SUM(Monthly!JL269:JN269)</f>
        <v>3535.99</v>
      </c>
      <c r="CO1291" s="237">
        <f>SUM(Monthly!JO269:JQ269)</f>
        <v>3574.3752270000005</v>
      </c>
      <c r="CP1291" s="237">
        <f>SUM(Monthly!JR269:JT269)</f>
        <v>3709.8512559999999</v>
      </c>
      <c r="CQ1291" s="237">
        <f>SUM(Monthly!JU269:JW269)</f>
        <v>3652.9611850000001</v>
      </c>
      <c r="CR1291" s="237">
        <f>SUM(Monthly!JX269:JZ269)</f>
        <v>3643.615225</v>
      </c>
      <c r="CS1291" s="237">
        <f>SUM(Monthly!KA269:KC269)</f>
        <v>3636.9401589999998</v>
      </c>
      <c r="CT1291" s="237">
        <f>SUM(Monthly!KD269:KF269)</f>
        <v>3704.7437719999998</v>
      </c>
      <c r="CU1291" s="237">
        <f>SUM(Monthly!KG269:KI269)</f>
        <v>3713.270407</v>
      </c>
      <c r="CV1291" s="237">
        <f>SUM(Monthly!KJ269:KL269)</f>
        <v>3723.0996319999995</v>
      </c>
      <c r="CW1291" s="237">
        <f>SUM(Monthly!KM269:KO269)</f>
        <v>3795.9164570000003</v>
      </c>
      <c r="CX1291" s="237">
        <f>SUM(Monthly!KP269:KR269)</f>
        <v>3822.876538</v>
      </c>
      <c r="CY1291" s="237">
        <f>SUM(Monthly!KS269:KU269)</f>
        <v>3836.3184309999997</v>
      </c>
      <c r="CZ1291" s="237">
        <f>SUM(Monthly!KV269:KX269)</f>
        <v>4021.403311</v>
      </c>
      <c r="DA1291" s="237">
        <f>SUM(Monthly!KY269:LA269)</f>
        <v>4144.8489570000002</v>
      </c>
      <c r="DB1291" s="237">
        <f>SUM(Monthly!LB269:LD269)</f>
        <v>4204.2752270000001</v>
      </c>
      <c r="DC1291" s="237">
        <f>SUM(Monthly!LE269:LG269)</f>
        <v>4241.2524739999999</v>
      </c>
      <c r="DD1291" s="237">
        <f>SUM(Monthly!LH269:LJ269)</f>
        <v>4236.2367269999995</v>
      </c>
      <c r="DE1291" s="237">
        <f>SUM(Monthly!LK269:LM269)</f>
        <v>4237.1513680000007</v>
      </c>
      <c r="DF1291" s="237">
        <f>SUM(Monthly!LN269:LP269)</f>
        <v>4234.3090560000001</v>
      </c>
      <c r="DG1291" s="237">
        <f>SUM(Monthly!LQ269:LS269)</f>
        <v>4111.3495929999999</v>
      </c>
      <c r="DH1291" s="237">
        <f>SUM(Monthly!LT269:LV269)</f>
        <v>4033.8909889999995</v>
      </c>
      <c r="DI1291" s="237">
        <f>SUM(Monthly!LW269:LY269)</f>
        <v>4163.135859</v>
      </c>
      <c r="DJ1291" s="237">
        <f>SUM(Monthly!LZ269:MB269)</f>
        <v>4397.1298079999997</v>
      </c>
      <c r="DK1291" s="237">
        <f>SUM(Monthly!MC269:ME269)</f>
        <v>4566.5385590000005</v>
      </c>
      <c r="DL1291" s="237">
        <f>SUM(Monthly!MF269:MH269)</f>
        <v>4762.7259649999996</v>
      </c>
      <c r="DM1291" s="237">
        <f>SUM(Monthly!MI269:MK269)</f>
        <v>4975.7621779999999</v>
      </c>
      <c r="DN1291" s="237">
        <f>SUM(Monthly!ML269:MN269)</f>
        <v>5105.4298410000001</v>
      </c>
      <c r="DO1291" s="237">
        <f>SUM(Monthly!MO269:MQ269)</f>
        <v>5154.4064880000005</v>
      </c>
      <c r="DP1291" s="237">
        <f>SUM(Monthly!MR269:MT269)</f>
        <v>5369.2605309999999</v>
      </c>
      <c r="DQ1291" s="237">
        <f>SUM(Monthly!MU269:MW269)</f>
        <v>5418.8333670000002</v>
      </c>
    </row>
    <row r="1292" spans="1:121" ht="15.3">
      <c r="A1292" s="88"/>
    </row>
    <row r="1293" spans="1:121">
      <c r="A1293" s="4"/>
    </row>
    <row r="1294" spans="1:121" ht="15.6">
      <c r="A1294" s="95" t="s">
        <v>618</v>
      </c>
      <c r="B1294" s="105"/>
      <c r="C1294" s="105"/>
      <c r="D1294" s="105"/>
      <c r="E1294" s="105"/>
      <c r="F1294" s="105"/>
      <c r="G1294" s="105"/>
      <c r="H1294" s="105"/>
      <c r="I1294" s="105"/>
      <c r="J1294" s="105"/>
      <c r="K1294" s="105"/>
      <c r="L1294" s="105"/>
      <c r="M1294" s="105"/>
      <c r="N1294" s="105"/>
      <c r="O1294" s="105"/>
    </row>
    <row r="1295" spans="1:121" s="216" customFormat="1" ht="15.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6">
      <c r="A1296" s="103" t="s">
        <v>37</v>
      </c>
      <c r="B1296" s="100">
        <f>SUM(Monthly!B282:D282)</f>
        <v>0</v>
      </c>
      <c r="C1296" s="100">
        <f>SUM(Monthly!E282:G282)</f>
        <v>0</v>
      </c>
      <c r="D1296" s="100">
        <f>SUM(Monthly!H282:J282)</f>
        <v>0</v>
      </c>
      <c r="E1296" s="100">
        <f>SUM(Monthly!K282:M282)</f>
        <v>0</v>
      </c>
      <c r="F1296" s="100">
        <f>SUM(Monthly!N282:P282)</f>
        <v>0</v>
      </c>
      <c r="G1296" s="100">
        <f>SUM(Monthly!Q282:S282)</f>
        <v>0</v>
      </c>
      <c r="H1296" s="100">
        <f>SUM(Monthly!T282:V282)</f>
        <v>0</v>
      </c>
      <c r="I1296" s="100">
        <f>SUM(Monthly!W282:Y282)</f>
        <v>0</v>
      </c>
      <c r="J1296" s="100">
        <f>SUM(Monthly!Z282:AB282)</f>
        <v>0</v>
      </c>
      <c r="K1296" s="100">
        <f>SUM(Monthly!AC282:AE282)</f>
        <v>0</v>
      </c>
      <c r="L1296" s="100">
        <f>SUM(Monthly!AF282:AH282)</f>
        <v>0</v>
      </c>
      <c r="M1296" s="100">
        <f>SUM(Monthly!AI282:AK282)</f>
        <v>0</v>
      </c>
      <c r="N1296" s="100">
        <f>SUM(Monthly!AL282:AN282)</f>
        <v>0</v>
      </c>
      <c r="O1296" s="100">
        <f>SUM(Monthly!AO282:AQ282)</f>
        <v>0</v>
      </c>
      <c r="P1296" s="100">
        <f>SUM(Monthly!AR282:AT282)</f>
        <v>0</v>
      </c>
      <c r="Q1296" s="100">
        <f>SUM(Monthly!AU282:AW282)</f>
        <v>0</v>
      </c>
      <c r="R1296" s="100">
        <f>SUM(Monthly!AX282:AZ282)</f>
        <v>16.494543749999998</v>
      </c>
      <c r="S1296" s="100">
        <f>SUM(Monthly!BA282:BC282)</f>
        <v>16.494543749999998</v>
      </c>
      <c r="T1296" s="100">
        <f>SUM(Monthly!BD282:BF282)</f>
        <v>16.494543749999998</v>
      </c>
      <c r="U1296" s="100">
        <f>SUM(Monthly!BG282:BI282)</f>
        <v>16.494543749999998</v>
      </c>
      <c r="V1296" s="100">
        <f>SUM(Monthly!BJ282:BL282)</f>
        <v>17.914793750000001</v>
      </c>
      <c r="W1296" s="100">
        <f>SUM(Monthly!BM282:BO282)</f>
        <v>17.914793750000001</v>
      </c>
      <c r="X1296" s="100">
        <f>SUM(Monthly!BP282:BR282)</f>
        <v>17.914793750000001</v>
      </c>
      <c r="Y1296" s="100">
        <f>SUM(Monthly!BS282:BU282)</f>
        <v>17.914793750000001</v>
      </c>
      <c r="Z1296" s="100">
        <f>SUM(Monthly!BV282:BX282)</f>
        <v>21.219462499999999</v>
      </c>
      <c r="AA1296" s="100">
        <f>SUM(Monthly!BY282:CA282)</f>
        <v>21.219462499999999</v>
      </c>
      <c r="AB1296" s="100">
        <f>SUM(Monthly!CB282:CD282)</f>
        <v>21.219462499999999</v>
      </c>
      <c r="AC1296" s="100">
        <f>SUM(Monthly!CE282:CG282)</f>
        <v>21.219462499999999</v>
      </c>
      <c r="AD1296" s="100">
        <f>SUM(Monthly!CH282:CJ282)</f>
        <v>25.507881250000001</v>
      </c>
      <c r="AE1296" s="100">
        <f>SUM(Monthly!CK282:CM282)</f>
        <v>25.507881250000001</v>
      </c>
      <c r="AF1296" s="100">
        <f>SUM(Monthly!CN282:CP282)</f>
        <v>25.507881250000001</v>
      </c>
      <c r="AG1296" s="100">
        <f>SUM(Monthly!CQ282:CS282)</f>
        <v>25.507881250000001</v>
      </c>
      <c r="AH1296" s="100">
        <f>SUM(Monthly!CT282:CV282)</f>
        <v>30.632406250000003</v>
      </c>
      <c r="AI1296" s="100">
        <f>SUM(Monthly!CW282:CY282)</f>
        <v>30.632406250000003</v>
      </c>
      <c r="AJ1296" s="100">
        <f>SUM(Monthly!CZ282:DB282)</f>
        <v>30.632406250000003</v>
      </c>
      <c r="AK1296" s="100">
        <f>SUM(Monthly!DC282:DE282)</f>
        <v>30.632406250000003</v>
      </c>
      <c r="AL1296" s="100">
        <f>SUM(Monthly!DF282:DH282)</f>
        <v>37.122482739624999</v>
      </c>
      <c r="AM1296" s="100">
        <f>SUM(Monthly!DI282:DK282)</f>
        <v>37.122482739624999</v>
      </c>
      <c r="AN1296" s="100">
        <f>SUM(Monthly!DL282:DN282)</f>
        <v>37.122482739624999</v>
      </c>
      <c r="AO1296" s="100">
        <f>SUM(Monthly!DO282:DQ282)</f>
        <v>37.122482739624999</v>
      </c>
      <c r="AP1296" s="100">
        <f>SUM(Monthly!DR282:DT282)</f>
        <v>44.55864672925</v>
      </c>
      <c r="AQ1296" s="100">
        <f>SUM(Monthly!DU282:DW282)</f>
        <v>44.55864672925</v>
      </c>
      <c r="AR1296" s="100">
        <f>SUM(Monthly!DX282:DZ282)</f>
        <v>44.55864672925</v>
      </c>
      <c r="AS1296" s="100">
        <f>SUM(Monthly!EA282:EC282)</f>
        <v>44.55864672925</v>
      </c>
      <c r="AT1296" s="100">
        <f>SUM(Monthly!ED282:EF282)</f>
        <v>53.349332739624998</v>
      </c>
      <c r="AU1296" s="100">
        <f>SUM(Monthly!EG282:EI282)</f>
        <v>53.349332739624998</v>
      </c>
      <c r="AV1296" s="100">
        <f>SUM(Monthly!EJ282:EL282)</f>
        <v>53.349332739624998</v>
      </c>
      <c r="AW1296" s="100">
        <f>SUM(Monthly!EM282:EO282)</f>
        <v>53.349332739624998</v>
      </c>
      <c r="AX1296" s="100">
        <f>SUM(Monthly!EP282:ER282)</f>
        <v>56.6267</v>
      </c>
      <c r="AY1296" s="100">
        <f>SUM(Monthly!ES282:EU282)</f>
        <v>67.69450211600001</v>
      </c>
      <c r="AZ1296" s="100">
        <f>SUM(Monthly!EV282:EX282)</f>
        <v>62.033635910000001</v>
      </c>
      <c r="BA1296" s="100">
        <f>SUM(Monthly!EY282:FA282)</f>
        <v>66.582168555999999</v>
      </c>
      <c r="BB1296" s="100">
        <f>SUM(Monthly!FB282:FD282)</f>
        <v>70.578250808999996</v>
      </c>
      <c r="BC1296" s="100">
        <f>SUM(Monthly!FE282:FG282)</f>
        <v>91.066500184000006</v>
      </c>
      <c r="BD1296" s="100">
        <f>SUM(Monthly!FH282:FJ282)</f>
        <v>87.867468116999987</v>
      </c>
      <c r="BE1296" s="100">
        <f>SUM(Monthly!FK282:FM282)</f>
        <v>131.46667801000001</v>
      </c>
      <c r="BF1296" s="100">
        <f>SUM(Monthly!FN282:FP282)</f>
        <v>94.077004313000003</v>
      </c>
      <c r="BG1296" s="100">
        <f>SUM(Monthly!FQ282:FS282)</f>
        <v>54.886333241999999</v>
      </c>
      <c r="BH1296" s="100">
        <f>SUM(Monthly!FT282:FV282)</f>
        <v>-4.5237400000000001</v>
      </c>
      <c r="BI1296" s="100">
        <f>SUM(Monthly!FW282:FY282)</f>
        <v>36.907769999999999</v>
      </c>
      <c r="BJ1296" s="100">
        <f>SUM(Monthly!FZ282:GB282)</f>
        <v>104.575702718</v>
      </c>
      <c r="BK1296" s="100">
        <f>SUM(Monthly!GC282:GE282)</f>
        <v>99.734615116000001</v>
      </c>
      <c r="BL1296" s="100">
        <f>SUM(Monthly!GF282:GH282)</f>
        <v>108.42124874000001</v>
      </c>
      <c r="BM1296" s="100">
        <f>SUM(Monthly!GI282:GK282)</f>
        <v>118.18001899000001</v>
      </c>
      <c r="BN1296" s="100">
        <f>SUM(Monthly!GL282:GN282)</f>
        <v>124.5272568</v>
      </c>
      <c r="BO1296" s="100">
        <f>SUM(Monthly!GO282:GQ282)</f>
        <v>132.97007821099999</v>
      </c>
      <c r="BP1296" s="100">
        <f>SUM(Monthly!GR282:GT282)</f>
        <v>144.99758527189999</v>
      </c>
      <c r="BQ1296" s="100">
        <f>SUM(Monthly!GU282:GW282)</f>
        <v>139.20587669899999</v>
      </c>
      <c r="BR1296" s="100">
        <f>SUM(Monthly!GX282:GZ282)</f>
        <v>148.46140398199998</v>
      </c>
      <c r="BS1296" s="100">
        <f>SUM(Monthly!HA282:HC282)</f>
        <v>159.16336863999999</v>
      </c>
      <c r="BT1296" s="100">
        <f>SUM(Monthly!HD282:HF282)</f>
        <v>159.36510000000001</v>
      </c>
      <c r="BU1296" s="100">
        <f>SUM(Monthly!HG282:HI282)</f>
        <v>186.83633763879635</v>
      </c>
      <c r="BV1296" s="100">
        <f>SUM(Monthly!HJ282:HL282)</f>
        <v>193.87556876731006</v>
      </c>
      <c r="BW1296" s="100">
        <f>SUM(Monthly!HM282:HO282)</f>
        <v>194.93075094798422</v>
      </c>
      <c r="BX1296" s="100">
        <f>SUM(Monthly!HP282:HR282)</f>
        <v>190.70894861656348</v>
      </c>
      <c r="BY1296" s="100">
        <f>SUM(Monthly!HS282:HU282)</f>
        <v>227.16039664250772</v>
      </c>
      <c r="BZ1296" s="100">
        <f>SUM(Monthly!HV282:HX282)</f>
        <v>214.81330800936433</v>
      </c>
      <c r="CA1296" s="100">
        <f>SUM(Monthly!HY282:IA282)</f>
        <v>241.18698638623681</v>
      </c>
      <c r="CB1296" s="100">
        <f>SUM(Monthly!IB282:ID282)</f>
        <v>213.42336031185732</v>
      </c>
      <c r="CC1296" s="100">
        <f>SUM(Monthly!IE282:IG282)</f>
        <v>233.73201476406911</v>
      </c>
      <c r="CD1296" s="100">
        <f>SUM(Monthly!IH282:IJ282)</f>
        <v>275.00733888980153</v>
      </c>
      <c r="CE1296" s="100">
        <f>SUM(Monthly!IK282:IM282)</f>
        <v>267.25984252293006</v>
      </c>
      <c r="CF1296" s="100">
        <f>SUM(Monthly!IN282:IP282)</f>
        <v>240.85229160007083</v>
      </c>
      <c r="CG1296" s="100">
        <f>SUM(Monthly!IQ282:IS282)</f>
        <v>300.28837915683323</v>
      </c>
      <c r="CH1296" s="100">
        <f>SUM(Monthly!IT282:IV282)</f>
        <v>312.93098910262466</v>
      </c>
      <c r="CI1296" s="100">
        <f>SUM(Monthly!IW282:IY282)</f>
        <v>313.83853823902695</v>
      </c>
      <c r="CJ1296" s="100">
        <f>SUM(Monthly!IZ282:JB282)</f>
        <v>290.47980244015287</v>
      </c>
      <c r="CK1296" s="100">
        <f>SUM(Monthly!JC282:JE282)</f>
        <v>308.57554725409705</v>
      </c>
      <c r="CL1296" s="100">
        <f>SUM(Monthly!JF282:JH282)</f>
        <v>342.57036047670999</v>
      </c>
      <c r="CM1296" s="100">
        <f>SUM(Monthly!JI282:JK282)</f>
        <v>343.95413537447763</v>
      </c>
      <c r="CN1296" s="100">
        <f>SUM(Monthly!JL282:JN282)</f>
        <v>308.61506207086001</v>
      </c>
      <c r="CO1296" s="100">
        <f>SUM(Monthly!JO282:JQ282)</f>
        <v>382.07234636281004</v>
      </c>
      <c r="CP1296" s="100">
        <f>SUM(Monthly!JR282:JT282)</f>
        <v>359.262551606096</v>
      </c>
      <c r="CQ1296" s="100">
        <f>SUM(Monthly!JU282:JW282)</f>
        <v>411.55379588257017</v>
      </c>
      <c r="CR1296" s="100">
        <f>SUM(Monthly!JX282:JZ282)</f>
        <v>403.36882964511301</v>
      </c>
      <c r="CS1296" s="100">
        <f>SUM(Monthly!KA282:KC282)</f>
        <v>402.50554167892847</v>
      </c>
      <c r="CT1296" s="100">
        <f>SUM(Monthly!KD282:KF282)</f>
        <v>411.91081682044262</v>
      </c>
      <c r="CU1296" s="100">
        <f>SUM(Monthly!KG282:KI282)</f>
        <v>452.41785263343957</v>
      </c>
      <c r="CV1296" s="100">
        <f>SUM(Monthly!KJ282:KL282)</f>
        <v>431.73068139364301</v>
      </c>
      <c r="CW1296" s="100">
        <f>SUM(Monthly!KM282:KO282)</f>
        <v>475.54089885639934</v>
      </c>
      <c r="CX1296" s="100">
        <f>SUM(Monthly!KP282:KR282)</f>
        <v>406.01749062423437</v>
      </c>
      <c r="CY1296" s="100">
        <f>SUM(Monthly!KS282:KU282)</f>
        <v>442.11418832114828</v>
      </c>
      <c r="CZ1296" s="100">
        <f>SUM(Monthly!KV282:KX282)</f>
        <v>465.55733846344333</v>
      </c>
      <c r="DA1296" s="100">
        <f>SUM(Monthly!KY282:LA282)</f>
        <v>506.04205806765168</v>
      </c>
      <c r="DB1296" s="100">
        <f>SUM(Monthly!LB282:LD282)</f>
        <v>445.93471602151521</v>
      </c>
      <c r="DC1296" s="100">
        <f>SUM(Monthly!LE282:LG282)</f>
        <v>589.56891673439543</v>
      </c>
      <c r="DD1296" s="100">
        <f>SUM(Monthly!LH282:LJ282)</f>
        <v>483.78364397597835</v>
      </c>
      <c r="DE1296" s="100">
        <f>SUM(Monthly!LK282:LM282)</f>
        <v>567.37949963150277</v>
      </c>
      <c r="DF1296" s="100">
        <f>SUM(Monthly!LN282:LP282)</f>
        <v>609.02471992966753</v>
      </c>
      <c r="DG1296" s="100">
        <f>SUM(Monthly!LQ282:LS282)</f>
        <v>617.81078237267343</v>
      </c>
      <c r="DH1296" s="100">
        <f>SUM(Monthly!LT282:LV282)</f>
        <v>616.18416173438618</v>
      </c>
      <c r="DI1296" s="100">
        <f>SUM(Monthly!LW282:LY282)</f>
        <v>641.02627468006744</v>
      </c>
      <c r="DJ1296" s="100">
        <f>SUM(Monthly!LZ282:MB282)</f>
        <v>704.35351970165334</v>
      </c>
      <c r="DK1296" s="100">
        <f>SUM(Monthly!MC282:ME282)</f>
        <v>726.69598159527891</v>
      </c>
      <c r="DL1296" s="100">
        <f>SUM(Monthly!MF282:MH282)</f>
        <v>726.1411322097083</v>
      </c>
      <c r="DM1296" s="100">
        <f>SUM(Monthly!MI282:MK282)</f>
        <v>743.05115272261105</v>
      </c>
      <c r="DN1296" s="100">
        <f>SUM(Monthly!ML282:MN282)</f>
        <v>685.22169602389647</v>
      </c>
      <c r="DO1296" s="100">
        <f>SUM(Monthly!MO282:MQ282)</f>
        <v>898.92297118319573</v>
      </c>
      <c r="DP1296" s="100">
        <f>SUM(Monthly!MR282:MT282)</f>
        <v>903.72741818784198</v>
      </c>
      <c r="DQ1296" s="100">
        <f>SUM(Monthly!MU282:MW282)</f>
        <v>879.34996997115854</v>
      </c>
    </row>
    <row r="1297" spans="1:121" ht="15.6">
      <c r="A1297" s="102" t="s">
        <v>17</v>
      </c>
      <c r="B1297" s="100">
        <f>SUM(Monthly!B283:D283)</f>
        <v>0</v>
      </c>
      <c r="C1297" s="100">
        <f>SUM(Monthly!E283:G283)</f>
        <v>0</v>
      </c>
      <c r="D1297" s="100">
        <f>SUM(Monthly!H283:J283)</f>
        <v>0</v>
      </c>
      <c r="E1297" s="100">
        <f>SUM(Monthly!K283:M283)</f>
        <v>0</v>
      </c>
      <c r="F1297" s="100">
        <f>SUM(Monthly!N283:P283)</f>
        <v>0</v>
      </c>
      <c r="G1297" s="100">
        <f>SUM(Monthly!Q283:S283)</f>
        <v>0</v>
      </c>
      <c r="H1297" s="100">
        <f>SUM(Monthly!T283:V283)</f>
        <v>0</v>
      </c>
      <c r="I1297" s="100">
        <f>SUM(Monthly!W283:Y283)</f>
        <v>0</v>
      </c>
      <c r="J1297" s="100">
        <f>SUM(Monthly!Z283:AB283)</f>
        <v>0</v>
      </c>
      <c r="K1297" s="100">
        <f>SUM(Monthly!AC283:AE283)</f>
        <v>0</v>
      </c>
      <c r="L1297" s="100">
        <f>SUM(Monthly!AF283:AH283)</f>
        <v>0</v>
      </c>
      <c r="M1297" s="100">
        <f>SUM(Monthly!AI283:AK283)</f>
        <v>0</v>
      </c>
      <c r="N1297" s="100">
        <f>SUM(Monthly!AL283:AN283)</f>
        <v>0</v>
      </c>
      <c r="O1297" s="100">
        <f>SUM(Monthly!AO283:AQ283)</f>
        <v>0</v>
      </c>
      <c r="P1297" s="100">
        <f>SUM(Monthly!AR283:AT283)</f>
        <v>0</v>
      </c>
      <c r="Q1297" s="100">
        <f>SUM(Monthly!AU283:AW283)</f>
        <v>0</v>
      </c>
      <c r="R1297" s="100">
        <f>SUM(Monthly!AX283:AZ283)</f>
        <v>15.621131250000001</v>
      </c>
      <c r="S1297" s="100">
        <f>SUM(Monthly!BA283:BC283)</f>
        <v>15.621131250000001</v>
      </c>
      <c r="T1297" s="100">
        <f>SUM(Monthly!BD283:BF283)</f>
        <v>15.621131250000001</v>
      </c>
      <c r="U1297" s="100">
        <f>SUM(Monthly!BG283:BI283)</f>
        <v>15.621131250000001</v>
      </c>
      <c r="V1297" s="100">
        <f>SUM(Monthly!BJ283:BL283)</f>
        <v>16.868343750000001</v>
      </c>
      <c r="W1297" s="100">
        <f>SUM(Monthly!BM283:BO283)</f>
        <v>16.868343750000001</v>
      </c>
      <c r="X1297" s="100">
        <f>SUM(Monthly!BP283:BR283)</f>
        <v>16.868343750000001</v>
      </c>
      <c r="Y1297" s="100">
        <f>SUM(Monthly!BS283:BU283)</f>
        <v>16.868343750000001</v>
      </c>
      <c r="Z1297" s="100">
        <f>SUM(Monthly!BV283:BX283)</f>
        <v>19.77225</v>
      </c>
      <c r="AA1297" s="100">
        <f>SUM(Monthly!BY283:CA283)</f>
        <v>19.77225</v>
      </c>
      <c r="AB1297" s="100">
        <f>SUM(Monthly!CB283:CD283)</f>
        <v>19.77225</v>
      </c>
      <c r="AC1297" s="100">
        <f>SUM(Monthly!CE283:CG283)</f>
        <v>19.77225</v>
      </c>
      <c r="AD1297" s="100">
        <f>SUM(Monthly!CH283:CJ283)</f>
        <v>23.784599999999998</v>
      </c>
      <c r="AE1297" s="100">
        <f>SUM(Monthly!CK283:CM283)</f>
        <v>23.784599999999998</v>
      </c>
      <c r="AF1297" s="100">
        <f>SUM(Monthly!CN283:CP283)</f>
        <v>23.784599999999998</v>
      </c>
      <c r="AG1297" s="100">
        <f>SUM(Monthly!CQ283:CS283)</f>
        <v>23.784599999999998</v>
      </c>
      <c r="AH1297" s="100">
        <f>SUM(Monthly!CT283:CV283)</f>
        <v>28.483943749999995</v>
      </c>
      <c r="AI1297" s="100">
        <f>SUM(Monthly!CW283:CY283)</f>
        <v>28.483943749999995</v>
      </c>
      <c r="AJ1297" s="100">
        <f>SUM(Monthly!CZ283:DB283)</f>
        <v>28.483943749999995</v>
      </c>
      <c r="AK1297" s="100">
        <f>SUM(Monthly!DC283:DE283)</f>
        <v>28.483943749999995</v>
      </c>
      <c r="AL1297" s="100">
        <f>SUM(Monthly!DF283:DH283)</f>
        <v>33.975598305812497</v>
      </c>
      <c r="AM1297" s="100">
        <f>SUM(Monthly!DI283:DK283)</f>
        <v>33.975598305812497</v>
      </c>
      <c r="AN1297" s="100">
        <f>SUM(Monthly!DL283:DN283)</f>
        <v>33.975598305812497</v>
      </c>
      <c r="AO1297" s="100">
        <f>SUM(Monthly!DO283:DQ283)</f>
        <v>33.975598305812497</v>
      </c>
      <c r="AP1297" s="100">
        <f>SUM(Monthly!DR283:DT283)</f>
        <v>40.640634111625005</v>
      </c>
      <c r="AQ1297" s="100">
        <f>SUM(Monthly!DU283:DW283)</f>
        <v>40.640634111625005</v>
      </c>
      <c r="AR1297" s="100">
        <f>SUM(Monthly!DX283:DZ283)</f>
        <v>40.640634111625005</v>
      </c>
      <c r="AS1297" s="100">
        <f>SUM(Monthly!EA283:EC283)</f>
        <v>40.640634111625005</v>
      </c>
      <c r="AT1297" s="100">
        <f>SUM(Monthly!ED283:EF283)</f>
        <v>49.360123305812493</v>
      </c>
      <c r="AU1297" s="100">
        <f>SUM(Monthly!EG283:EI283)</f>
        <v>49.360123305812493</v>
      </c>
      <c r="AV1297" s="100">
        <f>SUM(Monthly!EJ283:EL283)</f>
        <v>49.360123305812493</v>
      </c>
      <c r="AW1297" s="100">
        <f>SUM(Monthly!EM283:EO283)</f>
        <v>49.360123305812493</v>
      </c>
      <c r="AX1297" s="100">
        <f>SUM(Monthly!EP283:ER283)</f>
        <v>53.526699999999998</v>
      </c>
      <c r="AY1297" s="100">
        <f>SUM(Monthly!ES283:EU283)</f>
        <v>62.732599999999998</v>
      </c>
      <c r="AZ1297" s="100">
        <f>SUM(Monthly!EV283:EX283)</f>
        <v>58.537999999999997</v>
      </c>
      <c r="BA1297" s="100">
        <f>SUM(Monthly!EY283:FA283)</f>
        <v>63.011299999999999</v>
      </c>
      <c r="BB1297" s="100">
        <f>SUM(Monthly!FB283:FD283)</f>
        <v>68.441100000000006</v>
      </c>
      <c r="BC1297" s="100">
        <f>SUM(Monthly!FE283:FG283)</f>
        <v>82.437950000000001</v>
      </c>
      <c r="BD1297" s="100">
        <f>SUM(Monthly!FH283:FJ283)</f>
        <v>84.1143</v>
      </c>
      <c r="BE1297" s="100">
        <f>SUM(Monthly!FK283:FM283)</f>
        <v>93.701099999999997</v>
      </c>
      <c r="BF1297" s="100">
        <f>SUM(Monthly!FN283:FP283)</f>
        <v>91.128500000000003</v>
      </c>
      <c r="BG1297" s="100">
        <f>SUM(Monthly!FQ283:FS283)</f>
        <v>92.427599999999998</v>
      </c>
      <c r="BH1297" s="100">
        <f>SUM(Monthly!FT283:FV283)</f>
        <v>86.222489999999993</v>
      </c>
      <c r="BI1297" s="100">
        <f>SUM(Monthly!FW283:FY283)</f>
        <v>93.038399999999996</v>
      </c>
      <c r="BJ1297" s="100">
        <f>SUM(Monthly!FZ283:GB283)</f>
        <v>101.2783</v>
      </c>
      <c r="BK1297" s="100">
        <f>SUM(Monthly!GC283:GE283)</f>
        <v>94.415400000000005</v>
      </c>
      <c r="BL1297" s="100">
        <f>SUM(Monthly!GF283:GH283)</f>
        <v>103.76764</v>
      </c>
      <c r="BM1297" s="100">
        <f>SUM(Monthly!GI283:GK283)</f>
        <v>113.32740000000001</v>
      </c>
      <c r="BN1297" s="100">
        <f>SUM(Monthly!GL283:GN283)</f>
        <v>120.46912</v>
      </c>
      <c r="BO1297" s="100">
        <f>SUM(Monthly!GO283:GQ283)</f>
        <v>125.91171</v>
      </c>
      <c r="BP1297" s="100">
        <f>SUM(Monthly!GR283:GT283)</f>
        <v>123.8564560209</v>
      </c>
      <c r="BQ1297" s="100">
        <f>SUM(Monthly!GU283:GW283)</f>
        <v>134.79237499999999</v>
      </c>
      <c r="BR1297" s="100">
        <f>SUM(Monthly!GX283:GZ283)</f>
        <v>145.13220000000001</v>
      </c>
      <c r="BS1297" s="100">
        <f>SUM(Monthly!HA283:HC283)</f>
        <v>153.29829999999998</v>
      </c>
      <c r="BT1297" s="100">
        <f>SUM(Monthly!HD283:HF283)</f>
        <v>150.2071</v>
      </c>
      <c r="BU1297" s="100">
        <f>SUM(Monthly!HG283:HI283)</f>
        <v>153.93375438906139</v>
      </c>
      <c r="BV1297" s="100">
        <f>SUM(Monthly!HJ283:HL283)</f>
        <v>172.03507055809507</v>
      </c>
      <c r="BW1297" s="100">
        <f>SUM(Monthly!HM283:HO283)</f>
        <v>175.34935919804821</v>
      </c>
      <c r="BX1297" s="100">
        <f>SUM(Monthly!HP283:HR283)</f>
        <v>174.52187765229149</v>
      </c>
      <c r="BY1297" s="100">
        <f>SUM(Monthly!HS283:HU283)</f>
        <v>185.12825426286372</v>
      </c>
      <c r="BZ1297" s="100">
        <f>SUM(Monthly!HV283:HX283)</f>
        <v>188.68390473805232</v>
      </c>
      <c r="CA1297" s="100">
        <f>SUM(Monthly!HY283:IA283)</f>
        <v>215.09123925011662</v>
      </c>
      <c r="CB1297" s="100">
        <f>SUM(Monthly!IB283:ID283)</f>
        <v>204.99199875990109</v>
      </c>
      <c r="CC1297" s="100">
        <f>SUM(Monthly!IE283:IG283)</f>
        <v>201.15622471529173</v>
      </c>
      <c r="CD1297" s="100">
        <f>SUM(Monthly!IH283:IJ283)</f>
        <v>212.18758104886246</v>
      </c>
      <c r="CE1297" s="100">
        <f>SUM(Monthly!IK283:IM283)</f>
        <v>240.013726221544</v>
      </c>
      <c r="CF1297" s="100">
        <f>SUM(Monthly!IN283:IP283)</f>
        <v>221.80388529835068</v>
      </c>
      <c r="CG1297" s="100">
        <f>SUM(Monthly!IQ283:IS283)</f>
        <v>242.49674987694934</v>
      </c>
      <c r="CH1297" s="100">
        <f>SUM(Monthly!IT283:IV283)</f>
        <v>263.4770267111125</v>
      </c>
      <c r="CI1297" s="100">
        <f>SUM(Monthly!IW283:IY283)</f>
        <v>272.53628794569659</v>
      </c>
      <c r="CJ1297" s="100">
        <f>SUM(Monthly!IZ283:JB283)</f>
        <v>248.89174879220005</v>
      </c>
      <c r="CK1297" s="100">
        <f>SUM(Monthly!JC283:JE283)</f>
        <v>259.71449375044602</v>
      </c>
      <c r="CL1297" s="100">
        <f>SUM(Monthly!JF283:JH283)</f>
        <v>298.48911785671004</v>
      </c>
      <c r="CM1297" s="100">
        <f>SUM(Monthly!JI283:JK283)</f>
        <v>297.0477846755</v>
      </c>
      <c r="CN1297" s="100">
        <f>SUM(Monthly!JL283:JN283)</f>
        <v>277.04485722251582</v>
      </c>
      <c r="CO1297" s="100">
        <f>SUM(Monthly!JO283:JQ283)</f>
        <v>307.36872696613585</v>
      </c>
      <c r="CP1297" s="100">
        <f>SUM(Monthly!JR283:JT283)</f>
        <v>328.58990079186964</v>
      </c>
      <c r="CQ1297" s="100">
        <f>SUM(Monthly!JU283:JW283)</f>
        <v>339.88014610932157</v>
      </c>
      <c r="CR1297" s="100">
        <f>SUM(Monthly!JX283:JZ283)</f>
        <v>312.72964746637001</v>
      </c>
      <c r="CS1297" s="100">
        <f>SUM(Monthly!KA283:KC283)</f>
        <v>343.45304838396004</v>
      </c>
      <c r="CT1297" s="100">
        <f>SUM(Monthly!KD283:KF283)</f>
        <v>355.82184256534265</v>
      </c>
      <c r="CU1297" s="100">
        <f>SUM(Monthly!KG283:KI283)</f>
        <v>406.78624406360268</v>
      </c>
      <c r="CV1297" s="100">
        <f>SUM(Monthly!KJ283:KL283)</f>
        <v>352.76772566056275</v>
      </c>
      <c r="CW1297" s="100">
        <f>SUM(Monthly!KM283:KO283)</f>
        <v>380.77927314316639</v>
      </c>
      <c r="CX1297" s="100">
        <f>SUM(Monthly!KP283:KR283)</f>
        <v>369.35853324449124</v>
      </c>
      <c r="CY1297" s="100">
        <f>SUM(Monthly!KS283:KU283)</f>
        <v>372.70318224011567</v>
      </c>
      <c r="CZ1297" s="100">
        <f>SUM(Monthly!KV283:KX283)</f>
        <v>361.93847327448964</v>
      </c>
      <c r="DA1297" s="100">
        <f>SUM(Monthly!KY283:LA283)</f>
        <v>400.09945643860476</v>
      </c>
      <c r="DB1297" s="100">
        <f>SUM(Monthly!LB283:LD283)</f>
        <v>409.50906866037138</v>
      </c>
      <c r="DC1297" s="100">
        <f>SUM(Monthly!LE283:LG283)</f>
        <v>450.14228412336922</v>
      </c>
      <c r="DD1297" s="100">
        <f>SUM(Monthly!LH283:LJ283)</f>
        <v>401.38981528085606</v>
      </c>
      <c r="DE1297" s="100">
        <f>SUM(Monthly!LK283:LM283)</f>
        <v>451.37590796759844</v>
      </c>
      <c r="DF1297" s="100">
        <f>SUM(Monthly!LN283:LP283)</f>
        <v>513.32354734583896</v>
      </c>
      <c r="DG1297" s="100">
        <f>SUM(Monthly!LQ283:LS283)</f>
        <v>510.68432055456844</v>
      </c>
      <c r="DH1297" s="100">
        <f>SUM(Monthly!LT283:LV283)</f>
        <v>530.74912423721139</v>
      </c>
      <c r="DI1297" s="100">
        <f>SUM(Monthly!LW283:LY283)</f>
        <v>539.50337379356006</v>
      </c>
      <c r="DJ1297" s="100">
        <f>SUM(Monthly!LZ283:MB283)</f>
        <v>602.33597083474865</v>
      </c>
      <c r="DK1297" s="100">
        <f>SUM(Monthly!MC283:ME283)</f>
        <v>614.78332794721996</v>
      </c>
      <c r="DL1297" s="100">
        <f>SUM(Monthly!MF283:MH283)</f>
        <v>585.11691508428839</v>
      </c>
      <c r="DM1297" s="100">
        <f>SUM(Monthly!MI283:MK283)</f>
        <v>623.2647333408795</v>
      </c>
      <c r="DN1297" s="100">
        <f>SUM(Monthly!ML283:MN283)</f>
        <v>601.79766809162891</v>
      </c>
      <c r="DO1297" s="100">
        <f>SUM(Monthly!MO283:MQ283)</f>
        <v>783.14220788853049</v>
      </c>
      <c r="DP1297" s="100">
        <f>SUM(Monthly!MR283:MT283)</f>
        <v>708.79581243563007</v>
      </c>
      <c r="DQ1297" s="100">
        <f>SUM(Monthly!MU283:MW283)</f>
        <v>765.3385572756315</v>
      </c>
    </row>
    <row r="1298" spans="1:121" ht="15.6">
      <c r="A1298" s="102" t="s">
        <v>764</v>
      </c>
      <c r="B1298" s="100">
        <f>SUM(Monthly!B284:D284)</f>
        <v>0</v>
      </c>
      <c r="C1298" s="100">
        <f>SUM(Monthly!E284:G284)</f>
        <v>0</v>
      </c>
      <c r="D1298" s="100">
        <f>SUM(Monthly!H284:J284)</f>
        <v>0</v>
      </c>
      <c r="E1298" s="100">
        <f>SUM(Monthly!K284:M284)</f>
        <v>0</v>
      </c>
      <c r="F1298" s="100">
        <f>SUM(Monthly!N284:P284)</f>
        <v>0</v>
      </c>
      <c r="G1298" s="100">
        <f>SUM(Monthly!Q284:S284)</f>
        <v>0</v>
      </c>
      <c r="H1298" s="100">
        <f>SUM(Monthly!T284:V284)</f>
        <v>0</v>
      </c>
      <c r="I1298" s="100">
        <f>SUM(Monthly!W284:Y284)</f>
        <v>0</v>
      </c>
      <c r="J1298" s="100">
        <f>SUM(Monthly!Z284:AB284)</f>
        <v>0</v>
      </c>
      <c r="K1298" s="100">
        <f>SUM(Monthly!AC284:AE284)</f>
        <v>0</v>
      </c>
      <c r="L1298" s="100">
        <f>SUM(Monthly!AF284:AH284)</f>
        <v>0</v>
      </c>
      <c r="M1298" s="100">
        <f>SUM(Monthly!AI284:AK284)</f>
        <v>0</v>
      </c>
      <c r="N1298" s="100">
        <f>SUM(Monthly!AL284:AN284)</f>
        <v>0</v>
      </c>
      <c r="O1298" s="100">
        <f>SUM(Monthly!AO284:AQ284)</f>
        <v>0</v>
      </c>
      <c r="P1298" s="100">
        <f>SUM(Monthly!AR284:AT284)</f>
        <v>0</v>
      </c>
      <c r="Q1298" s="100">
        <f>SUM(Monthly!AU284:AW284)</f>
        <v>0</v>
      </c>
      <c r="R1298" s="100">
        <f>SUM(Monthly!AX284:AZ284)</f>
        <v>4.3201874999999994</v>
      </c>
      <c r="S1298" s="100">
        <f>SUM(Monthly!BA284:BC284)</f>
        <v>4.3201874999999994</v>
      </c>
      <c r="T1298" s="100">
        <f>SUM(Monthly!BD284:BF284)</f>
        <v>4.3201874999999994</v>
      </c>
      <c r="U1298" s="100">
        <f>SUM(Monthly!BG284:BI284)</f>
        <v>4.3201874999999994</v>
      </c>
      <c r="V1298" s="100">
        <f>SUM(Monthly!BJ284:BL284)</f>
        <v>4.7797687499999997</v>
      </c>
      <c r="W1298" s="100">
        <f>SUM(Monthly!BM284:BO284)</f>
        <v>4.7797687499999997</v>
      </c>
      <c r="X1298" s="100">
        <f>SUM(Monthly!BP284:BR284)</f>
        <v>4.7797687499999997</v>
      </c>
      <c r="Y1298" s="100">
        <f>SUM(Monthly!BS284:BU284)</f>
        <v>4.7797687499999997</v>
      </c>
      <c r="Z1298" s="100">
        <f>SUM(Monthly!BV284:BX284)</f>
        <v>5.9536875</v>
      </c>
      <c r="AA1298" s="100">
        <f>SUM(Monthly!BY284:CA284)</f>
        <v>5.9536875</v>
      </c>
      <c r="AB1298" s="100">
        <f>SUM(Monthly!CB284:CD284)</f>
        <v>5.9536875</v>
      </c>
      <c r="AC1298" s="100">
        <f>SUM(Monthly!CE284:CG284)</f>
        <v>5.9536875</v>
      </c>
      <c r="AD1298" s="100">
        <f>SUM(Monthly!CH284:CJ284)</f>
        <v>7.3337062500000005</v>
      </c>
      <c r="AE1298" s="100">
        <f>SUM(Monthly!CK284:CM284)</f>
        <v>7.3337062500000005</v>
      </c>
      <c r="AF1298" s="100">
        <f>SUM(Monthly!CN284:CP284)</f>
        <v>7.3337062500000005</v>
      </c>
      <c r="AG1298" s="100">
        <f>SUM(Monthly!CQ284:CS284)</f>
        <v>7.3337062500000005</v>
      </c>
      <c r="AH1298" s="100">
        <f>SUM(Monthly!CT284:CV284)</f>
        <v>8.4862812499999993</v>
      </c>
      <c r="AI1298" s="100">
        <f>SUM(Monthly!CW284:CY284)</f>
        <v>8.4862812499999993</v>
      </c>
      <c r="AJ1298" s="100">
        <f>SUM(Monthly!CZ284:DB284)</f>
        <v>8.4862812499999993</v>
      </c>
      <c r="AK1298" s="100">
        <f>SUM(Monthly!DC284:DE284)</f>
        <v>8.4862812499999993</v>
      </c>
      <c r="AL1298" s="100">
        <f>SUM(Monthly!DF284:DH284)</f>
        <v>9.9500519266875003</v>
      </c>
      <c r="AM1298" s="100">
        <f>SUM(Monthly!DI284:DK284)</f>
        <v>9.9500519266875003</v>
      </c>
      <c r="AN1298" s="100">
        <f>SUM(Monthly!DL284:DN284)</f>
        <v>9.9500519266875003</v>
      </c>
      <c r="AO1298" s="100">
        <f>SUM(Monthly!DO284:DQ284)</f>
        <v>9.9500519266875003</v>
      </c>
      <c r="AP1298" s="100">
        <f>SUM(Monthly!DR284:DT284)</f>
        <v>12.559597603375</v>
      </c>
      <c r="AQ1298" s="100">
        <f>SUM(Monthly!DU284:DW284)</f>
        <v>12.559597603375</v>
      </c>
      <c r="AR1298" s="100">
        <f>SUM(Monthly!DX284:DZ284)</f>
        <v>12.559597603375</v>
      </c>
      <c r="AS1298" s="100">
        <f>SUM(Monthly!EA284:EC284)</f>
        <v>12.559597603375</v>
      </c>
      <c r="AT1298" s="100">
        <f>SUM(Monthly!ED284:EF284)</f>
        <v>16.300364426687501</v>
      </c>
      <c r="AU1298" s="100">
        <f>SUM(Monthly!EG284:EI284)</f>
        <v>16.300364426687501</v>
      </c>
      <c r="AV1298" s="100">
        <f>SUM(Monthly!EJ284:EL284)</f>
        <v>16.300364426687501</v>
      </c>
      <c r="AW1298" s="100">
        <f>SUM(Monthly!EM284:EO284)</f>
        <v>16.300364426687501</v>
      </c>
      <c r="AX1298" s="100">
        <f>SUM(Monthly!EP284:ER284)</f>
        <v>18.869</v>
      </c>
      <c r="AY1298" s="100">
        <f>SUM(Monthly!ES284:EU284)</f>
        <v>24.583100000000002</v>
      </c>
      <c r="AZ1298" s="100">
        <f>SUM(Monthly!EV284:EX284)</f>
        <v>20.676699999999997</v>
      </c>
      <c r="BA1298" s="100">
        <f>SUM(Monthly!EY284:FA284)</f>
        <v>21.677900000000001</v>
      </c>
      <c r="BB1298" s="100">
        <f>SUM(Monthly!FB284:FD284)</f>
        <v>24.730800000000002</v>
      </c>
      <c r="BC1298" s="100">
        <f>SUM(Monthly!FE284:FG284)</f>
        <v>36.190550000000002</v>
      </c>
      <c r="BD1298" s="100">
        <f>SUM(Monthly!FH284:FJ284)</f>
        <v>29.851500000000001</v>
      </c>
      <c r="BE1298" s="100">
        <f>SUM(Monthly!FK284:FM284)</f>
        <v>32.300399999999996</v>
      </c>
      <c r="BF1298" s="100">
        <f>SUM(Monthly!FN284:FP284)</f>
        <v>31.431400000000004</v>
      </c>
      <c r="BG1298" s="100">
        <f>SUM(Monthly!FQ284:FS284)</f>
        <v>36.534700000000001</v>
      </c>
      <c r="BH1298" s="100">
        <f>SUM(Monthly!FT284:FV284)</f>
        <v>32.310090000000002</v>
      </c>
      <c r="BI1298" s="100">
        <f>SUM(Monthly!FW284:FY284)</f>
        <v>36.180700000000002</v>
      </c>
      <c r="BJ1298" s="100">
        <f>SUM(Monthly!FZ284:GB284)</f>
        <v>43.081000000000003</v>
      </c>
      <c r="BK1298" s="100">
        <f>SUM(Monthly!GC284:GE284)</f>
        <v>37.182100000000005</v>
      </c>
      <c r="BL1298" s="100">
        <f>SUM(Monthly!GF284:GH284)</f>
        <v>39.357439999999997</v>
      </c>
      <c r="BM1298" s="100">
        <f>SUM(Monthly!GI284:GK284)</f>
        <v>42.4069</v>
      </c>
      <c r="BN1298" s="100">
        <f>SUM(Monthly!GL284:GN284)</f>
        <v>48.9345</v>
      </c>
      <c r="BO1298" s="100">
        <f>SUM(Monthly!GO284:GQ284)</f>
        <v>50.004509999999996</v>
      </c>
      <c r="BP1298" s="100">
        <f>SUM(Monthly!GR284:GT284)</f>
        <v>45.198031051000001</v>
      </c>
      <c r="BQ1298" s="100">
        <f>SUM(Monthly!GU284:GW284)</f>
        <v>54.487610000000004</v>
      </c>
      <c r="BR1298" s="100">
        <f>SUM(Monthly!GX284:GZ284)</f>
        <v>61.072000000000003</v>
      </c>
      <c r="BS1298" s="100">
        <f>SUM(Monthly!HA284:HC284)</f>
        <v>67.714300000000009</v>
      </c>
      <c r="BT1298" s="100">
        <f>SUM(Monthly!HD284:HF284)</f>
        <v>56.0672</v>
      </c>
      <c r="BU1298" s="100">
        <f>SUM(Monthly!HG284:HI284)</f>
        <v>64.961964494</v>
      </c>
      <c r="BV1298" s="100">
        <f>SUM(Monthly!HJ284:HL284)</f>
        <v>82.347602128000005</v>
      </c>
      <c r="BW1298" s="100">
        <f>SUM(Monthly!HM284:HO284)</f>
        <v>78.766523661999997</v>
      </c>
      <c r="BX1298" s="100">
        <f>SUM(Monthly!HP284:HR284)</f>
        <v>71.067417922000004</v>
      </c>
      <c r="BY1298" s="100">
        <f>SUM(Monthly!HS284:HU284)</f>
        <v>78.24960183799999</v>
      </c>
      <c r="BZ1298" s="100">
        <f>SUM(Monthly!HV284:HX284)</f>
        <v>76.514846907999996</v>
      </c>
      <c r="CA1298" s="100">
        <f>SUM(Monthly!HY284:IA284)</f>
        <v>85.800371775999992</v>
      </c>
      <c r="CB1298" s="100">
        <f>SUM(Monthly!IB284:ID284)</f>
        <v>82.31563177000001</v>
      </c>
      <c r="CC1298" s="100">
        <f>SUM(Monthly!IE284:IG284)</f>
        <v>84.037146747000008</v>
      </c>
      <c r="CD1298" s="100">
        <f>SUM(Monthly!IH284:IJ284)</f>
        <v>94.658575905000006</v>
      </c>
      <c r="CE1298" s="100">
        <f>SUM(Monthly!IK284:IM284)</f>
        <v>101.66033183299999</v>
      </c>
      <c r="CF1298" s="100">
        <f>SUM(Monthly!IN284:IP284)</f>
        <v>85.857099714325585</v>
      </c>
      <c r="CG1298" s="100">
        <f>SUM(Monthly!IQ284:IS284)</f>
        <v>91.873092250285168</v>
      </c>
      <c r="CH1298" s="100">
        <f>SUM(Monthly!IT284:IV284)</f>
        <v>119.49123234022957</v>
      </c>
      <c r="CI1298" s="100">
        <f>SUM(Monthly!IW284:IY284)</f>
        <v>108.93748038641213</v>
      </c>
      <c r="CJ1298" s="100">
        <f>SUM(Monthly!IZ284:JB284)</f>
        <v>98.576318573999998</v>
      </c>
      <c r="CK1298" s="100">
        <f>SUM(Monthly!JC284:JE284)</f>
        <v>109.15508523902604</v>
      </c>
      <c r="CL1298" s="100">
        <f>SUM(Monthly!JF284:JH284)</f>
        <v>137.29334651050999</v>
      </c>
      <c r="CM1298" s="100">
        <f>SUM(Monthly!JI284:JK284)</f>
        <v>123.358744676</v>
      </c>
      <c r="CN1298" s="100">
        <f>SUM(Monthly!JL284:JN284)</f>
        <v>110.15070044572582</v>
      </c>
      <c r="CO1298" s="100">
        <f>SUM(Monthly!JO284:JQ284)</f>
        <v>126.58858007764582</v>
      </c>
      <c r="CP1298" s="100">
        <f>SUM(Monthly!JR284:JT284)</f>
        <v>151.98496144718965</v>
      </c>
      <c r="CQ1298" s="100">
        <f>SUM(Monthly!JU284:JW284)</f>
        <v>149.97065942314271</v>
      </c>
      <c r="CR1298" s="100">
        <f>SUM(Monthly!JX284:JZ284)</f>
        <v>126.27051135829001</v>
      </c>
      <c r="CS1298" s="100">
        <f>SUM(Monthly!KA284:KC284)</f>
        <v>147.45185578155002</v>
      </c>
      <c r="CT1298" s="100">
        <f>SUM(Monthly!KD284:KF284)</f>
        <v>157.24301973759989</v>
      </c>
      <c r="CU1298" s="100">
        <f>SUM(Monthly!KG284:KI284)</f>
        <v>186.11801859050004</v>
      </c>
      <c r="CV1298" s="100">
        <f>SUM(Monthly!KJ284:KL284)</f>
        <v>144.07197829388193</v>
      </c>
      <c r="CW1298" s="100">
        <f>SUM(Monthly!KM284:KO284)</f>
        <v>150.42645377511803</v>
      </c>
      <c r="CX1298" s="100">
        <f>SUM(Monthly!KP284:KR284)</f>
        <v>153.80187822093455</v>
      </c>
      <c r="CY1298" s="100">
        <f>SUM(Monthly!KS284:KU284)</f>
        <v>197.81811169594118</v>
      </c>
      <c r="CZ1298" s="100">
        <f>SUM(Monthly!KV284:KX284)</f>
        <v>145.31355795899</v>
      </c>
      <c r="DA1298" s="100">
        <f>SUM(Monthly!KY284:LA284)</f>
        <v>171.34899033895522</v>
      </c>
      <c r="DB1298" s="100">
        <f>SUM(Monthly!LB284:LD284)</f>
        <v>198.38096962020046</v>
      </c>
      <c r="DC1298" s="100">
        <f>SUM(Monthly!LE284:LG284)</f>
        <v>206.95276467163023</v>
      </c>
      <c r="DD1298" s="100">
        <f>SUM(Monthly!LH284:LJ284)</f>
        <v>181.59369911504504</v>
      </c>
      <c r="DE1298" s="100">
        <f>SUM(Monthly!LK284:LM284)</f>
        <v>199.10016843815936</v>
      </c>
      <c r="DF1298" s="100">
        <f>SUM(Monthly!LN284:LP284)</f>
        <v>258.28532710085244</v>
      </c>
      <c r="DG1298" s="100">
        <f>SUM(Monthly!LQ284:LS284)</f>
        <v>231.68476523882538</v>
      </c>
      <c r="DH1298" s="100">
        <f>SUM(Monthly!LT284:LV284)</f>
        <v>220.2615993390707</v>
      </c>
      <c r="DI1298" s="100">
        <f>SUM(Monthly!LW284:LY284)</f>
        <v>241.0780115153986</v>
      </c>
      <c r="DJ1298" s="100">
        <f>SUM(Monthly!LZ284:MB284)</f>
        <v>284.72208691363119</v>
      </c>
      <c r="DK1298" s="100">
        <f>SUM(Monthly!MC284:ME284)</f>
        <v>299.25647278099996</v>
      </c>
      <c r="DL1298" s="100">
        <f>SUM(Monthly!MF284:MH284)</f>
        <v>256.30932252000002</v>
      </c>
      <c r="DM1298" s="100">
        <f>SUM(Monthly!MI284:MK284)</f>
        <v>298.43161316099997</v>
      </c>
      <c r="DN1298" s="100">
        <f>SUM(Monthly!ML284:MN284)</f>
        <v>262.78771963996735</v>
      </c>
      <c r="DO1298" s="100">
        <f>SUM(Monthly!MO284:MQ284)</f>
        <v>391.54481704449358</v>
      </c>
      <c r="DP1298" s="100">
        <f>SUM(Monthly!MR284:MT284)</f>
        <v>306.108466034</v>
      </c>
      <c r="DQ1298" s="100">
        <f>SUM(Monthly!MU284:MW284)</f>
        <v>355.03937812147001</v>
      </c>
    </row>
    <row r="1299" spans="1:121" ht="15.6">
      <c r="A1299" s="103" t="s">
        <v>765</v>
      </c>
      <c r="B1299" s="100">
        <f>SUM(Monthly!B285:D285)</f>
        <v>0</v>
      </c>
      <c r="C1299" s="100">
        <f>SUM(Monthly!E285:G285)</f>
        <v>0</v>
      </c>
      <c r="D1299" s="100">
        <f>SUM(Monthly!H285:J285)</f>
        <v>0</v>
      </c>
      <c r="E1299" s="100">
        <f>SUM(Monthly!K285:M285)</f>
        <v>0</v>
      </c>
      <c r="F1299" s="100">
        <f>SUM(Monthly!N285:P285)</f>
        <v>0</v>
      </c>
      <c r="G1299" s="100">
        <f>SUM(Monthly!Q285:S285)</f>
        <v>0</v>
      </c>
      <c r="H1299" s="100">
        <f>SUM(Monthly!T285:V285)</f>
        <v>0</v>
      </c>
      <c r="I1299" s="100">
        <f>SUM(Monthly!W285:Y285)</f>
        <v>0</v>
      </c>
      <c r="J1299" s="100">
        <f>SUM(Monthly!Z285:AB285)</f>
        <v>0</v>
      </c>
      <c r="K1299" s="100">
        <f>SUM(Monthly!AC285:AE285)</f>
        <v>0</v>
      </c>
      <c r="L1299" s="100">
        <f>SUM(Monthly!AF285:AH285)</f>
        <v>0</v>
      </c>
      <c r="M1299" s="100">
        <f>SUM(Monthly!AI285:AK285)</f>
        <v>0</v>
      </c>
      <c r="N1299" s="100">
        <f>SUM(Monthly!AL285:AN285)</f>
        <v>0</v>
      </c>
      <c r="O1299" s="100">
        <f>SUM(Monthly!AO285:AQ285)</f>
        <v>0</v>
      </c>
      <c r="P1299" s="100">
        <f>SUM(Monthly!AR285:AT285)</f>
        <v>0</v>
      </c>
      <c r="Q1299" s="100">
        <f>SUM(Monthly!AU285:AW285)</f>
        <v>0</v>
      </c>
      <c r="R1299" s="100">
        <f>SUM(Monthly!AX285:AZ285)</f>
        <v>8.17861875</v>
      </c>
      <c r="S1299" s="100">
        <f>SUM(Monthly!BA285:BC285)</f>
        <v>8.17861875</v>
      </c>
      <c r="T1299" s="100">
        <f>SUM(Monthly!BD285:BF285)</f>
        <v>8.17861875</v>
      </c>
      <c r="U1299" s="100">
        <f>SUM(Monthly!BG285:BI285)</f>
        <v>8.17861875</v>
      </c>
      <c r="V1299" s="100">
        <f>SUM(Monthly!BJ285:BL285)</f>
        <v>9.0595062500000001</v>
      </c>
      <c r="W1299" s="100">
        <f>SUM(Monthly!BM285:BO285)</f>
        <v>9.0595062500000001</v>
      </c>
      <c r="X1299" s="100">
        <f>SUM(Monthly!BP285:BR285)</f>
        <v>9.0595062500000001</v>
      </c>
      <c r="Y1299" s="100">
        <f>SUM(Monthly!BS285:BU285)</f>
        <v>9.0595062500000001</v>
      </c>
      <c r="Z1299" s="100">
        <f>SUM(Monthly!BV285:BX285)</f>
        <v>10.3033375</v>
      </c>
      <c r="AA1299" s="100">
        <f>SUM(Monthly!BY285:CA285)</f>
        <v>10.3033375</v>
      </c>
      <c r="AB1299" s="100">
        <f>SUM(Monthly!CB285:CD285)</f>
        <v>10.3033375</v>
      </c>
      <c r="AC1299" s="100">
        <f>SUM(Monthly!CE285:CG285)</f>
        <v>10.3033375</v>
      </c>
      <c r="AD1299" s="100">
        <f>SUM(Monthly!CH285:CJ285)</f>
        <v>12.10750625</v>
      </c>
      <c r="AE1299" s="100">
        <f>SUM(Monthly!CK285:CM285)</f>
        <v>12.10750625</v>
      </c>
      <c r="AF1299" s="100">
        <f>SUM(Monthly!CN285:CP285)</f>
        <v>12.10750625</v>
      </c>
      <c r="AG1299" s="100">
        <f>SUM(Monthly!CQ285:CS285)</f>
        <v>12.10750625</v>
      </c>
      <c r="AH1299" s="100">
        <f>SUM(Monthly!CT285:CV285)</f>
        <v>14.5449625</v>
      </c>
      <c r="AI1299" s="100">
        <f>SUM(Monthly!CW285:CY285)</f>
        <v>14.5449625</v>
      </c>
      <c r="AJ1299" s="100">
        <f>SUM(Monthly!CZ285:DB285)</f>
        <v>14.5449625</v>
      </c>
      <c r="AK1299" s="100">
        <f>SUM(Monthly!DC285:DE285)</f>
        <v>14.5449625</v>
      </c>
      <c r="AL1299" s="100">
        <f>SUM(Monthly!DF285:DH285)</f>
        <v>17.54612383525</v>
      </c>
      <c r="AM1299" s="100">
        <f>SUM(Monthly!DI285:DK285)</f>
        <v>17.54612383525</v>
      </c>
      <c r="AN1299" s="100">
        <f>SUM(Monthly!DL285:DN285)</f>
        <v>17.54612383525</v>
      </c>
      <c r="AO1299" s="100">
        <f>SUM(Monthly!DO285:DQ285)</f>
        <v>17.54612383525</v>
      </c>
      <c r="AP1299" s="100">
        <f>SUM(Monthly!DR285:DT285)</f>
        <v>20.7199664205</v>
      </c>
      <c r="AQ1299" s="100">
        <f>SUM(Monthly!DU285:DW285)</f>
        <v>20.7199664205</v>
      </c>
      <c r="AR1299" s="100">
        <f>SUM(Monthly!DX285:DZ285)</f>
        <v>20.7199664205</v>
      </c>
      <c r="AS1299" s="100">
        <f>SUM(Monthly!EA285:EC285)</f>
        <v>20.7199664205</v>
      </c>
      <c r="AT1299" s="100">
        <f>SUM(Monthly!ED285:EF285)</f>
        <v>24.877061335249998</v>
      </c>
      <c r="AU1299" s="100">
        <f>SUM(Monthly!EG285:EI285)</f>
        <v>24.877061335249998</v>
      </c>
      <c r="AV1299" s="100">
        <f>SUM(Monthly!EJ285:EL285)</f>
        <v>24.877061335249998</v>
      </c>
      <c r="AW1299" s="100">
        <f>SUM(Monthly!EM285:EO285)</f>
        <v>24.877061335249998</v>
      </c>
      <c r="AX1299" s="100">
        <f>SUM(Monthly!EP285:ER285)</f>
        <v>27.687899999999999</v>
      </c>
      <c r="AY1299" s="100">
        <f>SUM(Monthly!ES285:EU285)</f>
        <v>29.709299999999999</v>
      </c>
      <c r="AZ1299" s="100">
        <f>SUM(Monthly!EV285:EX285)</f>
        <v>29.910399999999996</v>
      </c>
      <c r="BA1299" s="100">
        <f>SUM(Monthly!EY285:FA285)</f>
        <v>33.674299999999995</v>
      </c>
      <c r="BB1299" s="100">
        <f>SUM(Monthly!FB285:FD285)</f>
        <v>34.9527</v>
      </c>
      <c r="BC1299" s="100">
        <f>SUM(Monthly!FE285:FG285)</f>
        <v>36.443399999999997</v>
      </c>
      <c r="BD1299" s="100">
        <f>SUM(Monthly!FH285:FJ285)</f>
        <v>43.0471</v>
      </c>
      <c r="BE1299" s="100">
        <f>SUM(Monthly!FK285:FM285)</f>
        <v>47.254399999999997</v>
      </c>
      <c r="BF1299" s="100">
        <f>SUM(Monthly!FN285:FP285)</f>
        <v>46.163200000000003</v>
      </c>
      <c r="BG1299" s="100">
        <f>SUM(Monthly!FQ285:FS285)</f>
        <v>42.808</v>
      </c>
      <c r="BH1299" s="100">
        <f>SUM(Monthly!FT285:FV285)</f>
        <v>46.286299999999997</v>
      </c>
      <c r="BI1299" s="100">
        <f>SUM(Monthly!FW285:FY285)</f>
        <v>48.440200000000004</v>
      </c>
      <c r="BJ1299" s="100">
        <f>SUM(Monthly!FZ285:GB285)</f>
        <v>49.580200000000005</v>
      </c>
      <c r="BK1299" s="100">
        <f>SUM(Monthly!GC285:GE285)</f>
        <v>49.756900000000002</v>
      </c>
      <c r="BL1299" s="100">
        <f>SUM(Monthly!GF285:GH285)</f>
        <v>55.654399999999995</v>
      </c>
      <c r="BM1299" s="100">
        <f>SUM(Monthly!GI285:GK285)</f>
        <v>61.811000000000007</v>
      </c>
      <c r="BN1299" s="100">
        <f>SUM(Monthly!GL285:GN285)</f>
        <v>60.542320000000011</v>
      </c>
      <c r="BO1299" s="100">
        <f>SUM(Monthly!GO285:GQ285)</f>
        <v>67.004600000000011</v>
      </c>
      <c r="BP1299" s="100">
        <f>SUM(Monthly!GR285:GT285)</f>
        <v>68.586680318900008</v>
      </c>
      <c r="BQ1299" s="100">
        <f>SUM(Monthly!GU285:GW285)</f>
        <v>69.614185000000006</v>
      </c>
      <c r="BR1299" s="100">
        <f>SUM(Monthly!GX285:GZ285)</f>
        <v>71.976699999999994</v>
      </c>
      <c r="BS1299" s="100">
        <f>SUM(Monthly!HA285:HC285)</f>
        <v>72.476300000000009</v>
      </c>
      <c r="BT1299" s="100">
        <f>SUM(Monthly!HD285:HF285)</f>
        <v>77.475400000000008</v>
      </c>
      <c r="BU1299" s="100">
        <f>SUM(Monthly!HG285:HI285)</f>
        <v>77.642313159061374</v>
      </c>
      <c r="BV1299" s="100">
        <f>SUM(Monthly!HJ285:HL285)</f>
        <v>79.139734553095053</v>
      </c>
      <c r="BW1299" s="100">
        <f>SUM(Monthly!HM285:HO285)</f>
        <v>85.245114013048209</v>
      </c>
      <c r="BX1299" s="100">
        <f>SUM(Monthly!HP285:HR285)</f>
        <v>91.319771439291486</v>
      </c>
      <c r="BY1299" s="100">
        <f>SUM(Monthly!HS285:HU285)</f>
        <v>92.484125280863751</v>
      </c>
      <c r="BZ1299" s="100">
        <f>SUM(Monthly!HV285:HX285)</f>
        <v>97.369246036052331</v>
      </c>
      <c r="CA1299" s="100">
        <f>SUM(Monthly!HY285:IA285)</f>
        <v>112.76351870611663</v>
      </c>
      <c r="CB1299" s="100">
        <f>SUM(Monthly!IB285:ID285)</f>
        <v>108.74736760590108</v>
      </c>
      <c r="CC1299" s="100">
        <f>SUM(Monthly!IE285:IG285)</f>
        <v>102.27613864429172</v>
      </c>
      <c r="CD1299" s="100">
        <f>SUM(Monthly!IH285:IJ285)</f>
        <v>101.23340353586246</v>
      </c>
      <c r="CE1299" s="100">
        <f>SUM(Monthly!IK285:IM285)</f>
        <v>119.96899103754399</v>
      </c>
      <c r="CF1299" s="100">
        <f>SUM(Monthly!IN285:IP285)</f>
        <v>117.80563311587508</v>
      </c>
      <c r="CG1299" s="100">
        <f>SUM(Monthly!IQ285:IS285)</f>
        <v>127.59084369897209</v>
      </c>
      <c r="CH1299" s="100">
        <f>SUM(Monthly!IT285:IV285)</f>
        <v>123.63735688170152</v>
      </c>
      <c r="CI1299" s="100">
        <f>SUM(Monthly!IW285:IY285)</f>
        <v>141.23612440467133</v>
      </c>
      <c r="CJ1299" s="100">
        <f>SUM(Monthly!IZ285:JB285)</f>
        <v>129.13654180820001</v>
      </c>
      <c r="CK1299" s="100">
        <f>SUM(Monthly!JC285:JE285)</f>
        <v>128.93001699842</v>
      </c>
      <c r="CL1299" s="100">
        <f>SUM(Monthly!JF285:JH285)</f>
        <v>138.42262644020002</v>
      </c>
      <c r="CM1299" s="100">
        <f>SUM(Monthly!JI285:JK285)</f>
        <v>148.0665915395</v>
      </c>
      <c r="CN1299" s="100">
        <f>SUM(Monthly!JL285:JN285)</f>
        <v>144.12100207278996</v>
      </c>
      <c r="CO1299" s="100">
        <f>SUM(Monthly!JO285:JQ285)</f>
        <v>155.15820161749002</v>
      </c>
      <c r="CP1299" s="100">
        <f>SUM(Monthly!JR285:JT285)</f>
        <v>151.50493886167999</v>
      </c>
      <c r="CQ1299" s="100">
        <f>SUM(Monthly!JU285:JW285)</f>
        <v>165.27330700917889</v>
      </c>
      <c r="CR1299" s="100">
        <f>SUM(Monthly!JX285:JZ285)</f>
        <v>161.18113841208</v>
      </c>
      <c r="CS1299" s="100">
        <f>SUM(Monthly!KA285:KC285)</f>
        <v>167.66498700740999</v>
      </c>
      <c r="CT1299" s="100">
        <f>SUM(Monthly!KD285:KF285)</f>
        <v>170.16166527989108</v>
      </c>
      <c r="CU1299" s="100">
        <f>SUM(Monthly!KG285:KI285)</f>
        <v>190.97176619300896</v>
      </c>
      <c r="CV1299" s="100">
        <f>SUM(Monthly!KJ285:KL285)</f>
        <v>177.61626189868082</v>
      </c>
      <c r="CW1299" s="100">
        <f>SUM(Monthly!KM285:KO285)</f>
        <v>197.51463408595839</v>
      </c>
      <c r="CX1299" s="100">
        <f>SUM(Monthly!KP285:KR285)</f>
        <v>184.98932533483665</v>
      </c>
      <c r="CY1299" s="100">
        <f>SUM(Monthly!KS285:KU285)</f>
        <v>152.08858686160448</v>
      </c>
      <c r="CZ1299" s="100">
        <f>SUM(Monthly!KV285:KX285)</f>
        <v>185.69975013195881</v>
      </c>
      <c r="DA1299" s="100">
        <f>SUM(Monthly!KY285:LA285)</f>
        <v>194.71148554982395</v>
      </c>
      <c r="DB1299" s="100">
        <f>SUM(Monthly!LB285:LD285)</f>
        <v>183.46430076716302</v>
      </c>
      <c r="DC1299" s="100">
        <f>SUM(Monthly!LE285:LG285)</f>
        <v>212.0746835722021</v>
      </c>
      <c r="DD1299" s="100">
        <f>SUM(Monthly!LH285:LJ285)</f>
        <v>189.84466274198195</v>
      </c>
      <c r="DE1299" s="100">
        <f>SUM(Monthly!LK285:LM285)</f>
        <v>219.12132854563595</v>
      </c>
      <c r="DF1299" s="100">
        <f>SUM(Monthly!LN285:LP285)</f>
        <v>224.10725922392035</v>
      </c>
      <c r="DG1299" s="100">
        <f>SUM(Monthly!LQ285:LS285)</f>
        <v>240.0164416049098</v>
      </c>
      <c r="DH1299" s="100">
        <f>SUM(Monthly!LT285:LV285)</f>
        <v>257.3082947931008</v>
      </c>
      <c r="DI1299" s="100">
        <f>SUM(Monthly!LW285:LY285)</f>
        <v>246.97824960009939</v>
      </c>
      <c r="DJ1299" s="100">
        <f>SUM(Monthly!LZ285:MB285)</f>
        <v>264.00341212624477</v>
      </c>
      <c r="DK1299" s="100">
        <f>SUM(Monthly!MC285:ME285)</f>
        <v>262.13304230253004</v>
      </c>
      <c r="DL1299" s="100">
        <f>SUM(Monthly!MF285:MH285)</f>
        <v>280.86575386322005</v>
      </c>
      <c r="DM1299" s="100">
        <f>SUM(Monthly!MI285:MK285)</f>
        <v>280.27170433207948</v>
      </c>
      <c r="DN1299" s="100">
        <f>SUM(Monthly!ML285:MN285)</f>
        <v>292.28297241830569</v>
      </c>
      <c r="DO1299" s="100">
        <f>SUM(Monthly!MO285:MQ285)</f>
        <v>336.34130112078691</v>
      </c>
      <c r="DP1299" s="100">
        <f>SUM(Monthly!MR285:MT285)</f>
        <v>343.55396563480008</v>
      </c>
      <c r="DQ1299" s="100">
        <f>SUM(Monthly!MU285:MW285)</f>
        <v>344.31433311067133</v>
      </c>
    </row>
    <row r="1300" spans="1:121" ht="15.6">
      <c r="A1300" s="102" t="s">
        <v>766</v>
      </c>
      <c r="B1300" s="100">
        <f>SUM(Monthly!B286:D286)</f>
        <v>0</v>
      </c>
      <c r="C1300" s="100">
        <f>SUM(Monthly!E286:G286)</f>
        <v>0</v>
      </c>
      <c r="D1300" s="100">
        <f>SUM(Monthly!H286:J286)</f>
        <v>0</v>
      </c>
      <c r="E1300" s="100">
        <f>SUM(Monthly!K286:M286)</f>
        <v>0</v>
      </c>
      <c r="F1300" s="100">
        <f>SUM(Monthly!N286:P286)</f>
        <v>0</v>
      </c>
      <c r="G1300" s="100">
        <f>SUM(Monthly!Q286:S286)</f>
        <v>0</v>
      </c>
      <c r="H1300" s="100">
        <f>SUM(Monthly!T286:V286)</f>
        <v>0</v>
      </c>
      <c r="I1300" s="100">
        <f>SUM(Monthly!W286:Y286)</f>
        <v>0</v>
      </c>
      <c r="J1300" s="100">
        <f>SUM(Monthly!Z286:AB286)</f>
        <v>0</v>
      </c>
      <c r="K1300" s="100">
        <f>SUM(Monthly!AC286:AE286)</f>
        <v>0</v>
      </c>
      <c r="L1300" s="100">
        <f>SUM(Monthly!AF286:AH286)</f>
        <v>0</v>
      </c>
      <c r="M1300" s="100">
        <f>SUM(Monthly!AI286:AK286)</f>
        <v>0</v>
      </c>
      <c r="N1300" s="100">
        <f>SUM(Monthly!AL286:AN286)</f>
        <v>0</v>
      </c>
      <c r="O1300" s="100">
        <f>SUM(Monthly!AO286:AQ286)</f>
        <v>0</v>
      </c>
      <c r="P1300" s="100">
        <f>SUM(Monthly!AR286:AT286)</f>
        <v>0</v>
      </c>
      <c r="Q1300" s="100">
        <f>SUM(Monthly!AU286:AW286)</f>
        <v>0</v>
      </c>
      <c r="R1300" s="100">
        <f>SUM(Monthly!AX286:AZ286)</f>
        <v>3.122325</v>
      </c>
      <c r="S1300" s="100">
        <f>SUM(Monthly!BA286:BC286)</f>
        <v>3.122325</v>
      </c>
      <c r="T1300" s="100">
        <f>SUM(Monthly!BD286:BF286)</f>
        <v>3.122325</v>
      </c>
      <c r="U1300" s="100">
        <f>SUM(Monthly!BG286:BI286)</f>
        <v>3.122325</v>
      </c>
      <c r="V1300" s="100">
        <f>SUM(Monthly!BJ286:BL286)</f>
        <v>3.0290687499999995</v>
      </c>
      <c r="W1300" s="100">
        <f>SUM(Monthly!BM286:BO286)</f>
        <v>3.0290687499999995</v>
      </c>
      <c r="X1300" s="100">
        <f>SUM(Monthly!BP286:BR286)</f>
        <v>3.0290687499999995</v>
      </c>
      <c r="Y1300" s="100">
        <f>SUM(Monthly!BS286:BU286)</f>
        <v>3.0290687499999995</v>
      </c>
      <c r="Z1300" s="100">
        <f>SUM(Monthly!BV286:BX286)</f>
        <v>3.515225</v>
      </c>
      <c r="AA1300" s="100">
        <f>SUM(Monthly!BY286:CA286)</f>
        <v>3.515225</v>
      </c>
      <c r="AB1300" s="100">
        <f>SUM(Monthly!CB286:CD286)</f>
        <v>3.515225</v>
      </c>
      <c r="AC1300" s="100">
        <f>SUM(Monthly!CE286:CG286)</f>
        <v>3.515225</v>
      </c>
      <c r="AD1300" s="100">
        <f>SUM(Monthly!CH286:CJ286)</f>
        <v>4.3433875000000004</v>
      </c>
      <c r="AE1300" s="100">
        <f>SUM(Monthly!CK286:CM286)</f>
        <v>4.3433875000000004</v>
      </c>
      <c r="AF1300" s="100">
        <f>SUM(Monthly!CN286:CP286)</f>
        <v>4.3433875000000004</v>
      </c>
      <c r="AG1300" s="100">
        <f>SUM(Monthly!CQ286:CS286)</f>
        <v>4.3433875000000004</v>
      </c>
      <c r="AH1300" s="100">
        <f>SUM(Monthly!CT286:CV286)</f>
        <v>5.4527000000000001</v>
      </c>
      <c r="AI1300" s="100">
        <f>SUM(Monthly!CW286:CY286)</f>
        <v>5.4527000000000001</v>
      </c>
      <c r="AJ1300" s="100">
        <f>SUM(Monthly!CZ286:DB286)</f>
        <v>5.4527000000000001</v>
      </c>
      <c r="AK1300" s="100">
        <f>SUM(Monthly!DC286:DE286)</f>
        <v>5.4527000000000001</v>
      </c>
      <c r="AL1300" s="100">
        <f>SUM(Monthly!DF286:DH286)</f>
        <v>6.4794225438749997</v>
      </c>
      <c r="AM1300" s="100">
        <f>SUM(Monthly!DI286:DK286)</f>
        <v>6.4794225438749997</v>
      </c>
      <c r="AN1300" s="100">
        <f>SUM(Monthly!DL286:DN286)</f>
        <v>6.4794225438749997</v>
      </c>
      <c r="AO1300" s="100">
        <f>SUM(Monthly!DO286:DQ286)</f>
        <v>6.4794225438749997</v>
      </c>
      <c r="AP1300" s="100">
        <f>SUM(Monthly!DR286:DT286)</f>
        <v>7.361070087749999</v>
      </c>
      <c r="AQ1300" s="100">
        <f>SUM(Monthly!DU286:DW286)</f>
        <v>7.361070087749999</v>
      </c>
      <c r="AR1300" s="100">
        <f>SUM(Monthly!DX286:DZ286)</f>
        <v>7.361070087749999</v>
      </c>
      <c r="AS1300" s="100">
        <f>SUM(Monthly!EA286:EC286)</f>
        <v>7.361070087749999</v>
      </c>
      <c r="AT1300" s="100">
        <f>SUM(Monthly!ED286:EF286)</f>
        <v>8.1826975438750011</v>
      </c>
      <c r="AU1300" s="100">
        <f>SUM(Monthly!EG286:EI286)</f>
        <v>8.1826975438750011</v>
      </c>
      <c r="AV1300" s="100">
        <f>SUM(Monthly!EJ286:EL286)</f>
        <v>8.1826975438750011</v>
      </c>
      <c r="AW1300" s="100">
        <f>SUM(Monthly!EM286:EO286)</f>
        <v>8.1826975438750011</v>
      </c>
      <c r="AX1300" s="100">
        <f>SUM(Monthly!EP286:ER286)</f>
        <v>6.9698000000000002</v>
      </c>
      <c r="AY1300" s="100">
        <f>SUM(Monthly!ES286:EU286)</f>
        <v>8.440199999999999</v>
      </c>
      <c r="AZ1300" s="100">
        <f>SUM(Monthly!EV286:EX286)</f>
        <v>7.9509000000000007</v>
      </c>
      <c r="BA1300" s="100">
        <f>SUM(Monthly!EY286:FA286)</f>
        <v>7.6590999999999996</v>
      </c>
      <c r="BB1300" s="100">
        <f>SUM(Monthly!FB286:FD286)</f>
        <v>8.7576000000000001</v>
      </c>
      <c r="BC1300" s="100">
        <f>SUM(Monthly!FE286:FG286)</f>
        <v>9.8040000000000003</v>
      </c>
      <c r="BD1300" s="100">
        <f>SUM(Monthly!FH286:FJ286)</f>
        <v>11.2157</v>
      </c>
      <c r="BE1300" s="100">
        <f>SUM(Monthly!FK286:FM286)</f>
        <v>14.1463</v>
      </c>
      <c r="BF1300" s="100">
        <f>SUM(Monthly!FN286:FP286)</f>
        <v>13.533899999999999</v>
      </c>
      <c r="BG1300" s="100">
        <f>SUM(Monthly!FQ286:FS286)</f>
        <v>13.084900000000001</v>
      </c>
      <c r="BH1300" s="100">
        <f>SUM(Monthly!FT286:FV286)</f>
        <v>7.6260999999999992</v>
      </c>
      <c r="BI1300" s="100">
        <f>SUM(Monthly!FW286:FY286)</f>
        <v>8.4175000000000004</v>
      </c>
      <c r="BJ1300" s="100">
        <f>SUM(Monthly!FZ286:GB286)</f>
        <v>8.6171000000000006</v>
      </c>
      <c r="BK1300" s="100">
        <f>SUM(Monthly!GC286:GE286)</f>
        <v>7.4763999999999999</v>
      </c>
      <c r="BL1300" s="100">
        <f>SUM(Monthly!GF286:GH286)</f>
        <v>8.7558000000000007</v>
      </c>
      <c r="BM1300" s="100">
        <f>SUM(Monthly!GI286:GK286)</f>
        <v>9.1094999999999988</v>
      </c>
      <c r="BN1300" s="100">
        <f>SUM(Monthly!GL286:GN286)</f>
        <v>10.9923</v>
      </c>
      <c r="BO1300" s="100">
        <f>SUM(Monthly!GO286:GQ286)</f>
        <v>8.9025999999999996</v>
      </c>
      <c r="BP1300" s="100">
        <f>SUM(Monthly!GR286:GT286)</f>
        <v>10.071744650999999</v>
      </c>
      <c r="BQ1300" s="100">
        <f>SUM(Monthly!GU286:GW286)</f>
        <v>10.690580000000001</v>
      </c>
      <c r="BR1300" s="100">
        <f>SUM(Monthly!GX286:GZ286)</f>
        <v>12.083499999999999</v>
      </c>
      <c r="BS1300" s="100">
        <f>SUM(Monthly!HA286:HC286)</f>
        <v>13.107699999999999</v>
      </c>
      <c r="BT1300" s="100">
        <f>SUM(Monthly!HD286:HF286)</f>
        <v>16.664499999999997</v>
      </c>
      <c r="BU1300" s="100">
        <f>SUM(Monthly!HG286:HI286)</f>
        <v>11.329476736</v>
      </c>
      <c r="BV1300" s="100">
        <f>SUM(Monthly!HJ286:HL286)</f>
        <v>10.547733876999999</v>
      </c>
      <c r="BW1300" s="100">
        <f>SUM(Monthly!HM286:HO286)</f>
        <v>11.337721522999999</v>
      </c>
      <c r="BX1300" s="100">
        <f>SUM(Monthly!HP286:HR286)</f>
        <v>12.134688291</v>
      </c>
      <c r="BY1300" s="100">
        <f>SUM(Monthly!HS286:HU286)</f>
        <v>14.394527144000001</v>
      </c>
      <c r="BZ1300" s="100">
        <f>SUM(Monthly!HV286:HX286)</f>
        <v>14.799811794</v>
      </c>
      <c r="CA1300" s="100">
        <f>SUM(Monthly!HY286:IA286)</f>
        <v>16.527348768</v>
      </c>
      <c r="CB1300" s="100">
        <f>SUM(Monthly!IB286:ID286)</f>
        <v>13.928999383999999</v>
      </c>
      <c r="CC1300" s="100">
        <f>SUM(Monthly!IE286:IG286)</f>
        <v>14.842939324</v>
      </c>
      <c r="CD1300" s="100">
        <f>SUM(Monthly!IH286:IJ286)</f>
        <v>16.295601607999998</v>
      </c>
      <c r="CE1300" s="100">
        <f>SUM(Monthly!IK286:IM286)</f>
        <v>18.384403351</v>
      </c>
      <c r="CF1300" s="100">
        <f>SUM(Monthly!IN286:IP286)</f>
        <v>18.141152468150004</v>
      </c>
      <c r="CG1300" s="100">
        <f>SUM(Monthly!IQ286:IS286)</f>
        <v>23.032813927692064</v>
      </c>
      <c r="CH1300" s="100">
        <f>SUM(Monthly!IT286:IV286)</f>
        <v>20.348437489181411</v>
      </c>
      <c r="CI1300" s="100">
        <f>SUM(Monthly!IW286:IY286)</f>
        <v>22.362683154613098</v>
      </c>
      <c r="CJ1300" s="100">
        <f>SUM(Monthly!IZ286:JB286)</f>
        <v>21.178888409999999</v>
      </c>
      <c r="CK1300" s="100">
        <f>SUM(Monthly!JC286:JE286)</f>
        <v>21.629391513000002</v>
      </c>
      <c r="CL1300" s="100">
        <f>SUM(Monthly!JF286:JH286)</f>
        <v>22.773144905999999</v>
      </c>
      <c r="CM1300" s="100">
        <f>SUM(Monthly!JI286:JK286)</f>
        <v>25.622448460000001</v>
      </c>
      <c r="CN1300" s="100">
        <f>SUM(Monthly!JL286:JN286)</f>
        <v>22.773154704</v>
      </c>
      <c r="CO1300" s="100">
        <f>SUM(Monthly!JO286:JQ286)</f>
        <v>25.621945271000001</v>
      </c>
      <c r="CP1300" s="100">
        <f>SUM(Monthly!JR286:JT286)</f>
        <v>25.100000483000002</v>
      </c>
      <c r="CQ1300" s="100">
        <f>SUM(Monthly!JU286:JW286)</f>
        <v>24.636179677000001</v>
      </c>
      <c r="CR1300" s="100">
        <f>SUM(Monthly!JX286:JZ286)</f>
        <v>25.277997696</v>
      </c>
      <c r="CS1300" s="100">
        <f>SUM(Monthly!KA286:KC286)</f>
        <v>28.336205594999999</v>
      </c>
      <c r="CT1300" s="100">
        <f>SUM(Monthly!KD286:KF286)</f>
        <v>28.41715754785163</v>
      </c>
      <c r="CU1300" s="100">
        <f>SUM(Monthly!KG286:KI286)</f>
        <v>29.696459280093624</v>
      </c>
      <c r="CV1300" s="100">
        <f>SUM(Monthly!KJ286:KL286)</f>
        <v>31.079485468000001</v>
      </c>
      <c r="CW1300" s="100">
        <f>SUM(Monthly!KM286:KO286)</f>
        <v>32.838185282089995</v>
      </c>
      <c r="CX1300" s="100">
        <f>SUM(Monthly!KP286:KR286)</f>
        <v>30.567329688720001</v>
      </c>
      <c r="CY1300" s="100">
        <f>SUM(Monthly!KS286:KU286)</f>
        <v>22.796483682570003</v>
      </c>
      <c r="CZ1300" s="100">
        <f>SUM(Monthly!KV286:KX286)</f>
        <v>30.925165183540855</v>
      </c>
      <c r="DA1300" s="100">
        <f>SUM(Monthly!KY286:LA286)</f>
        <v>34.038980549825581</v>
      </c>
      <c r="DB1300" s="100">
        <f>SUM(Monthly!LB286:LD286)</f>
        <v>27.663798273007885</v>
      </c>
      <c r="DC1300" s="100">
        <f>SUM(Monthly!LE286:LG286)</f>
        <v>31.114835879536827</v>
      </c>
      <c r="DD1300" s="100">
        <f>SUM(Monthly!LH286:LJ286)</f>
        <v>29.95145342382898</v>
      </c>
      <c r="DE1300" s="100">
        <f>SUM(Monthly!LK286:LM286)</f>
        <v>33.154410983803025</v>
      </c>
      <c r="DF1300" s="100">
        <f>SUM(Monthly!LN286:LP286)</f>
        <v>30.930961021066221</v>
      </c>
      <c r="DG1300" s="100">
        <f>SUM(Monthly!LQ286:LS286)</f>
        <v>38.983113710833209</v>
      </c>
      <c r="DH1300" s="100">
        <f>SUM(Monthly!LT286:LV286)</f>
        <v>53.179230105040006</v>
      </c>
      <c r="DI1300" s="100">
        <f>SUM(Monthly!LW286:LY286)</f>
        <v>51.447112678062012</v>
      </c>
      <c r="DJ1300" s="100">
        <f>SUM(Monthly!LZ286:MB286)</f>
        <v>53.61047179487268</v>
      </c>
      <c r="DK1300" s="100">
        <f>SUM(Monthly!MC286:ME286)</f>
        <v>53.393812863690002</v>
      </c>
      <c r="DL1300" s="100">
        <f>SUM(Monthly!MF286:MH286)</f>
        <v>47.941838701068306</v>
      </c>
      <c r="DM1300" s="100">
        <f>SUM(Monthly!MI286:MK286)</f>
        <v>44.561415847799999</v>
      </c>
      <c r="DN1300" s="100">
        <f>SUM(Monthly!ML286:MN286)</f>
        <v>46.726976033355847</v>
      </c>
      <c r="DO1300" s="100">
        <f>SUM(Monthly!MO286:MQ286)</f>
        <v>55.25608972325</v>
      </c>
      <c r="DP1300" s="100">
        <f>SUM(Monthly!MR286:MT286)</f>
        <v>59.133380766830001</v>
      </c>
      <c r="DQ1300" s="100">
        <f>SUM(Monthly!MU286:MW286)</f>
        <v>65.984846043490052</v>
      </c>
    </row>
    <row r="1301" spans="1:121" ht="15.6">
      <c r="A1301" s="103" t="s">
        <v>38</v>
      </c>
      <c r="B1301" s="100">
        <f>SUM(Monthly!B287:D287)</f>
        <v>0</v>
      </c>
      <c r="C1301" s="100">
        <f>SUM(Monthly!E287:G287)</f>
        <v>0</v>
      </c>
      <c r="D1301" s="100">
        <f>SUM(Monthly!H287:J287)</f>
        <v>0</v>
      </c>
      <c r="E1301" s="100">
        <f>SUM(Monthly!K287:M287)</f>
        <v>0</v>
      </c>
      <c r="F1301" s="100">
        <f>SUM(Monthly!N287:P287)</f>
        <v>0</v>
      </c>
      <c r="G1301" s="100">
        <f>SUM(Monthly!Q287:S287)</f>
        <v>0</v>
      </c>
      <c r="H1301" s="100">
        <f>SUM(Monthly!T287:V287)</f>
        <v>0</v>
      </c>
      <c r="I1301" s="100">
        <f>SUM(Monthly!W287:Y287)</f>
        <v>0</v>
      </c>
      <c r="J1301" s="100">
        <f>SUM(Monthly!Z287:AB287)</f>
        <v>0</v>
      </c>
      <c r="K1301" s="100">
        <f>SUM(Monthly!AC287:AE287)</f>
        <v>0</v>
      </c>
      <c r="L1301" s="100">
        <f>SUM(Monthly!AF287:AH287)</f>
        <v>0</v>
      </c>
      <c r="M1301" s="100">
        <f>SUM(Monthly!AI287:AK287)</f>
        <v>0</v>
      </c>
      <c r="N1301" s="100">
        <f>SUM(Monthly!AL287:AN287)</f>
        <v>0</v>
      </c>
      <c r="O1301" s="100">
        <f>SUM(Monthly!AO287:AQ287)</f>
        <v>0</v>
      </c>
      <c r="P1301" s="100">
        <f>SUM(Monthly!AR287:AT287)</f>
        <v>0</v>
      </c>
      <c r="Q1301" s="100">
        <f>SUM(Monthly!AU287:AW287)</f>
        <v>0</v>
      </c>
      <c r="R1301" s="100">
        <f>SUM(Monthly!AX287:AZ287)</f>
        <v>0.87341250000000015</v>
      </c>
      <c r="S1301" s="100">
        <f>SUM(Monthly!BA287:BC287)</f>
        <v>0.87341250000000015</v>
      </c>
      <c r="T1301" s="100">
        <f>SUM(Monthly!BD287:BF287)</f>
        <v>0.87341250000000015</v>
      </c>
      <c r="U1301" s="100">
        <f>SUM(Monthly!BG287:BI287)</f>
        <v>0.87341250000000015</v>
      </c>
      <c r="V1301" s="100">
        <f>SUM(Monthly!BJ287:BL287)</f>
        <v>1.0464500000000001</v>
      </c>
      <c r="W1301" s="100">
        <f>SUM(Monthly!BM287:BO287)</f>
        <v>1.0464500000000001</v>
      </c>
      <c r="X1301" s="100">
        <f>SUM(Monthly!BP287:BR287)</f>
        <v>1.0464500000000001</v>
      </c>
      <c r="Y1301" s="100">
        <f>SUM(Monthly!BS287:BU287)</f>
        <v>1.0464500000000001</v>
      </c>
      <c r="Z1301" s="100">
        <f>SUM(Monthly!BV287:BX287)</f>
        <v>1.4472125</v>
      </c>
      <c r="AA1301" s="100">
        <f>SUM(Monthly!BY287:CA287)</f>
        <v>1.4472125</v>
      </c>
      <c r="AB1301" s="100">
        <f>SUM(Monthly!CB287:CD287)</f>
        <v>1.4472125</v>
      </c>
      <c r="AC1301" s="100">
        <f>SUM(Monthly!CE287:CG287)</f>
        <v>1.4472125</v>
      </c>
      <c r="AD1301" s="100">
        <f>SUM(Monthly!CH287:CJ287)</f>
        <v>1.7232812500000003</v>
      </c>
      <c r="AE1301" s="100">
        <f>SUM(Monthly!CK287:CM287)</f>
        <v>1.7232812500000003</v>
      </c>
      <c r="AF1301" s="100">
        <f>SUM(Monthly!CN287:CP287)</f>
        <v>1.7232812500000003</v>
      </c>
      <c r="AG1301" s="100">
        <f>SUM(Monthly!CQ287:CS287)</f>
        <v>1.7232812500000003</v>
      </c>
      <c r="AH1301" s="100">
        <f>SUM(Monthly!CT287:CV287)</f>
        <v>2.1484624999999999</v>
      </c>
      <c r="AI1301" s="100">
        <f>SUM(Monthly!CW287:CY287)</f>
        <v>2.1484624999999999</v>
      </c>
      <c r="AJ1301" s="100">
        <f>SUM(Monthly!CZ287:DB287)</f>
        <v>2.1484624999999999</v>
      </c>
      <c r="AK1301" s="100">
        <f>SUM(Monthly!DC287:DE287)</f>
        <v>2.1484624999999999</v>
      </c>
      <c r="AL1301" s="100">
        <f>SUM(Monthly!DF287:DH287)</f>
        <v>3.1468844338124997</v>
      </c>
      <c r="AM1301" s="100">
        <f>SUM(Monthly!DI287:DK287)</f>
        <v>3.1468844338124997</v>
      </c>
      <c r="AN1301" s="100">
        <f>SUM(Monthly!DL287:DN287)</f>
        <v>3.1468844338124997</v>
      </c>
      <c r="AO1301" s="100">
        <f>SUM(Monthly!DO287:DQ287)</f>
        <v>3.1468844338124997</v>
      </c>
      <c r="AP1301" s="100">
        <f>SUM(Monthly!DR287:DT287)</f>
        <v>3.9180126176250001</v>
      </c>
      <c r="AQ1301" s="100">
        <f>SUM(Monthly!DU287:DW287)</f>
        <v>3.9180126176250001</v>
      </c>
      <c r="AR1301" s="100">
        <f>SUM(Monthly!DX287:DZ287)</f>
        <v>3.9180126176250001</v>
      </c>
      <c r="AS1301" s="100">
        <f>SUM(Monthly!EA287:EC287)</f>
        <v>3.9180126176250001</v>
      </c>
      <c r="AT1301" s="100">
        <f>SUM(Monthly!ED287:EF287)</f>
        <v>3.9892094338125004</v>
      </c>
      <c r="AU1301" s="100">
        <f>SUM(Monthly!EG287:EI287)</f>
        <v>3.9892094338125004</v>
      </c>
      <c r="AV1301" s="100">
        <f>SUM(Monthly!EJ287:EL287)</f>
        <v>3.9892094338125004</v>
      </c>
      <c r="AW1301" s="100">
        <f>SUM(Monthly!EM287:EO287)</f>
        <v>3.9892094338125004</v>
      </c>
      <c r="AX1301" s="100">
        <f>SUM(Monthly!EP287:ER287)</f>
        <v>3.1</v>
      </c>
      <c r="AY1301" s="100">
        <f>SUM(Monthly!ES287:EU287)</f>
        <v>4.9619021160000001</v>
      </c>
      <c r="AZ1301" s="100">
        <f>SUM(Monthly!EV287:EX287)</f>
        <v>3.4956359099999998</v>
      </c>
      <c r="BA1301" s="100">
        <f>SUM(Monthly!EY287:FA287)</f>
        <v>3.5708685559999997</v>
      </c>
      <c r="BB1301" s="100">
        <f>SUM(Monthly!FB287:FD287)</f>
        <v>2.137150809</v>
      </c>
      <c r="BC1301" s="100">
        <f>SUM(Monthly!FE287:FG287)</f>
        <v>8.6285501839999998</v>
      </c>
      <c r="BD1301" s="100">
        <f>SUM(Monthly!FH287:FJ287)</f>
        <v>3.7531681169999995</v>
      </c>
      <c r="BE1301" s="100">
        <f>SUM(Monthly!FK287:FM287)</f>
        <v>37.765578009999999</v>
      </c>
      <c r="BF1301" s="100">
        <f>SUM(Monthly!FN287:FP287)</f>
        <v>2.9485043129999999</v>
      </c>
      <c r="BG1301" s="100">
        <f>SUM(Monthly!FQ287:FS287)</f>
        <v>7.1953179630000008</v>
      </c>
      <c r="BH1301" s="100">
        <f>SUM(Monthly!FT287:FV287)</f>
        <v>3.3539705340000001</v>
      </c>
      <c r="BI1301" s="100">
        <f>SUM(Monthly!FW287:FY287)</f>
        <v>3.0466762620000001</v>
      </c>
      <c r="BJ1301" s="100">
        <f>SUM(Monthly!FZ287:GB287)</f>
        <v>3.2974027179999998</v>
      </c>
      <c r="BK1301" s="100">
        <f>SUM(Monthly!GC287:GE287)</f>
        <v>5.3192151159999996</v>
      </c>
      <c r="BL1301" s="100">
        <f>SUM(Monthly!GF287:GH287)</f>
        <v>4.6536087400000001</v>
      </c>
      <c r="BM1301" s="100">
        <f>SUM(Monthly!GI287:GK287)</f>
        <v>4.8526189899999999</v>
      </c>
      <c r="BN1301" s="100">
        <f>SUM(Monthly!GL287:GN287)</f>
        <v>4.0581367999999998</v>
      </c>
      <c r="BO1301" s="100">
        <f>SUM(Monthly!GO287:GQ287)</f>
        <v>7.0583682109999994</v>
      </c>
      <c r="BP1301" s="100">
        <f>SUM(Monthly!GR287:GT287)</f>
        <v>21.141129251000002</v>
      </c>
      <c r="BQ1301" s="100">
        <f>SUM(Monthly!GU287:GW287)</f>
        <v>4.4135016990000002</v>
      </c>
      <c r="BR1301" s="100">
        <f>SUM(Monthly!GX287:GZ287)</f>
        <v>3.3292039820000001</v>
      </c>
      <c r="BS1301" s="100">
        <f>SUM(Monthly!HA287:HC287)</f>
        <v>5.8650686400000005</v>
      </c>
      <c r="BT1301" s="100">
        <f>SUM(Monthly!HD287:HF287)</f>
        <v>9.1579999999999995</v>
      </c>
      <c r="BU1301" s="100">
        <f>SUM(Monthly!HG287:HI287)</f>
        <v>32.902583249734995</v>
      </c>
      <c r="BV1301" s="100">
        <f>SUM(Monthly!HJ287:HL287)</f>
        <v>21.840498209214999</v>
      </c>
      <c r="BW1301" s="100">
        <f>SUM(Monthly!HM287:HO287)</f>
        <v>19.581391749936</v>
      </c>
      <c r="BX1301" s="100">
        <f>SUM(Monthly!HP287:HR287)</f>
        <v>16.187070964272003</v>
      </c>
      <c r="BY1301" s="100">
        <f>SUM(Monthly!HS287:HU287)</f>
        <v>42.032142379644</v>
      </c>
      <c r="BZ1301" s="100">
        <f>SUM(Monthly!HV287:HX287)</f>
        <v>26.129403271312</v>
      </c>
      <c r="CA1301" s="100">
        <f>SUM(Monthly!HY287:IA287)</f>
        <v>26.095747136120185</v>
      </c>
      <c r="CB1301" s="100">
        <f>SUM(Monthly!IB287:ID287)</f>
        <v>8.4313615519562504</v>
      </c>
      <c r="CC1301" s="100">
        <f>SUM(Monthly!IE287:IG287)</f>
        <v>32.575790048777407</v>
      </c>
      <c r="CD1301" s="100">
        <f>SUM(Monthly!IH287:IJ287)</f>
        <v>62.819757840939047</v>
      </c>
      <c r="CE1301" s="100">
        <f>SUM(Monthly!IK287:IM287)</f>
        <v>27.246116301386088</v>
      </c>
      <c r="CF1301" s="100">
        <f>SUM(Monthly!IN287:IP287)</f>
        <v>19.048406301720174</v>
      </c>
      <c r="CG1301" s="100">
        <f>SUM(Monthly!IQ287:IS287)</f>
        <v>57.791629279883864</v>
      </c>
      <c r="CH1301" s="100">
        <f>SUM(Monthly!IT287:IV287)</f>
        <v>49.45396239151215</v>
      </c>
      <c r="CI1301" s="100">
        <f>SUM(Monthly!IW287:IY287)</f>
        <v>41.302250293330381</v>
      </c>
      <c r="CJ1301" s="100">
        <f>SUM(Monthly!IZ287:JB287)</f>
        <v>41.58805364795279</v>
      </c>
      <c r="CK1301" s="100">
        <f>SUM(Monthly!JC287:JE287)</f>
        <v>48.861053503651007</v>
      </c>
      <c r="CL1301" s="100">
        <f>SUM(Monthly!JF287:JH287)</f>
        <v>44.081242619999998</v>
      </c>
      <c r="CM1301" s="100">
        <f>SUM(Monthly!JI287:JK287)</f>
        <v>46.906350698977633</v>
      </c>
      <c r="CN1301" s="100">
        <f>SUM(Monthly!JL287:JN287)</f>
        <v>31.57020484834419</v>
      </c>
      <c r="CO1301" s="100">
        <f>SUM(Monthly!JO287:JQ287)</f>
        <v>74.703619396674185</v>
      </c>
      <c r="CP1301" s="100">
        <f>SUM(Monthly!JR287:JT287)</f>
        <v>30.672650814226358</v>
      </c>
      <c r="CQ1301" s="100">
        <f>SUM(Monthly!JU287:JW287)</f>
        <v>71.67364977324857</v>
      </c>
      <c r="CR1301" s="100">
        <f>SUM(Monthly!JX287:JZ287)</f>
        <v>90.639182178743013</v>
      </c>
      <c r="CS1301" s="100">
        <f>SUM(Monthly!KA287:KC287)</f>
        <v>59.052493294968428</v>
      </c>
      <c r="CT1301" s="100">
        <f>SUM(Monthly!KD287:KF287)</f>
        <v>56.088974255099998</v>
      </c>
      <c r="CU1301" s="100">
        <f>SUM(Monthly!KG287:KI287)</f>
        <v>45.631608569836885</v>
      </c>
      <c r="CV1301" s="100">
        <f>SUM(Monthly!KJ287:KL287)</f>
        <v>78.962955733080292</v>
      </c>
      <c r="CW1301" s="100">
        <f>SUM(Monthly!KM287:KO287)</f>
        <v>94.761625713232888</v>
      </c>
      <c r="CX1301" s="100">
        <f>SUM(Monthly!KP287:KR287)</f>
        <v>36.658957379743171</v>
      </c>
      <c r="CY1301" s="100">
        <f>SUM(Monthly!KS287:KU287)</f>
        <v>69.411006081032596</v>
      </c>
      <c r="CZ1301" s="100">
        <f>SUM(Monthly!KV287:KX287)</f>
        <v>103.61886518895363</v>
      </c>
      <c r="DA1301" s="100">
        <f>SUM(Monthly!KY287:LA287)</f>
        <v>105.94260162904689</v>
      </c>
      <c r="DB1301" s="100">
        <f>SUM(Monthly!LB287:LD287)</f>
        <v>36.425647361143774</v>
      </c>
      <c r="DC1301" s="100">
        <f>SUM(Monthly!LE287:LG287)</f>
        <v>139.42663261102632</v>
      </c>
      <c r="DD1301" s="100">
        <f>SUM(Monthly!LH287:LJ287)</f>
        <v>82.393828695122338</v>
      </c>
      <c r="DE1301" s="100">
        <f>SUM(Monthly!LK287:LM287)</f>
        <v>116.00359166390433</v>
      </c>
      <c r="DF1301" s="100">
        <f>SUM(Monthly!LN287:LP287)</f>
        <v>95.701172583828651</v>
      </c>
      <c r="DG1301" s="100">
        <f>SUM(Monthly!LQ287:LS287)</f>
        <v>107.12646181810496</v>
      </c>
      <c r="DH1301" s="100">
        <f>SUM(Monthly!LT287:LV287)</f>
        <v>85.435037497174804</v>
      </c>
      <c r="DI1301" s="100">
        <f>SUM(Monthly!LW287:LY287)</f>
        <v>101.52290088650744</v>
      </c>
      <c r="DJ1301" s="100">
        <f>SUM(Monthly!LZ287:MB287)</f>
        <v>102.01754886690482</v>
      </c>
      <c r="DK1301" s="100">
        <f>SUM(Monthly!MC287:ME287)</f>
        <v>111.91265364805886</v>
      </c>
      <c r="DL1301" s="100">
        <f>SUM(Monthly!MF287:MH287)</f>
        <v>141.02421712542002</v>
      </c>
      <c r="DM1301" s="100">
        <f>SUM(Monthly!MI287:MK287)</f>
        <v>119.78641938173162</v>
      </c>
      <c r="DN1301" s="100">
        <f>SUM(Monthly!ML287:MN287)</f>
        <v>83.424027932267592</v>
      </c>
      <c r="DO1301" s="100">
        <f>SUM(Monthly!MO287:MQ287)</f>
        <v>115.78076329466515</v>
      </c>
      <c r="DP1301" s="100">
        <f>SUM(Monthly!MR287:MT287)</f>
        <v>194.93160575221196</v>
      </c>
      <c r="DQ1301" s="100">
        <f>SUM(Monthly!MU287:MW287)</f>
        <v>114.011412695527</v>
      </c>
    </row>
    <row r="1302" spans="1:121" ht="15.6">
      <c r="A1302" s="102" t="s">
        <v>760</v>
      </c>
      <c r="B1302" s="100">
        <f>SUM(Monthly!B288:D288)</f>
        <v>0</v>
      </c>
      <c r="C1302" s="100">
        <f>SUM(Monthly!E288:G288)</f>
        <v>0</v>
      </c>
      <c r="D1302" s="100">
        <f>SUM(Monthly!H288:J288)</f>
        <v>0</v>
      </c>
      <c r="E1302" s="100">
        <f>SUM(Monthly!K288:M288)</f>
        <v>0</v>
      </c>
      <c r="F1302" s="100">
        <f>SUM(Monthly!N288:P288)</f>
        <v>0</v>
      </c>
      <c r="G1302" s="100">
        <f>SUM(Monthly!Q288:S288)</f>
        <v>0</v>
      </c>
      <c r="H1302" s="100">
        <f>SUM(Monthly!T288:V288)</f>
        <v>0</v>
      </c>
      <c r="I1302" s="100">
        <f>SUM(Monthly!W288:Y288)</f>
        <v>0</v>
      </c>
      <c r="J1302" s="100">
        <f>SUM(Monthly!Z288:AB288)</f>
        <v>0</v>
      </c>
      <c r="K1302" s="100">
        <f>SUM(Monthly!AC288:AE288)</f>
        <v>0</v>
      </c>
      <c r="L1302" s="100">
        <f>SUM(Monthly!AF288:AH288)</f>
        <v>0</v>
      </c>
      <c r="M1302" s="100">
        <f>SUM(Monthly!AI288:AK288)</f>
        <v>0</v>
      </c>
      <c r="N1302" s="100">
        <f>SUM(Monthly!AL288:AN288)</f>
        <v>0</v>
      </c>
      <c r="O1302" s="100">
        <f>SUM(Monthly!AO288:AQ288)</f>
        <v>0</v>
      </c>
      <c r="P1302" s="100">
        <f>SUM(Monthly!AR288:AT288)</f>
        <v>0</v>
      </c>
      <c r="Q1302" s="100">
        <f>SUM(Monthly!AU288:AW288)</f>
        <v>0</v>
      </c>
      <c r="R1302" s="100">
        <f>SUM(Monthly!AX288:AZ288)</f>
        <v>14.787290062500002</v>
      </c>
      <c r="S1302" s="100">
        <f>SUM(Monthly!BA288:BC288)</f>
        <v>14.787290062500002</v>
      </c>
      <c r="T1302" s="100">
        <f>SUM(Monthly!BD288:BF288)</f>
        <v>14.787290062500002</v>
      </c>
      <c r="U1302" s="100">
        <f>SUM(Monthly!BG288:BI288)</f>
        <v>14.787290062500002</v>
      </c>
      <c r="V1302" s="100">
        <f>SUM(Monthly!BJ288:BL288)</f>
        <v>17.5652875</v>
      </c>
      <c r="W1302" s="100">
        <f>SUM(Monthly!BM288:BO288)</f>
        <v>17.5652875</v>
      </c>
      <c r="X1302" s="100">
        <f>SUM(Monthly!BP288:BR288)</f>
        <v>17.5652875</v>
      </c>
      <c r="Y1302" s="100">
        <f>SUM(Monthly!BS288:BU288)</f>
        <v>17.5652875</v>
      </c>
      <c r="Z1302" s="100">
        <f>SUM(Monthly!BV288:BX288)</f>
        <v>17.24021875</v>
      </c>
      <c r="AA1302" s="100">
        <f>SUM(Monthly!BY288:CA288)</f>
        <v>17.24021875</v>
      </c>
      <c r="AB1302" s="100">
        <f>SUM(Monthly!CB288:CD288)</f>
        <v>17.24021875</v>
      </c>
      <c r="AC1302" s="100">
        <f>SUM(Monthly!CE288:CG288)</f>
        <v>17.24021875</v>
      </c>
      <c r="AD1302" s="100">
        <f>SUM(Monthly!CH288:CJ288)</f>
        <v>17.62354375</v>
      </c>
      <c r="AE1302" s="100">
        <f>SUM(Monthly!CK288:CM288)</f>
        <v>17.62354375</v>
      </c>
      <c r="AF1302" s="100">
        <f>SUM(Monthly!CN288:CP288)</f>
        <v>17.62354375</v>
      </c>
      <c r="AG1302" s="100">
        <f>SUM(Monthly!CQ288:CS288)</f>
        <v>17.62354375</v>
      </c>
      <c r="AH1302" s="100">
        <f>SUM(Monthly!CT288:CV288)</f>
        <v>21.99448125</v>
      </c>
      <c r="AI1302" s="100">
        <f>SUM(Monthly!CW288:CY288)</f>
        <v>21.99448125</v>
      </c>
      <c r="AJ1302" s="100">
        <f>SUM(Monthly!CZ288:DB288)</f>
        <v>21.99448125</v>
      </c>
      <c r="AK1302" s="100">
        <f>SUM(Monthly!DC288:DE288)</f>
        <v>21.99448125</v>
      </c>
      <c r="AL1302" s="100">
        <f>SUM(Monthly!DF288:DH288)</f>
        <v>31.13010551924188</v>
      </c>
      <c r="AM1302" s="100">
        <f>SUM(Monthly!DI288:DK288)</f>
        <v>31.13010551924188</v>
      </c>
      <c r="AN1302" s="100">
        <f>SUM(Monthly!DL288:DN288)</f>
        <v>31.13010551924188</v>
      </c>
      <c r="AO1302" s="100">
        <f>SUM(Monthly!DO288:DQ288)</f>
        <v>31.13010551924188</v>
      </c>
      <c r="AP1302" s="100">
        <f>SUM(Monthly!DR288:DT288)</f>
        <v>39.169711038483754</v>
      </c>
      <c r="AQ1302" s="100">
        <f>SUM(Monthly!DU288:DW288)</f>
        <v>39.169711038483754</v>
      </c>
      <c r="AR1302" s="100">
        <f>SUM(Monthly!DX288:DZ288)</f>
        <v>39.169711038483754</v>
      </c>
      <c r="AS1302" s="100">
        <f>SUM(Monthly!EA288:EC288)</f>
        <v>39.169711038483754</v>
      </c>
      <c r="AT1302" s="100">
        <f>SUM(Monthly!ED288:EF288)</f>
        <v>40.196105519241875</v>
      </c>
      <c r="AU1302" s="100">
        <f>SUM(Monthly!EG288:EI288)</f>
        <v>40.196105519241875</v>
      </c>
      <c r="AV1302" s="100">
        <f>SUM(Monthly!EJ288:EL288)</f>
        <v>40.196105519241875</v>
      </c>
      <c r="AW1302" s="100">
        <f>SUM(Monthly!EM288:EO288)</f>
        <v>40.196105519241875</v>
      </c>
      <c r="AX1302" s="100">
        <f>SUM(Monthly!EP288:ER288)</f>
        <v>24.218144608000003</v>
      </c>
      <c r="AY1302" s="100">
        <f>SUM(Monthly!ES288:EU288)</f>
        <v>105.47991253700002</v>
      </c>
      <c r="AZ1302" s="100">
        <f>SUM(Monthly!EV288:EX288)</f>
        <v>30.933185348999999</v>
      </c>
      <c r="BA1302" s="100">
        <f>SUM(Monthly!EY288:FA288)</f>
        <v>46.661483601</v>
      </c>
      <c r="BB1302" s="100">
        <f>SUM(Monthly!FB288:FD288)</f>
        <v>68.653556419999987</v>
      </c>
      <c r="BC1302" s="100">
        <f>SUM(Monthly!FE288:FG288)</f>
        <v>88.523534364</v>
      </c>
      <c r="BD1302" s="100">
        <f>SUM(Monthly!FH288:FJ288)</f>
        <v>41.914760849000004</v>
      </c>
      <c r="BE1302" s="100">
        <f>SUM(Monthly!FK288:FM288)</f>
        <v>80.68352905399999</v>
      </c>
      <c r="BF1302" s="100">
        <f>SUM(Monthly!FN288:FP288)</f>
        <v>38.621849542999996</v>
      </c>
      <c r="BG1302" s="100">
        <f>SUM(Monthly!FQ288:FS288)</f>
        <v>104.848361109</v>
      </c>
      <c r="BH1302" s="100">
        <f>SUM(Monthly!FT288:FV288)</f>
        <v>93.032304295000003</v>
      </c>
      <c r="BI1302" s="100">
        <f>SUM(Monthly!FW288:FY288)</f>
        <v>110.89462282699998</v>
      </c>
      <c r="BJ1302" s="100">
        <f>SUM(Monthly!FZ288:GB288)</f>
        <v>56.970545866999998</v>
      </c>
      <c r="BK1302" s="100">
        <f>SUM(Monthly!GC288:GE288)</f>
        <v>146.203825784</v>
      </c>
      <c r="BL1302" s="100">
        <f>SUM(Monthly!GF288:GH288)</f>
        <v>103.85936348199999</v>
      </c>
      <c r="BM1302" s="100">
        <f>SUM(Monthly!GI288:GK288)</f>
        <v>137.518170094</v>
      </c>
      <c r="BN1302" s="100">
        <f>SUM(Monthly!GL288:GN288)</f>
        <v>32.225688151</v>
      </c>
      <c r="BO1302" s="100">
        <f>SUM(Monthly!GO288:GQ288)</f>
        <v>106.78982555398998</v>
      </c>
      <c r="BP1302" s="100">
        <f>SUM(Monthly!GR288:GT288)</f>
        <v>136.84723791600001</v>
      </c>
      <c r="BQ1302" s="100">
        <f>SUM(Monthly!GU288:GW288)</f>
        <v>181.89880218300002</v>
      </c>
      <c r="BR1302" s="100">
        <f>SUM(Monthly!GX288:GZ288)</f>
        <v>46.284844253999992</v>
      </c>
      <c r="BS1302" s="100">
        <f>SUM(Monthly!HA288:HC288)</f>
        <v>99.927753520625771</v>
      </c>
      <c r="BT1302" s="100">
        <f>SUM(Monthly!HD288:HF288)</f>
        <v>79.148511588104867</v>
      </c>
      <c r="BU1302" s="100">
        <f>SUM(Monthly!HG288:HI288)</f>
        <v>121.96554162821822</v>
      </c>
      <c r="BV1302" s="100">
        <f>SUM(Monthly!HJ288:HL288)</f>
        <v>25.960078432637012</v>
      </c>
      <c r="BW1302" s="100">
        <f>SUM(Monthly!HM288:HO288)</f>
        <v>131.35599184398166</v>
      </c>
      <c r="BX1302" s="100">
        <f>SUM(Monthly!HP288:HR288)</f>
        <v>146.98960250012357</v>
      </c>
      <c r="BY1302" s="100">
        <f>SUM(Monthly!HS288:HU288)</f>
        <v>148.0683330626988</v>
      </c>
      <c r="BZ1302" s="100">
        <f>SUM(Monthly!HV288:HX288)</f>
        <v>53.863673079196481</v>
      </c>
      <c r="CA1302" s="100">
        <f>SUM(Monthly!HY288:IA288)</f>
        <v>129.16513569592689</v>
      </c>
      <c r="CB1302" s="100">
        <f>SUM(Monthly!IB288:ID288)</f>
        <v>87.171717195299507</v>
      </c>
      <c r="CC1302" s="100">
        <f>SUM(Monthly!IE288:IG288)</f>
        <v>153.7476625951719</v>
      </c>
      <c r="CD1302" s="100">
        <f>SUM(Monthly!IH288:IJ288)</f>
        <v>83.778129137224767</v>
      </c>
      <c r="CE1302" s="100">
        <f>SUM(Monthly!IK288:IM288)</f>
        <v>91.196319380765416</v>
      </c>
      <c r="CF1302" s="100">
        <f>SUM(Monthly!IN288:IP288)</f>
        <v>94.882851130683193</v>
      </c>
      <c r="CG1302" s="100">
        <f>SUM(Monthly!IQ288:IS288)</f>
        <v>104.74426266029714</v>
      </c>
      <c r="CH1302" s="100">
        <f>SUM(Monthly!IT288:IV288)</f>
        <v>39.947604792059423</v>
      </c>
      <c r="CI1302" s="100">
        <f>SUM(Monthly!IW288:IY288)</f>
        <v>134.17229169468737</v>
      </c>
      <c r="CJ1302" s="100">
        <f>SUM(Monthly!IZ288:JB288)</f>
        <v>54.238644676543103</v>
      </c>
      <c r="CK1302" s="100">
        <f>SUM(Monthly!JC288:JE288)</f>
        <v>67.677215016938135</v>
      </c>
      <c r="CL1302" s="100">
        <f>SUM(Monthly!JF288:JH288)</f>
        <v>42.397837884894486</v>
      </c>
      <c r="CM1302" s="100">
        <f>SUM(Monthly!JI288:JK288)</f>
        <v>77.360370956348163</v>
      </c>
      <c r="CN1302" s="100">
        <f>SUM(Monthly!JL288:JN288)</f>
        <v>79.651856514000002</v>
      </c>
      <c r="CO1302" s="100">
        <f>SUM(Monthly!JO288:JQ288)</f>
        <v>115.13571455561296</v>
      </c>
      <c r="CP1302" s="100">
        <f>SUM(Monthly!JR288:JT288)</f>
        <v>100.60399978719282</v>
      </c>
      <c r="CQ1302" s="100">
        <f>SUM(Monthly!JU288:JW288)</f>
        <v>63.515381872501337</v>
      </c>
      <c r="CR1302" s="100">
        <f>SUM(Monthly!JX288:JZ288)</f>
        <v>89.095549049223848</v>
      </c>
      <c r="CS1302" s="100">
        <f>SUM(Monthly!KA288:KC288)</f>
        <v>145.4566384670612</v>
      </c>
      <c r="CT1302" s="100">
        <f>SUM(Monthly!KD288:KF288)</f>
        <v>92.48310986158647</v>
      </c>
      <c r="CU1302" s="100">
        <f>SUM(Monthly!KG288:KI288)</f>
        <v>67.73832712644365</v>
      </c>
      <c r="CV1302" s="100">
        <f>SUM(Monthly!KJ288:KL288)</f>
        <v>93.446942323743812</v>
      </c>
      <c r="CW1302" s="100">
        <f>SUM(Monthly!KM288:KO288)</f>
        <v>127.02282798617287</v>
      </c>
      <c r="CX1302" s="100">
        <f>SUM(Monthly!KP288:KR288)</f>
        <v>82.889802294702264</v>
      </c>
      <c r="CY1302" s="100">
        <f>SUM(Monthly!KS288:KU288)</f>
        <v>134.19883203924857</v>
      </c>
      <c r="CZ1302" s="100">
        <f>SUM(Monthly!KV288:KX288)</f>
        <v>125.16946983874179</v>
      </c>
      <c r="DA1302" s="100">
        <f>SUM(Monthly!KY288:LA288)</f>
        <v>133.3360273908774</v>
      </c>
      <c r="DB1302" s="100">
        <f>SUM(Monthly!LB288:LD288)</f>
        <v>154.16982802687878</v>
      </c>
      <c r="DC1302" s="100">
        <f>SUM(Monthly!LE288:LG288)</f>
        <v>148.41284254458418</v>
      </c>
      <c r="DD1302" s="100">
        <f>SUM(Monthly!LH288:LJ288)</f>
        <v>128.44694304292941</v>
      </c>
      <c r="DE1302" s="100">
        <f>SUM(Monthly!LK288:LM288)</f>
        <v>170.26599340844732</v>
      </c>
      <c r="DF1302" s="100">
        <f>SUM(Monthly!LN288:LP288)</f>
        <v>211.88773780023678</v>
      </c>
      <c r="DG1302" s="100">
        <f>SUM(Monthly!LQ288:LS288)</f>
        <v>313.58368517466789</v>
      </c>
      <c r="DH1302" s="100">
        <f>SUM(Monthly!LT288:LV288)</f>
        <v>127.77836014214671</v>
      </c>
      <c r="DI1302" s="100">
        <f>SUM(Monthly!LW288:LY288)</f>
        <v>144.87022465240472</v>
      </c>
      <c r="DJ1302" s="100">
        <f>SUM(Monthly!LZ288:MB288)</f>
        <v>108.51990329602192</v>
      </c>
      <c r="DK1302" s="100">
        <f>SUM(Monthly!MC288:ME288)</f>
        <v>330.13875766437855</v>
      </c>
      <c r="DL1302" s="100">
        <f>SUM(Monthly!MF288:MH288)</f>
        <v>171.64217186812465</v>
      </c>
      <c r="DM1302" s="100">
        <f>SUM(Monthly!MI288:MK288)</f>
        <v>162.72410106637861</v>
      </c>
      <c r="DN1302" s="100">
        <f>SUM(Monthly!ML288:MN288)</f>
        <v>149.99573445426199</v>
      </c>
      <c r="DO1302" s="100">
        <f>SUM(Monthly!MO288:MQ288)</f>
        <v>273.42940214286688</v>
      </c>
      <c r="DP1302" s="100">
        <f>SUM(Monthly!MR288:MT288)</f>
        <v>158.06671511125052</v>
      </c>
      <c r="DQ1302" s="100">
        <f>SUM(Monthly!MU288:MW288)</f>
        <v>204.90294693469161</v>
      </c>
    </row>
    <row r="1303" spans="1:121" ht="15.6">
      <c r="A1303" s="102" t="s">
        <v>762</v>
      </c>
      <c r="B1303" s="100">
        <f>SUM(Monthly!B289:D289)</f>
        <v>0</v>
      </c>
      <c r="C1303" s="100">
        <f>SUM(Monthly!E289:G289)</f>
        <v>0</v>
      </c>
      <c r="D1303" s="100">
        <f>SUM(Monthly!H289:J289)</f>
        <v>0</v>
      </c>
      <c r="E1303" s="100">
        <f>SUM(Monthly!K289:M289)</f>
        <v>0</v>
      </c>
      <c r="F1303" s="100">
        <f>SUM(Monthly!N289:P289)</f>
        <v>0</v>
      </c>
      <c r="G1303" s="100">
        <f>SUM(Monthly!Q289:S289)</f>
        <v>0</v>
      </c>
      <c r="H1303" s="100">
        <f>SUM(Monthly!T289:V289)</f>
        <v>0</v>
      </c>
      <c r="I1303" s="100">
        <f>SUM(Monthly!W289:Y289)</f>
        <v>0</v>
      </c>
      <c r="J1303" s="100">
        <f>SUM(Monthly!Z289:AB289)</f>
        <v>0</v>
      </c>
      <c r="K1303" s="100">
        <f>SUM(Monthly!AC289:AE289)</f>
        <v>0</v>
      </c>
      <c r="L1303" s="100">
        <f>SUM(Monthly!AF289:AH289)</f>
        <v>0</v>
      </c>
      <c r="M1303" s="100">
        <f>SUM(Monthly!AI289:AK289)</f>
        <v>0</v>
      </c>
      <c r="N1303" s="100">
        <f>SUM(Monthly!AL289:AN289)</f>
        <v>0</v>
      </c>
      <c r="O1303" s="100">
        <f>SUM(Monthly!AO289:AQ289)</f>
        <v>0</v>
      </c>
      <c r="P1303" s="100">
        <f>SUM(Monthly!AR289:AT289)</f>
        <v>0</v>
      </c>
      <c r="Q1303" s="100">
        <f>SUM(Monthly!AU289:AW289)</f>
        <v>0</v>
      </c>
      <c r="R1303" s="100">
        <f>SUM(Monthly!AX289:AZ289)</f>
        <v>5.0774588124999998</v>
      </c>
      <c r="S1303" s="100">
        <f>SUM(Monthly!BA289:BC289)</f>
        <v>5.0774588124999998</v>
      </c>
      <c r="T1303" s="100">
        <f>SUM(Monthly!BD289:BF289)</f>
        <v>5.0774588124999998</v>
      </c>
      <c r="U1303" s="100">
        <f>SUM(Monthly!BG289:BI289)</f>
        <v>5.0774588124999998</v>
      </c>
      <c r="V1303" s="100">
        <f>SUM(Monthly!BJ289:BL289)</f>
        <v>7.9581250000000008</v>
      </c>
      <c r="W1303" s="100">
        <f>SUM(Monthly!BM289:BO289)</f>
        <v>7.9581250000000008</v>
      </c>
      <c r="X1303" s="100">
        <f>SUM(Monthly!BP289:BR289)</f>
        <v>7.9581250000000008</v>
      </c>
      <c r="Y1303" s="100">
        <f>SUM(Monthly!BS289:BU289)</f>
        <v>7.9581250000000008</v>
      </c>
      <c r="Z1303" s="100">
        <f>SUM(Monthly!BV289:BX289)</f>
        <v>9.0303874999999998</v>
      </c>
      <c r="AA1303" s="100">
        <f>SUM(Monthly!BY289:CA289)</f>
        <v>9.0303874999999998</v>
      </c>
      <c r="AB1303" s="100">
        <f>SUM(Monthly!CB289:CD289)</f>
        <v>9.0303874999999998</v>
      </c>
      <c r="AC1303" s="100">
        <f>SUM(Monthly!CE289:CG289)</f>
        <v>9.0303874999999998</v>
      </c>
      <c r="AD1303" s="100">
        <f>SUM(Monthly!CH289:CJ289)</f>
        <v>10.32673125</v>
      </c>
      <c r="AE1303" s="100">
        <f>SUM(Monthly!CK289:CM289)</f>
        <v>10.32673125</v>
      </c>
      <c r="AF1303" s="100">
        <f>SUM(Monthly!CN289:CP289)</f>
        <v>10.32673125</v>
      </c>
      <c r="AG1303" s="100">
        <f>SUM(Monthly!CQ289:CS289)</f>
        <v>10.32673125</v>
      </c>
      <c r="AH1303" s="100">
        <f>SUM(Monthly!CT289:CV289)</f>
        <v>14.71730625</v>
      </c>
      <c r="AI1303" s="100">
        <f>SUM(Monthly!CW289:CY289)</f>
        <v>14.71730625</v>
      </c>
      <c r="AJ1303" s="100">
        <f>SUM(Monthly!CZ289:DB289)</f>
        <v>14.71730625</v>
      </c>
      <c r="AK1303" s="100">
        <f>SUM(Monthly!DC289:DE289)</f>
        <v>14.71730625</v>
      </c>
      <c r="AL1303" s="100">
        <f>SUM(Monthly!DF289:DH289)</f>
        <v>21.710568019241876</v>
      </c>
      <c r="AM1303" s="100">
        <f>SUM(Monthly!DI289:DK289)</f>
        <v>21.710568019241876</v>
      </c>
      <c r="AN1303" s="100">
        <f>SUM(Monthly!DL289:DN289)</f>
        <v>21.710568019241876</v>
      </c>
      <c r="AO1303" s="100">
        <f>SUM(Monthly!DO289:DQ289)</f>
        <v>21.710568019241876</v>
      </c>
      <c r="AP1303" s="100">
        <f>SUM(Monthly!DR289:DT289)</f>
        <v>24.202911038483748</v>
      </c>
      <c r="AQ1303" s="100">
        <f>SUM(Monthly!DU289:DW289)</f>
        <v>24.202911038483748</v>
      </c>
      <c r="AR1303" s="100">
        <f>SUM(Monthly!DX289:DZ289)</f>
        <v>24.202911038483748</v>
      </c>
      <c r="AS1303" s="100">
        <f>SUM(Monthly!EA289:EC289)</f>
        <v>24.202911038483748</v>
      </c>
      <c r="AT1303" s="100">
        <f>SUM(Monthly!ED289:EF289)</f>
        <v>24.180980519241878</v>
      </c>
      <c r="AU1303" s="100">
        <f>SUM(Monthly!EG289:EI289)</f>
        <v>24.180980519241878</v>
      </c>
      <c r="AV1303" s="100">
        <f>SUM(Monthly!EJ289:EL289)</f>
        <v>24.180980519241878</v>
      </c>
      <c r="AW1303" s="100">
        <f>SUM(Monthly!EM289:EO289)</f>
        <v>24.180980519241878</v>
      </c>
      <c r="AX1303" s="100">
        <f>SUM(Monthly!EP289:ER289)</f>
        <v>5.1221446079999993</v>
      </c>
      <c r="AY1303" s="100">
        <f>SUM(Monthly!ES289:EU289)</f>
        <v>86.559912537000002</v>
      </c>
      <c r="AZ1303" s="100">
        <f>SUM(Monthly!EV289:EX289)</f>
        <v>10.605185348999999</v>
      </c>
      <c r="BA1303" s="100">
        <f>SUM(Monthly!EY289:FA289)</f>
        <v>31.005483601000002</v>
      </c>
      <c r="BB1303" s="100">
        <f>SUM(Monthly!FB289:FD289)</f>
        <v>55.043486419999994</v>
      </c>
      <c r="BC1303" s="100">
        <f>SUM(Monthly!FE289:FG289)</f>
        <v>67.245114364000003</v>
      </c>
      <c r="BD1303" s="100">
        <f>SUM(Monthly!FH289:FJ289)</f>
        <v>21.262460849</v>
      </c>
      <c r="BE1303" s="100">
        <f>SUM(Monthly!FK289:FM289)</f>
        <v>42.129329053999996</v>
      </c>
      <c r="BF1303" s="100">
        <f>SUM(Monthly!FN289:FP289)</f>
        <v>11.398849543000001</v>
      </c>
      <c r="BG1303" s="100">
        <f>SUM(Monthly!FQ289:FS289)</f>
        <v>90.077464212999985</v>
      </c>
      <c r="BH1303" s="100">
        <f>SUM(Monthly!FT289:FV289)</f>
        <v>61.088462903999996</v>
      </c>
      <c r="BI1303" s="100">
        <f>SUM(Monthly!FW289:FY289)</f>
        <v>71.039864631</v>
      </c>
      <c r="BJ1303" s="100">
        <f>SUM(Monthly!FZ289:GB289)</f>
        <v>29.670545867000001</v>
      </c>
      <c r="BK1303" s="100">
        <f>SUM(Monthly!GC289:GE289)</f>
        <v>118.90382578399999</v>
      </c>
      <c r="BL1303" s="100">
        <f>SUM(Monthly!GF289:GH289)</f>
        <v>69.759363481999983</v>
      </c>
      <c r="BM1303" s="100">
        <f>SUM(Monthly!GI289:GK289)</f>
        <v>57.518170093999998</v>
      </c>
      <c r="BN1303" s="100">
        <f>SUM(Monthly!GL289:GN289)</f>
        <v>6.776688151000001</v>
      </c>
      <c r="BO1303" s="100">
        <f>SUM(Monthly!GO289:GQ289)</f>
        <v>82.338825553989992</v>
      </c>
      <c r="BP1303" s="100">
        <f>SUM(Monthly!GR289:GT289)</f>
        <v>108.40723791600001</v>
      </c>
      <c r="BQ1303" s="100">
        <f>SUM(Monthly!GU289:GW289)</f>
        <v>102.53820218300001</v>
      </c>
      <c r="BR1303" s="100">
        <f>SUM(Monthly!GX289:GZ289)</f>
        <v>17.884844253999997</v>
      </c>
      <c r="BS1303" s="100">
        <f>SUM(Monthly!HA289:HC289)</f>
        <v>36.855704193000001</v>
      </c>
      <c r="BT1303" s="100">
        <f>SUM(Monthly!HD289:HF289)</f>
        <v>45.541600000000003</v>
      </c>
      <c r="BU1303" s="100">
        <f>SUM(Monthly!HG289:HI289)</f>
        <v>43.458936684281142</v>
      </c>
      <c r="BV1303" s="100">
        <f>SUM(Monthly!HJ289:HL289)</f>
        <v>13.075042588140352</v>
      </c>
      <c r="BW1303" s="100">
        <f>SUM(Monthly!HM289:HO289)</f>
        <v>81.454544220520262</v>
      </c>
      <c r="BX1303" s="100">
        <f>SUM(Monthly!HP289:HR289)</f>
        <v>86.483224238323572</v>
      </c>
      <c r="BY1303" s="100">
        <f>SUM(Monthly!HS289:HU289)</f>
        <v>51.295744548612781</v>
      </c>
      <c r="BZ1303" s="100">
        <f>SUM(Monthly!HV289:HX289)</f>
        <v>0.86367307919648861</v>
      </c>
      <c r="CA1303" s="100">
        <f>SUM(Monthly!HY289:IA289)</f>
        <v>36.18232722524391</v>
      </c>
      <c r="CB1303" s="100">
        <f>SUM(Monthly!IB289:ID289)</f>
        <v>36.046717195299507</v>
      </c>
      <c r="CC1303" s="100">
        <f>SUM(Monthly!IE289:IG289)</f>
        <v>79.394617638133184</v>
      </c>
      <c r="CD1303" s="100">
        <f>SUM(Monthly!IH289:IJ289)</f>
        <v>26.000302858542771</v>
      </c>
      <c r="CE1303" s="100">
        <f>SUM(Monthly!IK289:IM289)</f>
        <v>33.418493102083424</v>
      </c>
      <c r="CF1303" s="100">
        <f>SUM(Monthly!IN289:IP289)</f>
        <v>46.512851130683202</v>
      </c>
      <c r="CG1303" s="100">
        <f>SUM(Monthly!IQ289:IS289)</f>
        <v>56.374262660297134</v>
      </c>
      <c r="CH1303" s="100">
        <f>SUM(Monthly!IT289:IV289)</f>
        <v>3.8476047920594212</v>
      </c>
      <c r="CI1303" s="100">
        <f>SUM(Monthly!IW289:IY289)</f>
        <v>98.072291694687351</v>
      </c>
      <c r="CJ1303" s="100">
        <f>SUM(Monthly!IZ289:JB289)</f>
        <v>27.814193601824556</v>
      </c>
      <c r="CK1303" s="100">
        <f>SUM(Monthly!JC289:JE289)</f>
        <v>64.651730563648712</v>
      </c>
      <c r="CL1303" s="100">
        <f>SUM(Monthly!JF289:JH289)</f>
        <v>26.524501892894492</v>
      </c>
      <c r="CM1303" s="100">
        <f>SUM(Monthly!JI289:JK289)</f>
        <v>65.191657888150786</v>
      </c>
      <c r="CN1303" s="100">
        <f>SUM(Monthly!JL289:JN289)</f>
        <v>37.074356514000002</v>
      </c>
      <c r="CO1303" s="100">
        <f>SUM(Monthly!JO289:JQ289)</f>
        <v>72.558214555612963</v>
      </c>
      <c r="CP1303" s="100">
        <f>SUM(Monthly!JR289:JT289)</f>
        <v>58.826499787192816</v>
      </c>
      <c r="CQ1303" s="100">
        <f>SUM(Monthly!JU289:JW289)</f>
        <v>21.73788187250133</v>
      </c>
      <c r="CR1303" s="100">
        <f>SUM(Monthly!JX289:JZ289)</f>
        <v>25.181241749353855</v>
      </c>
      <c r="CS1303" s="100">
        <f>SUM(Monthly!KA289:KC289)</f>
        <v>81.570917223784534</v>
      </c>
      <c r="CT1303" s="100">
        <f>SUM(Monthly!KD289:KF289)</f>
        <v>39.845358136215836</v>
      </c>
      <c r="CU1303" s="100">
        <f>SUM(Monthly!KG289:KI289)</f>
        <v>15.10057540079125</v>
      </c>
      <c r="CV1303" s="100">
        <f>SUM(Monthly!KJ289:KL289)</f>
        <v>28.494422424923968</v>
      </c>
      <c r="CW1303" s="100">
        <f>SUM(Monthly!KM289:KO289)</f>
        <v>62.075098293181547</v>
      </c>
      <c r="CX1303" s="100">
        <f>SUM(Monthly!KP289:KR289)</f>
        <v>17.942072601710958</v>
      </c>
      <c r="CY1303" s="100">
        <f>SUM(Monthly!KS289:KU289)</f>
        <v>69.218968641800998</v>
      </c>
      <c r="CZ1303" s="100">
        <f>SUM(Monthly!KV289:KX289)</f>
        <v>55.78206542418198</v>
      </c>
      <c r="DA1303" s="100">
        <f>SUM(Monthly!KY289:LA289)</f>
        <v>63.948622976317594</v>
      </c>
      <c r="DB1303" s="100">
        <f>SUM(Monthly!LB289:LD289)</f>
        <v>74.49219628223868</v>
      </c>
      <c r="DC1303" s="100">
        <f>SUM(Monthly!LE289:LG289)</f>
        <v>72.116960337943908</v>
      </c>
      <c r="DD1303" s="100">
        <f>SUM(Monthly!LH289:LJ289)</f>
        <v>51.873638891334039</v>
      </c>
      <c r="DE1303" s="100">
        <f>SUM(Monthly!LK289:LM289)</f>
        <v>66.694277281758062</v>
      </c>
      <c r="DF1303" s="100">
        <f>SUM(Monthly!LN289:LP289)</f>
        <v>113.43351517555911</v>
      </c>
      <c r="DG1303" s="100">
        <f>SUM(Monthly!LQ289:LS289)</f>
        <v>215.12946254999028</v>
      </c>
      <c r="DH1303" s="100">
        <f>SUM(Monthly!LT289:LV289)</f>
        <v>34.680427669668013</v>
      </c>
      <c r="DI1303" s="100">
        <f>SUM(Monthly!LW289:LY289)</f>
        <v>51.772292179926012</v>
      </c>
      <c r="DJ1303" s="100">
        <f>SUM(Monthly!LZ289:MB289)</f>
        <v>0.9753833970000001</v>
      </c>
      <c r="DK1303" s="100">
        <f>SUM(Monthly!MC289:ME289)</f>
        <v>222.59423776535658</v>
      </c>
      <c r="DL1303" s="100">
        <f>SUM(Monthly!MF289:MH289)</f>
        <v>54.200706515450207</v>
      </c>
      <c r="DM1303" s="100">
        <f>SUM(Monthly!MI289:MK289)</f>
        <v>45.28263571370416</v>
      </c>
      <c r="DN1303" s="100">
        <f>SUM(Monthly!ML289:MN289)</f>
        <v>15.396875234166622</v>
      </c>
      <c r="DO1303" s="100">
        <f>SUM(Monthly!MO289:MQ289)</f>
        <v>138.83054292277149</v>
      </c>
      <c r="DP1303" s="100">
        <f>SUM(Monthly!MR289:MT289)</f>
        <v>36.550565428489207</v>
      </c>
      <c r="DQ1303" s="100">
        <f>SUM(Monthly!MU289:MW289)</f>
        <v>83.386797251930346</v>
      </c>
    </row>
    <row r="1304" spans="1:121" ht="15.6">
      <c r="A1304" s="103" t="s">
        <v>761</v>
      </c>
      <c r="B1304" s="100">
        <f>SUM(Monthly!B290:D290)</f>
        <v>0</v>
      </c>
      <c r="C1304" s="100">
        <f>SUM(Monthly!E290:G290)</f>
        <v>0</v>
      </c>
      <c r="D1304" s="100">
        <f>SUM(Monthly!H290:J290)</f>
        <v>0</v>
      </c>
      <c r="E1304" s="100">
        <f>SUM(Monthly!K290:M290)</f>
        <v>0</v>
      </c>
      <c r="F1304" s="100">
        <f>SUM(Monthly!N290:P290)</f>
        <v>0</v>
      </c>
      <c r="G1304" s="100">
        <f>SUM(Monthly!Q290:S290)</f>
        <v>0</v>
      </c>
      <c r="H1304" s="100">
        <f>SUM(Monthly!T290:V290)</f>
        <v>0</v>
      </c>
      <c r="I1304" s="100">
        <f>SUM(Monthly!W290:Y290)</f>
        <v>0</v>
      </c>
      <c r="J1304" s="100">
        <f>SUM(Monthly!Z290:AB290)</f>
        <v>0</v>
      </c>
      <c r="K1304" s="100">
        <f>SUM(Monthly!AC290:AE290)</f>
        <v>0</v>
      </c>
      <c r="L1304" s="100">
        <f>SUM(Monthly!AF290:AH290)</f>
        <v>0</v>
      </c>
      <c r="M1304" s="100">
        <f>SUM(Monthly!AI290:AK290)</f>
        <v>0</v>
      </c>
      <c r="N1304" s="100">
        <f>SUM(Monthly!AL290:AN290)</f>
        <v>0</v>
      </c>
      <c r="O1304" s="100">
        <f>SUM(Monthly!AO290:AQ290)</f>
        <v>0</v>
      </c>
      <c r="P1304" s="100">
        <f>SUM(Monthly!AR290:AT290)</f>
        <v>0</v>
      </c>
      <c r="Q1304" s="100">
        <f>SUM(Monthly!AU290:AW290)</f>
        <v>0</v>
      </c>
      <c r="R1304" s="100">
        <f>SUM(Monthly!AX290:AZ290)</f>
        <v>9.7098312500000006</v>
      </c>
      <c r="S1304" s="100">
        <f>SUM(Monthly!BA290:BC290)</f>
        <v>9.7098312500000006</v>
      </c>
      <c r="T1304" s="100">
        <f>SUM(Monthly!BD290:BF290)</f>
        <v>9.7098312500000006</v>
      </c>
      <c r="U1304" s="100">
        <f>SUM(Monthly!BG290:BI290)</f>
        <v>9.7098312500000006</v>
      </c>
      <c r="V1304" s="100">
        <f>SUM(Monthly!BJ290:BL290)</f>
        <v>9.6071625000000012</v>
      </c>
      <c r="W1304" s="100">
        <f>SUM(Monthly!BM290:BO290)</f>
        <v>9.6071625000000012</v>
      </c>
      <c r="X1304" s="100">
        <f>SUM(Monthly!BP290:BR290)</f>
        <v>9.6071625000000012</v>
      </c>
      <c r="Y1304" s="100">
        <f>SUM(Monthly!BS290:BU290)</f>
        <v>9.6071625000000012</v>
      </c>
      <c r="Z1304" s="100">
        <f>SUM(Monthly!BV290:BX290)</f>
        <v>8.2098312500000006</v>
      </c>
      <c r="AA1304" s="100">
        <f>SUM(Monthly!BY290:CA290)</f>
        <v>8.2098312500000006</v>
      </c>
      <c r="AB1304" s="100">
        <f>SUM(Monthly!CB290:CD290)</f>
        <v>8.2098312500000006</v>
      </c>
      <c r="AC1304" s="100">
        <f>SUM(Monthly!CE290:CG290)</f>
        <v>8.2098312500000006</v>
      </c>
      <c r="AD1304" s="100">
        <f>SUM(Monthly!CH290:CJ290)</f>
        <v>7.2968124999999997</v>
      </c>
      <c r="AE1304" s="100">
        <f>SUM(Monthly!CK290:CM290)</f>
        <v>7.2968124999999997</v>
      </c>
      <c r="AF1304" s="100">
        <f>SUM(Monthly!CN290:CP290)</f>
        <v>7.2968124999999997</v>
      </c>
      <c r="AG1304" s="100">
        <f>SUM(Monthly!CQ290:CS290)</f>
        <v>7.2968124999999997</v>
      </c>
      <c r="AH1304" s="100">
        <f>SUM(Monthly!CT290:CV290)</f>
        <v>7.2771749999999997</v>
      </c>
      <c r="AI1304" s="100">
        <f>SUM(Monthly!CW290:CY290)</f>
        <v>7.2771749999999997</v>
      </c>
      <c r="AJ1304" s="100">
        <f>SUM(Monthly!CZ290:DB290)</f>
        <v>7.2771749999999997</v>
      </c>
      <c r="AK1304" s="100">
        <f>SUM(Monthly!DC290:DE290)</f>
        <v>7.2771749999999997</v>
      </c>
      <c r="AL1304" s="100">
        <f>SUM(Monthly!DF290:DH290)</f>
        <v>9.4195375000000006</v>
      </c>
      <c r="AM1304" s="100">
        <f>SUM(Monthly!DI290:DK290)</f>
        <v>9.4195375000000006</v>
      </c>
      <c r="AN1304" s="100">
        <f>SUM(Monthly!DL290:DN290)</f>
        <v>9.4195375000000006</v>
      </c>
      <c r="AO1304" s="100">
        <f>SUM(Monthly!DO290:DQ290)</f>
        <v>9.4195375000000006</v>
      </c>
      <c r="AP1304" s="100">
        <f>SUM(Monthly!DR290:DT290)</f>
        <v>14.966800000000001</v>
      </c>
      <c r="AQ1304" s="100">
        <f>SUM(Monthly!DU290:DW290)</f>
        <v>14.966800000000001</v>
      </c>
      <c r="AR1304" s="100">
        <f>SUM(Monthly!DX290:DZ290)</f>
        <v>14.966800000000001</v>
      </c>
      <c r="AS1304" s="100">
        <f>SUM(Monthly!EA290:EC290)</f>
        <v>14.966800000000001</v>
      </c>
      <c r="AT1304" s="100">
        <f>SUM(Monthly!ED290:EF290)</f>
        <v>16.015125000000001</v>
      </c>
      <c r="AU1304" s="100">
        <f>SUM(Monthly!EG290:EI290)</f>
        <v>16.015125000000001</v>
      </c>
      <c r="AV1304" s="100">
        <f>SUM(Monthly!EJ290:EL290)</f>
        <v>16.015125000000001</v>
      </c>
      <c r="AW1304" s="100">
        <f>SUM(Monthly!EM290:EO290)</f>
        <v>16.015125000000001</v>
      </c>
      <c r="AX1304" s="100">
        <f>SUM(Monthly!EP290:ER290)</f>
        <v>19.096</v>
      </c>
      <c r="AY1304" s="100">
        <f>SUM(Monthly!ES290:EU290)</f>
        <v>18.920000000000002</v>
      </c>
      <c r="AZ1304" s="100">
        <f>SUM(Monthly!EV290:EX290)</f>
        <v>20.327999999999999</v>
      </c>
      <c r="BA1304" s="100">
        <f>SUM(Monthly!EY290:FA290)</f>
        <v>15.656000000000001</v>
      </c>
      <c r="BB1304" s="100">
        <f>SUM(Monthly!FB290:FD290)</f>
        <v>13.61007</v>
      </c>
      <c r="BC1304" s="100">
        <f>SUM(Monthly!FE290:FG290)</f>
        <v>21.278419999999997</v>
      </c>
      <c r="BD1304" s="100">
        <f>SUM(Monthly!FH290:FJ290)</f>
        <v>20.6523</v>
      </c>
      <c r="BE1304" s="100">
        <f>SUM(Monthly!FK290:FM290)</f>
        <v>38.554199999999994</v>
      </c>
      <c r="BF1304" s="100">
        <f>SUM(Monthly!FN290:FP290)</f>
        <v>27.222999999999999</v>
      </c>
      <c r="BG1304" s="100">
        <f>SUM(Monthly!FQ290:FS290)</f>
        <v>14.770896896000002</v>
      </c>
      <c r="BH1304" s="100">
        <f>SUM(Monthly!FT290:FV290)</f>
        <v>31.943841391000003</v>
      </c>
      <c r="BI1304" s="100">
        <f>SUM(Monthly!FW290:FY290)</f>
        <v>39.854758195999992</v>
      </c>
      <c r="BJ1304" s="100">
        <f>SUM(Monthly!FZ290:GB290)</f>
        <v>27.3</v>
      </c>
      <c r="BK1304" s="100">
        <f>SUM(Monthly!GC290:GE290)</f>
        <v>27.3</v>
      </c>
      <c r="BL1304" s="100">
        <f>SUM(Monthly!GF290:GH290)</f>
        <v>34.1</v>
      </c>
      <c r="BM1304" s="100">
        <f>SUM(Monthly!GI290:GK290)</f>
        <v>80</v>
      </c>
      <c r="BN1304" s="100">
        <f>SUM(Monthly!GL290:GN290)</f>
        <v>25.449000000000002</v>
      </c>
      <c r="BO1304" s="100">
        <f>SUM(Monthly!GO290:GQ290)</f>
        <v>24.451000000000001</v>
      </c>
      <c r="BP1304" s="100">
        <f>SUM(Monthly!GR290:GT290)</f>
        <v>28.44</v>
      </c>
      <c r="BQ1304" s="100">
        <f>SUM(Monthly!GU290:GW290)</f>
        <v>79.360600000000005</v>
      </c>
      <c r="BR1304" s="100">
        <f>SUM(Monthly!GX290:GZ290)</f>
        <v>28.4</v>
      </c>
      <c r="BS1304" s="100">
        <f>SUM(Monthly!HA290:HC290)</f>
        <v>63.072049327625756</v>
      </c>
      <c r="BT1304" s="100">
        <f>SUM(Monthly!HD290:HF290)</f>
        <v>33.606911588104857</v>
      </c>
      <c r="BU1304" s="100">
        <f>SUM(Monthly!HG290:HI290)</f>
        <v>78.506604943937077</v>
      </c>
      <c r="BV1304" s="100">
        <f>SUM(Monthly!HJ290:HL290)</f>
        <v>12.88503584449666</v>
      </c>
      <c r="BW1304" s="100">
        <f>SUM(Monthly!HM290:HO290)</f>
        <v>49.901447623461401</v>
      </c>
      <c r="BX1304" s="100">
        <f>SUM(Monthly!HP290:HR290)</f>
        <v>60.506378261799995</v>
      </c>
      <c r="BY1304" s="100">
        <f>SUM(Monthly!HS290:HU290)</f>
        <v>96.77258851408601</v>
      </c>
      <c r="BZ1304" s="100">
        <f>SUM(Monthly!HV290:HX290)</f>
        <v>52.999999999999993</v>
      </c>
      <c r="CA1304" s="100">
        <f>SUM(Monthly!HY290:IA290)</f>
        <v>92.982808470682983</v>
      </c>
      <c r="CB1304" s="100">
        <f>SUM(Monthly!IB290:ID290)</f>
        <v>51.125</v>
      </c>
      <c r="CC1304" s="100">
        <f>SUM(Monthly!IE290:IG290)</f>
        <v>74.353044957038719</v>
      </c>
      <c r="CD1304" s="100">
        <f>SUM(Monthly!IH290:IJ290)</f>
        <v>57.777826278681992</v>
      </c>
      <c r="CE1304" s="100">
        <f>SUM(Monthly!IK290:IM290)</f>
        <v>57.777826278681992</v>
      </c>
      <c r="CF1304" s="100">
        <f>SUM(Monthly!IN290:IP290)</f>
        <v>48.36999999999999</v>
      </c>
      <c r="CG1304" s="100">
        <f>SUM(Monthly!IQ290:IS290)</f>
        <v>48.370000000000005</v>
      </c>
      <c r="CH1304" s="100">
        <f>SUM(Monthly!IT290:IV290)</f>
        <v>36.1</v>
      </c>
      <c r="CI1304" s="100">
        <f>SUM(Monthly!IW290:IY290)</f>
        <v>36.099999999999994</v>
      </c>
      <c r="CJ1304" s="100">
        <f>SUM(Monthly!IZ290:JB290)</f>
        <v>26.424451074718551</v>
      </c>
      <c r="CK1304" s="100">
        <f>SUM(Monthly!JC290:JE290)</f>
        <v>3.0254844532894221</v>
      </c>
      <c r="CL1304" s="100">
        <f>SUM(Monthly!JF290:JH290)</f>
        <v>15.873335991999999</v>
      </c>
      <c r="CM1304" s="100">
        <f>SUM(Monthly!JI290:JK290)</f>
        <v>12.168713068197375</v>
      </c>
      <c r="CN1304" s="100">
        <f>SUM(Monthly!JL290:JN290)</f>
        <v>42.577500000000001</v>
      </c>
      <c r="CO1304" s="100">
        <f>SUM(Monthly!JO290:JQ290)</f>
        <v>42.577500000000001</v>
      </c>
      <c r="CP1304" s="100">
        <f>SUM(Monthly!JR290:JT290)</f>
        <v>41.777500000000003</v>
      </c>
      <c r="CQ1304" s="100">
        <f>SUM(Monthly!JU290:JW290)</f>
        <v>41.777500000000003</v>
      </c>
      <c r="CR1304" s="100">
        <f>SUM(Monthly!JX290:JZ290)</f>
        <v>63.914307299870003</v>
      </c>
      <c r="CS1304" s="100">
        <f>SUM(Monthly!KA290:KC290)</f>
        <v>63.885721243276649</v>
      </c>
      <c r="CT1304" s="100">
        <f>SUM(Monthly!KD290:KF290)</f>
        <v>52.63775172537062</v>
      </c>
      <c r="CU1304" s="100">
        <f>SUM(Monthly!KG290:KI290)</f>
        <v>52.637751725652407</v>
      </c>
      <c r="CV1304" s="100">
        <f>SUM(Monthly!KJ290:KL290)</f>
        <v>64.952519898819844</v>
      </c>
      <c r="CW1304" s="100">
        <f>SUM(Monthly!KM290:KO290)</f>
        <v>64.947729692991317</v>
      </c>
      <c r="CX1304" s="100">
        <f>SUM(Monthly!KP290:KR290)</f>
        <v>64.947729692991317</v>
      </c>
      <c r="CY1304" s="100">
        <f>SUM(Monthly!KS290:KU290)</f>
        <v>64.979863397447573</v>
      </c>
      <c r="CZ1304" s="100">
        <f>SUM(Monthly!KV290:KX290)</f>
        <v>69.387404414559811</v>
      </c>
      <c r="DA1304" s="100">
        <f>SUM(Monthly!KY290:LA290)</f>
        <v>69.387404414559825</v>
      </c>
      <c r="DB1304" s="100">
        <f>SUM(Monthly!LB290:LD290)</f>
        <v>79.677631744640095</v>
      </c>
      <c r="DC1304" s="100">
        <f>SUM(Monthly!LE290:LG290)</f>
        <v>76.295882206640243</v>
      </c>
      <c r="DD1304" s="100">
        <f>SUM(Monthly!LH290:LJ290)</f>
        <v>76.57330415159538</v>
      </c>
      <c r="DE1304" s="100">
        <f>SUM(Monthly!LK290:LM290)</f>
        <v>103.57171612668924</v>
      </c>
      <c r="DF1304" s="100">
        <f>SUM(Monthly!LN290:LP290)</f>
        <v>98.454222624677683</v>
      </c>
      <c r="DG1304" s="100">
        <f>SUM(Monthly!LQ290:LS290)</f>
        <v>98.454222624677683</v>
      </c>
      <c r="DH1304" s="100">
        <f>SUM(Monthly!LT290:LV290)</f>
        <v>93.097932472478703</v>
      </c>
      <c r="DI1304" s="100">
        <f>SUM(Monthly!LW290:LY290)</f>
        <v>93.097932472478703</v>
      </c>
      <c r="DJ1304" s="100">
        <f>SUM(Monthly!LZ290:MB290)</f>
        <v>107.54451989902192</v>
      </c>
      <c r="DK1304" s="100">
        <f>SUM(Monthly!MC290:ME290)</f>
        <v>107.54451989902192</v>
      </c>
      <c r="DL1304" s="100">
        <f>SUM(Monthly!MF290:MH290)</f>
        <v>117.44146535267444</v>
      </c>
      <c r="DM1304" s="100">
        <f>SUM(Monthly!MI290:MK290)</f>
        <v>117.44146535267444</v>
      </c>
      <c r="DN1304" s="100">
        <f>SUM(Monthly!ML290:MN290)</f>
        <v>134.59885922009536</v>
      </c>
      <c r="DO1304" s="100">
        <f>SUM(Monthly!MO290:MQ290)</f>
        <v>134.59885922009536</v>
      </c>
      <c r="DP1304" s="100">
        <f>SUM(Monthly!MR290:MT290)</f>
        <v>121.5161496827613</v>
      </c>
      <c r="DQ1304" s="100">
        <f>SUM(Monthly!MU290:MW290)</f>
        <v>121.5161496827613</v>
      </c>
    </row>
    <row r="1305" spans="1:121" ht="15.6">
      <c r="A1305" s="102" t="s">
        <v>20</v>
      </c>
      <c r="B1305" s="100">
        <f>SUM(Monthly!B291:D291)</f>
        <v>0</v>
      </c>
      <c r="C1305" s="100">
        <f>SUM(Monthly!E291:G291)</f>
        <v>0</v>
      </c>
      <c r="D1305" s="100">
        <f>SUM(Monthly!H291:J291)</f>
        <v>0</v>
      </c>
      <c r="E1305" s="100">
        <f>SUM(Monthly!K291:M291)</f>
        <v>0</v>
      </c>
      <c r="F1305" s="100">
        <f>SUM(Monthly!N291:P291)</f>
        <v>0</v>
      </c>
      <c r="G1305" s="100">
        <f>SUM(Monthly!Q291:S291)</f>
        <v>0</v>
      </c>
      <c r="H1305" s="100">
        <f>SUM(Monthly!T291:V291)</f>
        <v>0</v>
      </c>
      <c r="I1305" s="100">
        <f>SUM(Monthly!W291:Y291)</f>
        <v>0</v>
      </c>
      <c r="J1305" s="100">
        <f>SUM(Monthly!Z291:AB291)</f>
        <v>0</v>
      </c>
      <c r="K1305" s="100">
        <f>SUM(Monthly!AC291:AE291)</f>
        <v>0</v>
      </c>
      <c r="L1305" s="100">
        <f>SUM(Monthly!AF291:AH291)</f>
        <v>0</v>
      </c>
      <c r="M1305" s="100">
        <f>SUM(Monthly!AI291:AK291)</f>
        <v>0</v>
      </c>
      <c r="N1305" s="100">
        <f>SUM(Monthly!AL291:AN291)</f>
        <v>0</v>
      </c>
      <c r="O1305" s="100">
        <f>SUM(Monthly!AO291:AQ291)</f>
        <v>0</v>
      </c>
      <c r="P1305" s="100">
        <f>SUM(Monthly!AR291:AT291)</f>
        <v>0</v>
      </c>
      <c r="Q1305" s="100">
        <f>SUM(Monthly!AU291:AW291)</f>
        <v>0</v>
      </c>
      <c r="R1305" s="100">
        <f>SUM(Monthly!AX291:AZ291)</f>
        <v>36.756352257125002</v>
      </c>
      <c r="S1305" s="100">
        <f>SUM(Monthly!BA291:BC291)</f>
        <v>36.756352257125002</v>
      </c>
      <c r="T1305" s="100">
        <f>SUM(Monthly!BD291:BF291)</f>
        <v>36.756352257125002</v>
      </c>
      <c r="U1305" s="100">
        <f>SUM(Monthly!BG291:BI291)</f>
        <v>36.756352257125002</v>
      </c>
      <c r="V1305" s="100">
        <f>SUM(Monthly!BJ291:BL291)</f>
        <v>38.951666753562499</v>
      </c>
      <c r="W1305" s="100">
        <f>SUM(Monthly!BM291:BO291)</f>
        <v>38.951666753562499</v>
      </c>
      <c r="X1305" s="100">
        <f>SUM(Monthly!BP291:BR291)</f>
        <v>38.951666753562499</v>
      </c>
      <c r="Y1305" s="100">
        <f>SUM(Monthly!BS291:BU291)</f>
        <v>38.951666753562499</v>
      </c>
      <c r="Z1305" s="100">
        <f>SUM(Monthly!BV291:BX291)</f>
        <v>42.040849999999999</v>
      </c>
      <c r="AA1305" s="100">
        <f>SUM(Monthly!BY291:CA291)</f>
        <v>42.040849999999999</v>
      </c>
      <c r="AB1305" s="100">
        <f>SUM(Monthly!CB291:CD291)</f>
        <v>42.040849999999999</v>
      </c>
      <c r="AC1305" s="100">
        <f>SUM(Monthly!CE291:CG291)</f>
        <v>42.040849999999999</v>
      </c>
      <c r="AD1305" s="100">
        <f>SUM(Monthly!CH291:CJ291)</f>
        <v>47.829768749999999</v>
      </c>
      <c r="AE1305" s="100">
        <f>SUM(Monthly!CK291:CM291)</f>
        <v>47.829768749999999</v>
      </c>
      <c r="AF1305" s="100">
        <f>SUM(Monthly!CN291:CP291)</f>
        <v>47.829768749999999</v>
      </c>
      <c r="AG1305" s="100">
        <f>SUM(Monthly!CQ291:CS291)</f>
        <v>47.829768749999999</v>
      </c>
      <c r="AH1305" s="100">
        <f>SUM(Monthly!CT291:CV291)</f>
        <v>55.536792500000004</v>
      </c>
      <c r="AI1305" s="100">
        <f>SUM(Monthly!CW291:CY291)</f>
        <v>55.536792500000004</v>
      </c>
      <c r="AJ1305" s="100">
        <f>SUM(Monthly!CZ291:DB291)</f>
        <v>55.536792500000004</v>
      </c>
      <c r="AK1305" s="100">
        <f>SUM(Monthly!DC291:DE291)</f>
        <v>55.536792500000004</v>
      </c>
      <c r="AL1305" s="100">
        <f>SUM(Monthly!DF291:DH291)</f>
        <v>67.594571679686879</v>
      </c>
      <c r="AM1305" s="100">
        <f>SUM(Monthly!DI291:DK291)</f>
        <v>67.594571679686879</v>
      </c>
      <c r="AN1305" s="100">
        <f>SUM(Monthly!DL291:DN291)</f>
        <v>67.594571679686879</v>
      </c>
      <c r="AO1305" s="100">
        <f>SUM(Monthly!DO291:DQ291)</f>
        <v>67.594571679686879</v>
      </c>
      <c r="AP1305" s="100">
        <f>SUM(Monthly!DR291:DT291)</f>
        <v>82.44584224081126</v>
      </c>
      <c r="AQ1305" s="100">
        <f>SUM(Monthly!DU291:DW291)</f>
        <v>82.44584224081126</v>
      </c>
      <c r="AR1305" s="100">
        <f>SUM(Monthly!DX291:DZ291)</f>
        <v>82.44584224081126</v>
      </c>
      <c r="AS1305" s="100">
        <f>SUM(Monthly!EA291:EC291)</f>
        <v>82.44584224081126</v>
      </c>
      <c r="AT1305" s="100">
        <f>SUM(Monthly!ED291:EF291)</f>
        <v>96.751850561124371</v>
      </c>
      <c r="AU1305" s="100">
        <f>SUM(Monthly!EG291:EI291)</f>
        <v>96.751850561124371</v>
      </c>
      <c r="AV1305" s="100">
        <f>SUM(Monthly!EJ291:EL291)</f>
        <v>96.751850561124371</v>
      </c>
      <c r="AW1305" s="100">
        <f>SUM(Monthly!EM291:EO291)</f>
        <v>96.751850561124371</v>
      </c>
      <c r="AX1305" s="100">
        <f>SUM(Monthly!EP291:ER291)</f>
        <v>116.23354873865662</v>
      </c>
      <c r="AY1305" s="100">
        <f>SUM(Monthly!ES291:EU291)</f>
        <v>109.66090561975217</v>
      </c>
      <c r="AZ1305" s="100">
        <f>SUM(Monthly!EV291:EX291)</f>
        <v>145.08331283305989</v>
      </c>
      <c r="BA1305" s="100">
        <f>SUM(Monthly!EY291:FA291)</f>
        <v>119.76520446892</v>
      </c>
      <c r="BB1305" s="100">
        <f>SUM(Monthly!FB291:FD291)</f>
        <v>127.07886562545931</v>
      </c>
      <c r="BC1305" s="100">
        <f>SUM(Monthly!FE291:FG291)</f>
        <v>143.61023324631151</v>
      </c>
      <c r="BD1305" s="100">
        <f>SUM(Monthly!FH291:FJ291)</f>
        <v>176.50807164336283</v>
      </c>
      <c r="BE1305" s="100">
        <f>SUM(Monthly!FK291:FM291)</f>
        <v>202.54746485306978</v>
      </c>
      <c r="BF1305" s="100">
        <f>SUM(Monthly!FN291:FP291)</f>
        <v>186.89251754899999</v>
      </c>
      <c r="BG1305" s="100">
        <f>SUM(Monthly!FQ291:FS291)</f>
        <v>162.60883202700001</v>
      </c>
      <c r="BH1305" s="100">
        <f>SUM(Monthly!FT291:FV291)</f>
        <v>192.873470037</v>
      </c>
      <c r="BI1305" s="100">
        <f>SUM(Monthly!FW291:FY291)</f>
        <v>211.91374396499998</v>
      </c>
      <c r="BJ1305" s="100">
        <f>SUM(Monthly!FZ291:GB291)</f>
        <v>191.70871054164724</v>
      </c>
      <c r="BK1305" s="100">
        <f>SUM(Monthly!GC291:GE291)</f>
        <v>209.68474144053357</v>
      </c>
      <c r="BL1305" s="100">
        <f>SUM(Monthly!GF291:GH291)</f>
        <v>227.14742168767</v>
      </c>
      <c r="BM1305" s="100">
        <f>SUM(Monthly!GI291:GK291)</f>
        <v>250.82616214134828</v>
      </c>
      <c r="BN1305" s="100">
        <f>SUM(Monthly!GL291:GN291)</f>
        <v>242.23260020500001</v>
      </c>
      <c r="BO1305" s="100">
        <f>SUM(Monthly!GO291:GQ291)</f>
        <v>264.53277749300003</v>
      </c>
      <c r="BP1305" s="100">
        <f>SUM(Monthly!GR291:GT291)</f>
        <v>216.55246477699998</v>
      </c>
      <c r="BQ1305" s="100">
        <f>SUM(Monthly!GU291:GW291)</f>
        <v>279.49219726282001</v>
      </c>
      <c r="BR1305" s="100">
        <f>SUM(Monthly!GX291:GZ291)</f>
        <v>276.59160449336997</v>
      </c>
      <c r="BS1305" s="100">
        <f>SUM(Monthly!HA291:HC291)</f>
        <v>337.13331801043</v>
      </c>
      <c r="BT1305" s="100">
        <f>SUM(Monthly!HD291:HF291)</f>
        <v>278.74329999999998</v>
      </c>
      <c r="BU1305" s="100">
        <f>SUM(Monthly!HG291:HI291)</f>
        <v>235.79101212500001</v>
      </c>
      <c r="BV1305" s="100">
        <f>SUM(Monthly!HJ291:HL291)</f>
        <v>219.6176632049268</v>
      </c>
      <c r="BW1305" s="100">
        <f>SUM(Monthly!HM291:HO291)</f>
        <v>392.55989284743902</v>
      </c>
      <c r="BX1305" s="100">
        <f>SUM(Monthly!HP291:HR291)</f>
        <v>299.87385548048871</v>
      </c>
      <c r="BY1305" s="100">
        <f>SUM(Monthly!HS291:HU291)</f>
        <v>387.39444030032928</v>
      </c>
      <c r="BZ1305" s="100">
        <f>SUM(Monthly!HV291:HX291)</f>
        <v>369.03899878592136</v>
      </c>
      <c r="CA1305" s="100">
        <f>SUM(Monthly!HY291:IA291)</f>
        <v>485.15312731549994</v>
      </c>
      <c r="CB1305" s="100">
        <f>SUM(Monthly!IB291:ID291)</f>
        <v>405.09473534432459</v>
      </c>
      <c r="CC1305" s="100">
        <f>SUM(Monthly!IE291:IG291)</f>
        <v>383.7014216029329</v>
      </c>
      <c r="CD1305" s="100">
        <f>SUM(Monthly!IH291:IJ291)</f>
        <v>424.13941439856842</v>
      </c>
      <c r="CE1305" s="100">
        <f>SUM(Monthly!IK291:IM291)</f>
        <v>461.18622489836332</v>
      </c>
      <c r="CF1305" s="100">
        <f>SUM(Monthly!IN291:IP291)</f>
        <v>403.94371552624023</v>
      </c>
      <c r="CG1305" s="100">
        <f>SUM(Monthly!IQ291:IS291)</f>
        <v>439.62018313308818</v>
      </c>
      <c r="CH1305" s="100">
        <f>SUM(Monthly!IT291:IV291)</f>
        <v>458.87066395039017</v>
      </c>
      <c r="CI1305" s="100">
        <f>SUM(Monthly!IW291:IY291)</f>
        <v>452.20492061265645</v>
      </c>
      <c r="CJ1305" s="100">
        <f>SUM(Monthly!IZ291:JB291)</f>
        <v>422.33042573606116</v>
      </c>
      <c r="CK1305" s="100">
        <f>SUM(Monthly!JC291:JE291)</f>
        <v>437.45913647369969</v>
      </c>
      <c r="CL1305" s="100">
        <f>SUM(Monthly!JF291:JH291)</f>
        <v>454.67205271511745</v>
      </c>
      <c r="CM1305" s="100">
        <f>SUM(Monthly!JI291:JK291)</f>
        <v>553.62112393324344</v>
      </c>
      <c r="CN1305" s="100">
        <f>SUM(Monthly!JL291:JN291)</f>
        <v>559.08330180481698</v>
      </c>
      <c r="CO1305" s="100">
        <f>SUM(Monthly!JO291:JQ291)</f>
        <v>533.28999990106979</v>
      </c>
      <c r="CP1305" s="100">
        <f>SUM(Monthly!JR291:JT291)</f>
        <v>556.24610957480252</v>
      </c>
      <c r="CQ1305" s="100">
        <f>SUM(Monthly!JU291:JW291)</f>
        <v>513.35382534479379</v>
      </c>
      <c r="CR1305" s="100">
        <f>SUM(Monthly!JX291:JZ291)</f>
        <v>556.71967520465398</v>
      </c>
      <c r="CS1305" s="100">
        <f>SUM(Monthly!KA291:KC291)</f>
        <v>667.64144195996607</v>
      </c>
      <c r="CT1305" s="100">
        <f>SUM(Monthly!KD291:KF291)</f>
        <v>641.2082041938927</v>
      </c>
      <c r="CU1305" s="100">
        <f>SUM(Monthly!KG291:KI291)</f>
        <v>746.0685730874776</v>
      </c>
      <c r="CV1305" s="100">
        <f>SUM(Monthly!KJ291:KL291)</f>
        <v>689.23920568705535</v>
      </c>
      <c r="CW1305" s="100">
        <f>SUM(Monthly!KM291:KO291)</f>
        <v>818.13052135477983</v>
      </c>
      <c r="CX1305" s="100">
        <f>SUM(Monthly!KP291:KR291)</f>
        <v>729.97762313421481</v>
      </c>
      <c r="CY1305" s="100">
        <f>SUM(Monthly!KS291:KU291)</f>
        <v>810.5296884503756</v>
      </c>
      <c r="CZ1305" s="100">
        <f>SUM(Monthly!KV291:KX291)</f>
        <v>938.57391980033265</v>
      </c>
      <c r="DA1305" s="100">
        <f>SUM(Monthly!KY291:LA291)</f>
        <v>798.91910378833882</v>
      </c>
      <c r="DB1305" s="100">
        <f>SUM(Monthly!LB291:LD291)</f>
        <v>784.80399147591879</v>
      </c>
      <c r="DC1305" s="100">
        <f>SUM(Monthly!LE291:LG291)</f>
        <v>888.43246719602382</v>
      </c>
      <c r="DD1305" s="100">
        <f>SUM(Monthly!LH291:LJ291)</f>
        <v>910.16808136618533</v>
      </c>
      <c r="DE1305" s="100">
        <f>SUM(Monthly!LK291:LM291)</f>
        <v>1040.3418273318978</v>
      </c>
      <c r="DF1305" s="100">
        <f>SUM(Monthly!LN291:LP291)</f>
        <v>1076.3980690588451</v>
      </c>
      <c r="DG1305" s="100">
        <f>SUM(Monthly!LQ291:LS291)</f>
        <v>1191.1019313246893</v>
      </c>
      <c r="DH1305" s="100">
        <f>SUM(Monthly!LT291:LV291)</f>
        <v>1234.5277192350852</v>
      </c>
      <c r="DI1305" s="100">
        <f>SUM(Monthly!LW291:LY291)</f>
        <v>881.03585309279038</v>
      </c>
      <c r="DJ1305" s="100">
        <f>SUM(Monthly!LZ291:MB291)</f>
        <v>1073.9677606897133</v>
      </c>
      <c r="DK1305" s="100">
        <f>SUM(Monthly!MC291:ME291)</f>
        <v>1327.0226808222419</v>
      </c>
      <c r="DL1305" s="100">
        <f>SUM(Monthly!MF291:MH291)</f>
        <v>1097.9941223967594</v>
      </c>
      <c r="DM1305" s="100">
        <f>SUM(Monthly!MI291:MK291)</f>
        <v>1142.5792773871976</v>
      </c>
      <c r="DN1305" s="100">
        <f>SUM(Monthly!ML291:MN291)</f>
        <v>1342.1230217310044</v>
      </c>
      <c r="DO1305" s="100">
        <f>SUM(Monthly!MO291:MQ291)</f>
        <v>1456.6093821267873</v>
      </c>
      <c r="DP1305" s="100">
        <f>SUM(Monthly!MR291:MT291)</f>
        <v>1379.6266488126412</v>
      </c>
      <c r="DQ1305" s="100">
        <f>SUM(Monthly!MU291:MW291)</f>
        <v>1343.9876803978359</v>
      </c>
    </row>
    <row r="1306" spans="1:121" ht="15.6">
      <c r="A1306" s="102" t="s">
        <v>18</v>
      </c>
      <c r="B1306" s="100">
        <f>SUM(Monthly!B292:D292)</f>
        <v>0</v>
      </c>
      <c r="C1306" s="100">
        <f>SUM(Monthly!E292:G292)</f>
        <v>0</v>
      </c>
      <c r="D1306" s="100">
        <f>SUM(Monthly!H292:J292)</f>
        <v>0</v>
      </c>
      <c r="E1306" s="100">
        <f>SUM(Monthly!K292:M292)</f>
        <v>0</v>
      </c>
      <c r="F1306" s="100">
        <f>SUM(Monthly!N292:P292)</f>
        <v>0</v>
      </c>
      <c r="G1306" s="100">
        <f>SUM(Monthly!Q292:S292)</f>
        <v>0</v>
      </c>
      <c r="H1306" s="100">
        <f>SUM(Monthly!T292:V292)</f>
        <v>0</v>
      </c>
      <c r="I1306" s="100">
        <f>SUM(Monthly!W292:Y292)</f>
        <v>0</v>
      </c>
      <c r="J1306" s="100">
        <f>SUM(Monthly!Z292:AB292)</f>
        <v>0</v>
      </c>
      <c r="K1306" s="100">
        <f>SUM(Monthly!AC292:AE292)</f>
        <v>0</v>
      </c>
      <c r="L1306" s="100">
        <f>SUM(Monthly!AF292:AH292)</f>
        <v>0</v>
      </c>
      <c r="M1306" s="100">
        <f>SUM(Monthly!AI292:AK292)</f>
        <v>0</v>
      </c>
      <c r="N1306" s="100">
        <f>SUM(Monthly!AL292:AN292)</f>
        <v>0</v>
      </c>
      <c r="O1306" s="100">
        <f>SUM(Monthly!AO292:AQ292)</f>
        <v>0</v>
      </c>
      <c r="P1306" s="100">
        <f>SUM(Monthly!AR292:AT292)</f>
        <v>0</v>
      </c>
      <c r="Q1306" s="100">
        <f>SUM(Monthly!AU292:AW292)</f>
        <v>0</v>
      </c>
      <c r="R1306" s="100">
        <f>SUM(Monthly!AX292:AZ292)</f>
        <v>21.106794142375001</v>
      </c>
      <c r="S1306" s="100">
        <f>SUM(Monthly!BA292:BC292)</f>
        <v>21.106794142375001</v>
      </c>
      <c r="T1306" s="100">
        <f>SUM(Monthly!BD292:BF292)</f>
        <v>21.106794142375001</v>
      </c>
      <c r="U1306" s="100">
        <f>SUM(Monthly!BG292:BI292)</f>
        <v>21.106794142375001</v>
      </c>
      <c r="V1306" s="100">
        <f>SUM(Monthly!BJ292:BL292)</f>
        <v>23.262615821187499</v>
      </c>
      <c r="W1306" s="100">
        <f>SUM(Monthly!BM292:BO292)</f>
        <v>23.262615821187499</v>
      </c>
      <c r="X1306" s="100">
        <f>SUM(Monthly!BP292:BR292)</f>
        <v>23.262615821187499</v>
      </c>
      <c r="Y1306" s="100">
        <f>SUM(Monthly!BS292:BU292)</f>
        <v>23.262615821187499</v>
      </c>
      <c r="Z1306" s="100">
        <f>SUM(Monthly!BV292:BX292)</f>
        <v>27.435243749999998</v>
      </c>
      <c r="AA1306" s="100">
        <f>SUM(Monthly!BY292:CA292)</f>
        <v>27.435243749999998</v>
      </c>
      <c r="AB1306" s="100">
        <f>SUM(Monthly!CB292:CD292)</f>
        <v>27.435243749999998</v>
      </c>
      <c r="AC1306" s="100">
        <f>SUM(Monthly!CE292:CG292)</f>
        <v>27.435243749999998</v>
      </c>
      <c r="AD1306" s="100">
        <f>SUM(Monthly!CH292:CJ292)</f>
        <v>33.565106249999999</v>
      </c>
      <c r="AE1306" s="100">
        <f>SUM(Monthly!CK292:CM292)</f>
        <v>33.565106249999999</v>
      </c>
      <c r="AF1306" s="100">
        <f>SUM(Monthly!CN292:CP292)</f>
        <v>33.565106249999999</v>
      </c>
      <c r="AG1306" s="100">
        <f>SUM(Monthly!CQ292:CS292)</f>
        <v>33.565106249999999</v>
      </c>
      <c r="AH1306" s="100">
        <f>SUM(Monthly!CT292:CV292)</f>
        <v>38.782911250000005</v>
      </c>
      <c r="AI1306" s="100">
        <f>SUM(Monthly!CW292:CY292)</f>
        <v>38.782911250000005</v>
      </c>
      <c r="AJ1306" s="100">
        <f>SUM(Monthly!CZ292:DB292)</f>
        <v>38.782911250000005</v>
      </c>
      <c r="AK1306" s="100">
        <f>SUM(Monthly!DC292:DE292)</f>
        <v>38.782911250000005</v>
      </c>
      <c r="AL1306" s="100">
        <f>SUM(Monthly!DF292:DH292)</f>
        <v>44.081612011374375</v>
      </c>
      <c r="AM1306" s="100">
        <f>SUM(Monthly!DI292:DK292)</f>
        <v>44.081612011374375</v>
      </c>
      <c r="AN1306" s="100">
        <f>SUM(Monthly!DL292:DN292)</f>
        <v>44.081612011374375</v>
      </c>
      <c r="AO1306" s="100">
        <f>SUM(Monthly!DO292:DQ292)</f>
        <v>44.081612011374375</v>
      </c>
      <c r="AP1306" s="100">
        <f>SUM(Monthly!DR292:DT292)</f>
        <v>52.912577772748747</v>
      </c>
      <c r="AQ1306" s="100">
        <f>SUM(Monthly!DU292:DW292)</f>
        <v>52.912577772748747</v>
      </c>
      <c r="AR1306" s="100">
        <f>SUM(Monthly!DX292:DZ292)</f>
        <v>52.912577772748747</v>
      </c>
      <c r="AS1306" s="100">
        <f>SUM(Monthly!EA292:EC292)</f>
        <v>52.912577772748747</v>
      </c>
      <c r="AT1306" s="100">
        <f>SUM(Monthly!ED292:EF292)</f>
        <v>62.50089576137438</v>
      </c>
      <c r="AU1306" s="100">
        <f>SUM(Monthly!EG292:EI292)</f>
        <v>62.50089576137438</v>
      </c>
      <c r="AV1306" s="100">
        <f>SUM(Monthly!EJ292:EL292)</f>
        <v>62.50089576137438</v>
      </c>
      <c r="AW1306" s="100">
        <f>SUM(Monthly!EM292:EO292)</f>
        <v>62.50089576137438</v>
      </c>
      <c r="AX1306" s="100">
        <f>SUM(Monthly!EP292:ER292)</f>
        <v>70.324308738656626</v>
      </c>
      <c r="AY1306" s="100">
        <f>SUM(Monthly!ES292:EU292)</f>
        <v>66.943235619752173</v>
      </c>
      <c r="AZ1306" s="100">
        <f>SUM(Monthly!EV292:EX292)</f>
        <v>90.686362833059903</v>
      </c>
      <c r="BA1306" s="100">
        <f>SUM(Monthly!EY292:FA292)</f>
        <v>84.682594468920001</v>
      </c>
      <c r="BB1306" s="100">
        <f>SUM(Monthly!FB292:FD292)</f>
        <v>82.855555625459303</v>
      </c>
      <c r="BC1306" s="100">
        <f>SUM(Monthly!FE292:FG292)</f>
        <v>91.088133246311514</v>
      </c>
      <c r="BD1306" s="100">
        <f>SUM(Monthly!FH292:FJ292)</f>
        <v>101.44137164336281</v>
      </c>
      <c r="BE1306" s="100">
        <f>SUM(Monthly!FK292:FM292)</f>
        <v>93.115924853069785</v>
      </c>
      <c r="BF1306" s="100">
        <f>SUM(Monthly!FN292:FP292)</f>
        <v>108.94329754899999</v>
      </c>
      <c r="BG1306" s="100">
        <f>SUM(Monthly!FQ292:FS292)</f>
        <v>97.963741015000011</v>
      </c>
      <c r="BH1306" s="100">
        <f>SUM(Monthly!FT292:FV292)</f>
        <v>107.37291809199999</v>
      </c>
      <c r="BI1306" s="100">
        <f>SUM(Monthly!FW292:FY292)</f>
        <v>110.092946494</v>
      </c>
      <c r="BJ1306" s="100">
        <f>SUM(Monthly!FZ292:GB292)</f>
        <v>119.15303493964723</v>
      </c>
      <c r="BK1306" s="100">
        <f>SUM(Monthly!GC292:GE292)</f>
        <v>123.41762211253359</v>
      </c>
      <c r="BL1306" s="100">
        <f>SUM(Monthly!GF292:GH292)</f>
        <v>124.71265512767</v>
      </c>
      <c r="BM1306" s="100">
        <f>SUM(Monthly!GI292:GK292)</f>
        <v>133.68241000034828</v>
      </c>
      <c r="BN1306" s="100">
        <f>SUM(Monthly!GL292:GN292)</f>
        <v>121.87983285</v>
      </c>
      <c r="BO1306" s="100">
        <f>SUM(Monthly!GO292:GQ292)</f>
        <v>148.11903386400002</v>
      </c>
      <c r="BP1306" s="100">
        <f>SUM(Monthly!GR292:GT292)</f>
        <v>143.98176506799999</v>
      </c>
      <c r="BQ1306" s="100">
        <f>SUM(Monthly!GU292:GW292)</f>
        <v>154.49728283282002</v>
      </c>
      <c r="BR1306" s="100">
        <f>SUM(Monthly!GX292:GZ292)</f>
        <v>151.22466395237001</v>
      </c>
      <c r="BS1306" s="100">
        <f>SUM(Monthly!HA292:HC292)</f>
        <v>165.00360318643001</v>
      </c>
      <c r="BT1306" s="100">
        <f>SUM(Monthly!HD292:HF292)</f>
        <v>152.83330000000001</v>
      </c>
      <c r="BU1306" s="100">
        <f>SUM(Monthly!HG292:HI292)</f>
        <v>166.75659864300002</v>
      </c>
      <c r="BV1306" s="100">
        <f>SUM(Monthly!HJ292:HL292)</f>
        <v>163.05391425692679</v>
      </c>
      <c r="BW1306" s="100">
        <f>SUM(Monthly!HM292:HO292)</f>
        <v>176.626100947439</v>
      </c>
      <c r="BX1306" s="100">
        <f>SUM(Monthly!HP292:HR292)</f>
        <v>173.5622931746887</v>
      </c>
      <c r="BY1306" s="100">
        <f>SUM(Monthly!HS292:HU292)</f>
        <v>190.97808751024331</v>
      </c>
      <c r="BZ1306" s="100">
        <f>SUM(Monthly!HV292:HX292)</f>
        <v>194.68033050360179</v>
      </c>
      <c r="CA1306" s="100">
        <f>SUM(Monthly!HY292:IA292)</f>
        <v>220.62594489302896</v>
      </c>
      <c r="CB1306" s="100">
        <f>SUM(Monthly!IB292:ID292)</f>
        <v>214.018990355037</v>
      </c>
      <c r="CC1306" s="100">
        <f>SUM(Monthly!IE292:IG292)</f>
        <v>212.5878158127602</v>
      </c>
      <c r="CD1306" s="100">
        <f>SUM(Monthly!IH292:IJ292)</f>
        <v>223.59363701628041</v>
      </c>
      <c r="CE1306" s="100">
        <f>SUM(Monthly!IK292:IM292)</f>
        <v>215.50979991400635</v>
      </c>
      <c r="CF1306" s="100">
        <f>SUM(Monthly!IN292:IP292)</f>
        <v>224.74078010852025</v>
      </c>
      <c r="CG1306" s="100">
        <f>SUM(Monthly!IQ292:IS292)</f>
        <v>253.42418699858115</v>
      </c>
      <c r="CH1306" s="100">
        <f>SUM(Monthly!IT292:IV292)</f>
        <v>242.7723330089392</v>
      </c>
      <c r="CI1306" s="100">
        <f>SUM(Monthly!IW292:IY292)</f>
        <v>226.59476943570138</v>
      </c>
      <c r="CJ1306" s="100">
        <f>SUM(Monthly!IZ292:JB292)</f>
        <v>270.39538393510958</v>
      </c>
      <c r="CK1306" s="100">
        <f>SUM(Monthly!JC292:JE292)</f>
        <v>280.02753003586429</v>
      </c>
      <c r="CL1306" s="100">
        <f>SUM(Monthly!JF292:JH292)</f>
        <v>257.4782089855334</v>
      </c>
      <c r="CM1306" s="100">
        <f>SUM(Monthly!JI292:JK292)</f>
        <v>327.12643534957999</v>
      </c>
      <c r="CN1306" s="100">
        <f>SUM(Monthly!JL292:JN292)</f>
        <v>327.45758398485896</v>
      </c>
      <c r="CO1306" s="100">
        <f>SUM(Monthly!JO292:JQ292)</f>
        <v>307.93017702283782</v>
      </c>
      <c r="CP1306" s="100">
        <f>SUM(Monthly!JR292:JT292)</f>
        <v>284.08240027622156</v>
      </c>
      <c r="CQ1306" s="100">
        <f>SUM(Monthly!JU292:JW292)</f>
        <v>280.24055873140486</v>
      </c>
      <c r="CR1306" s="100">
        <f>SUM(Monthly!JX292:JZ292)</f>
        <v>311.454459342988</v>
      </c>
      <c r="CS1306" s="100">
        <f>SUM(Monthly!KA292:KC292)</f>
        <v>362.57662508178237</v>
      </c>
      <c r="CT1306" s="100">
        <f>SUM(Monthly!KD292:KF292)</f>
        <v>315.62620582345005</v>
      </c>
      <c r="CU1306" s="100">
        <f>SUM(Monthly!KG292:KI292)</f>
        <v>353.94780100598825</v>
      </c>
      <c r="CV1306" s="100">
        <f>SUM(Monthly!KJ292:KL292)</f>
        <v>436.80253205970041</v>
      </c>
      <c r="CW1306" s="100">
        <f>SUM(Monthly!KM292:KO292)</f>
        <v>473.66161555158749</v>
      </c>
      <c r="CX1306" s="100">
        <f>SUM(Monthly!KP292:KR292)</f>
        <v>477.17800615645103</v>
      </c>
      <c r="CY1306" s="100">
        <f>SUM(Monthly!KS292:KU292)</f>
        <v>513.48939642732057</v>
      </c>
      <c r="CZ1306" s="100">
        <f>SUM(Monthly!KV292:KX292)</f>
        <v>452.6533413060468</v>
      </c>
      <c r="DA1306" s="100">
        <f>SUM(Monthly!KY292:LA292)</f>
        <v>446.29515727077899</v>
      </c>
      <c r="DB1306" s="100">
        <f>SUM(Monthly!LB292:LD292)</f>
        <v>420.29258100583968</v>
      </c>
      <c r="DC1306" s="100">
        <f>SUM(Monthly!LE292:LG292)</f>
        <v>532.77246169363968</v>
      </c>
      <c r="DD1306" s="100">
        <f>SUM(Monthly!LH292:LJ292)</f>
        <v>576.92521245129308</v>
      </c>
      <c r="DE1306" s="100">
        <f>SUM(Monthly!LK292:LM292)</f>
        <v>484.34730867420859</v>
      </c>
      <c r="DF1306" s="100">
        <f>SUM(Monthly!LN292:LP292)</f>
        <v>622.01742260742049</v>
      </c>
      <c r="DG1306" s="100">
        <f>SUM(Monthly!LQ292:LS292)</f>
        <v>642.28801252036567</v>
      </c>
      <c r="DH1306" s="100">
        <f>SUM(Monthly!LT292:LV292)</f>
        <v>722.6386040612922</v>
      </c>
      <c r="DI1306" s="100">
        <f>SUM(Monthly!LW292:LY292)</f>
        <v>531.216362447709</v>
      </c>
      <c r="DJ1306" s="100">
        <f>SUM(Monthly!LZ292:MB292)</f>
        <v>582.24188222399437</v>
      </c>
      <c r="DK1306" s="100">
        <f>SUM(Monthly!MC292:ME292)</f>
        <v>784.59187583333801</v>
      </c>
      <c r="DL1306" s="100">
        <f>SUM(Monthly!MF292:MH292)</f>
        <v>654.2020178023181</v>
      </c>
      <c r="DM1306" s="100">
        <f>SUM(Monthly!MI292:MK292)</f>
        <v>653.34269479135412</v>
      </c>
      <c r="DN1306" s="100">
        <f>SUM(Monthly!ML292:MN292)</f>
        <v>712.3012845991592</v>
      </c>
      <c r="DO1306" s="100">
        <f>SUM(Monthly!MO292:MQ292)</f>
        <v>905.13881612615614</v>
      </c>
      <c r="DP1306" s="100">
        <f>SUM(Monthly!MR292:MT292)</f>
        <v>816.575981783354</v>
      </c>
      <c r="DQ1306" s="100">
        <f>SUM(Monthly!MU292:MW292)</f>
        <v>783.8520568629325</v>
      </c>
    </row>
    <row r="1307" spans="1:121" ht="15.6">
      <c r="A1307" s="103" t="s">
        <v>39</v>
      </c>
      <c r="B1307" s="100">
        <f>SUM(Monthly!B293:D293)</f>
        <v>0</v>
      </c>
      <c r="C1307" s="100">
        <f>SUM(Monthly!E293:G293)</f>
        <v>0</v>
      </c>
      <c r="D1307" s="100">
        <f>SUM(Monthly!H293:J293)</f>
        <v>0</v>
      </c>
      <c r="E1307" s="100">
        <f>SUM(Monthly!K293:M293)</f>
        <v>0</v>
      </c>
      <c r="F1307" s="100">
        <f>SUM(Monthly!N293:P293)</f>
        <v>0</v>
      </c>
      <c r="G1307" s="100">
        <f>SUM(Monthly!Q293:S293)</f>
        <v>0</v>
      </c>
      <c r="H1307" s="100">
        <f>SUM(Monthly!T293:V293)</f>
        <v>0</v>
      </c>
      <c r="I1307" s="100">
        <f>SUM(Monthly!W293:Y293)</f>
        <v>0</v>
      </c>
      <c r="J1307" s="100">
        <f>SUM(Monthly!Z293:AB293)</f>
        <v>0</v>
      </c>
      <c r="K1307" s="100">
        <f>SUM(Monthly!AC293:AE293)</f>
        <v>0</v>
      </c>
      <c r="L1307" s="100">
        <f>SUM(Monthly!AF293:AH293)</f>
        <v>0</v>
      </c>
      <c r="M1307" s="100">
        <f>SUM(Monthly!AI293:AK293)</f>
        <v>0</v>
      </c>
      <c r="N1307" s="100">
        <f>SUM(Monthly!AL293:AN293)</f>
        <v>0</v>
      </c>
      <c r="O1307" s="100">
        <f>SUM(Monthly!AO293:AQ293)</f>
        <v>0</v>
      </c>
      <c r="P1307" s="100">
        <f>SUM(Monthly!AR293:AT293)</f>
        <v>0</v>
      </c>
      <c r="Q1307" s="100">
        <f>SUM(Monthly!AU293:AW293)</f>
        <v>0</v>
      </c>
      <c r="R1307" s="100">
        <f>SUM(Monthly!AX293:AZ293)</f>
        <v>8.4832590550000013</v>
      </c>
      <c r="S1307" s="100">
        <f>SUM(Monthly!BA293:BC293)</f>
        <v>8.4832590550000013</v>
      </c>
      <c r="T1307" s="100">
        <f>SUM(Monthly!BD293:BF293)</f>
        <v>8.4832590550000013</v>
      </c>
      <c r="U1307" s="100">
        <f>SUM(Monthly!BG293:BI293)</f>
        <v>8.4832590550000013</v>
      </c>
      <c r="V1307" s="100">
        <f>SUM(Monthly!BJ293:BL293)</f>
        <v>9.2317201525000012</v>
      </c>
      <c r="W1307" s="100">
        <f>SUM(Monthly!BM293:BO293)</f>
        <v>9.2317201525000012</v>
      </c>
      <c r="X1307" s="100">
        <f>SUM(Monthly!BP293:BR293)</f>
        <v>9.2317201525000012</v>
      </c>
      <c r="Y1307" s="100">
        <f>SUM(Monthly!BS293:BU293)</f>
        <v>9.2317201525000012</v>
      </c>
      <c r="Z1307" s="100">
        <f>SUM(Monthly!BV293:BX293)</f>
        <v>9.738150000000001</v>
      </c>
      <c r="AA1307" s="100">
        <f>SUM(Monthly!BY293:CA293)</f>
        <v>9.738150000000001</v>
      </c>
      <c r="AB1307" s="100">
        <f>SUM(Monthly!CB293:CD293)</f>
        <v>9.738150000000001</v>
      </c>
      <c r="AC1307" s="100">
        <f>SUM(Monthly!CE293:CG293)</f>
        <v>9.738150000000001</v>
      </c>
      <c r="AD1307" s="100">
        <f>SUM(Monthly!CH293:CJ293)</f>
        <v>10.27766875</v>
      </c>
      <c r="AE1307" s="100">
        <f>SUM(Monthly!CK293:CM293)</f>
        <v>10.27766875</v>
      </c>
      <c r="AF1307" s="100">
        <f>SUM(Monthly!CN293:CP293)</f>
        <v>10.27766875</v>
      </c>
      <c r="AG1307" s="100">
        <f>SUM(Monthly!CQ293:CS293)</f>
        <v>10.27766875</v>
      </c>
      <c r="AH1307" s="100">
        <f>SUM(Monthly!CT293:CV293)</f>
        <v>11.0712875</v>
      </c>
      <c r="AI1307" s="100">
        <f>SUM(Monthly!CW293:CY293)</f>
        <v>11.0712875</v>
      </c>
      <c r="AJ1307" s="100">
        <f>SUM(Monthly!CZ293:DB293)</f>
        <v>11.0712875</v>
      </c>
      <c r="AK1307" s="100">
        <f>SUM(Monthly!DC293:DE293)</f>
        <v>11.0712875</v>
      </c>
      <c r="AL1307" s="100">
        <f>SUM(Monthly!DF293:DH293)</f>
        <v>12.018498349375001</v>
      </c>
      <c r="AM1307" s="100">
        <f>SUM(Monthly!DI293:DK293)</f>
        <v>12.018498349375001</v>
      </c>
      <c r="AN1307" s="100">
        <f>SUM(Monthly!DL293:DN293)</f>
        <v>12.018498349375001</v>
      </c>
      <c r="AO1307" s="100">
        <f>SUM(Monthly!DO293:DQ293)</f>
        <v>12.018498349375001</v>
      </c>
      <c r="AP1307" s="100">
        <f>SUM(Monthly!DR293:DT293)</f>
        <v>13.32213419875</v>
      </c>
      <c r="AQ1307" s="100">
        <f>SUM(Monthly!DU293:DW293)</f>
        <v>13.32213419875</v>
      </c>
      <c r="AR1307" s="100">
        <f>SUM(Monthly!DX293:DZ293)</f>
        <v>13.32213419875</v>
      </c>
      <c r="AS1307" s="100">
        <f>SUM(Monthly!EA293:EC293)</f>
        <v>13.32213419875</v>
      </c>
      <c r="AT1307" s="100">
        <f>SUM(Monthly!ED293:EF293)</f>
        <v>16.025442099374999</v>
      </c>
      <c r="AU1307" s="100">
        <f>SUM(Monthly!EG293:EI293)</f>
        <v>16.025442099374999</v>
      </c>
      <c r="AV1307" s="100">
        <f>SUM(Monthly!EJ293:EL293)</f>
        <v>16.025442099374999</v>
      </c>
      <c r="AW1307" s="100">
        <f>SUM(Monthly!EM293:EO293)</f>
        <v>16.025442099374999</v>
      </c>
      <c r="AX1307" s="100">
        <f>SUM(Monthly!EP293:ER293)</f>
        <v>18.66771</v>
      </c>
      <c r="AY1307" s="100">
        <f>SUM(Monthly!ES293:EU293)</f>
        <v>18.493400000000001</v>
      </c>
      <c r="AZ1307" s="100">
        <f>SUM(Monthly!EV293:EX293)</f>
        <v>17.956469999999999</v>
      </c>
      <c r="BA1307" s="100">
        <f>SUM(Monthly!EY293:FA293)</f>
        <v>18.24334</v>
      </c>
      <c r="BB1307" s="100">
        <f>SUM(Monthly!FB293:FD293)</f>
        <v>19.634980000000002</v>
      </c>
      <c r="BC1307" s="100">
        <f>SUM(Monthly!FE293:FG293)</f>
        <v>20.435469999999999</v>
      </c>
      <c r="BD1307" s="100">
        <f>SUM(Monthly!FH293:FJ293)</f>
        <v>22.324120000000001</v>
      </c>
      <c r="BE1307" s="100">
        <f>SUM(Monthly!FK293:FM293)</f>
        <v>21.783999999999999</v>
      </c>
      <c r="BF1307" s="100">
        <f>SUM(Monthly!FN293:FP293)</f>
        <v>22.918120000000002</v>
      </c>
      <c r="BG1307" s="100">
        <f>SUM(Monthly!FQ293:FS293)</f>
        <v>23.832699999999999</v>
      </c>
      <c r="BH1307" s="100">
        <f>SUM(Monthly!FT293:FV293)</f>
        <v>25.051749999999998</v>
      </c>
      <c r="BI1307" s="100">
        <f>SUM(Monthly!FW293:FY293)</f>
        <v>25.599709999999998</v>
      </c>
      <c r="BJ1307" s="100">
        <f>SUM(Monthly!FZ293:GB293)</f>
        <v>26.55836</v>
      </c>
      <c r="BK1307" s="100">
        <f>SUM(Monthly!GC293:GE293)</f>
        <v>29.631129999999999</v>
      </c>
      <c r="BL1307" s="100">
        <f>SUM(Monthly!GF293:GH293)</f>
        <v>28.869160000000001</v>
      </c>
      <c r="BM1307" s="100">
        <f>SUM(Monthly!GI293:GK293)</f>
        <v>31.315649999999998</v>
      </c>
      <c r="BN1307" s="100">
        <f>SUM(Monthly!GL293:GN293)</f>
        <v>29.18824</v>
      </c>
      <c r="BO1307" s="100">
        <f>SUM(Monthly!GO293:GQ293)</f>
        <v>32.473749999999995</v>
      </c>
      <c r="BP1307" s="100">
        <f>SUM(Monthly!GR293:GT293)</f>
        <v>34.005929999999999</v>
      </c>
      <c r="BQ1307" s="100">
        <f>SUM(Monthly!GU293:GW293)</f>
        <v>34.716839999999998</v>
      </c>
      <c r="BR1307" s="100">
        <f>SUM(Monthly!GX293:GZ293)</f>
        <v>32.876260000000002</v>
      </c>
      <c r="BS1307" s="100">
        <f>SUM(Monthly!HA293:HC293)</f>
        <v>43.091709999999999</v>
      </c>
      <c r="BT1307" s="100">
        <f>SUM(Monthly!HD293:HF293)</f>
        <v>38.877499999999998</v>
      </c>
      <c r="BU1307" s="100">
        <f>SUM(Monthly!HG293:HI293)</f>
        <v>43.874031372999994</v>
      </c>
      <c r="BV1307" s="100">
        <f>SUM(Monthly!HJ293:HL293)</f>
        <v>41.692030862000003</v>
      </c>
      <c r="BW1307" s="100">
        <f>SUM(Monthly!HM293:HO293)</f>
        <v>44.455945221999997</v>
      </c>
      <c r="BX1307" s="100">
        <f>SUM(Monthly!HP293:HR293)</f>
        <v>45.076116945999999</v>
      </c>
      <c r="BY1307" s="100">
        <f>SUM(Monthly!HS293:HU293)</f>
        <v>47.796742127999998</v>
      </c>
      <c r="BZ1307" s="100">
        <f>SUM(Monthly!HV293:HX293)</f>
        <v>46.793518440999996</v>
      </c>
      <c r="CA1307" s="100">
        <f>SUM(Monthly!HY293:IA293)</f>
        <v>48.205691949000006</v>
      </c>
      <c r="CB1307" s="100">
        <f>SUM(Monthly!IB293:ID293)</f>
        <v>52.335936163</v>
      </c>
      <c r="CC1307" s="100">
        <f>SUM(Monthly!IE293:IG293)</f>
        <v>49.451497187000001</v>
      </c>
      <c r="CD1307" s="100">
        <f>SUM(Monthly!IH293:IJ293)</f>
        <v>52.243148180999995</v>
      </c>
      <c r="CE1307" s="100">
        <f>SUM(Monthly!IK293:IM293)</f>
        <v>49.736614715999998</v>
      </c>
      <c r="CF1307" s="100">
        <f>SUM(Monthly!IN293:IP293)</f>
        <v>58.120547226999996</v>
      </c>
      <c r="CG1307" s="100">
        <f>SUM(Monthly!IQ293:IS293)</f>
        <v>57.189610015</v>
      </c>
      <c r="CH1307" s="100">
        <f>SUM(Monthly!IT293:IV293)</f>
        <v>61.931993864999995</v>
      </c>
      <c r="CI1307" s="100">
        <f>SUM(Monthly!IW293:IY293)</f>
        <v>65.093086084999996</v>
      </c>
      <c r="CJ1307" s="100">
        <f>SUM(Monthly!IZ293:JB293)</f>
        <v>73.921212893999993</v>
      </c>
      <c r="CK1307" s="100">
        <f>SUM(Monthly!JC293:JE293)</f>
        <v>74.163988673000006</v>
      </c>
      <c r="CL1307" s="100">
        <f>SUM(Monthly!JF293:JH293)</f>
        <v>68.093177329</v>
      </c>
      <c r="CM1307" s="100">
        <f>SUM(Monthly!JI293:JK293)</f>
        <v>101.91333165099999</v>
      </c>
      <c r="CN1307" s="100">
        <f>SUM(Monthly!JL293:JN293)</f>
        <v>84.881944930000003</v>
      </c>
      <c r="CO1307" s="100">
        <f>SUM(Monthly!JO293:JQ293)</f>
        <v>74.176055554000001</v>
      </c>
      <c r="CP1307" s="100">
        <f>SUM(Monthly!JR293:JT293)</f>
        <v>83.493336552000002</v>
      </c>
      <c r="CQ1307" s="100">
        <f>SUM(Monthly!JU293:JW293)</f>
        <v>81.739129982999998</v>
      </c>
      <c r="CR1307" s="100">
        <f>SUM(Monthly!JX293:JZ293)</f>
        <v>86.053433920000003</v>
      </c>
      <c r="CS1307" s="100">
        <f>SUM(Monthly!KA293:KC293)</f>
        <v>82.531441986999994</v>
      </c>
      <c r="CT1307" s="100">
        <f>SUM(Monthly!KD293:KF293)</f>
        <v>87.671382160999997</v>
      </c>
      <c r="CU1307" s="100">
        <f>SUM(Monthly!KG293:KI293)</f>
        <v>109.895006384</v>
      </c>
      <c r="CV1307" s="100">
        <f>SUM(Monthly!KJ293:KL293)</f>
        <v>71.112908336000004</v>
      </c>
      <c r="CW1307" s="100">
        <f>SUM(Monthly!KM293:KO293)</f>
        <v>62.819895344999999</v>
      </c>
      <c r="CX1307" s="100">
        <f>SUM(Monthly!KP293:KR293)</f>
        <v>70.766716122000005</v>
      </c>
      <c r="CY1307" s="100">
        <f>SUM(Monthly!KS293:KU293)</f>
        <v>61.627545104000006</v>
      </c>
      <c r="CZ1307" s="100">
        <f>SUM(Monthly!KV293:KX293)</f>
        <v>135.97358798100001</v>
      </c>
      <c r="DA1307" s="100">
        <f>SUM(Monthly!KY293:LA293)</f>
        <v>133.87777657999999</v>
      </c>
      <c r="DB1307" s="100">
        <f>SUM(Monthly!LB293:LD293)</f>
        <v>136.26728293600002</v>
      </c>
      <c r="DC1307" s="100">
        <f>SUM(Monthly!LE293:LG293)</f>
        <v>145.35257727199999</v>
      </c>
      <c r="DD1307" s="100">
        <f>SUM(Monthly!LH293:LJ293)</f>
        <v>155.763119558</v>
      </c>
      <c r="DE1307" s="100">
        <f>SUM(Monthly!LK293:LM293)</f>
        <v>147.13247023299999</v>
      </c>
      <c r="DF1307" s="100">
        <f>SUM(Monthly!LN293:LP293)</f>
        <v>164.812391443</v>
      </c>
      <c r="DG1307" s="100">
        <f>SUM(Monthly!LQ293:LS293)</f>
        <v>181.27536502457247</v>
      </c>
      <c r="DH1307" s="100">
        <f>SUM(Monthly!LT293:LV293)</f>
        <v>196.175307326</v>
      </c>
      <c r="DI1307" s="100">
        <f>SUM(Monthly!LW293:LY293)</f>
        <v>191.82297517262478</v>
      </c>
      <c r="DJ1307" s="100">
        <f>SUM(Monthly!LZ293:MB293)</f>
        <v>171.48548724626013</v>
      </c>
      <c r="DK1307" s="100">
        <f>SUM(Monthly!MC293:ME293)</f>
        <v>270.80128140864224</v>
      </c>
      <c r="DL1307" s="100">
        <f>SUM(Monthly!MF293:MH293)</f>
        <v>244.88307060900001</v>
      </c>
      <c r="DM1307" s="100">
        <f>SUM(Monthly!MI293:MK293)</f>
        <v>257.38006950800002</v>
      </c>
      <c r="DN1307" s="100">
        <f>SUM(Monthly!ML293:MN293)</f>
        <v>230.48648523399999</v>
      </c>
      <c r="DO1307" s="100">
        <f>SUM(Monthly!MO293:MQ293)</f>
        <v>271.65130976300003</v>
      </c>
      <c r="DP1307" s="100">
        <f>SUM(Monthly!MR293:MT293)</f>
        <v>289.19175663200002</v>
      </c>
      <c r="DQ1307" s="100">
        <f>SUM(Monthly!MU293:MW293)</f>
        <v>288.03035052999996</v>
      </c>
    </row>
    <row r="1308" spans="1:121" ht="15.6">
      <c r="A1308" s="102" t="s">
        <v>40</v>
      </c>
      <c r="B1308" s="100">
        <f>SUM(Monthly!B294:D294)</f>
        <v>0</v>
      </c>
      <c r="C1308" s="100">
        <f>SUM(Monthly!E294:G294)</f>
        <v>0</v>
      </c>
      <c r="D1308" s="100">
        <f>SUM(Monthly!H294:J294)</f>
        <v>0</v>
      </c>
      <c r="E1308" s="100">
        <f>SUM(Monthly!K294:M294)</f>
        <v>0</v>
      </c>
      <c r="F1308" s="100">
        <f>SUM(Monthly!N294:P294)</f>
        <v>0</v>
      </c>
      <c r="G1308" s="100">
        <f>SUM(Monthly!Q294:S294)</f>
        <v>0</v>
      </c>
      <c r="H1308" s="100">
        <f>SUM(Monthly!T294:V294)</f>
        <v>0</v>
      </c>
      <c r="I1308" s="100">
        <f>SUM(Monthly!W294:Y294)</f>
        <v>0</v>
      </c>
      <c r="J1308" s="100">
        <f>SUM(Monthly!Z294:AB294)</f>
        <v>0</v>
      </c>
      <c r="K1308" s="100">
        <f>SUM(Monthly!AC294:AE294)</f>
        <v>0</v>
      </c>
      <c r="L1308" s="100">
        <f>SUM(Monthly!AF294:AH294)</f>
        <v>0</v>
      </c>
      <c r="M1308" s="100">
        <f>SUM(Monthly!AI294:AK294)</f>
        <v>0</v>
      </c>
      <c r="N1308" s="100">
        <f>SUM(Monthly!AL294:AN294)</f>
        <v>0</v>
      </c>
      <c r="O1308" s="100">
        <f>SUM(Monthly!AO294:AQ294)</f>
        <v>0</v>
      </c>
      <c r="P1308" s="100">
        <f>SUM(Monthly!AR294:AT294)</f>
        <v>0</v>
      </c>
      <c r="Q1308" s="100">
        <f>SUM(Monthly!AU294:AW294)</f>
        <v>0</v>
      </c>
      <c r="R1308" s="100">
        <f>SUM(Monthly!AX294:AZ294)</f>
        <v>6.3836860289999997</v>
      </c>
      <c r="S1308" s="100">
        <f>SUM(Monthly!BA294:BC294)</f>
        <v>6.3836860289999997</v>
      </c>
      <c r="T1308" s="100">
        <f>SUM(Monthly!BD294:BF294)</f>
        <v>6.3836860289999997</v>
      </c>
      <c r="U1308" s="100">
        <f>SUM(Monthly!BG294:BI294)</f>
        <v>6.3836860289999997</v>
      </c>
      <c r="V1308" s="100">
        <f>SUM(Monthly!BJ294:BL294)</f>
        <v>6.5616648895000012</v>
      </c>
      <c r="W1308" s="100">
        <f>SUM(Monthly!BM294:BO294)</f>
        <v>6.5616648895000012</v>
      </c>
      <c r="X1308" s="100">
        <f>SUM(Monthly!BP294:BR294)</f>
        <v>6.5616648895000012</v>
      </c>
      <c r="Y1308" s="100">
        <f>SUM(Monthly!BS294:BU294)</f>
        <v>6.5616648895000012</v>
      </c>
      <c r="Z1308" s="100">
        <f>SUM(Monthly!BV294:BX294)</f>
        <v>7.5046687500000004</v>
      </c>
      <c r="AA1308" s="100">
        <f>SUM(Monthly!BY294:CA294)</f>
        <v>7.5046687500000004</v>
      </c>
      <c r="AB1308" s="100">
        <f>SUM(Monthly!CB294:CD294)</f>
        <v>7.5046687500000004</v>
      </c>
      <c r="AC1308" s="100">
        <f>SUM(Monthly!CE294:CG294)</f>
        <v>7.5046687500000004</v>
      </c>
      <c r="AD1308" s="100">
        <f>SUM(Monthly!CH294:CJ294)</f>
        <v>9.1141062500000007</v>
      </c>
      <c r="AE1308" s="100">
        <f>SUM(Monthly!CK294:CM294)</f>
        <v>9.1141062500000007</v>
      </c>
      <c r="AF1308" s="100">
        <f>SUM(Monthly!CN294:CP294)</f>
        <v>9.1141062500000007</v>
      </c>
      <c r="AG1308" s="100">
        <f>SUM(Monthly!CQ294:CS294)</f>
        <v>9.1141062500000007</v>
      </c>
      <c r="AH1308" s="100">
        <f>SUM(Monthly!CT294:CV294)</f>
        <v>10.811037500000001</v>
      </c>
      <c r="AI1308" s="100">
        <f>SUM(Monthly!CW294:CY294)</f>
        <v>10.811037500000001</v>
      </c>
      <c r="AJ1308" s="100">
        <f>SUM(Monthly!CZ294:DB294)</f>
        <v>10.811037500000001</v>
      </c>
      <c r="AK1308" s="100">
        <f>SUM(Monthly!DC294:DE294)</f>
        <v>10.811037500000001</v>
      </c>
      <c r="AL1308" s="100">
        <f>SUM(Monthly!DF294:DH294)</f>
        <v>12.794784983374374</v>
      </c>
      <c r="AM1308" s="100">
        <f>SUM(Monthly!DI294:DK294)</f>
        <v>12.794784983374374</v>
      </c>
      <c r="AN1308" s="100">
        <f>SUM(Monthly!DL294:DN294)</f>
        <v>12.794784983374374</v>
      </c>
      <c r="AO1308" s="100">
        <f>SUM(Monthly!DO294:DQ294)</f>
        <v>12.794784983374374</v>
      </c>
      <c r="AP1308" s="100">
        <f>SUM(Monthly!DR294:DT294)</f>
        <v>15.503682466748749</v>
      </c>
      <c r="AQ1308" s="100">
        <f>SUM(Monthly!DU294:DW294)</f>
        <v>15.503682466748749</v>
      </c>
      <c r="AR1308" s="100">
        <f>SUM(Monthly!DX294:DZ294)</f>
        <v>15.503682466748749</v>
      </c>
      <c r="AS1308" s="100">
        <f>SUM(Monthly!EA294:EC294)</f>
        <v>15.503682466748749</v>
      </c>
      <c r="AT1308" s="100">
        <f>SUM(Monthly!ED294:EF294)</f>
        <v>16.800922483374375</v>
      </c>
      <c r="AU1308" s="100">
        <f>SUM(Monthly!EG294:EI294)</f>
        <v>16.800922483374375</v>
      </c>
      <c r="AV1308" s="100">
        <f>SUM(Monthly!EJ294:EL294)</f>
        <v>16.800922483374375</v>
      </c>
      <c r="AW1308" s="100">
        <f>SUM(Monthly!EM294:EO294)</f>
        <v>16.800922483374375</v>
      </c>
      <c r="AX1308" s="100">
        <f>SUM(Monthly!EP294:ER294)</f>
        <v>16.962440000000001</v>
      </c>
      <c r="AY1308" s="100">
        <f>SUM(Monthly!ES294:EU294)</f>
        <v>13.757810000000001</v>
      </c>
      <c r="AZ1308" s="100">
        <f>SUM(Monthly!EV294:EX294)</f>
        <v>22.046659999999999</v>
      </c>
      <c r="BA1308" s="100">
        <f>SUM(Monthly!EY294:FA294)</f>
        <v>24.745349999999998</v>
      </c>
      <c r="BB1308" s="100">
        <f>SUM(Monthly!FB294:FD294)</f>
        <v>17.688659999999999</v>
      </c>
      <c r="BC1308" s="100">
        <f>SUM(Monthly!FE294:FG294)</f>
        <v>17.435400000000001</v>
      </c>
      <c r="BD1308" s="100">
        <f>SUM(Monthly!FH294:FJ294)</f>
        <v>21.795119999999997</v>
      </c>
      <c r="BE1308" s="100">
        <f>SUM(Monthly!FK294:FM294)</f>
        <v>23.40767</v>
      </c>
      <c r="BF1308" s="100">
        <f>SUM(Monthly!FN294:FP294)</f>
        <v>27.449919999999999</v>
      </c>
      <c r="BG1308" s="100">
        <f>SUM(Monthly!FQ294:FS294)</f>
        <v>31.236099999999997</v>
      </c>
      <c r="BH1308" s="100">
        <f>SUM(Monthly!FT294:FV294)</f>
        <v>22.479649999999999</v>
      </c>
      <c r="BI1308" s="100">
        <f>SUM(Monthly!FW294:FY294)</f>
        <v>23.640829999999998</v>
      </c>
      <c r="BJ1308" s="100">
        <f>SUM(Monthly!FZ294:GB294)</f>
        <v>30.35041</v>
      </c>
      <c r="BK1308" s="100">
        <f>SUM(Monthly!GC294:GE294)</f>
        <v>30.7288</v>
      </c>
      <c r="BL1308" s="100">
        <f>SUM(Monthly!GF294:GH294)</f>
        <v>24.620139999999999</v>
      </c>
      <c r="BM1308" s="100">
        <f>SUM(Monthly!GI294:GK294)</f>
        <v>32.960790000000003</v>
      </c>
      <c r="BN1308" s="100">
        <f>SUM(Monthly!GL294:GN294)</f>
        <v>25.43225</v>
      </c>
      <c r="BO1308" s="100">
        <f>SUM(Monthly!GO294:GQ294)</f>
        <v>42.233949999999993</v>
      </c>
      <c r="BP1308" s="100">
        <f>SUM(Monthly!GR294:GT294)</f>
        <v>35.376750000000001</v>
      </c>
      <c r="BQ1308" s="100">
        <f>SUM(Monthly!GU294:GW294)</f>
        <v>33.835369999999998</v>
      </c>
      <c r="BR1308" s="100">
        <f>SUM(Monthly!GX294:GZ294)</f>
        <v>32.181809999999999</v>
      </c>
      <c r="BS1308" s="100">
        <f>SUM(Monthly!HA294:HC294)</f>
        <v>50.654269999999997</v>
      </c>
      <c r="BT1308" s="100">
        <f>SUM(Monthly!HD294:HF294)</f>
        <v>26.765699999999999</v>
      </c>
      <c r="BU1308" s="100">
        <f>SUM(Monthly!HG294:HI294)</f>
        <v>34.574451442000004</v>
      </c>
      <c r="BV1308" s="100">
        <f>SUM(Monthly!HJ294:HL294)</f>
        <v>38.302198183000002</v>
      </c>
      <c r="BW1308" s="100">
        <f>SUM(Monthly!HM294:HO294)</f>
        <v>44.954485340999994</v>
      </c>
      <c r="BX1308" s="100">
        <f>SUM(Monthly!HP294:HR294)</f>
        <v>31.191243356000001</v>
      </c>
      <c r="BY1308" s="100">
        <f>SUM(Monthly!HS294:HU294)</f>
        <v>33.185009474000005</v>
      </c>
      <c r="BZ1308" s="100">
        <f>SUM(Monthly!HV294:HX294)</f>
        <v>39.053348429000003</v>
      </c>
      <c r="CA1308" s="100">
        <f>SUM(Monthly!HY294:IA294)</f>
        <v>39.086483341000005</v>
      </c>
      <c r="CB1308" s="100">
        <f>SUM(Monthly!IB294:ID294)</f>
        <v>44.034020560000002</v>
      </c>
      <c r="CC1308" s="100">
        <f>SUM(Monthly!IE294:IG294)</f>
        <v>56.144786230999998</v>
      </c>
      <c r="CD1308" s="100">
        <f>SUM(Monthly!IH294:IJ294)</f>
        <v>54.891905170000001</v>
      </c>
      <c r="CE1308" s="100">
        <f>SUM(Monthly!IK294:IM294)</f>
        <v>34.786726395999999</v>
      </c>
      <c r="CF1308" s="100">
        <f>SUM(Monthly!IN294:IP294)</f>
        <v>47.145300257999999</v>
      </c>
      <c r="CG1308" s="100">
        <f>SUM(Monthly!IQ294:IS294)</f>
        <v>52.553532822999998</v>
      </c>
      <c r="CH1308" s="100">
        <f>SUM(Monthly!IT294:IV294)</f>
        <v>47.519319107000001</v>
      </c>
      <c r="CI1308" s="100">
        <f>SUM(Monthly!IW294:IY294)</f>
        <v>33.403260621999998</v>
      </c>
      <c r="CJ1308" s="100">
        <f>SUM(Monthly!IZ294:JB294)</f>
        <v>54.941276277</v>
      </c>
      <c r="CK1308" s="100">
        <f>SUM(Monthly!JC294:JE294)</f>
        <v>44.231961704999996</v>
      </c>
      <c r="CL1308" s="100">
        <f>SUM(Monthly!JF294:JH294)</f>
        <v>49.565859545999999</v>
      </c>
      <c r="CM1308" s="100">
        <f>SUM(Monthly!JI294:JK294)</f>
        <v>70.412775577000005</v>
      </c>
      <c r="CN1308" s="100">
        <f>SUM(Monthly!JL294:JN294)</f>
        <v>67.052111287000002</v>
      </c>
      <c r="CO1308" s="100">
        <f>SUM(Monthly!JO294:JQ294)</f>
        <v>50.697837131999997</v>
      </c>
      <c r="CP1308" s="100">
        <f>SUM(Monthly!JR294:JT294)</f>
        <v>47.421376199999997</v>
      </c>
      <c r="CQ1308" s="100">
        <f>SUM(Monthly!JU294:JW294)</f>
        <v>51.109336783000003</v>
      </c>
      <c r="CR1308" s="100">
        <f>SUM(Monthly!JX294:JZ294)</f>
        <v>60.211425725999995</v>
      </c>
      <c r="CS1308" s="100">
        <f>SUM(Monthly!KA294:KC294)</f>
        <v>58.056732474</v>
      </c>
      <c r="CT1308" s="100">
        <f>SUM(Monthly!KD294:KF294)</f>
        <v>57.573456368999999</v>
      </c>
      <c r="CU1308" s="100">
        <f>SUM(Monthly!KG294:KI294)</f>
        <v>54.010569791000002</v>
      </c>
      <c r="CV1308" s="100">
        <f>SUM(Monthly!KJ294:KL294)</f>
        <v>111.86758425350013</v>
      </c>
      <c r="CW1308" s="100">
        <f>SUM(Monthly!KM294:KO294)</f>
        <v>111.35461839550001</v>
      </c>
      <c r="CX1308" s="100">
        <f>SUM(Monthly!KP294:KR294)</f>
        <v>175.54495475300001</v>
      </c>
      <c r="CY1308" s="100">
        <f>SUM(Monthly!KS294:KU294)</f>
        <v>173.57953200900002</v>
      </c>
      <c r="CZ1308" s="100">
        <f>SUM(Monthly!KV294:KX294)</f>
        <v>174.30625961599998</v>
      </c>
      <c r="DA1308" s="100">
        <f>SUM(Monthly!KY294:LA294)</f>
        <v>140.40315745699999</v>
      </c>
      <c r="DB1308" s="100">
        <f>SUM(Monthly!LB294:LD294)</f>
        <v>128.06311668800001</v>
      </c>
      <c r="DC1308" s="100">
        <f>SUM(Monthly!LE294:LG294)</f>
        <v>243.62606140100002</v>
      </c>
      <c r="DD1308" s="100">
        <f>SUM(Monthly!LH294:LJ294)</f>
        <v>153.82722891900002</v>
      </c>
      <c r="DE1308" s="100">
        <f>SUM(Monthly!LK294:LM294)</f>
        <v>197.54289851299998</v>
      </c>
      <c r="DF1308" s="100">
        <f>SUM(Monthly!LN294:LP294)</f>
        <v>261.11645349700001</v>
      </c>
      <c r="DG1308" s="100">
        <f>SUM(Monthly!LQ294:LS294)</f>
        <v>257.91469521066</v>
      </c>
      <c r="DH1308" s="100">
        <f>SUM(Monthly!LT294:LV294)</f>
        <v>279.23991924567565</v>
      </c>
      <c r="DI1308" s="100">
        <f>SUM(Monthly!LW294:LY294)</f>
        <v>211.30844514978261</v>
      </c>
      <c r="DJ1308" s="100">
        <f>SUM(Monthly!LZ294:MB294)</f>
        <v>206.60094809488282</v>
      </c>
      <c r="DK1308" s="100">
        <f>SUM(Monthly!MC294:ME294)</f>
        <v>317.07356025436411</v>
      </c>
      <c r="DL1308" s="100">
        <f>SUM(Monthly!MF294:MH294)</f>
        <v>205.02036107600003</v>
      </c>
      <c r="DM1308" s="100">
        <f>SUM(Monthly!MI294:MK294)</f>
        <v>184.75315322899999</v>
      </c>
      <c r="DN1308" s="100">
        <f>SUM(Monthly!ML294:MN294)</f>
        <v>231.52631331700005</v>
      </c>
      <c r="DO1308" s="100">
        <f>SUM(Monthly!MO294:MQ294)</f>
        <v>386.09005030900016</v>
      </c>
      <c r="DP1308" s="100">
        <f>SUM(Monthly!MR294:MT294)</f>
        <v>263.45361248300003</v>
      </c>
      <c r="DQ1308" s="100">
        <f>SUM(Monthly!MU294:MW294)</f>
        <v>277.05911369500001</v>
      </c>
    </row>
    <row r="1309" spans="1:121" ht="15.6">
      <c r="A1309" s="102" t="s">
        <v>41</v>
      </c>
      <c r="B1309" s="100">
        <f>SUM(Monthly!B295:D295)</f>
        <v>0</v>
      </c>
      <c r="C1309" s="100">
        <f>SUM(Monthly!E295:G295)</f>
        <v>0</v>
      </c>
      <c r="D1309" s="100">
        <f>SUM(Monthly!H295:J295)</f>
        <v>0</v>
      </c>
      <c r="E1309" s="100">
        <f>SUM(Monthly!K295:M295)</f>
        <v>0</v>
      </c>
      <c r="F1309" s="100">
        <f>SUM(Monthly!N295:P295)</f>
        <v>0</v>
      </c>
      <c r="G1309" s="100">
        <f>SUM(Monthly!Q295:S295)</f>
        <v>0</v>
      </c>
      <c r="H1309" s="100">
        <f>SUM(Monthly!T295:V295)</f>
        <v>0</v>
      </c>
      <c r="I1309" s="100">
        <f>SUM(Monthly!W295:Y295)</f>
        <v>0</v>
      </c>
      <c r="J1309" s="100">
        <f>SUM(Monthly!Z295:AB295)</f>
        <v>0</v>
      </c>
      <c r="K1309" s="100">
        <f>SUM(Monthly!AC295:AE295)</f>
        <v>0</v>
      </c>
      <c r="L1309" s="100">
        <f>SUM(Monthly!AF295:AH295)</f>
        <v>0</v>
      </c>
      <c r="M1309" s="100">
        <f>SUM(Monthly!AI295:AK295)</f>
        <v>0</v>
      </c>
      <c r="N1309" s="100">
        <f>SUM(Monthly!AL295:AN295)</f>
        <v>0</v>
      </c>
      <c r="O1309" s="100">
        <f>SUM(Monthly!AO295:AQ295)</f>
        <v>0</v>
      </c>
      <c r="P1309" s="100">
        <f>SUM(Monthly!AR295:AT295)</f>
        <v>0</v>
      </c>
      <c r="Q1309" s="100">
        <f>SUM(Monthly!AU295:AW295)</f>
        <v>0</v>
      </c>
      <c r="R1309" s="100">
        <f>SUM(Monthly!AX295:AZ295)</f>
        <v>1.479739215875</v>
      </c>
      <c r="S1309" s="100">
        <f>SUM(Monthly!BA295:BC295)</f>
        <v>1.479739215875</v>
      </c>
      <c r="T1309" s="100">
        <f>SUM(Monthly!BD295:BF295)</f>
        <v>1.479739215875</v>
      </c>
      <c r="U1309" s="100">
        <f>SUM(Monthly!BG295:BI295)</f>
        <v>1.479739215875</v>
      </c>
      <c r="V1309" s="100">
        <f>SUM(Monthly!BJ295:BL295)</f>
        <v>1.3563571079374999</v>
      </c>
      <c r="W1309" s="100">
        <f>SUM(Monthly!BM295:BO295)</f>
        <v>1.3563571079374999</v>
      </c>
      <c r="X1309" s="100">
        <f>SUM(Monthly!BP295:BR295)</f>
        <v>1.3563571079374999</v>
      </c>
      <c r="Y1309" s="100">
        <f>SUM(Monthly!BS295:BU295)</f>
        <v>1.3563571079374999</v>
      </c>
      <c r="Z1309" s="100">
        <f>SUM(Monthly!BV295:BX295)</f>
        <v>1.46055</v>
      </c>
      <c r="AA1309" s="100">
        <f>SUM(Monthly!BY295:CA295)</f>
        <v>1.46055</v>
      </c>
      <c r="AB1309" s="100">
        <f>SUM(Monthly!CB295:CD295)</f>
        <v>1.46055</v>
      </c>
      <c r="AC1309" s="100">
        <f>SUM(Monthly!CE295:CG295)</f>
        <v>1.46055</v>
      </c>
      <c r="AD1309" s="100">
        <f>SUM(Monthly!CH295:CJ295)</f>
        <v>1.8645624999999999</v>
      </c>
      <c r="AE1309" s="100">
        <f>SUM(Monthly!CK295:CM295)</f>
        <v>1.8645624999999999</v>
      </c>
      <c r="AF1309" s="100">
        <f>SUM(Monthly!CN295:CP295)</f>
        <v>1.8645624999999999</v>
      </c>
      <c r="AG1309" s="100">
        <f>SUM(Monthly!CQ295:CS295)</f>
        <v>1.8645624999999999</v>
      </c>
      <c r="AH1309" s="100">
        <f>SUM(Monthly!CT295:CV295)</f>
        <v>2.44658</v>
      </c>
      <c r="AI1309" s="100">
        <f>SUM(Monthly!CW295:CY295)</f>
        <v>2.44658</v>
      </c>
      <c r="AJ1309" s="100">
        <f>SUM(Monthly!CZ295:DB295)</f>
        <v>2.44658</v>
      </c>
      <c r="AK1309" s="100">
        <f>SUM(Monthly!DC295:DE295)</f>
        <v>2.44658</v>
      </c>
      <c r="AL1309" s="100">
        <f>SUM(Monthly!DF295:DH295)</f>
        <v>2.8375911786249999</v>
      </c>
      <c r="AM1309" s="100">
        <f>SUM(Monthly!DI295:DK295)</f>
        <v>2.8375911786249999</v>
      </c>
      <c r="AN1309" s="100">
        <f>SUM(Monthly!DL295:DN295)</f>
        <v>2.8375911786249999</v>
      </c>
      <c r="AO1309" s="100">
        <f>SUM(Monthly!DO295:DQ295)</f>
        <v>2.8375911786249999</v>
      </c>
      <c r="AP1309" s="100">
        <f>SUM(Monthly!DR295:DT295)</f>
        <v>2.8854048572500002</v>
      </c>
      <c r="AQ1309" s="100">
        <f>SUM(Monthly!DU295:DW295)</f>
        <v>2.8854048572500002</v>
      </c>
      <c r="AR1309" s="100">
        <f>SUM(Monthly!DX295:DZ295)</f>
        <v>2.8854048572500002</v>
      </c>
      <c r="AS1309" s="100">
        <f>SUM(Monthly!EA295:EC295)</f>
        <v>2.8854048572500002</v>
      </c>
      <c r="AT1309" s="100">
        <f>SUM(Monthly!ED295:EF295)</f>
        <v>3.0280999286249997</v>
      </c>
      <c r="AU1309" s="100">
        <f>SUM(Monthly!EG295:EI295)</f>
        <v>3.0280999286249997</v>
      </c>
      <c r="AV1309" s="100">
        <f>SUM(Monthly!EJ295:EL295)</f>
        <v>3.0280999286249997</v>
      </c>
      <c r="AW1309" s="100">
        <f>SUM(Monthly!EM295:EO295)</f>
        <v>3.0280999286249997</v>
      </c>
      <c r="AX1309" s="100">
        <f>SUM(Monthly!EP295:ER295)</f>
        <v>0.76477440200000002</v>
      </c>
      <c r="AY1309" s="100">
        <f>SUM(Monthly!ES295:EU295)</f>
        <v>0.76646999999999998</v>
      </c>
      <c r="AZ1309" s="100">
        <f>SUM(Monthly!EV295:EX295)</f>
        <v>1.6276300000000001</v>
      </c>
      <c r="BA1309" s="100">
        <f>SUM(Monthly!EY295:FA295)</f>
        <v>5.5553938439999992</v>
      </c>
      <c r="BB1309" s="100">
        <f>SUM(Monthly!FB295:FD295)</f>
        <v>1.6529</v>
      </c>
      <c r="BC1309" s="100">
        <f>SUM(Monthly!FE295:FG295)</f>
        <v>2.285706797</v>
      </c>
      <c r="BD1309" s="100">
        <f>SUM(Monthly!FH295:FJ295)</f>
        <v>2.2531599999999998</v>
      </c>
      <c r="BE1309" s="100">
        <f>SUM(Monthly!FK295:FM295)</f>
        <v>2.66303</v>
      </c>
      <c r="BF1309" s="100">
        <f>SUM(Monthly!FN295:FP295)</f>
        <v>1.09131</v>
      </c>
      <c r="BG1309" s="100">
        <f>SUM(Monthly!FQ295:FS295)</f>
        <v>1.4322299999999999</v>
      </c>
      <c r="BH1309" s="100">
        <f>SUM(Monthly!FT295:FV295)</f>
        <v>2.5144599999999997</v>
      </c>
      <c r="BI1309" s="100">
        <f>SUM(Monthly!FW295:FY295)</f>
        <v>2.31155</v>
      </c>
      <c r="BJ1309" s="100">
        <f>SUM(Monthly!FZ295:GB295)</f>
        <v>2.4242599999999999</v>
      </c>
      <c r="BK1309" s="100">
        <f>SUM(Monthly!GC295:GE295)</f>
        <v>2.2855600000000003</v>
      </c>
      <c r="BL1309" s="100">
        <f>SUM(Monthly!GF295:GH295)</f>
        <v>2.8029200000000003</v>
      </c>
      <c r="BM1309" s="100">
        <f>SUM(Monthly!GI295:GK295)</f>
        <v>2.6032700000000002</v>
      </c>
      <c r="BN1309" s="100">
        <f>SUM(Monthly!GL295:GN295)</f>
        <v>1.8433600000000001</v>
      </c>
      <c r="BO1309" s="100">
        <f>SUM(Monthly!GO295:GQ295)</f>
        <v>3.6895299999999995</v>
      </c>
      <c r="BP1309" s="100">
        <f>SUM(Monthly!GR295:GT295)</f>
        <v>3.2909009820000001</v>
      </c>
      <c r="BQ1309" s="100">
        <f>SUM(Monthly!GU295:GW295)</f>
        <v>3.630701739</v>
      </c>
      <c r="BR1309" s="100">
        <f>SUM(Monthly!GX295:GZ295)</f>
        <v>3.9371</v>
      </c>
      <c r="BS1309" s="100">
        <f>SUM(Monthly!HA295:HC295)</f>
        <v>2.0186700000000002</v>
      </c>
      <c r="BT1309" s="100">
        <f>SUM(Monthly!HD295:HF295)</f>
        <v>3.3113000000000001</v>
      </c>
      <c r="BU1309" s="100">
        <f>SUM(Monthly!HG295:HI295)</f>
        <v>0</v>
      </c>
      <c r="BV1309" s="100">
        <f>SUM(Monthly!HJ295:HL295)</f>
        <v>0</v>
      </c>
      <c r="BW1309" s="100">
        <f>SUM(Monthly!HM295:HO295)</f>
        <v>0</v>
      </c>
      <c r="BX1309" s="100">
        <f>SUM(Monthly!HP295:HR295)</f>
        <v>5.3771429791750203</v>
      </c>
      <c r="BY1309" s="100">
        <f>SUM(Monthly!HS295:HU295)</f>
        <v>4.5156558843491528</v>
      </c>
      <c r="BZ1309" s="100">
        <f>SUM(Monthly!HV295:HX295)</f>
        <v>3.8879176593734375</v>
      </c>
      <c r="CA1309" s="100">
        <f>SUM(Monthly!HY295:IA295)</f>
        <v>4.2616360679674035</v>
      </c>
      <c r="CB1309" s="100">
        <f>SUM(Monthly!IB295:ID295)</f>
        <v>4.1805357602156219</v>
      </c>
      <c r="CC1309" s="100">
        <f>SUM(Monthly!IE295:IG295)</f>
        <v>4.1400525779999997</v>
      </c>
      <c r="CD1309" s="100">
        <f>SUM(Monthly!IH295:IJ295)</f>
        <v>4.6203738336361511</v>
      </c>
      <c r="CE1309" s="100">
        <f>SUM(Monthly!IK295:IM295)</f>
        <v>5.3071719333638754</v>
      </c>
      <c r="CF1309" s="100">
        <f>SUM(Monthly!IN295:IP295)</f>
        <v>6.0629194972506966</v>
      </c>
      <c r="CG1309" s="100">
        <f>SUM(Monthly!IQ295:IS295)</f>
        <v>6.3942959915811031</v>
      </c>
      <c r="CH1309" s="100">
        <f>SUM(Monthly!IT295:IV295)</f>
        <v>6.288097618000001</v>
      </c>
      <c r="CI1309" s="100">
        <f>SUM(Monthly!IW295:IY295)</f>
        <v>6.6060607880453457</v>
      </c>
      <c r="CJ1309" s="100">
        <f>SUM(Monthly!IZ295:JB295)</f>
        <v>9.4380875727239602</v>
      </c>
      <c r="CK1309" s="100">
        <f>SUM(Monthly!JC295:JE295)</f>
        <v>9.6830976531966879</v>
      </c>
      <c r="CL1309" s="100">
        <f>SUM(Monthly!JF295:JH295)</f>
        <v>10.590761463110384</v>
      </c>
      <c r="CM1309" s="100">
        <f>SUM(Monthly!JI295:JK295)</f>
        <v>10.876110360040634</v>
      </c>
      <c r="CN1309" s="100">
        <f>SUM(Monthly!JL295:JN295)</f>
        <v>12.390090325808112</v>
      </c>
      <c r="CO1309" s="100">
        <f>SUM(Monthly!JO295:JQ295)</f>
        <v>12.258985854410344</v>
      </c>
      <c r="CP1309" s="100">
        <f>SUM(Monthly!JR295:JT295)</f>
        <v>13.555304230068261</v>
      </c>
      <c r="CQ1309" s="100">
        <f>SUM(Monthly!JU295:JW295)</f>
        <v>13.171635473718371</v>
      </c>
      <c r="CR1309" s="100">
        <f>SUM(Monthly!JX295:JZ295)</f>
        <v>12.832092876954107</v>
      </c>
      <c r="CS1309" s="100">
        <f>SUM(Monthly!KA295:KC295)</f>
        <v>14.629451506319093</v>
      </c>
      <c r="CT1309" s="100">
        <f>SUM(Monthly!KD295:KF295)</f>
        <v>13.778120931000002</v>
      </c>
      <c r="CU1309" s="100">
        <f>SUM(Monthly!KG295:KI295)</f>
        <v>13.543585620000002</v>
      </c>
      <c r="CV1309" s="100">
        <f>SUM(Monthly!KJ295:KL295)</f>
        <v>15.356410832999998</v>
      </c>
      <c r="CW1309" s="100">
        <f>SUM(Monthly!KM295:KO295)</f>
        <v>23.723921498999999</v>
      </c>
      <c r="CX1309" s="100">
        <f>SUM(Monthly!KP295:KR295)</f>
        <v>19.732541673</v>
      </c>
      <c r="CY1309" s="100">
        <f>SUM(Monthly!KS295:KU295)</f>
        <v>19.488916398999997</v>
      </c>
      <c r="CZ1309" s="100">
        <f>SUM(Monthly!KV295:KX295)</f>
        <v>27.183289321999997</v>
      </c>
      <c r="DA1309" s="100">
        <f>SUM(Monthly!KY295:LA295)</f>
        <v>23.880587033999998</v>
      </c>
      <c r="DB1309" s="100">
        <f>SUM(Monthly!LB295:LD295)</f>
        <v>32.536847656999655</v>
      </c>
      <c r="DC1309" s="100">
        <f>SUM(Monthly!LE295:LG295)</f>
        <v>29.908157388705675</v>
      </c>
      <c r="DD1309" s="100">
        <f>SUM(Monthly!LH295:LJ295)</f>
        <v>40.581413548</v>
      </c>
      <c r="DE1309" s="100">
        <f>SUM(Monthly!LK295:LM295)</f>
        <v>33.792694881000003</v>
      </c>
      <c r="DF1309" s="100">
        <f>SUM(Monthly!LN295:LP295)</f>
        <v>39.276768353999998</v>
      </c>
      <c r="DG1309" s="100">
        <f>SUM(Monthly!LQ295:LS295)</f>
        <v>36.716562588000002</v>
      </c>
      <c r="DH1309" s="100">
        <f>SUM(Monthly!LT295:LV295)</f>
        <v>50.560181663000002</v>
      </c>
      <c r="DI1309" s="100">
        <f>SUM(Monthly!LW295:LY295)</f>
        <v>43.417204751999996</v>
      </c>
      <c r="DJ1309" s="100">
        <f>SUM(Monthly!LZ295:MB295)</f>
        <v>57.913749030999995</v>
      </c>
      <c r="DK1309" s="100">
        <f>SUM(Monthly!MC295:ME295)</f>
        <v>50.762658631000001</v>
      </c>
      <c r="DL1309" s="100">
        <f>SUM(Monthly!MF295:MH295)</f>
        <v>55.755569178000002</v>
      </c>
      <c r="DM1309" s="100">
        <f>SUM(Monthly!MI295:MK295)</f>
        <v>58.195494312999998</v>
      </c>
      <c r="DN1309" s="100">
        <f>SUM(Monthly!ML295:MN295)</f>
        <v>64.192253300999994</v>
      </c>
      <c r="DO1309" s="100">
        <f>SUM(Monthly!MO295:MQ295)</f>
        <v>56.325491276999998</v>
      </c>
      <c r="DP1309" s="100">
        <f>SUM(Monthly!MR295:MT295)</f>
        <v>66.629906842115375</v>
      </c>
      <c r="DQ1309" s="100">
        <f>SUM(Monthly!MU295:MW295)</f>
        <v>58.731070164923068</v>
      </c>
    </row>
    <row r="1310" spans="1:121" ht="15.6">
      <c r="A1310" s="102" t="s">
        <v>42</v>
      </c>
      <c r="B1310" s="100">
        <f>SUM(Monthly!B297:D297)</f>
        <v>0</v>
      </c>
      <c r="C1310" s="100">
        <f>SUM(Monthly!E297:G297)</f>
        <v>0</v>
      </c>
      <c r="D1310" s="100">
        <f>SUM(Monthly!H297:J297)</f>
        <v>0</v>
      </c>
      <c r="E1310" s="100">
        <f>SUM(Monthly!K297:M297)</f>
        <v>0</v>
      </c>
      <c r="F1310" s="100">
        <f>SUM(Monthly!N297:P297)</f>
        <v>0</v>
      </c>
      <c r="G1310" s="100">
        <f>SUM(Monthly!Q297:S297)</f>
        <v>0</v>
      </c>
      <c r="H1310" s="100">
        <f>SUM(Monthly!T297:V297)</f>
        <v>0</v>
      </c>
      <c r="I1310" s="100">
        <f>SUM(Monthly!W297:Y297)</f>
        <v>0</v>
      </c>
      <c r="J1310" s="100">
        <f>SUM(Monthly!Z297:AB297)</f>
        <v>0</v>
      </c>
      <c r="K1310" s="100">
        <f>SUM(Monthly!AC297:AE297)</f>
        <v>0</v>
      </c>
      <c r="L1310" s="100">
        <f>SUM(Monthly!AF297:AH297)</f>
        <v>0</v>
      </c>
      <c r="M1310" s="100">
        <f>SUM(Monthly!AI297:AK297)</f>
        <v>0</v>
      </c>
      <c r="N1310" s="100">
        <f>SUM(Monthly!AL297:AN297)</f>
        <v>0</v>
      </c>
      <c r="O1310" s="100">
        <f>SUM(Monthly!AO297:AQ297)</f>
        <v>0</v>
      </c>
      <c r="P1310" s="100">
        <f>SUM(Monthly!AR297:AT297)</f>
        <v>0</v>
      </c>
      <c r="Q1310" s="100">
        <f>SUM(Monthly!AU297:AW297)</f>
        <v>0</v>
      </c>
      <c r="R1310" s="100">
        <f>SUM(Monthly!AX297:AZ297)</f>
        <v>2.7079522075</v>
      </c>
      <c r="S1310" s="100">
        <f>SUM(Monthly!BA297:BC297)</f>
        <v>2.7079522075</v>
      </c>
      <c r="T1310" s="100">
        <f>SUM(Monthly!BD297:BF297)</f>
        <v>2.7079522075</v>
      </c>
      <c r="U1310" s="100">
        <f>SUM(Monthly!BG297:BI297)</f>
        <v>2.7079522075</v>
      </c>
      <c r="V1310" s="100">
        <f>SUM(Monthly!BJ297:BL297)</f>
        <v>3.0431198537499999</v>
      </c>
      <c r="W1310" s="100">
        <f>SUM(Monthly!BM297:BO297)</f>
        <v>3.0431198537499999</v>
      </c>
      <c r="X1310" s="100">
        <f>SUM(Monthly!BP297:BR297)</f>
        <v>3.0431198537499999</v>
      </c>
      <c r="Y1310" s="100">
        <f>SUM(Monthly!BS297:BU297)</f>
        <v>3.0431198537499999</v>
      </c>
      <c r="Z1310" s="100">
        <f>SUM(Monthly!BV297:BX297)</f>
        <v>3.8651187499999997</v>
      </c>
      <c r="AA1310" s="100">
        <f>SUM(Monthly!BY297:CA297)</f>
        <v>3.8651187499999997</v>
      </c>
      <c r="AB1310" s="100">
        <f>SUM(Monthly!CB297:CD297)</f>
        <v>3.8651187499999997</v>
      </c>
      <c r="AC1310" s="100">
        <f>SUM(Monthly!CE297:CG297)</f>
        <v>3.8651187499999997</v>
      </c>
      <c r="AD1310" s="100">
        <f>SUM(Monthly!CH297:CJ297)</f>
        <v>4.8914749999999998</v>
      </c>
      <c r="AE1310" s="100">
        <f>SUM(Monthly!CK297:CM297)</f>
        <v>4.8914749999999998</v>
      </c>
      <c r="AF1310" s="100">
        <f>SUM(Monthly!CN297:CP297)</f>
        <v>4.8914749999999998</v>
      </c>
      <c r="AG1310" s="100">
        <f>SUM(Monthly!CQ297:CS297)</f>
        <v>4.8914749999999998</v>
      </c>
      <c r="AH1310" s="100">
        <f>SUM(Monthly!CT297:CV297)</f>
        <v>6.3942375000000009</v>
      </c>
      <c r="AI1310" s="100">
        <f>SUM(Monthly!CW297:CY297)</f>
        <v>6.3942375000000009</v>
      </c>
      <c r="AJ1310" s="100">
        <f>SUM(Monthly!CZ297:DB297)</f>
        <v>6.3942375000000009</v>
      </c>
      <c r="AK1310" s="100">
        <f>SUM(Monthly!DC297:DE297)</f>
        <v>6.3942375000000009</v>
      </c>
      <c r="AL1310" s="100">
        <f>SUM(Monthly!DF297:DH297)</f>
        <v>9.4211312500000002</v>
      </c>
      <c r="AM1310" s="100">
        <f>SUM(Monthly!DI297:DK297)</f>
        <v>9.4211312500000002</v>
      </c>
      <c r="AN1310" s="100">
        <f>SUM(Monthly!DL297:DN297)</f>
        <v>9.4211312500000002</v>
      </c>
      <c r="AO1310" s="100">
        <f>SUM(Monthly!DO297:DQ297)</f>
        <v>9.4211312500000002</v>
      </c>
      <c r="AP1310" s="100">
        <f>SUM(Monthly!DR297:DT297)</f>
        <v>13.532531250000002</v>
      </c>
      <c r="AQ1310" s="100">
        <f>SUM(Monthly!DU297:DW297)</f>
        <v>13.532531250000002</v>
      </c>
      <c r="AR1310" s="100">
        <f>SUM(Monthly!DX297:DZ297)</f>
        <v>13.532531250000002</v>
      </c>
      <c r="AS1310" s="100">
        <f>SUM(Monthly!EA297:EC297)</f>
        <v>13.532531250000002</v>
      </c>
      <c r="AT1310" s="100">
        <f>SUM(Monthly!ED297:EF297)</f>
        <v>18.141981250000001</v>
      </c>
      <c r="AU1310" s="100">
        <f>SUM(Monthly!EG297:EI297)</f>
        <v>18.141981250000001</v>
      </c>
      <c r="AV1310" s="100">
        <f>SUM(Monthly!EJ297:EL297)</f>
        <v>18.141981250000001</v>
      </c>
      <c r="AW1310" s="100">
        <f>SUM(Monthly!EM297:EO297)</f>
        <v>18.141981250000001</v>
      </c>
      <c r="AX1310" s="100">
        <f>SUM(Monthly!EP297:ER297)</f>
        <v>22.052130000000002</v>
      </c>
      <c r="AY1310" s="100">
        <f>SUM(Monthly!ES297:EU297)</f>
        <v>24.20391</v>
      </c>
      <c r="AZ1310" s="100">
        <f>SUM(Monthly!EV297:EX297)</f>
        <v>31.025410000000001</v>
      </c>
      <c r="BA1310" s="100">
        <f>SUM(Monthly!EY297:FA297)</f>
        <v>26.552500000000002</v>
      </c>
      <c r="BB1310" s="100">
        <f>SUM(Monthly!FB297:FD297)</f>
        <v>30.688970000000001</v>
      </c>
      <c r="BC1310" s="100">
        <f>SUM(Monthly!FE297:FG297)</f>
        <v>33.527639999999998</v>
      </c>
      <c r="BD1310" s="100">
        <f>SUM(Monthly!FH297:FJ297)</f>
        <v>36.509419999999999</v>
      </c>
      <c r="BE1310" s="100">
        <f>SUM(Monthly!FK297:FM297)</f>
        <v>29.719769999999997</v>
      </c>
      <c r="BF1310" s="100">
        <f>SUM(Monthly!FN297:FP297)</f>
        <v>41.853520000000003</v>
      </c>
      <c r="BG1310" s="100">
        <f>SUM(Monthly!FQ297:FS297)</f>
        <v>28.543039999999998</v>
      </c>
      <c r="BH1310" s="100">
        <f>SUM(Monthly!FT297:FV297)</f>
        <v>1.5</v>
      </c>
      <c r="BI1310" s="100">
        <f>SUM(Monthly!FW297:FY297)</f>
        <v>10.116910000000001</v>
      </c>
      <c r="BJ1310" s="100">
        <f>SUM(Monthly!FZ297:GB297)</f>
        <v>16.22268</v>
      </c>
      <c r="BK1310" s="100">
        <f>SUM(Monthly!GC297:GE297)</f>
        <v>48.44314</v>
      </c>
      <c r="BL1310" s="100">
        <f>SUM(Monthly!GF297:GH297)</f>
        <v>49.370280000000001</v>
      </c>
      <c r="BM1310" s="100">
        <f>SUM(Monthly!GI297:GK297)</f>
        <v>46.748099999999994</v>
      </c>
      <c r="BN1310" s="100">
        <f>SUM(Monthly!GL297:GN297)</f>
        <v>49.946449999999999</v>
      </c>
      <c r="BO1310" s="100">
        <f>SUM(Monthly!GO297:GQ297)</f>
        <v>51.821280000000002</v>
      </c>
      <c r="BP1310" s="100">
        <f>SUM(Monthly!GR297:GT297)</f>
        <v>54.011070000000004</v>
      </c>
      <c r="BQ1310" s="100">
        <f>SUM(Monthly!GU297:GW297)</f>
        <v>64.523110000000003</v>
      </c>
      <c r="BR1310" s="100">
        <f>SUM(Monthly!GX297:GZ297)</f>
        <v>53.802759999999999</v>
      </c>
      <c r="BS1310" s="100">
        <f>SUM(Monthly!HA297:HC297)</f>
        <v>53.063919999999996</v>
      </c>
      <c r="BT1310" s="100">
        <f>SUM(Monthly!HD297:HF297)</f>
        <v>65.051699999999997</v>
      </c>
      <c r="BU1310" s="100">
        <f>SUM(Monthly!HG297:HI297)</f>
        <v>68.993102450000009</v>
      </c>
      <c r="BV1310" s="100">
        <f>SUM(Monthly!HJ297:HL297)</f>
        <v>59.595829246999998</v>
      </c>
      <c r="BW1310" s="100">
        <f>SUM(Monthly!HM297:HO297)</f>
        <v>62.893578893000004</v>
      </c>
      <c r="BX1310" s="100">
        <f>SUM(Monthly!HP297:HR297)</f>
        <v>78.484113831999991</v>
      </c>
      <c r="BY1310" s="100">
        <f>SUM(Monthly!HS297:HU297)</f>
        <v>72.651313549999998</v>
      </c>
      <c r="BZ1310" s="100">
        <f>SUM(Monthly!HV297:HX297)</f>
        <v>69.748415631</v>
      </c>
      <c r="CA1310" s="100">
        <f>SUM(Monthly!HY297:IA297)</f>
        <v>65.892369031000001</v>
      </c>
      <c r="CB1310" s="100">
        <f>SUM(Monthly!IB297:ID297)</f>
        <v>77.169546182000005</v>
      </c>
      <c r="CC1310" s="100">
        <f>SUM(Monthly!IE297:IG297)</f>
        <v>63.192865196</v>
      </c>
      <c r="CD1310" s="100">
        <f>SUM(Monthly!IH297:IJ297)</f>
        <v>60.911340547999998</v>
      </c>
      <c r="CE1310" s="100">
        <f>SUM(Monthly!IK297:IM297)</f>
        <v>63.489486827999997</v>
      </c>
      <c r="CF1310" s="100">
        <f>SUM(Monthly!IN297:IP297)</f>
        <v>68.735862297245546</v>
      </c>
      <c r="CG1310" s="100">
        <f>SUM(Monthly!IQ297:IS297)</f>
        <v>89.806554640000002</v>
      </c>
      <c r="CH1310" s="100">
        <f>SUM(Monthly!IT297:IV297)</f>
        <v>79.854059991</v>
      </c>
      <c r="CI1310" s="100">
        <f>SUM(Monthly!IW297:IY297)</f>
        <v>70.268342537999999</v>
      </c>
      <c r="CJ1310" s="100">
        <f>SUM(Monthly!IZ297:JB297)</f>
        <v>75.491676463000005</v>
      </c>
      <c r="CK1310" s="100">
        <f>SUM(Monthly!JC297:JE297)</f>
        <v>86.681211488000002</v>
      </c>
      <c r="CL1310" s="100">
        <f>SUM(Monthly!JF297:JH297)</f>
        <v>94.822763598999998</v>
      </c>
      <c r="CM1310" s="100">
        <f>SUM(Monthly!JI297:JK297)</f>
        <v>103.90776360981999</v>
      </c>
      <c r="CN1310" s="100">
        <f>SUM(Monthly!JL297:JN297)</f>
        <v>90.811465596000005</v>
      </c>
      <c r="CO1310" s="100">
        <f>SUM(Monthly!JO297:JQ297)</f>
        <v>98.151417471000002</v>
      </c>
      <c r="CP1310" s="100">
        <f>SUM(Monthly!JR297:JT297)</f>
        <v>105.48170773003142</v>
      </c>
      <c r="CQ1310" s="100">
        <f>SUM(Monthly!JU297:JW297)</f>
        <v>88.652884970808572</v>
      </c>
      <c r="CR1310" s="100">
        <f>SUM(Monthly!JX297:JZ297)</f>
        <v>92.780830438999999</v>
      </c>
      <c r="CS1310" s="100">
        <f>SUM(Monthly!KA297:KC297)</f>
        <v>131.880814762</v>
      </c>
      <c r="CT1310" s="100">
        <f>SUM(Monthly!KD297:KF297)</f>
        <v>95.869497796999994</v>
      </c>
      <c r="CU1310" s="100">
        <f>SUM(Monthly!KG297:KI297)</f>
        <v>86.699854321999993</v>
      </c>
      <c r="CV1310" s="100">
        <f>SUM(Monthly!KJ297:KL297)</f>
        <v>181.16766570999999</v>
      </c>
      <c r="CW1310" s="100">
        <f>SUM(Monthly!KM297:KO297)</f>
        <v>215.27095082400004</v>
      </c>
      <c r="CX1310" s="100">
        <f>SUM(Monthly!KP297:KR297)</f>
        <v>163.69426741199999</v>
      </c>
      <c r="CY1310" s="100">
        <f>SUM(Monthly!KS297:KU297)</f>
        <v>218.85616958599999</v>
      </c>
      <c r="CZ1310" s="100">
        <f>SUM(Monthly!KV297:KX297)</f>
        <v>64.972850561000001</v>
      </c>
      <c r="DA1310" s="100">
        <f>SUM(Monthly!KY297:LA297)</f>
        <v>99.559247855999999</v>
      </c>
      <c r="DB1310" s="100">
        <f>SUM(Monthly!LB297:LD297)</f>
        <v>84.525548905999997</v>
      </c>
      <c r="DC1310" s="100">
        <f>SUM(Monthly!LE297:LG297)</f>
        <v>52.138696221999986</v>
      </c>
      <c r="DD1310" s="100">
        <f>SUM(Monthly!LH297:LJ297)</f>
        <v>180.38497103999998</v>
      </c>
      <c r="DE1310" s="100">
        <f>SUM(Monthly!LK297:LM297)</f>
        <v>50.508701638999995</v>
      </c>
      <c r="DF1310" s="100">
        <f>SUM(Monthly!LN297:LP297)</f>
        <v>79.23127279400002</v>
      </c>
      <c r="DG1310" s="100">
        <f>SUM(Monthly!LQ297:LS297)</f>
        <v>128.714879228</v>
      </c>
      <c r="DH1310" s="100">
        <f>SUM(Monthly!LT297:LV297)</f>
        <v>100.58614190099999</v>
      </c>
      <c r="DI1310" s="100">
        <f>SUM(Monthly!LW297:LY297)</f>
        <v>71.70936259299998</v>
      </c>
      <c r="DJ1310" s="100">
        <f>SUM(Monthly!LZ297:MB297)</f>
        <v>81.827279780873795</v>
      </c>
      <c r="DK1310" s="100">
        <f>SUM(Monthly!MC297:ME297)</f>
        <v>90.855159472126189</v>
      </c>
      <c r="DL1310" s="100">
        <f>SUM(Monthly!MF297:MH297)</f>
        <v>60.371596953999997</v>
      </c>
      <c r="DM1310" s="100">
        <f>SUM(Monthly!MI297:MK297)</f>
        <v>94.159606230999998</v>
      </c>
      <c r="DN1310" s="100">
        <f>SUM(Monthly!ML297:MN297)</f>
        <v>109.75668139699999</v>
      </c>
      <c r="DO1310" s="100">
        <f>SUM(Monthly!MO297:MQ297)</f>
        <v>92.064197177000011</v>
      </c>
      <c r="DP1310" s="100">
        <f>SUM(Monthly!MR297:MT297)</f>
        <v>96.768061566</v>
      </c>
      <c r="DQ1310" s="100">
        <f>SUM(Monthly!MU297:MW297)</f>
        <v>88.758781980000009</v>
      </c>
    </row>
    <row r="1311" spans="1:121" ht="15.6">
      <c r="A1311" s="102" t="s">
        <v>19</v>
      </c>
      <c r="B1311" s="100">
        <f>SUM(Monthly!B299:D299)</f>
        <v>0</v>
      </c>
      <c r="C1311" s="100">
        <f>SUM(Monthly!E299:G299)</f>
        <v>0</v>
      </c>
      <c r="D1311" s="100">
        <f>SUM(Monthly!H299:J299)</f>
        <v>0</v>
      </c>
      <c r="E1311" s="100">
        <f>SUM(Monthly!K299:M299)</f>
        <v>0</v>
      </c>
      <c r="F1311" s="100">
        <f>SUM(Monthly!N299:P299)</f>
        <v>0</v>
      </c>
      <c r="G1311" s="100">
        <f>SUM(Monthly!Q299:S299)</f>
        <v>0</v>
      </c>
      <c r="H1311" s="100">
        <f>SUM(Monthly!T299:V299)</f>
        <v>0</v>
      </c>
      <c r="I1311" s="100">
        <f>SUM(Monthly!W299:Y299)</f>
        <v>0</v>
      </c>
      <c r="J1311" s="100">
        <f>SUM(Monthly!Z299:AB299)</f>
        <v>0</v>
      </c>
      <c r="K1311" s="100">
        <f>SUM(Monthly!AC299:AE299)</f>
        <v>0</v>
      </c>
      <c r="L1311" s="100">
        <f>SUM(Monthly!AF299:AH299)</f>
        <v>0</v>
      </c>
      <c r="M1311" s="100">
        <f>SUM(Monthly!AI299:AK299)</f>
        <v>0</v>
      </c>
      <c r="N1311" s="100">
        <f>SUM(Monthly!AL299:AN299)</f>
        <v>0</v>
      </c>
      <c r="O1311" s="100">
        <f>SUM(Monthly!AO299:AQ299)</f>
        <v>0</v>
      </c>
      <c r="P1311" s="100">
        <f>SUM(Monthly!AR299:AT299)</f>
        <v>0</v>
      </c>
      <c r="Q1311" s="100">
        <f>SUM(Monthly!AU299:AW299)</f>
        <v>0</v>
      </c>
      <c r="R1311" s="100">
        <f>SUM(Monthly!AX299:AZ299)</f>
        <v>15.567483114750001</v>
      </c>
      <c r="S1311" s="100">
        <f>SUM(Monthly!BA299:BC299)</f>
        <v>15.567483114750001</v>
      </c>
      <c r="T1311" s="100">
        <f>SUM(Monthly!BD299:BF299)</f>
        <v>15.567483114750001</v>
      </c>
      <c r="U1311" s="100">
        <f>SUM(Monthly!BG299:BI299)</f>
        <v>15.567483114750001</v>
      </c>
      <c r="V1311" s="100">
        <f>SUM(Monthly!BJ299:BL299)</f>
        <v>15.559307182375001</v>
      </c>
      <c r="W1311" s="100">
        <f>SUM(Monthly!BM299:BO299)</f>
        <v>15.559307182375001</v>
      </c>
      <c r="X1311" s="100">
        <f>SUM(Monthly!BP299:BR299)</f>
        <v>15.559307182375001</v>
      </c>
      <c r="Y1311" s="100">
        <f>SUM(Monthly!BS299:BU299)</f>
        <v>15.559307182375001</v>
      </c>
      <c r="Z1311" s="100">
        <f>SUM(Monthly!BV299:BX299)</f>
        <v>14.461706250000002</v>
      </c>
      <c r="AA1311" s="100">
        <f>SUM(Monthly!BY299:CA299)</f>
        <v>14.461706250000002</v>
      </c>
      <c r="AB1311" s="100">
        <f>SUM(Monthly!CB299:CD299)</f>
        <v>14.461706250000002</v>
      </c>
      <c r="AC1311" s="100">
        <f>SUM(Monthly!CE299:CG299)</f>
        <v>14.461706250000002</v>
      </c>
      <c r="AD1311" s="100">
        <f>SUM(Monthly!CH299:CJ299)</f>
        <v>14.013018750000001</v>
      </c>
      <c r="AE1311" s="100">
        <f>SUM(Monthly!CK299:CM299)</f>
        <v>14.013018750000001</v>
      </c>
      <c r="AF1311" s="100">
        <f>SUM(Monthly!CN299:CP299)</f>
        <v>14.013018750000001</v>
      </c>
      <c r="AG1311" s="100">
        <f>SUM(Monthly!CQ299:CS299)</f>
        <v>14.013018750000001</v>
      </c>
      <c r="AH1311" s="100">
        <f>SUM(Monthly!CT299:CV299)</f>
        <v>15.0871</v>
      </c>
      <c r="AI1311" s="100">
        <f>SUM(Monthly!CW299:CY299)</f>
        <v>15.0871</v>
      </c>
      <c r="AJ1311" s="100">
        <f>SUM(Monthly!CZ299:DB299)</f>
        <v>15.0871</v>
      </c>
      <c r="AK1311" s="100">
        <f>SUM(Monthly!DC299:DE299)</f>
        <v>15.0871</v>
      </c>
      <c r="AL1311" s="100">
        <f>SUM(Monthly!DF299:DH299)</f>
        <v>20.277954534999999</v>
      </c>
      <c r="AM1311" s="100">
        <f>SUM(Monthly!DI299:DK299)</f>
        <v>20.277954534999999</v>
      </c>
      <c r="AN1311" s="100">
        <f>SUM(Monthly!DL299:DN299)</f>
        <v>20.277954534999999</v>
      </c>
      <c r="AO1311" s="100">
        <f>SUM(Monthly!DO299:DQ299)</f>
        <v>20.277954534999999</v>
      </c>
      <c r="AP1311" s="100">
        <f>SUM(Monthly!DR299:DT299)</f>
        <v>26.7927104514375</v>
      </c>
      <c r="AQ1311" s="100">
        <f>SUM(Monthly!DU299:DW299)</f>
        <v>26.7927104514375</v>
      </c>
      <c r="AR1311" s="100">
        <f>SUM(Monthly!DX299:DZ299)</f>
        <v>26.7927104514375</v>
      </c>
      <c r="AS1311" s="100">
        <f>SUM(Monthly!EA299:EC299)</f>
        <v>26.7927104514375</v>
      </c>
      <c r="AT1311" s="100">
        <f>SUM(Monthly!ED299:EF299)</f>
        <v>31.267724666437502</v>
      </c>
      <c r="AU1311" s="100">
        <f>SUM(Monthly!EG299:EI299)</f>
        <v>31.267724666437502</v>
      </c>
      <c r="AV1311" s="100">
        <f>SUM(Monthly!EJ299:EL299)</f>
        <v>31.267724666437502</v>
      </c>
      <c r="AW1311" s="100">
        <f>SUM(Monthly!EM299:EO299)</f>
        <v>31.267724666437502</v>
      </c>
      <c r="AX1311" s="100">
        <f>SUM(Monthly!EP299:ER299)</f>
        <v>40.698239999999998</v>
      </c>
      <c r="AY1311" s="100">
        <f>SUM(Monthly!ES299:EU299)</f>
        <v>39.930770000000003</v>
      </c>
      <c r="AZ1311" s="100">
        <f>SUM(Monthly!EV299:EX299)</f>
        <v>54.922350000000002</v>
      </c>
      <c r="BA1311" s="100">
        <f>SUM(Monthly!EY299:FA299)</f>
        <v>50.627210000000005</v>
      </c>
      <c r="BB1311" s="100">
        <f>SUM(Monthly!FB299:FD299)</f>
        <v>41.380309999999994</v>
      </c>
      <c r="BC1311" s="100">
        <f>SUM(Monthly!FE299:FG299)</f>
        <v>54.670699999999997</v>
      </c>
      <c r="BD1311" s="100">
        <f>SUM(Monthly!FH299:FJ299)</f>
        <v>67.728800000000007</v>
      </c>
      <c r="BE1311" s="100">
        <f>SUM(Monthly!FK299:FM299)</f>
        <v>103.97554</v>
      </c>
      <c r="BF1311" s="100">
        <f>SUM(Monthly!FN299:FP299)</f>
        <v>74.063670000000002</v>
      </c>
      <c r="BG1311" s="100">
        <f>SUM(Monthly!FQ299:FS299)</f>
        <v>60.140191012000003</v>
      </c>
      <c r="BH1311" s="100">
        <f>SUM(Monthly!FT299:FV299)</f>
        <v>63.486751945000009</v>
      </c>
      <c r="BI1311" s="100">
        <f>SUM(Monthly!FW299:FY299)</f>
        <v>97.542347470999999</v>
      </c>
      <c r="BJ1311" s="100">
        <f>SUM(Monthly!FZ299:GB299)</f>
        <v>67.728375602</v>
      </c>
      <c r="BK1311" s="100">
        <f>SUM(Monthly!GC299:GE299)</f>
        <v>86.873719327999993</v>
      </c>
      <c r="BL1311" s="100">
        <f>SUM(Monthly!GF299:GH299)</f>
        <v>82.995136559999992</v>
      </c>
      <c r="BM1311" s="100">
        <f>SUM(Monthly!GI299:GK299)</f>
        <v>112.49811214100001</v>
      </c>
      <c r="BN1311" s="100">
        <f>SUM(Monthly!GL299:GN299)</f>
        <v>129.52826735499997</v>
      </c>
      <c r="BO1311" s="100">
        <f>SUM(Monthly!GO299:GQ299)</f>
        <v>112.86104362899999</v>
      </c>
      <c r="BP1311" s="100">
        <f>SUM(Monthly!GR299:GT299)</f>
        <v>83.639184709000006</v>
      </c>
      <c r="BQ1311" s="100">
        <f>SUM(Monthly!GU299:GW299)</f>
        <v>130.554459401</v>
      </c>
      <c r="BR1311" s="100">
        <f>SUM(Monthly!GX299:GZ299)</f>
        <v>116.852710237</v>
      </c>
      <c r="BS1311" s="100">
        <f>SUM(Monthly!HA299:HC299)</f>
        <v>164.24621482399999</v>
      </c>
      <c r="BT1311" s="100">
        <f>SUM(Monthly!HD299:HF299)</f>
        <v>119.44330000000001</v>
      </c>
      <c r="BU1311" s="100">
        <f>SUM(Monthly!HG299:HI299)</f>
        <v>60.991217982000002</v>
      </c>
      <c r="BV1311" s="100">
        <f>SUM(Monthly!HJ299:HL299)</f>
        <v>48.074055746999996</v>
      </c>
      <c r="BW1311" s="100">
        <f>SUM(Monthly!HM299:HO299)</f>
        <v>96.679133440000001</v>
      </c>
      <c r="BX1311" s="100">
        <f>SUM(Monthly!HP299:HR299)</f>
        <v>131.88308327979999</v>
      </c>
      <c r="BY1311" s="100">
        <f>SUM(Monthly!HS299:HU299)</f>
        <v>185.88629736408598</v>
      </c>
      <c r="BZ1311" s="100">
        <f>SUM(Monthly!HV299:HX299)</f>
        <v>149.41807968732201</v>
      </c>
      <c r="CA1311" s="100">
        <f>SUM(Monthly!HY299:IA299)</f>
        <v>245.34362048647097</v>
      </c>
      <c r="CB1311" s="100">
        <f>SUM(Monthly!IB299:ID299)</f>
        <v>152.01835483735701</v>
      </c>
      <c r="CC1311" s="100">
        <f>SUM(Monthly!IE299:IG299)</f>
        <v>162.50408615817273</v>
      </c>
      <c r="CD1311" s="100">
        <f>SUM(Monthly!IH299:IJ299)</f>
        <v>183.41747692328798</v>
      </c>
      <c r="CE1311" s="100">
        <f>SUM(Monthly!IK299:IM299)</f>
        <v>238.97642498435698</v>
      </c>
      <c r="CF1311" s="100">
        <f>SUM(Monthly!IN299:IP299)</f>
        <v>151.63615041972</v>
      </c>
      <c r="CG1311" s="100">
        <f>SUM(Monthly!IQ299:IS299)</f>
        <v>174.77263555250698</v>
      </c>
      <c r="CH1311" s="100">
        <f>SUM(Monthly!IT299:IV299)</f>
        <v>180.89537231745101</v>
      </c>
      <c r="CI1311" s="100">
        <f>SUM(Monthly!IW299:IY299)</f>
        <v>211.38137435695498</v>
      </c>
      <c r="CJ1311" s="100">
        <f>SUM(Monthly!IZ299:JB299)</f>
        <v>133.31085691395154</v>
      </c>
      <c r="CK1311" s="100">
        <f>SUM(Monthly!JC299:JE299)</f>
        <v>132.33962074683544</v>
      </c>
      <c r="CL1311" s="100">
        <f>SUM(Monthly!JF299:JH299)</f>
        <v>161.97347117058399</v>
      </c>
      <c r="CM1311" s="100">
        <f>SUM(Monthly!JI299:JK299)</f>
        <v>191.59431050866334</v>
      </c>
      <c r="CN1311" s="100">
        <f>SUM(Monthly!JL299:JN299)</f>
        <v>179.17600626595799</v>
      </c>
      <c r="CO1311" s="100">
        <f>SUM(Monthly!JO299:JQ299)</f>
        <v>185.21181462923198</v>
      </c>
      <c r="CP1311" s="100">
        <f>SUM(Monthly!JR299:JT299)</f>
        <v>233.33207569558101</v>
      </c>
      <c r="CQ1311" s="100">
        <f>SUM(Monthly!JU299:JW299)</f>
        <v>204.500003796389</v>
      </c>
      <c r="CR1311" s="100">
        <f>SUM(Monthly!JX299:JZ299)</f>
        <v>186.19257325366601</v>
      </c>
      <c r="CS1311" s="100">
        <f>SUM(Monthly!KA299:KC299)</f>
        <v>267.89619846618365</v>
      </c>
      <c r="CT1311" s="100">
        <f>SUM(Monthly!KD299:KF299)</f>
        <v>271.38452741644267</v>
      </c>
      <c r="CU1311" s="100">
        <f>SUM(Monthly!KG299:KI299)</f>
        <v>346.23594637548945</v>
      </c>
      <c r="CV1311" s="100">
        <f>SUM(Monthly!KJ299:KL299)</f>
        <v>248.00952619335484</v>
      </c>
      <c r="CW1311" s="100">
        <f>SUM(Monthly!KM299:KO299)</f>
        <v>260.0143283901923</v>
      </c>
      <c r="CX1311" s="100">
        <f>SUM(Monthly!KP299:KR299)</f>
        <v>239.0719969427638</v>
      </c>
      <c r="CY1311" s="100">
        <f>SUM(Monthly!KS299:KU299)</f>
        <v>286.00207297305508</v>
      </c>
      <c r="CZ1311" s="100">
        <f>SUM(Monthly!KV299:KX299)</f>
        <v>438.20508372928578</v>
      </c>
      <c r="DA1311" s="100">
        <f>SUM(Monthly!KY299:LA299)</f>
        <v>340.2922478145598</v>
      </c>
      <c r="DB1311" s="100">
        <f>SUM(Monthly!LB299:LD299)</f>
        <v>350.02094417107907</v>
      </c>
      <c r="DC1311" s="100">
        <f>SUM(Monthly!LE299:LG299)</f>
        <v>316.43091033038422</v>
      </c>
      <c r="DD1311" s="100">
        <f>SUM(Monthly!LH299:LJ299)</f>
        <v>317.98277425389233</v>
      </c>
      <c r="DE1311" s="100">
        <f>SUM(Monthly!LK299:LM299)</f>
        <v>530.75122693168919</v>
      </c>
      <c r="DF1311" s="100">
        <f>SUM(Monthly!LN299:LP299)</f>
        <v>434.68342274142458</v>
      </c>
      <c r="DG1311" s="100">
        <f>SUM(Monthly!LQ299:LS299)</f>
        <v>452.08399393432364</v>
      </c>
      <c r="DH1311" s="100">
        <f>SUM(Monthly!LT299:LV299)</f>
        <v>433.08172517682306</v>
      </c>
      <c r="DI1311" s="100">
        <f>SUM(Monthly!LW299:LY299)</f>
        <v>328.9470985360814</v>
      </c>
      <c r="DJ1311" s="100">
        <f>SUM(Monthly!LZ299:MB299)</f>
        <v>470.69352643671874</v>
      </c>
      <c r="DK1311" s="100">
        <f>SUM(Monthly!MC299:ME299)</f>
        <v>521.70777249590401</v>
      </c>
      <c r="DL1311" s="100">
        <f>SUM(Monthly!MF299:MH299)</f>
        <v>424.02647210044142</v>
      </c>
      <c r="DM1311" s="100">
        <f>SUM(Monthly!MI299:MK299)</f>
        <v>452.04308065284346</v>
      </c>
      <c r="DN1311" s="100">
        <f>SUM(Monthly!ML299:MN299)</f>
        <v>590.98154072784541</v>
      </c>
      <c r="DO1311" s="100">
        <f>SUM(Monthly!MO299:MQ299)</f>
        <v>535.86405252263125</v>
      </c>
      <c r="DP1311" s="100">
        <f>SUM(Monthly!MR299:MT299)</f>
        <v>454.85401500986836</v>
      </c>
      <c r="DQ1311" s="100">
        <f>SUM(Monthly!MU299:MW299)</f>
        <v>556.92653641066534</v>
      </c>
    </row>
    <row r="1312" spans="1:121" ht="15.6">
      <c r="A1312" s="102" t="s">
        <v>619</v>
      </c>
      <c r="B1312" s="100">
        <f>SUM(Monthly!B300:D300)</f>
        <v>0</v>
      </c>
      <c r="C1312" s="100">
        <f>SUM(Monthly!E300:G300)</f>
        <v>0</v>
      </c>
      <c r="D1312" s="100">
        <f>SUM(Monthly!H300:J300)</f>
        <v>0</v>
      </c>
      <c r="E1312" s="100">
        <f>SUM(Monthly!K300:M300)</f>
        <v>0</v>
      </c>
      <c r="F1312" s="100">
        <f>SUM(Monthly!N300:P300)</f>
        <v>0</v>
      </c>
      <c r="G1312" s="100">
        <f>SUM(Monthly!Q300:S300)</f>
        <v>0</v>
      </c>
      <c r="H1312" s="100">
        <f>SUM(Monthly!T300:V300)</f>
        <v>0</v>
      </c>
      <c r="I1312" s="100">
        <f>SUM(Monthly!W300:Y300)</f>
        <v>0</v>
      </c>
      <c r="J1312" s="100">
        <f>SUM(Monthly!Z300:AB300)</f>
        <v>0</v>
      </c>
      <c r="K1312" s="100">
        <f>SUM(Monthly!AC300:AE300)</f>
        <v>0</v>
      </c>
      <c r="L1312" s="100">
        <f>SUM(Monthly!AF300:AH300)</f>
        <v>0</v>
      </c>
      <c r="M1312" s="100">
        <f>SUM(Monthly!AI300:AK300)</f>
        <v>0</v>
      </c>
      <c r="N1312" s="100">
        <f>SUM(Monthly!AL300:AN300)</f>
        <v>0</v>
      </c>
      <c r="O1312" s="100">
        <f>SUM(Monthly!AO300:AQ300)</f>
        <v>0</v>
      </c>
      <c r="P1312" s="100">
        <f>SUM(Monthly!AR300:AT300)</f>
        <v>0</v>
      </c>
      <c r="Q1312" s="100">
        <f>SUM(Monthly!AU300:AW300)</f>
        <v>0</v>
      </c>
      <c r="R1312" s="100">
        <f>SUM(Monthly!AX300:AZ300)</f>
        <v>1.24721436475</v>
      </c>
      <c r="S1312" s="100">
        <f>SUM(Monthly!BA300:BC300)</f>
        <v>1.24721436475</v>
      </c>
      <c r="T1312" s="100">
        <f>SUM(Monthly!BD300:BF300)</f>
        <v>1.24721436475</v>
      </c>
      <c r="U1312" s="100">
        <f>SUM(Monthly!BG300:BI300)</f>
        <v>1.24721436475</v>
      </c>
      <c r="V1312" s="100">
        <f>SUM(Monthly!BJ300:BL300)</f>
        <v>0.91401968237499998</v>
      </c>
      <c r="W1312" s="100">
        <f>SUM(Monthly!BM300:BO300)</f>
        <v>0.91401968237499998</v>
      </c>
      <c r="X1312" s="100">
        <f>SUM(Monthly!BP300:BR300)</f>
        <v>0.91401968237499998</v>
      </c>
      <c r="Y1312" s="100">
        <f>SUM(Monthly!BS300:BU300)</f>
        <v>0.91401968237499998</v>
      </c>
      <c r="Z1312" s="100">
        <f>SUM(Monthly!BV300:BX300)</f>
        <v>0.98937499999999989</v>
      </c>
      <c r="AA1312" s="100">
        <f>SUM(Monthly!BY300:CA300)</f>
        <v>0.98937499999999989</v>
      </c>
      <c r="AB1312" s="100">
        <f>SUM(Monthly!CB300:CD300)</f>
        <v>0.98937499999999989</v>
      </c>
      <c r="AC1312" s="100">
        <f>SUM(Monthly!CE300:CG300)</f>
        <v>0.98937499999999989</v>
      </c>
      <c r="AD1312" s="100">
        <f>SUM(Monthly!CH300:CJ300)</f>
        <v>1.7492062500000001</v>
      </c>
      <c r="AE1312" s="100">
        <f>SUM(Monthly!CK300:CM300)</f>
        <v>1.7492062500000001</v>
      </c>
      <c r="AF1312" s="100">
        <f>SUM(Monthly!CN300:CP300)</f>
        <v>1.7492062500000001</v>
      </c>
      <c r="AG1312" s="100">
        <f>SUM(Monthly!CQ300:CS300)</f>
        <v>1.7492062500000001</v>
      </c>
      <c r="AH1312" s="100">
        <f>SUM(Monthly!CT300:CV300)</f>
        <v>3.4312500000000004</v>
      </c>
      <c r="AI1312" s="100">
        <f>SUM(Monthly!CW300:CY300)</f>
        <v>3.4312500000000004</v>
      </c>
      <c r="AJ1312" s="100">
        <f>SUM(Monthly!CZ300:DB300)</f>
        <v>3.4312500000000004</v>
      </c>
      <c r="AK1312" s="100">
        <f>SUM(Monthly!DC300:DE300)</f>
        <v>3.4312500000000004</v>
      </c>
      <c r="AL1312" s="100">
        <f>SUM(Monthly!DF300:DH300)</f>
        <v>6.2191062500000012</v>
      </c>
      <c r="AM1312" s="100">
        <f>SUM(Monthly!DI300:DK300)</f>
        <v>6.2191062500000012</v>
      </c>
      <c r="AN1312" s="100">
        <f>SUM(Monthly!DL300:DN300)</f>
        <v>6.2191062500000012</v>
      </c>
      <c r="AO1312" s="100">
        <f>SUM(Monthly!DO300:DQ300)</f>
        <v>6.2191062500000012</v>
      </c>
      <c r="AP1312" s="100">
        <f>SUM(Monthly!DR300:DT300)</f>
        <v>8.2264076314374996</v>
      </c>
      <c r="AQ1312" s="100">
        <f>SUM(Monthly!DU300:DW300)</f>
        <v>8.2264076314374996</v>
      </c>
      <c r="AR1312" s="100">
        <f>SUM(Monthly!DX300:DZ300)</f>
        <v>8.2264076314374996</v>
      </c>
      <c r="AS1312" s="100">
        <f>SUM(Monthly!EA300:EC300)</f>
        <v>8.2264076314374996</v>
      </c>
      <c r="AT1312" s="100">
        <f>SUM(Monthly!ED300:EF300)</f>
        <v>9.6682326314374993</v>
      </c>
      <c r="AU1312" s="100">
        <f>SUM(Monthly!EG300:EI300)</f>
        <v>9.6682326314374993</v>
      </c>
      <c r="AV1312" s="100">
        <f>SUM(Monthly!EJ300:EL300)</f>
        <v>9.6682326314374993</v>
      </c>
      <c r="AW1312" s="100">
        <f>SUM(Monthly!EM300:EO300)</f>
        <v>9.6682326314374993</v>
      </c>
      <c r="AX1312" s="100">
        <f>SUM(Monthly!EP300:ER300)</f>
        <v>11.29824</v>
      </c>
      <c r="AY1312" s="100">
        <f>SUM(Monthly!ES300:EU300)</f>
        <v>10.63077</v>
      </c>
      <c r="AZ1312" s="100">
        <f>SUM(Monthly!EV300:EX300)</f>
        <v>23.522350000000003</v>
      </c>
      <c r="BA1312" s="100">
        <f>SUM(Monthly!EY300:FA300)</f>
        <v>18.227209999999999</v>
      </c>
      <c r="BB1312" s="100">
        <f>SUM(Monthly!FB300:FD300)</f>
        <v>20.13824</v>
      </c>
      <c r="BC1312" s="100">
        <f>SUM(Monthly!FE300:FG300)</f>
        <v>25.44228</v>
      </c>
      <c r="BD1312" s="100">
        <f>SUM(Monthly!FH300:FJ300)</f>
        <v>37.343500000000006</v>
      </c>
      <c r="BE1312" s="100">
        <f>SUM(Monthly!FK300:FM300)</f>
        <v>36.288640000000001</v>
      </c>
      <c r="BF1312" s="100">
        <f>SUM(Monthly!FN300:FP300)</f>
        <v>34.622370000000004</v>
      </c>
      <c r="BG1312" s="100">
        <f>SUM(Monthly!FQ300:FS300)</f>
        <v>31.348619999999997</v>
      </c>
      <c r="BH1312" s="100">
        <f>SUM(Monthly!FT300:FV300)</f>
        <v>24.172470000000004</v>
      </c>
      <c r="BI1312" s="100">
        <f>SUM(Monthly!FW300:FY300)</f>
        <v>49.222110000000001</v>
      </c>
      <c r="BJ1312" s="100">
        <f>SUM(Monthly!FZ300:GB300)</f>
        <v>35.093350000000001</v>
      </c>
      <c r="BK1312" s="100">
        <f>SUM(Monthly!GC300:GE300)</f>
        <v>50.272169999999996</v>
      </c>
      <c r="BL1312" s="100">
        <f>SUM(Monthly!GF300:GH300)</f>
        <v>42.430679999999995</v>
      </c>
      <c r="BM1312" s="100">
        <f>SUM(Monthly!GI300:GK300)</f>
        <v>64.621650000000002</v>
      </c>
      <c r="BN1312" s="100">
        <f>SUM(Monthly!GL300:GN300)</f>
        <v>50.54249999999999</v>
      </c>
      <c r="BO1312" s="100">
        <f>SUM(Monthly!GO300:GQ300)</f>
        <v>60.555599999999998</v>
      </c>
      <c r="BP1312" s="100">
        <f>SUM(Monthly!GR300:GT300)</f>
        <v>45.84319</v>
      </c>
      <c r="BQ1312" s="100">
        <f>SUM(Monthly!GU300:GW300)</f>
        <v>57.674075999999999</v>
      </c>
      <c r="BR1312" s="100">
        <f>SUM(Monthly!GX300:GZ300)</f>
        <v>42.409549999999996</v>
      </c>
      <c r="BS1312" s="100">
        <f>SUM(Monthly!HA300:HC300)</f>
        <v>84.660629999999998</v>
      </c>
      <c r="BT1312" s="100">
        <f>SUM(Monthly!HD300:HF300)</f>
        <v>33.908699999999996</v>
      </c>
      <c r="BU1312" s="100">
        <f>SUM(Monthly!HG300:HI300)</f>
        <v>60.991217982000002</v>
      </c>
      <c r="BV1312" s="100">
        <f>SUM(Monthly!HJ300:HL300)</f>
        <v>48.074055746999996</v>
      </c>
      <c r="BW1312" s="100">
        <f>SUM(Monthly!HM300:HO300)</f>
        <v>96.679133440000001</v>
      </c>
      <c r="BX1312" s="100">
        <f>SUM(Monthly!HP300:HR300)</f>
        <v>48.299836554000002</v>
      </c>
      <c r="BY1312" s="100">
        <f>SUM(Monthly!HS300:HU300)</f>
        <v>66.601764133000003</v>
      </c>
      <c r="BZ1312" s="100">
        <f>SUM(Monthly!HV300:HX300)</f>
        <v>77.681466843999999</v>
      </c>
      <c r="CA1312" s="100">
        <f>SUM(Monthly!HY300:IA300)</f>
        <v>127.57007172799999</v>
      </c>
      <c r="CB1312" s="100">
        <f>SUM(Monthly!IB300:ID300)</f>
        <v>78.194250011999998</v>
      </c>
      <c r="CC1312" s="100">
        <f>SUM(Monthly!IE300:IG300)</f>
        <v>57.329971860000001</v>
      </c>
      <c r="CD1312" s="100">
        <f>SUM(Monthly!IH300:IJ300)</f>
        <v>104.20922734299999</v>
      </c>
      <c r="CE1312" s="100">
        <f>SUM(Monthly!IK300:IM300)</f>
        <v>156.915995106</v>
      </c>
      <c r="CF1312" s="100">
        <f>SUM(Monthly!IN300:IP300)</f>
        <v>87.430784950999993</v>
      </c>
      <c r="CG1312" s="100">
        <f>SUM(Monthly!IQ300:IS300)</f>
        <v>90.674166516</v>
      </c>
      <c r="CH1312" s="100">
        <f>SUM(Monthly!IT300:IV300)</f>
        <v>118.75083924</v>
      </c>
      <c r="CI1312" s="100">
        <f>SUM(Monthly!IW300:IY300)</f>
        <v>150.02172659799999</v>
      </c>
      <c r="CJ1312" s="100">
        <f>SUM(Monthly!IZ300:JB300)</f>
        <v>75.483348449999994</v>
      </c>
      <c r="CK1312" s="100">
        <f>SUM(Monthly!JC300:JE300)</f>
        <v>91.394704108000013</v>
      </c>
      <c r="CL1312" s="100">
        <f>SUM(Monthly!JF300:JH300)</f>
        <v>110.144379657</v>
      </c>
      <c r="CM1312" s="100">
        <f>SUM(Monthly!JI300:JK300)</f>
        <v>123.95466536699999</v>
      </c>
      <c r="CN1312" s="100">
        <f>SUM(Monthly!JL300:JN300)</f>
        <v>108.608303877</v>
      </c>
      <c r="CO1312" s="100">
        <f>SUM(Monthly!JO300:JQ300)</f>
        <v>103.38250758300001</v>
      </c>
      <c r="CP1312" s="100">
        <f>SUM(Monthly!JR300:JT300)</f>
        <v>148.396956273</v>
      </c>
      <c r="CQ1312" s="100">
        <f>SUM(Monthly!JU300:JW300)</f>
        <v>102.77171714799999</v>
      </c>
      <c r="CR1312" s="100">
        <f>SUM(Monthly!JX300:JZ300)</f>
        <v>94.577733759000012</v>
      </c>
      <c r="CS1312" s="100">
        <f>SUM(Monthly!KA300:KC300)</f>
        <v>158.24957484999999</v>
      </c>
      <c r="CT1312" s="100">
        <f>SUM(Monthly!KD300:KF300)</f>
        <v>161.44212387900001</v>
      </c>
      <c r="CU1312" s="100">
        <f>SUM(Monthly!KG300:KI300)</f>
        <v>209.43581678999999</v>
      </c>
      <c r="CV1312" s="100">
        <f>SUM(Monthly!KJ300:KL300)</f>
        <v>125.353073295</v>
      </c>
      <c r="CW1312" s="100">
        <f>SUM(Monthly!KM300:KO300)</f>
        <v>115.82968848799999</v>
      </c>
      <c r="CX1312" s="100">
        <f>SUM(Monthly!KP300:KR300)</f>
        <v>104.99745246000001</v>
      </c>
      <c r="CY1312" s="100">
        <f>SUM(Monthly!KS300:KU300)</f>
        <v>139.11881687799999</v>
      </c>
      <c r="CZ1312" s="100">
        <f>SUM(Monthly!KV300:KX300)</f>
        <v>188.21386142399996</v>
      </c>
      <c r="DA1312" s="100">
        <f>SUM(Monthly!KY300:LA300)</f>
        <v>204.75993935700001</v>
      </c>
      <c r="DB1312" s="100">
        <f>SUM(Monthly!LB300:LD300)</f>
        <v>204.81737517849999</v>
      </c>
      <c r="DC1312" s="100">
        <f>SUM(Monthly!LE300:LG300)</f>
        <v>161.83964945649998</v>
      </c>
      <c r="DD1312" s="100">
        <f>SUM(Monthly!LH300:LJ300)</f>
        <v>154.29299308</v>
      </c>
      <c r="DE1312" s="100">
        <f>SUM(Monthly!LK300:LM300)</f>
        <v>286.93505999900003</v>
      </c>
      <c r="DF1312" s="100">
        <f>SUM(Monthly!LN300:LP300)</f>
        <v>293.93122932099988</v>
      </c>
      <c r="DG1312" s="100">
        <f>SUM(Monthly!LQ300:LS300)</f>
        <v>211.633083779</v>
      </c>
      <c r="DH1312" s="100">
        <f>SUM(Monthly!LT300:LV300)</f>
        <v>280.48477342832433</v>
      </c>
      <c r="DI1312" s="100">
        <f>SUM(Monthly!LW300:LY300)</f>
        <v>146.51410355347267</v>
      </c>
      <c r="DJ1312" s="100">
        <f>SUM(Monthly!LZ300:MB300)</f>
        <v>230.68078554288883</v>
      </c>
      <c r="DK1312" s="100">
        <f>SUM(Monthly!MC300:ME300)</f>
        <v>325.2798051385451</v>
      </c>
      <c r="DL1312" s="100">
        <f>SUM(Monthly!MF300:MH300)</f>
        <v>192.64673296699999</v>
      </c>
      <c r="DM1312" s="100">
        <f>SUM(Monthly!MI300:MK300)</f>
        <v>140.07986458400001</v>
      </c>
      <c r="DN1312" s="100">
        <f>SUM(Monthly!ML300:MN300)</f>
        <v>324.07729535099998</v>
      </c>
      <c r="DO1312" s="100">
        <f>SUM(Monthly!MO300:MQ300)</f>
        <v>248.352341435</v>
      </c>
      <c r="DP1312" s="100">
        <f>SUM(Monthly!MR300:MT300)</f>
        <v>235.26389133800004</v>
      </c>
      <c r="DQ1312" s="100">
        <f>SUM(Monthly!MU300:MW300)</f>
        <v>213.56750676899998</v>
      </c>
    </row>
    <row r="1313" spans="1:121" ht="15.6">
      <c r="A1313" s="102" t="s">
        <v>763</v>
      </c>
      <c r="B1313" s="100">
        <f>SUM(Monthly!B301:D301)</f>
        <v>0</v>
      </c>
      <c r="C1313" s="100">
        <f>SUM(Monthly!E301:G301)</f>
        <v>0</v>
      </c>
      <c r="D1313" s="100">
        <f>SUM(Monthly!H301:J301)</f>
        <v>0</v>
      </c>
      <c r="E1313" s="100">
        <f>SUM(Monthly!K301:M301)</f>
        <v>0</v>
      </c>
      <c r="F1313" s="100">
        <f>SUM(Monthly!N301:P301)</f>
        <v>0</v>
      </c>
      <c r="G1313" s="100">
        <f>SUM(Monthly!Q301:S301)</f>
        <v>0</v>
      </c>
      <c r="H1313" s="100">
        <f>SUM(Monthly!T301:V301)</f>
        <v>0</v>
      </c>
      <c r="I1313" s="100">
        <f>SUM(Monthly!W301:Y301)</f>
        <v>0</v>
      </c>
      <c r="J1313" s="100">
        <f>SUM(Monthly!Z301:AB301)</f>
        <v>0</v>
      </c>
      <c r="K1313" s="100">
        <f>SUM(Monthly!AC301:AE301)</f>
        <v>0</v>
      </c>
      <c r="L1313" s="100">
        <f>SUM(Monthly!AF301:AH301)</f>
        <v>0</v>
      </c>
      <c r="M1313" s="100">
        <f>SUM(Monthly!AI301:AK301)</f>
        <v>0</v>
      </c>
      <c r="N1313" s="100">
        <f>SUM(Monthly!AL301:AN301)</f>
        <v>0</v>
      </c>
      <c r="O1313" s="100">
        <f>SUM(Monthly!AO301:AQ301)</f>
        <v>0</v>
      </c>
      <c r="P1313" s="100">
        <f>SUM(Monthly!AR301:AT301)</f>
        <v>0</v>
      </c>
      <c r="Q1313" s="100">
        <f>SUM(Monthly!AU301:AW301)</f>
        <v>0</v>
      </c>
      <c r="R1313" s="100">
        <f>SUM(Monthly!AX301:AZ301)</f>
        <v>14.32026875</v>
      </c>
      <c r="S1313" s="100">
        <f>SUM(Monthly!BA301:BC301)</f>
        <v>14.32026875</v>
      </c>
      <c r="T1313" s="100">
        <f>SUM(Monthly!BD301:BF301)</f>
        <v>14.32026875</v>
      </c>
      <c r="U1313" s="100">
        <f>SUM(Monthly!BG301:BI301)</f>
        <v>14.32026875</v>
      </c>
      <c r="V1313" s="100">
        <f>SUM(Monthly!BJ301:BL301)</f>
        <v>14.645287500000002</v>
      </c>
      <c r="W1313" s="100">
        <f>SUM(Monthly!BM301:BO301)</f>
        <v>14.645287500000002</v>
      </c>
      <c r="X1313" s="100">
        <f>SUM(Monthly!BP301:BR301)</f>
        <v>14.645287500000002</v>
      </c>
      <c r="Y1313" s="100">
        <f>SUM(Monthly!BS301:BU301)</f>
        <v>14.645287500000002</v>
      </c>
      <c r="Z1313" s="100">
        <f>SUM(Monthly!BV301:BX301)</f>
        <v>13.47233125</v>
      </c>
      <c r="AA1313" s="100">
        <f>SUM(Monthly!BY301:CA301)</f>
        <v>13.47233125</v>
      </c>
      <c r="AB1313" s="100">
        <f>SUM(Monthly!CB301:CD301)</f>
        <v>13.47233125</v>
      </c>
      <c r="AC1313" s="100">
        <f>SUM(Monthly!CE301:CG301)</f>
        <v>13.47233125</v>
      </c>
      <c r="AD1313" s="100">
        <f>SUM(Monthly!CH301:CJ301)</f>
        <v>12.2638125</v>
      </c>
      <c r="AE1313" s="100">
        <f>SUM(Monthly!CK301:CM301)</f>
        <v>12.2638125</v>
      </c>
      <c r="AF1313" s="100">
        <f>SUM(Monthly!CN301:CP301)</f>
        <v>12.2638125</v>
      </c>
      <c r="AG1313" s="100">
        <f>SUM(Monthly!CQ301:CS301)</f>
        <v>12.2638125</v>
      </c>
      <c r="AH1313" s="100">
        <f>SUM(Monthly!CT301:CV301)</f>
        <v>11.655850000000001</v>
      </c>
      <c r="AI1313" s="100">
        <f>SUM(Monthly!CW301:CY301)</f>
        <v>11.655850000000001</v>
      </c>
      <c r="AJ1313" s="100">
        <f>SUM(Monthly!CZ301:DB301)</f>
        <v>11.655850000000001</v>
      </c>
      <c r="AK1313" s="100">
        <f>SUM(Monthly!DC301:DE301)</f>
        <v>11.655850000000001</v>
      </c>
      <c r="AL1313" s="100">
        <f>SUM(Monthly!DF301:DH301)</f>
        <v>14.058848285</v>
      </c>
      <c r="AM1313" s="100">
        <f>SUM(Monthly!DI301:DK301)</f>
        <v>14.058848285</v>
      </c>
      <c r="AN1313" s="100">
        <f>SUM(Monthly!DL301:DN301)</f>
        <v>14.058848285</v>
      </c>
      <c r="AO1313" s="100">
        <f>SUM(Monthly!DO301:DQ301)</f>
        <v>14.058848285</v>
      </c>
      <c r="AP1313" s="100">
        <f>SUM(Monthly!DR301:DT301)</f>
        <v>18.566302819999997</v>
      </c>
      <c r="AQ1313" s="100">
        <f>SUM(Monthly!DU301:DW301)</f>
        <v>18.566302819999997</v>
      </c>
      <c r="AR1313" s="100">
        <f>SUM(Monthly!DX301:DZ301)</f>
        <v>18.566302819999997</v>
      </c>
      <c r="AS1313" s="100">
        <f>SUM(Monthly!EA301:EC301)</f>
        <v>18.566302819999997</v>
      </c>
      <c r="AT1313" s="100">
        <f>SUM(Monthly!ED301:EF301)</f>
        <v>21.599492035000001</v>
      </c>
      <c r="AU1313" s="100">
        <f>SUM(Monthly!EG301:EI301)</f>
        <v>21.599492035000001</v>
      </c>
      <c r="AV1313" s="100">
        <f>SUM(Monthly!EJ301:EL301)</f>
        <v>21.599492035000001</v>
      </c>
      <c r="AW1313" s="100">
        <f>SUM(Monthly!EM301:EO301)</f>
        <v>21.599492035000001</v>
      </c>
      <c r="AX1313" s="100">
        <f>SUM(Monthly!EP301:ER301)</f>
        <v>29.4</v>
      </c>
      <c r="AY1313" s="100">
        <f>SUM(Monthly!ES301:EU301)</f>
        <v>29.3</v>
      </c>
      <c r="AZ1313" s="100">
        <f>SUM(Monthly!EV301:EX301)</f>
        <v>31.4</v>
      </c>
      <c r="BA1313" s="100">
        <f>SUM(Monthly!EY301:FA301)</f>
        <v>32.4</v>
      </c>
      <c r="BB1313" s="100">
        <f>SUM(Monthly!FB301:FD301)</f>
        <v>21.242069999999998</v>
      </c>
      <c r="BC1313" s="100">
        <f>SUM(Monthly!FE301:FG301)</f>
        <v>29.22842</v>
      </c>
      <c r="BD1313" s="100">
        <f>SUM(Monthly!FH301:FJ301)</f>
        <v>30.385300000000001</v>
      </c>
      <c r="BE1313" s="100">
        <f>SUM(Monthly!FK301:FM301)</f>
        <v>67.686899999999994</v>
      </c>
      <c r="BF1313" s="100">
        <f>SUM(Monthly!FN301:FP301)</f>
        <v>39.441300000000005</v>
      </c>
      <c r="BG1313" s="100">
        <f>SUM(Monthly!FQ301:FS301)</f>
        <v>28.791571012000006</v>
      </c>
      <c r="BH1313" s="100">
        <f>SUM(Monthly!FT301:FV301)</f>
        <v>39.314281945000005</v>
      </c>
      <c r="BI1313" s="100">
        <f>SUM(Monthly!FW301:FY301)</f>
        <v>48.320237470999992</v>
      </c>
      <c r="BJ1313" s="100">
        <f>SUM(Monthly!FZ301:GB301)</f>
        <v>32.635025601999999</v>
      </c>
      <c r="BK1313" s="100">
        <f>SUM(Monthly!GC301:GE301)</f>
        <v>36.601549328000004</v>
      </c>
      <c r="BL1313" s="100">
        <f>SUM(Monthly!GF301:GH301)</f>
        <v>40.564456559999996</v>
      </c>
      <c r="BM1313" s="100">
        <f>SUM(Monthly!GI301:GK301)</f>
        <v>47.876462140999998</v>
      </c>
      <c r="BN1313" s="100">
        <f>SUM(Monthly!GL301:GN301)</f>
        <v>78.985767354999993</v>
      </c>
      <c r="BO1313" s="100">
        <f>SUM(Monthly!GO301:GQ301)</f>
        <v>52.305443629000003</v>
      </c>
      <c r="BP1313" s="100">
        <f>SUM(Monthly!GR301:GT301)</f>
        <v>37.795994708999999</v>
      </c>
      <c r="BQ1313" s="100">
        <f>SUM(Monthly!GU301:GW301)</f>
        <v>72.880383401000003</v>
      </c>
      <c r="BR1313" s="100">
        <f>SUM(Monthly!GX301:GZ301)</f>
        <v>74.443160237000001</v>
      </c>
      <c r="BS1313" s="100">
        <f>SUM(Monthly!HA301:HC301)</f>
        <v>79.585584824000009</v>
      </c>
      <c r="BT1313" s="100">
        <f>SUM(Monthly!HD301:HF301)</f>
        <v>85.534600000000012</v>
      </c>
      <c r="BU1313" s="100">
        <f>SUM(Monthly!HG301:HI301)</f>
        <v>0</v>
      </c>
      <c r="BV1313" s="100">
        <f>SUM(Monthly!HJ301:HL301)</f>
        <v>0</v>
      </c>
      <c r="BW1313" s="100">
        <f>SUM(Monthly!HM301:HO301)</f>
        <v>0</v>
      </c>
      <c r="BX1313" s="100">
        <f>SUM(Monthly!HP301:HR301)</f>
        <v>83.583246725799995</v>
      </c>
      <c r="BY1313" s="100">
        <f>SUM(Monthly!HS301:HU301)</f>
        <v>119.284533231086</v>
      </c>
      <c r="BZ1313" s="100">
        <f>SUM(Monthly!HV301:HX301)</f>
        <v>71.736612843321993</v>
      </c>
      <c r="CA1313" s="100">
        <f>SUM(Monthly!HY301:IA301)</f>
        <v>117.77354875847098</v>
      </c>
      <c r="CB1313" s="100">
        <f>SUM(Monthly!IB301:ID301)</f>
        <v>73.824104825357011</v>
      </c>
      <c r="CC1313" s="100">
        <f>SUM(Monthly!IE301:IG301)</f>
        <v>105.17411429817271</v>
      </c>
      <c r="CD1313" s="100">
        <f>SUM(Monthly!IH301:IJ301)</f>
        <v>79.208249580287983</v>
      </c>
      <c r="CE1313" s="100">
        <f>SUM(Monthly!IK301:IM301)</f>
        <v>82.060429878356985</v>
      </c>
      <c r="CF1313" s="100">
        <f>SUM(Monthly!IN301:IP301)</f>
        <v>64.20536546871999</v>
      </c>
      <c r="CG1313" s="100">
        <f>SUM(Monthly!IQ301:IS301)</f>
        <v>84.098469036506998</v>
      </c>
      <c r="CH1313" s="100">
        <f>SUM(Monthly!IT301:IV301)</f>
        <v>62.144533077451008</v>
      </c>
      <c r="CI1313" s="100">
        <f>SUM(Monthly!IW301:IY301)</f>
        <v>61.359647758954992</v>
      </c>
      <c r="CJ1313" s="100">
        <f>SUM(Monthly!IZ301:JB301)</f>
        <v>57.827508463951546</v>
      </c>
      <c r="CK1313" s="100">
        <f>SUM(Monthly!JC301:JE301)</f>
        <v>40.944916638835423</v>
      </c>
      <c r="CL1313" s="100">
        <f>SUM(Monthly!JF301:JH301)</f>
        <v>51.829091513583997</v>
      </c>
      <c r="CM1313" s="100">
        <f>SUM(Monthly!JI301:JK301)</f>
        <v>67.639645141663379</v>
      </c>
      <c r="CN1313" s="100">
        <f>SUM(Monthly!JL301:JN301)</f>
        <v>70.567702388957997</v>
      </c>
      <c r="CO1313" s="100">
        <f>SUM(Monthly!JO301:JQ301)</f>
        <v>81.829307046232003</v>
      </c>
      <c r="CP1313" s="100">
        <f>SUM(Monthly!JR301:JT301)</f>
        <v>84.93511942258101</v>
      </c>
      <c r="CQ1313" s="100">
        <f>SUM(Monthly!JU301:JW301)</f>
        <v>101.728286648389</v>
      </c>
      <c r="CR1313" s="100">
        <f>SUM(Monthly!JX301:JZ301)</f>
        <v>91.614839494666001</v>
      </c>
      <c r="CS1313" s="100">
        <f>SUM(Monthly!KA301:KC301)</f>
        <v>109.64662361618365</v>
      </c>
      <c r="CT1313" s="100">
        <f>SUM(Monthly!KD301:KF301)</f>
        <v>109.94240353744263</v>
      </c>
      <c r="CU1313" s="100">
        <f>SUM(Monthly!KG301:KI301)</f>
        <v>136.8001295854894</v>
      </c>
      <c r="CV1313" s="100">
        <f>SUM(Monthly!KJ301:KL301)</f>
        <v>122.65645289835484</v>
      </c>
      <c r="CW1313" s="100">
        <f>SUM(Monthly!KM301:KO301)</f>
        <v>144.18463990219232</v>
      </c>
      <c r="CX1313" s="100">
        <f>SUM(Monthly!KP301:KR301)</f>
        <v>134.07454448276383</v>
      </c>
      <c r="CY1313" s="100">
        <f>SUM(Monthly!KS301:KU301)</f>
        <v>146.88325609505506</v>
      </c>
      <c r="CZ1313" s="100">
        <f>SUM(Monthly!KV301:KX301)</f>
        <v>249.99122230528582</v>
      </c>
      <c r="DA1313" s="100">
        <f>SUM(Monthly!KY301:LA301)</f>
        <v>135.53230845755982</v>
      </c>
      <c r="DB1313" s="100">
        <f>SUM(Monthly!LB301:LD301)</f>
        <v>145.20356899257908</v>
      </c>
      <c r="DC1313" s="100">
        <f>SUM(Monthly!LE301:LG301)</f>
        <v>154.59126087388427</v>
      </c>
      <c r="DD1313" s="100">
        <f>SUM(Monthly!LH301:LJ301)</f>
        <v>163.68978117389238</v>
      </c>
      <c r="DE1313" s="100">
        <f>SUM(Monthly!LK301:LM301)</f>
        <v>243.81616693268924</v>
      </c>
      <c r="DF1313" s="100">
        <f>SUM(Monthly!LN301:LP301)</f>
        <v>140.75219342042467</v>
      </c>
      <c r="DG1313" s="100">
        <f>SUM(Monthly!LQ301:LS301)</f>
        <v>240.45091015532367</v>
      </c>
      <c r="DH1313" s="100">
        <f>SUM(Monthly!LT301:LV301)</f>
        <v>152.5969517484987</v>
      </c>
      <c r="DI1313" s="100">
        <f>SUM(Monthly!LW301:LY301)</f>
        <v>182.4329949826087</v>
      </c>
      <c r="DJ1313" s="100">
        <f>SUM(Monthly!LZ301:MB301)</f>
        <v>240.01274089382991</v>
      </c>
      <c r="DK1313" s="100">
        <f>SUM(Monthly!MC301:ME301)</f>
        <v>196.42796735735894</v>
      </c>
      <c r="DL1313" s="100">
        <f>SUM(Monthly!MF301:MH301)</f>
        <v>231.37973913344143</v>
      </c>
      <c r="DM1313" s="100">
        <f>SUM(Monthly!MI301:MK301)</f>
        <v>311.96321606884345</v>
      </c>
      <c r="DN1313" s="100">
        <f>SUM(Monthly!ML301:MN301)</f>
        <v>266.90424537684538</v>
      </c>
      <c r="DO1313" s="100">
        <f>SUM(Monthly!MO301:MQ301)</f>
        <v>287.51171108763134</v>
      </c>
      <c r="DP1313" s="100">
        <f>SUM(Monthly!MR301:MT301)</f>
        <v>219.5901236718683</v>
      </c>
      <c r="DQ1313" s="100">
        <f>SUM(Monthly!MU301:MW301)</f>
        <v>343.35902964166536</v>
      </c>
    </row>
    <row r="1314" spans="1:121" ht="15.6">
      <c r="A1314" s="103" t="s">
        <v>43</v>
      </c>
      <c r="B1314" s="100">
        <f>SUM(Monthly!B302:D302)</f>
        <v>0</v>
      </c>
      <c r="C1314" s="100">
        <f>SUM(Monthly!E302:G302)</f>
        <v>0</v>
      </c>
      <c r="D1314" s="100">
        <f>SUM(Monthly!H302:J302)</f>
        <v>0</v>
      </c>
      <c r="E1314" s="100">
        <f>SUM(Monthly!K302:M302)</f>
        <v>0</v>
      </c>
      <c r="F1314" s="100">
        <f>SUM(Monthly!N302:P302)</f>
        <v>0</v>
      </c>
      <c r="G1314" s="100">
        <f>SUM(Monthly!Q302:S302)</f>
        <v>0</v>
      </c>
      <c r="H1314" s="100">
        <f>SUM(Monthly!T302:V302)</f>
        <v>0</v>
      </c>
      <c r="I1314" s="100">
        <f>SUM(Monthly!W302:Y302)</f>
        <v>0</v>
      </c>
      <c r="J1314" s="100">
        <f>SUM(Monthly!Z302:AB302)</f>
        <v>0</v>
      </c>
      <c r="K1314" s="100">
        <f>SUM(Monthly!AC302:AE302)</f>
        <v>0</v>
      </c>
      <c r="L1314" s="100">
        <f>SUM(Monthly!AF302:AH302)</f>
        <v>0</v>
      </c>
      <c r="M1314" s="100">
        <f>SUM(Monthly!AI302:AK302)</f>
        <v>0</v>
      </c>
      <c r="N1314" s="100">
        <f>SUM(Monthly!AL302:AN302)</f>
        <v>0</v>
      </c>
      <c r="O1314" s="100">
        <f>SUM(Monthly!AO302:AQ302)</f>
        <v>0</v>
      </c>
      <c r="P1314" s="100">
        <f>SUM(Monthly!AR302:AT302)</f>
        <v>0</v>
      </c>
      <c r="Q1314" s="100">
        <f>SUM(Monthly!AU302:AW302)</f>
        <v>0</v>
      </c>
      <c r="R1314" s="100">
        <f>SUM(Monthly!AX302:AZ302)</f>
        <v>8.2074999999999995E-2</v>
      </c>
      <c r="S1314" s="100">
        <f>SUM(Monthly!BA302:BC302)</f>
        <v>8.2074999999999995E-2</v>
      </c>
      <c r="T1314" s="100">
        <f>SUM(Monthly!BD302:BF302)</f>
        <v>8.2074999999999995E-2</v>
      </c>
      <c r="U1314" s="100">
        <f>SUM(Monthly!BG302:BI302)</f>
        <v>8.2074999999999995E-2</v>
      </c>
      <c r="V1314" s="100">
        <f>SUM(Monthly!BJ302:BL302)</f>
        <v>0.12974374999999999</v>
      </c>
      <c r="W1314" s="100">
        <f>SUM(Monthly!BM302:BO302)</f>
        <v>0.12974374999999999</v>
      </c>
      <c r="X1314" s="100">
        <f>SUM(Monthly!BP302:BR302)</f>
        <v>0.12974374999999999</v>
      </c>
      <c r="Y1314" s="100">
        <f>SUM(Monthly!BS302:BU302)</f>
        <v>0.12974374999999999</v>
      </c>
      <c r="Z1314" s="100">
        <f>SUM(Monthly!BV302:BX302)</f>
        <v>0.14389999999999997</v>
      </c>
      <c r="AA1314" s="100">
        <f>SUM(Monthly!BY302:CA302)</f>
        <v>0.14389999999999997</v>
      </c>
      <c r="AB1314" s="100">
        <f>SUM(Monthly!CB302:CD302)</f>
        <v>0.14389999999999997</v>
      </c>
      <c r="AC1314" s="100">
        <f>SUM(Monthly!CE302:CG302)</f>
        <v>0.14389999999999997</v>
      </c>
      <c r="AD1314" s="100">
        <f>SUM(Monthly!CH302:CJ302)</f>
        <v>0.25164375</v>
      </c>
      <c r="AE1314" s="100">
        <f>SUM(Monthly!CK302:CM302)</f>
        <v>0.25164375</v>
      </c>
      <c r="AF1314" s="100">
        <f>SUM(Monthly!CN302:CP302)</f>
        <v>0.25164375</v>
      </c>
      <c r="AG1314" s="100">
        <f>SUM(Monthly!CQ302:CS302)</f>
        <v>0.25164375</v>
      </c>
      <c r="AH1314" s="100">
        <f>SUM(Monthly!CT302:CV302)</f>
        <v>1.6667812500000001</v>
      </c>
      <c r="AI1314" s="100">
        <f>SUM(Monthly!CW302:CY302)</f>
        <v>1.6667812500000001</v>
      </c>
      <c r="AJ1314" s="100">
        <f>SUM(Monthly!CZ302:DB302)</f>
        <v>1.6667812500000001</v>
      </c>
      <c r="AK1314" s="100">
        <f>SUM(Monthly!DC302:DE302)</f>
        <v>1.6667812500000001</v>
      </c>
      <c r="AL1314" s="100">
        <f>SUM(Monthly!DF302:DH302)</f>
        <v>3.2350051333124998</v>
      </c>
      <c r="AM1314" s="100">
        <f>SUM(Monthly!DI302:DK302)</f>
        <v>3.2350051333124998</v>
      </c>
      <c r="AN1314" s="100">
        <f>SUM(Monthly!DL302:DN302)</f>
        <v>3.2350051333124998</v>
      </c>
      <c r="AO1314" s="100">
        <f>SUM(Monthly!DO302:DQ302)</f>
        <v>3.2350051333124998</v>
      </c>
      <c r="AP1314" s="100">
        <f>SUM(Monthly!DR302:DT302)</f>
        <v>2.7405540166249995</v>
      </c>
      <c r="AQ1314" s="100">
        <f>SUM(Monthly!DU302:DW302)</f>
        <v>2.7405540166249995</v>
      </c>
      <c r="AR1314" s="100">
        <f>SUM(Monthly!DX302:DZ302)</f>
        <v>2.7405540166249995</v>
      </c>
      <c r="AS1314" s="100">
        <f>SUM(Monthly!EA302:EC302)</f>
        <v>2.7405540166249995</v>
      </c>
      <c r="AT1314" s="100">
        <f>SUM(Monthly!ED302:EF302)</f>
        <v>2.9832301333125</v>
      </c>
      <c r="AU1314" s="100">
        <f>SUM(Monthly!EG302:EI302)</f>
        <v>2.9832301333125</v>
      </c>
      <c r="AV1314" s="100">
        <f>SUM(Monthly!EJ302:EL302)</f>
        <v>2.9832301333125</v>
      </c>
      <c r="AW1314" s="100">
        <f>SUM(Monthly!EM302:EO302)</f>
        <v>2.9832301333125</v>
      </c>
      <c r="AX1314" s="100">
        <f>SUM(Monthly!EP302:ER302)</f>
        <v>5.2109999999999994</v>
      </c>
      <c r="AY1314" s="100">
        <f>SUM(Monthly!ES302:EU302)</f>
        <v>2.7869000000000002</v>
      </c>
      <c r="AZ1314" s="100">
        <f>SUM(Monthly!EV302:EX302)</f>
        <v>-0.5254000000000002</v>
      </c>
      <c r="BA1314" s="100">
        <f>SUM(Monthly!EY302:FA302)</f>
        <v>-15.544600000000001</v>
      </c>
      <c r="BB1314" s="100">
        <f>SUM(Monthly!FB302:FD302)</f>
        <v>2.843</v>
      </c>
      <c r="BC1314" s="100">
        <f>SUM(Monthly!FE302:FG302)</f>
        <v>-2.148600000000001</v>
      </c>
      <c r="BD1314" s="100">
        <f>SUM(Monthly!FH302:FJ302)</f>
        <v>7.3379000000000003</v>
      </c>
      <c r="BE1314" s="100">
        <f>SUM(Monthly!FK302:FM302)</f>
        <v>5.4559999999999995</v>
      </c>
      <c r="BF1314" s="100">
        <f>SUM(Monthly!FN302:FP302)</f>
        <v>3.8855500000000003</v>
      </c>
      <c r="BG1314" s="100">
        <f>SUM(Monthly!FQ302:FS302)</f>
        <v>4.5049000000000001</v>
      </c>
      <c r="BH1314" s="100">
        <f>SUM(Monthly!FT302:FV302)</f>
        <v>22.0138</v>
      </c>
      <c r="BI1314" s="100">
        <f>SUM(Monthly!FW302:FY302)</f>
        <v>4.2784500000000003</v>
      </c>
      <c r="BJ1314" s="100">
        <f>SUM(Monthly!FZ302:GB302)</f>
        <v>4.8273000000000001</v>
      </c>
      <c r="BK1314" s="100">
        <f>SUM(Monthly!GC302:GE302)</f>
        <v>-0.60660000000000025</v>
      </c>
      <c r="BL1314" s="100">
        <f>SUM(Monthly!GF302:GH302)</f>
        <v>19.439630000000001</v>
      </c>
      <c r="BM1314" s="100">
        <f>SUM(Monthly!GI302:GK302)</f>
        <v>4.6456400000000002</v>
      </c>
      <c r="BN1314" s="100">
        <f>SUM(Monthly!GL302:GN302)</f>
        <v>-9.1754999999999995</v>
      </c>
      <c r="BO1314" s="100">
        <f>SUM(Monthly!GO302:GQ302)</f>
        <v>3.5526999999999997</v>
      </c>
      <c r="BP1314" s="100">
        <f>SUM(Monthly!GR302:GT302)</f>
        <v>-11.068484999999997</v>
      </c>
      <c r="BQ1314" s="100">
        <f>SUM(Monthly!GU302:GW302)</f>
        <v>-5.5595449709999993</v>
      </c>
      <c r="BR1314" s="100">
        <f>SUM(Monthly!GX302:GZ302)</f>
        <v>8.5142303039999998</v>
      </c>
      <c r="BS1314" s="100">
        <f>SUM(Monthly!HA302:HC302)</f>
        <v>7.8835000000000006</v>
      </c>
      <c r="BT1314" s="100">
        <f>SUM(Monthly!HD302:HF302)</f>
        <v>6.4666999999999994</v>
      </c>
      <c r="BU1314" s="100">
        <f>SUM(Monthly!HG302:HI302)</f>
        <v>8.0431954999999995</v>
      </c>
      <c r="BV1314" s="100">
        <f>SUM(Monthly!HJ302:HL302)</f>
        <v>8.4896932009999997</v>
      </c>
      <c r="BW1314" s="100">
        <f>SUM(Monthly!HM302:HO302)</f>
        <v>119.25465846</v>
      </c>
      <c r="BX1314" s="100">
        <f>SUM(Monthly!HP302:HR302)</f>
        <v>-5.5715209739999993</v>
      </c>
      <c r="BY1314" s="100">
        <f>SUM(Monthly!HS302:HU302)</f>
        <v>10.530055426000001</v>
      </c>
      <c r="BZ1314" s="100">
        <f>SUM(Monthly!HV302:HX302)</f>
        <v>24.940588594997582</v>
      </c>
      <c r="CA1314" s="100">
        <f>SUM(Monthly!HY302:IA302)</f>
        <v>19.183561936</v>
      </c>
      <c r="CB1314" s="100">
        <f>SUM(Monthly!IB302:ID302)</f>
        <v>39.057390151930562</v>
      </c>
      <c r="CC1314" s="100">
        <f>SUM(Monthly!IE302:IG302)</f>
        <v>8.6095196319999996</v>
      </c>
      <c r="CD1314" s="100">
        <f>SUM(Monthly!IH302:IJ302)</f>
        <v>17.128300459000002</v>
      </c>
      <c r="CE1314" s="100">
        <f>SUM(Monthly!IK302:IM302)</f>
        <v>6.6999999999999993</v>
      </c>
      <c r="CF1314" s="100">
        <f>SUM(Monthly!IN302:IP302)</f>
        <v>27.566784998000003</v>
      </c>
      <c r="CG1314" s="100">
        <f>SUM(Monthly!IQ302:IS302)</f>
        <v>11.423360581999999</v>
      </c>
      <c r="CH1314" s="100">
        <f>SUM(Monthly!IT302:IV302)</f>
        <v>35.202958623999997</v>
      </c>
      <c r="CI1314" s="100">
        <f>SUM(Monthly!IW302:IY302)</f>
        <v>14.22877682</v>
      </c>
      <c r="CJ1314" s="100">
        <f>SUM(Monthly!IZ302:JB302)</f>
        <v>18.624184886999998</v>
      </c>
      <c r="CK1314" s="100">
        <f>SUM(Monthly!JC302:JE302)</f>
        <v>25.091985690999998</v>
      </c>
      <c r="CL1314" s="100">
        <f>SUM(Monthly!JF302:JH302)</f>
        <v>35.220372558999998</v>
      </c>
      <c r="CM1314" s="100">
        <f>SUM(Monthly!JI302:JK302)</f>
        <v>34.900378074999999</v>
      </c>
      <c r="CN1314" s="100">
        <f>SUM(Monthly!JL302:JN302)</f>
        <v>52.449711554000004</v>
      </c>
      <c r="CO1314" s="100">
        <f>SUM(Monthly!JO302:JQ302)</f>
        <v>40.148008249</v>
      </c>
      <c r="CP1314" s="100">
        <f>SUM(Monthly!JR302:JT302)</f>
        <v>38.831633603</v>
      </c>
      <c r="CQ1314" s="100">
        <f>SUM(Monthly!JU302:JW302)</f>
        <v>28.613262816999999</v>
      </c>
      <c r="CR1314" s="100">
        <f>SUM(Monthly!JX302:JZ302)</f>
        <v>59.072642608000002</v>
      </c>
      <c r="CS1314" s="100">
        <f>SUM(Monthly!KA302:KC302)</f>
        <v>37.168618412000001</v>
      </c>
      <c r="CT1314" s="100">
        <f>SUM(Monthly!KD302:KF302)</f>
        <v>54.197470954000003</v>
      </c>
      <c r="CU1314" s="100">
        <f>SUM(Monthly!KG302:KI302)</f>
        <v>45.884825706000001</v>
      </c>
      <c r="CV1314" s="100">
        <f>SUM(Monthly!KJ302:KL302)</f>
        <v>4.4271474340000001</v>
      </c>
      <c r="CW1314" s="100">
        <f>SUM(Monthly!KM302:KO302)</f>
        <v>84.454577412999996</v>
      </c>
      <c r="CX1314" s="100">
        <f>SUM(Monthly!KP302:KR302)</f>
        <v>13.727620035000001</v>
      </c>
      <c r="CY1314" s="100">
        <f>SUM(Monthly!KS302:KU302)</f>
        <v>11.03821905</v>
      </c>
      <c r="CZ1314" s="100">
        <f>SUM(Monthly!KV302:KX302)</f>
        <v>47.715494765000003</v>
      </c>
      <c r="DA1314" s="100">
        <f>SUM(Monthly!KY302:LA302)</f>
        <v>12.331698703000001</v>
      </c>
      <c r="DB1314" s="100">
        <f>SUM(Monthly!LB302:LD302)</f>
        <v>14.490466298999999</v>
      </c>
      <c r="DC1314" s="100">
        <f>SUM(Monthly!LE302:LG302)</f>
        <v>39.229095172000001</v>
      </c>
      <c r="DD1314" s="100">
        <f>SUM(Monthly!LH302:LJ302)</f>
        <v>15.260094661</v>
      </c>
      <c r="DE1314" s="100">
        <f>SUM(Monthly!LK302:LM302)</f>
        <v>25.243291725999999</v>
      </c>
      <c r="DF1314" s="100">
        <f>SUM(Monthly!LN302:LP302)</f>
        <v>19.697223710000003</v>
      </c>
      <c r="DG1314" s="100">
        <f>SUM(Monthly!LQ302:LS302)</f>
        <v>96.729924870000005</v>
      </c>
      <c r="DH1314" s="100">
        <f>SUM(Monthly!LT302:LV302)</f>
        <v>78.807389996969988</v>
      </c>
      <c r="DI1314" s="100">
        <f>SUM(Monthly!LW302:LY302)</f>
        <v>20.872392109</v>
      </c>
      <c r="DJ1314" s="100">
        <f>SUM(Monthly!LZ302:MB302)</f>
        <v>21.032352029000002</v>
      </c>
      <c r="DK1314" s="100">
        <f>SUM(Monthly!MC302:ME302)</f>
        <v>20.723032492999998</v>
      </c>
      <c r="DL1314" s="100">
        <f>SUM(Monthly!MF302:MH302)</f>
        <v>19.765632494000002</v>
      </c>
      <c r="DM1314" s="100">
        <f>SUM(Monthly!MI302:MK302)</f>
        <v>37.193501943000001</v>
      </c>
      <c r="DN1314" s="100">
        <f>SUM(Monthly!ML302:MN302)</f>
        <v>38.840196403999997</v>
      </c>
      <c r="DO1314" s="100">
        <f>SUM(Monthly!MO302:MQ302)</f>
        <v>15.606513478</v>
      </c>
      <c r="DP1314" s="100">
        <f>SUM(Monthly!MR302:MT302)</f>
        <v>108.19665201941899</v>
      </c>
      <c r="DQ1314" s="100">
        <f>SUM(Monthly!MU302:MW302)</f>
        <v>3.2090871242379997</v>
      </c>
    </row>
    <row r="1315" spans="1:121" ht="15.6">
      <c r="A1315" s="102" t="s">
        <v>44</v>
      </c>
      <c r="B1315" s="100">
        <f>SUM(Monthly!B303:D303)</f>
        <v>0</v>
      </c>
      <c r="C1315" s="100">
        <f>SUM(Monthly!E303:G303)</f>
        <v>0</v>
      </c>
      <c r="D1315" s="100">
        <f>SUM(Monthly!H303:J303)</f>
        <v>0</v>
      </c>
      <c r="E1315" s="100">
        <f>SUM(Monthly!K303:M303)</f>
        <v>0</v>
      </c>
      <c r="F1315" s="100">
        <f>SUM(Monthly!N303:P303)</f>
        <v>0</v>
      </c>
      <c r="G1315" s="100">
        <f>SUM(Monthly!Q303:S303)</f>
        <v>0</v>
      </c>
      <c r="H1315" s="100">
        <f>SUM(Monthly!T303:V303)</f>
        <v>0</v>
      </c>
      <c r="I1315" s="100">
        <f>SUM(Monthly!W303:Y303)</f>
        <v>0</v>
      </c>
      <c r="J1315" s="100">
        <f>SUM(Monthly!Z303:AB303)</f>
        <v>0</v>
      </c>
      <c r="K1315" s="100">
        <f>SUM(Monthly!AC303:AE303)</f>
        <v>0</v>
      </c>
      <c r="L1315" s="100">
        <f>SUM(Monthly!AF303:AH303)</f>
        <v>0</v>
      </c>
      <c r="M1315" s="100">
        <f>SUM(Monthly!AI303:AK303)</f>
        <v>0</v>
      </c>
      <c r="N1315" s="100">
        <f>SUM(Monthly!AL303:AN303)</f>
        <v>0</v>
      </c>
      <c r="O1315" s="100">
        <f>SUM(Monthly!AO303:AQ303)</f>
        <v>0</v>
      </c>
      <c r="P1315" s="100">
        <f>SUM(Monthly!AR303:AT303)</f>
        <v>0</v>
      </c>
      <c r="Q1315" s="100">
        <f>SUM(Monthly!AU303:AW303)</f>
        <v>0</v>
      </c>
      <c r="R1315" s="100">
        <f>SUM(Monthly!AX303:AZ303)</f>
        <v>2.2204812500000006</v>
      </c>
      <c r="S1315" s="100">
        <f>SUM(Monthly!BA303:BC303)</f>
        <v>2.2204812500000006</v>
      </c>
      <c r="T1315" s="100">
        <f>SUM(Monthly!BD303:BF303)</f>
        <v>2.2204812500000006</v>
      </c>
      <c r="U1315" s="100">
        <f>SUM(Monthly!BG303:BI303)</f>
        <v>2.2204812500000006</v>
      </c>
      <c r="V1315" s="100">
        <f>SUM(Monthly!BJ303:BL303)</f>
        <v>1.5701500000000004</v>
      </c>
      <c r="W1315" s="100">
        <f>SUM(Monthly!BM303:BO303)</f>
        <v>1.5701500000000004</v>
      </c>
      <c r="X1315" s="100">
        <f>SUM(Monthly!BP303:BR303)</f>
        <v>1.5701500000000004</v>
      </c>
      <c r="Y1315" s="100">
        <f>SUM(Monthly!BS303:BU303)</f>
        <v>1.5701500000000004</v>
      </c>
      <c r="Z1315" s="100">
        <f>SUM(Monthly!BV303:BX303)</f>
        <v>1.5226062499999999</v>
      </c>
      <c r="AA1315" s="100">
        <f>SUM(Monthly!BY303:CA303)</f>
        <v>1.5226062499999999</v>
      </c>
      <c r="AB1315" s="100">
        <f>SUM(Monthly!CB303:CD303)</f>
        <v>1.5226062499999999</v>
      </c>
      <c r="AC1315" s="100">
        <f>SUM(Monthly!CE303:CG303)</f>
        <v>1.5226062499999999</v>
      </c>
      <c r="AD1315" s="100">
        <f>SUM(Monthly!CH303:CJ303)</f>
        <v>1.6131687500000003</v>
      </c>
      <c r="AE1315" s="100">
        <f>SUM(Monthly!CK303:CM303)</f>
        <v>1.6131687500000003</v>
      </c>
      <c r="AF1315" s="100">
        <f>SUM(Monthly!CN303:CP303)</f>
        <v>1.6131687500000003</v>
      </c>
      <c r="AG1315" s="100">
        <f>SUM(Monthly!CQ303:CS303)</f>
        <v>1.6131687500000003</v>
      </c>
      <c r="AH1315" s="100">
        <f>SUM(Monthly!CT303:CV303)</f>
        <v>0.76850135193749991</v>
      </c>
      <c r="AI1315" s="100">
        <f>SUM(Monthly!CW303:CY303)</f>
        <v>0.76850135193749991</v>
      </c>
      <c r="AJ1315" s="100">
        <f>SUM(Monthly!CZ303:DB303)</f>
        <v>0.76850135193749991</v>
      </c>
      <c r="AK1315" s="100">
        <f>SUM(Monthly!DC303:DE303)</f>
        <v>0.76850135193749991</v>
      </c>
      <c r="AL1315" s="100">
        <f>SUM(Monthly!DF303:DH303)</f>
        <v>0.21437770387499977</v>
      </c>
      <c r="AM1315" s="100">
        <f>SUM(Monthly!DI303:DK303)</f>
        <v>0.21437770387499977</v>
      </c>
      <c r="AN1315" s="100">
        <f>SUM(Monthly!DL303:DN303)</f>
        <v>0.21437770387499977</v>
      </c>
      <c r="AO1315" s="100">
        <f>SUM(Monthly!DO303:DQ303)</f>
        <v>0.21437770387499977</v>
      </c>
      <c r="AP1315" s="100">
        <f>SUM(Monthly!DR303:DT303)</f>
        <v>0.84623885193749959</v>
      </c>
      <c r="AQ1315" s="100">
        <f>SUM(Monthly!DU303:DW303)</f>
        <v>0.84623885193749959</v>
      </c>
      <c r="AR1315" s="100">
        <f>SUM(Monthly!DX303:DZ303)</f>
        <v>0.84623885193749959</v>
      </c>
      <c r="AS1315" s="100">
        <f>SUM(Monthly!EA303:EC303)</f>
        <v>0.84623885193749959</v>
      </c>
      <c r="AT1315" s="100">
        <f>SUM(Monthly!ED303:EF303)</f>
        <v>5.7038812499999993</v>
      </c>
      <c r="AU1315" s="100">
        <f>SUM(Monthly!EG303:EI303)</f>
        <v>5.7038812499999993</v>
      </c>
      <c r="AV1315" s="100">
        <f>SUM(Monthly!EJ303:EL303)</f>
        <v>5.7038812499999993</v>
      </c>
      <c r="AW1315" s="100">
        <f>SUM(Monthly!EM303:EO303)</f>
        <v>5.7038812499999993</v>
      </c>
      <c r="AX1315" s="100">
        <f>SUM(Monthly!EP303:ER303)</f>
        <v>9.8557765118876937</v>
      </c>
      <c r="AY1315" s="100">
        <f>SUM(Monthly!ES303:EU303)</f>
        <v>8.6900208202254685</v>
      </c>
      <c r="AZ1315" s="100">
        <f>SUM(Monthly!EV303:EX303)</f>
        <v>10.634736980159801</v>
      </c>
      <c r="BA1315" s="100">
        <f>SUM(Monthly!EY303:FA303)</f>
        <v>15.375683902759999</v>
      </c>
      <c r="BB1315" s="100">
        <f>SUM(Monthly!FB303:FD303)</f>
        <v>10.7629121351344</v>
      </c>
      <c r="BC1315" s="100">
        <f>SUM(Monthly!FE303:FG303)</f>
        <v>7.3291891216440002</v>
      </c>
      <c r="BD1315" s="100">
        <f>SUM(Monthly!FH303:FJ303)</f>
        <v>9.6298824739322004</v>
      </c>
      <c r="BE1315" s="100">
        <f>SUM(Monthly!FK303:FM303)</f>
        <v>28.658830771476701</v>
      </c>
      <c r="BF1315" s="100">
        <f>SUM(Monthly!FN303:FP303)</f>
        <v>11.535757630000001</v>
      </c>
      <c r="BG1315" s="100">
        <f>SUM(Monthly!FQ303:FS303)</f>
        <v>11.825778852000001</v>
      </c>
      <c r="BH1315" s="100">
        <f>SUM(Monthly!FT303:FV303)</f>
        <v>6.6532200820000007</v>
      </c>
      <c r="BI1315" s="100">
        <f>SUM(Monthly!FW303:FY303)</f>
        <v>7.7374958509999994</v>
      </c>
      <c r="BJ1315" s="100">
        <f>SUM(Monthly!FZ303:GB303)</f>
        <v>4.5487392174482197</v>
      </c>
      <c r="BK1315" s="100">
        <f>SUM(Monthly!GC303:GE303)</f>
        <v>6.5911137487962508</v>
      </c>
      <c r="BL1315" s="100">
        <f>SUM(Monthly!GF303:GH303)</f>
        <v>5.1190565599999989</v>
      </c>
      <c r="BM1315" s="100">
        <f>SUM(Monthly!GI303:GK303)</f>
        <v>12.7966616449571</v>
      </c>
      <c r="BN1315" s="100">
        <f>SUM(Monthly!GL303:GN303)</f>
        <v>17.975189401000002</v>
      </c>
      <c r="BO1315" s="100">
        <f>SUM(Monthly!GO303:GQ303)</f>
        <v>32.197319577000002</v>
      </c>
      <c r="BP1315" s="100">
        <f>SUM(Monthly!GR303:GT303)</f>
        <v>7.2409036472900015</v>
      </c>
      <c r="BQ1315" s="100">
        <f>SUM(Monthly!GU303:GW303)</f>
        <v>67.402050789159986</v>
      </c>
      <c r="BR1315" s="100">
        <f>SUM(Monthly!GX303:GZ303)</f>
        <v>10.856274308749999</v>
      </c>
      <c r="BS1315" s="100">
        <f>SUM(Monthly!HA303:HC303)</f>
        <v>9.553028822089999</v>
      </c>
      <c r="BT1315" s="100">
        <f>SUM(Monthly!HD303:HF303)</f>
        <v>34.54</v>
      </c>
      <c r="BU1315" s="100">
        <f>SUM(Monthly!HG303:HI303)</f>
        <v>11.752031147504148</v>
      </c>
      <c r="BV1315" s="100">
        <f>SUM(Monthly!HJ303:HL303)</f>
        <v>9.5482351832137091</v>
      </c>
      <c r="BW1315" s="100">
        <f>SUM(Monthly!HM303:HO303)</f>
        <v>32.654913323649382</v>
      </c>
      <c r="BX1315" s="100">
        <f>SUM(Monthly!HP303:HR303)</f>
        <v>13.273532712579339</v>
      </c>
      <c r="BY1315" s="100">
        <f>SUM(Monthly!HS303:HU303)</f>
        <v>13.806268089118209</v>
      </c>
      <c r="BZ1315" s="100">
        <f>SUM(Monthly!HV303:HX303)</f>
        <v>14.168005035134602</v>
      </c>
      <c r="CA1315" s="100">
        <f>SUM(Monthly!HY303:IA303)</f>
        <v>63.909109535906225</v>
      </c>
      <c r="CB1315" s="100">
        <f>SUM(Monthly!IB303:ID303)</f>
        <v>20.775780488582612</v>
      </c>
      <c r="CC1315" s="100">
        <f>SUM(Monthly!IE303:IG303)</f>
        <v>82.67627122938157</v>
      </c>
      <c r="CD1315" s="100">
        <f>SUM(Monthly!IH303:IJ303)</f>
        <v>20.080593870683707</v>
      </c>
      <c r="CE1315" s="100">
        <f>SUM(Monthly!IK303:IM303)</f>
        <v>64.653933217584296</v>
      </c>
      <c r="CF1315" s="100">
        <f>SUM(Monthly!IN303:IP303)</f>
        <v>58.607093980471433</v>
      </c>
      <c r="CG1315" s="100">
        <f>SUM(Monthly!IQ303:IS303)</f>
        <v>107.90780487008519</v>
      </c>
      <c r="CH1315" s="100">
        <f>SUM(Monthly!IT303:IV303)</f>
        <v>38.776060746221859</v>
      </c>
      <c r="CI1315" s="100">
        <f>SUM(Monthly!IW303:IY303)</f>
        <v>19.117168062910938</v>
      </c>
      <c r="CJ1315" s="100">
        <f>SUM(Monthly!IZ303:JB303)</f>
        <v>45.533727643371364</v>
      </c>
      <c r="CK1315" s="100">
        <f>SUM(Monthly!JC303:JE303)</f>
        <v>171.27846973794169</v>
      </c>
      <c r="CL1315" s="100">
        <f>SUM(Monthly!JF303:JH303)</f>
        <v>29.783943041756483</v>
      </c>
      <c r="CM1315" s="100">
        <f>SUM(Monthly!JI303:JK303)</f>
        <v>76.392793968301717</v>
      </c>
      <c r="CN1315" s="100">
        <f>SUM(Monthly!JL303:JN303)</f>
        <v>64.765590652350724</v>
      </c>
      <c r="CO1315" s="100">
        <f>SUM(Monthly!JO303:JQ303)</f>
        <v>144.1639814002888</v>
      </c>
      <c r="CP1315" s="100">
        <f>SUM(Monthly!JR303:JT303)</f>
        <v>73.899380642222184</v>
      </c>
      <c r="CQ1315" s="100">
        <f>SUM(Monthly!JU303:JW303)</f>
        <v>73.200178182364766</v>
      </c>
      <c r="CR1315" s="100">
        <f>SUM(Monthly!JX303:JZ303)</f>
        <v>21.75320046393524</v>
      </c>
      <c r="CS1315" s="100">
        <f>SUM(Monthly!KA303:KC303)</f>
        <v>237.01543128304172</v>
      </c>
      <c r="CT1315" s="100">
        <f>SUM(Monthly!KD303:KF303)</f>
        <v>48.933332043678931</v>
      </c>
      <c r="CU1315" s="100">
        <f>SUM(Monthly!KG303:KI303)</f>
        <v>140.61000285308756</v>
      </c>
      <c r="CV1315" s="100">
        <f>SUM(Monthly!KJ303:KL303)</f>
        <v>70.730554984773192</v>
      </c>
      <c r="CW1315" s="100">
        <f>SUM(Monthly!KM303:KO303)</f>
        <v>362.12117083272352</v>
      </c>
      <c r="CX1315" s="100">
        <f>SUM(Monthly!KP303:KR303)</f>
        <v>98.572999087195171</v>
      </c>
      <c r="CY1315" s="100">
        <f>SUM(Monthly!KS303:KU303)</f>
        <v>422.59496667340704</v>
      </c>
      <c r="CZ1315" s="100">
        <f>SUM(Monthly!KV303:KX303)</f>
        <v>255.41760637726622</v>
      </c>
      <c r="DA1315" s="100">
        <f>SUM(Monthly!KY303:LA303)</f>
        <v>195.97413370345052</v>
      </c>
      <c r="DB1315" s="100">
        <f>SUM(Monthly!LB303:LD303)</f>
        <v>134.90371493293895</v>
      </c>
      <c r="DC1315" s="100">
        <f>SUM(Monthly!LE303:LG303)</f>
        <v>70.976985115830928</v>
      </c>
      <c r="DD1315" s="100">
        <f>SUM(Monthly!LH303:LJ303)</f>
        <v>334.64742851129523</v>
      </c>
      <c r="DE1315" s="100">
        <f>SUM(Monthly!LK303:LM303)</f>
        <v>420.96524727220708</v>
      </c>
      <c r="DF1315" s="100">
        <f>SUM(Monthly!LN303:LP303)</f>
        <v>99.889282596791404</v>
      </c>
      <c r="DG1315" s="100">
        <f>SUM(Monthly!LQ303:LS303)</f>
        <v>22.302421834099789</v>
      </c>
      <c r="DH1315" s="100">
        <f>SUM(Monthly!LT303:LV303)</f>
        <v>93.384272928853122</v>
      </c>
      <c r="DI1315" s="100">
        <f>SUM(Monthly!LW303:LY303)</f>
        <v>81.202203058288603</v>
      </c>
      <c r="DJ1315" s="100">
        <f>SUM(Monthly!LZ303:MB303)</f>
        <v>500.50837164073505</v>
      </c>
      <c r="DK1315" s="100">
        <f>SUM(Monthly!MC303:ME303)</f>
        <v>201.5281001067176</v>
      </c>
      <c r="DL1315" s="100">
        <f>SUM(Monthly!MF303:MH303)</f>
        <v>88.577255324296942</v>
      </c>
      <c r="DM1315" s="100">
        <f>SUM(Monthly!MI303:MK303)</f>
        <v>484.98108458520261</v>
      </c>
      <c r="DN1315" s="100">
        <f>SUM(Monthly!ML303:MN303)</f>
        <v>100.50726348263974</v>
      </c>
      <c r="DO1315" s="100">
        <f>SUM(Monthly!MO303:MQ303)</f>
        <v>633.14854999325667</v>
      </c>
      <c r="DP1315" s="100">
        <f>SUM(Monthly!MR303:MT303)</f>
        <v>76.535677030839082</v>
      </c>
      <c r="DQ1315" s="100">
        <f>SUM(Monthly!MU303:MW303)</f>
        <v>955.05529532498258</v>
      </c>
    </row>
    <row r="1316" spans="1:121" ht="15.6">
      <c r="A1316" s="102" t="s">
        <v>46</v>
      </c>
      <c r="B1316" s="100">
        <f>SUM(Monthly!B304:D304)</f>
        <v>0</v>
      </c>
      <c r="C1316" s="100">
        <f>SUM(Monthly!E304:G304)</f>
        <v>0</v>
      </c>
      <c r="D1316" s="100">
        <f>SUM(Monthly!H304:J304)</f>
        <v>0</v>
      </c>
      <c r="E1316" s="100">
        <f>SUM(Monthly!K304:M304)</f>
        <v>0</v>
      </c>
      <c r="F1316" s="100">
        <f>SUM(Monthly!N304:P304)</f>
        <v>0</v>
      </c>
      <c r="G1316" s="100">
        <f>SUM(Monthly!Q304:S304)</f>
        <v>0</v>
      </c>
      <c r="H1316" s="100">
        <f>SUM(Monthly!T304:V304)</f>
        <v>0</v>
      </c>
      <c r="I1316" s="100">
        <f>SUM(Monthly!W304:Y304)</f>
        <v>0</v>
      </c>
      <c r="J1316" s="100">
        <f>SUM(Monthly!Z304:AB304)</f>
        <v>0</v>
      </c>
      <c r="K1316" s="100">
        <f>SUM(Monthly!AC304:AE304)</f>
        <v>0</v>
      </c>
      <c r="L1316" s="100">
        <f>SUM(Monthly!AF304:AH304)</f>
        <v>0</v>
      </c>
      <c r="M1316" s="100">
        <f>SUM(Monthly!AI304:AK304)</f>
        <v>0</v>
      </c>
      <c r="N1316" s="100">
        <f>SUM(Monthly!AL304:AN304)</f>
        <v>0</v>
      </c>
      <c r="O1316" s="100">
        <f>SUM(Monthly!AO304:AQ304)</f>
        <v>0</v>
      </c>
      <c r="P1316" s="100">
        <f>SUM(Monthly!AR304:AT304)</f>
        <v>0</v>
      </c>
      <c r="Q1316" s="100">
        <f>SUM(Monthly!AU304:AW304)</f>
        <v>0</v>
      </c>
      <c r="R1316" s="100">
        <f>SUM(Monthly!AX304:AZ304)</f>
        <v>7.1956184446249978</v>
      </c>
      <c r="S1316" s="100">
        <f>SUM(Monthly!BA304:BC304)</f>
        <v>7.1956184446249978</v>
      </c>
      <c r="T1316" s="100">
        <f>SUM(Monthly!BD304:BF304)</f>
        <v>7.1956184446249978</v>
      </c>
      <c r="U1316" s="100">
        <f>SUM(Monthly!BG304:BI304)</f>
        <v>7.1956184446249978</v>
      </c>
      <c r="V1316" s="100">
        <f>SUM(Monthly!BJ304:BL304)</f>
        <v>5.5158355035624993</v>
      </c>
      <c r="W1316" s="100">
        <f>SUM(Monthly!BM304:BO304)</f>
        <v>5.5158355035624993</v>
      </c>
      <c r="X1316" s="100">
        <f>SUM(Monthly!BP304:BR304)</f>
        <v>5.5158355035624993</v>
      </c>
      <c r="Y1316" s="100">
        <f>SUM(Monthly!BS304:BU304)</f>
        <v>5.5158355035624993</v>
      </c>
      <c r="Z1316" s="100">
        <f>SUM(Monthly!BV304:BX304)</f>
        <v>6.431368749999999</v>
      </c>
      <c r="AA1316" s="100">
        <f>SUM(Monthly!BY304:CA304)</f>
        <v>6.431368749999999</v>
      </c>
      <c r="AB1316" s="100">
        <f>SUM(Monthly!CB304:CD304)</f>
        <v>6.431368749999999</v>
      </c>
      <c r="AC1316" s="100">
        <f>SUM(Monthly!CE304:CG304)</f>
        <v>6.431368749999999</v>
      </c>
      <c r="AD1316" s="100">
        <f>SUM(Monthly!CH304:CJ304)</f>
        <v>5.4869937499999999</v>
      </c>
      <c r="AE1316" s="100">
        <f>SUM(Monthly!CK304:CM304)</f>
        <v>5.4869937499999999</v>
      </c>
      <c r="AF1316" s="100">
        <f>SUM(Monthly!CN304:CP304)</f>
        <v>5.4869937499999999</v>
      </c>
      <c r="AG1316" s="100">
        <f>SUM(Monthly!CQ304:CS304)</f>
        <v>5.4869937499999999</v>
      </c>
      <c r="AH1316" s="100">
        <f>SUM(Monthly!CT304:CV304)</f>
        <v>3.6876911480624992</v>
      </c>
      <c r="AI1316" s="100">
        <f>SUM(Monthly!CW304:CY304)</f>
        <v>3.6876911480624992</v>
      </c>
      <c r="AJ1316" s="100">
        <f>SUM(Monthly!CZ304:DB304)</f>
        <v>3.6876911480624992</v>
      </c>
      <c r="AK1316" s="100">
        <f>SUM(Monthly!DC304:DE304)</f>
        <v>3.6876911480624992</v>
      </c>
      <c r="AL1316" s="100">
        <f>SUM(Monthly!DF304:DH304)</f>
        <v>0.55716368194499788</v>
      </c>
      <c r="AM1316" s="100">
        <f>SUM(Monthly!DI304:DK304)</f>
        <v>0.55716368194499788</v>
      </c>
      <c r="AN1316" s="100">
        <f>SUM(Monthly!DL304:DN304)</f>
        <v>0.55716368194499788</v>
      </c>
      <c r="AO1316" s="100">
        <f>SUM(Monthly!DO304:DQ304)</f>
        <v>0.55716368194499788</v>
      </c>
      <c r="AP1316" s="100">
        <f>SUM(Monthly!DR304:DT304)</f>
        <v>-2.4259259488600011</v>
      </c>
      <c r="AQ1316" s="100">
        <f>SUM(Monthly!DU304:DW304)</f>
        <v>-2.4259259488600011</v>
      </c>
      <c r="AR1316" s="100">
        <f>SUM(Monthly!DX304:DZ304)</f>
        <v>-2.4259259488600011</v>
      </c>
      <c r="AS1316" s="100">
        <f>SUM(Monthly!EA304:EC304)</f>
        <v>-2.4259259488600011</v>
      </c>
      <c r="AT1316" s="100">
        <f>SUM(Monthly!ED304:EF304)</f>
        <v>-2.0984922327424935</v>
      </c>
      <c r="AU1316" s="100">
        <f>SUM(Monthly!EG304:EI304)</f>
        <v>-2.0984922327424935</v>
      </c>
      <c r="AV1316" s="100">
        <f>SUM(Monthly!EJ304:EL304)</f>
        <v>-2.0984922327424935</v>
      </c>
      <c r="AW1316" s="100">
        <f>SUM(Monthly!EM304:EO304)</f>
        <v>-2.0984922327424935</v>
      </c>
      <c r="AX1316" s="100">
        <f>SUM(Monthly!EP304:ER304)</f>
        <v>24.215317618768925</v>
      </c>
      <c r="AY1316" s="100">
        <f>SUM(Monthly!ES304:EU304)</f>
        <v>-65.830439853473308</v>
      </c>
      <c r="AZ1316" s="100">
        <f>SUM(Monthly!EV304:EX304)</f>
        <v>34.019894593900112</v>
      </c>
      <c r="BA1316" s="100">
        <f>SUM(Monthly!EY304:FA304)</f>
        <v>2.0998984091600015</v>
      </c>
      <c r="BB1316" s="100">
        <f>SUM(Monthly!FB304:FD304)</f>
        <v>-29.309473738675077</v>
      </c>
      <c r="BC1316" s="100">
        <f>SUM(Monthly!FE304:FG304)</f>
        <v>-32.914010423332506</v>
      </c>
      <c r="BD1316" s="100">
        <f>SUM(Monthly!FH304:FJ304)</f>
        <v>28.56905020343061</v>
      </c>
      <c r="BE1316" s="100">
        <f>SUM(Monthly!FK304:FM304)</f>
        <v>-25.714472982406903</v>
      </c>
      <c r="BF1316" s="100">
        <f>SUM(Monthly!FN304:FP304)</f>
        <v>44.632626063000004</v>
      </c>
      <c r="BG1316" s="100">
        <f>SUM(Monthly!FQ304:FS304)</f>
        <v>-50.479765896999979</v>
      </c>
      <c r="BH1316" s="100">
        <f>SUM(Monthly!FT304:FV304)</f>
        <v>0.92798512600001359</v>
      </c>
      <c r="BI1316" s="100">
        <f>SUM(Monthly!FW304:FY304)</f>
        <v>5.7467490250000264</v>
      </c>
      <c r="BJ1316" s="100">
        <f>SUM(Monthly!FZ304:GB304)</f>
        <v>7.8244627391990251</v>
      </c>
      <c r="BK1316" s="100">
        <f>SUM(Monthly!GC304:GE304)</f>
        <v>-18.967033208262656</v>
      </c>
      <c r="BL1316" s="100">
        <f>SUM(Monthly!GF304:GH304)</f>
        <v>4.4209529056700205</v>
      </c>
      <c r="BM1316" s="100">
        <f>SUM(Monthly!GI304:GK304)</f>
        <v>-5.1792885876088164</v>
      </c>
      <c r="BN1316" s="100">
        <f>SUM(Monthly!GL304:GN304)</f>
        <v>42.616265853000002</v>
      </c>
      <c r="BO1316" s="100">
        <f>SUM(Monthly!GO304:GQ304)</f>
        <v>22.153544151010017</v>
      </c>
      <c r="BP1316" s="100">
        <f>SUM(Monthly!GR304:GT304)</f>
        <v>-82.188662058190047</v>
      </c>
      <c r="BQ1316" s="100">
        <f>SUM(Monthly!GU304:GW304)</f>
        <v>-91.46063240833999</v>
      </c>
      <c r="BR1316" s="100">
        <f>SUM(Monthly!GX304:GZ304)</f>
        <v>73.340491948620013</v>
      </c>
      <c r="BS1316" s="100">
        <f>SUM(Monthly!HA304:HC304)</f>
        <v>71.93186702771429</v>
      </c>
      <c r="BT1316" s="100">
        <f>SUM(Monthly!HD304:HF304)</f>
        <v>-8.1809115881048839</v>
      </c>
      <c r="BU1316" s="100">
        <f>SUM(Monthly!HG304:HI304)</f>
        <v>-84.762898289518716</v>
      </c>
      <c r="BV1316" s="100">
        <f>SUM(Monthly!HJ304:HL304)</f>
        <v>-9.7662191782339747</v>
      </c>
      <c r="BW1316" s="100">
        <f>SUM(Monthly!HM304:HO304)</f>
        <v>33.618236731823714</v>
      </c>
      <c r="BX1316" s="100">
        <f>SUM(Monthly!HP304:HR304)</f>
        <v>-75.227008693777663</v>
      </c>
      <c r="BY1316" s="100">
        <f>SUM(Monthly!HS304:HU304)</f>
        <v>30.081666112004612</v>
      </c>
      <c r="BZ1316" s="100">
        <f>SUM(Monthly!HV304:HX304)</f>
        <v>53.004380304225954</v>
      </c>
      <c r="CA1316" s="100">
        <f>SUM(Monthly!HY304:IA304)</f>
        <v>91.739627408430067</v>
      </c>
      <c r="CB1316" s="100">
        <f>SUM(Monthly!IB304:ID304)</f>
        <v>40.394991534585117</v>
      </c>
      <c r="CC1316" s="100">
        <f>SUM(Monthly!IE304:IG304)</f>
        <v>-92.449248568689697</v>
      </c>
      <c r="CD1316" s="100">
        <f>SUM(Monthly!IH304:IJ304)</f>
        <v>21.996128325858425</v>
      </c>
      <c r="CE1316" s="100">
        <f>SUM(Monthly!IK304:IM304)</f>
        <v>87.525110344083572</v>
      </c>
      <c r="CF1316" s="100">
        <f>SUM(Monthly!IN304:IP304)</f>
        <v>-26.376701963985234</v>
      </c>
      <c r="CG1316" s="100">
        <f>SUM(Monthly!IQ304:IS304)</f>
        <v>-52.162748750127349</v>
      </c>
      <c r="CH1316" s="100">
        <f>SUM(Monthly!IT304:IV304)</f>
        <v>38.265267363484277</v>
      </c>
      <c r="CI1316" s="100">
        <f>SUM(Monthly!IW304:IY304)</f>
        <v>56.466356091031159</v>
      </c>
      <c r="CJ1316" s="100">
        <f>SUM(Monthly!IZ304:JB304)</f>
        <v>-47.20684145941182</v>
      </c>
      <c r="CK1316" s="100">
        <f>SUM(Monthly!JC304:JE304)</f>
        <v>-25.443226971919831</v>
      </c>
      <c r="CL1316" s="100">
        <f>SUM(Monthly!JF304:JH304)</f>
        <v>49.084066286545536</v>
      </c>
      <c r="CM1316" s="100">
        <f>SUM(Monthly!JI304:JK304)</f>
        <v>82.099057333833173</v>
      </c>
      <c r="CN1316" s="100">
        <f>SUM(Monthly!JL304:JN304)</f>
        <v>3.0262329244252655</v>
      </c>
      <c r="CO1316" s="100">
        <f>SUM(Monthly!JO304:JQ304)</f>
        <v>-110.98117212971236</v>
      </c>
      <c r="CP1316" s="100">
        <f>SUM(Monthly!JR304:JT304)</f>
        <v>75.642252217133105</v>
      </c>
      <c r="CQ1316" s="100">
        <f>SUM(Monthly!JU304:JW304)</f>
        <v>105.63112772682506</v>
      </c>
      <c r="CR1316" s="100">
        <f>SUM(Monthly!JX304:JZ304)</f>
        <v>-11.428458779198849</v>
      </c>
      <c r="CS1316" s="100">
        <f>SUM(Monthly!KA304:KC304)</f>
        <v>-135.93559942391397</v>
      </c>
      <c r="CT1316" s="100">
        <f>SUM(Monthly!KD304:KF304)</f>
        <v>125.91324402779168</v>
      </c>
      <c r="CU1316" s="100">
        <f>SUM(Monthly!KG304:KI304)</f>
        <v>75.519520795636993</v>
      </c>
      <c r="CV1316" s="100">
        <f>SUM(Monthly!KJ304:KL304)</f>
        <v>64.720874824395537</v>
      </c>
      <c r="CW1316" s="100">
        <f>SUM(Monthly!KM304:KO304)</f>
        <v>-134.89276920568304</v>
      </c>
      <c r="CX1316" s="100">
        <f>SUM(Monthly!KP304:KR304)</f>
        <v>112.61640936069513</v>
      </c>
      <c r="CY1316" s="100">
        <f>SUM(Monthly!KS304:KU304)</f>
        <v>-144.01558889960873</v>
      </c>
      <c r="CZ1316" s="100">
        <f>SUM(Monthly!KV304:KX304)</f>
        <v>-41.51149503108563</v>
      </c>
      <c r="DA1316" s="100">
        <f>SUM(Monthly!KY304:LA304)</f>
        <v>69.250931133794253</v>
      </c>
      <c r="DB1316" s="100">
        <f>SUM(Monthly!LB304:LD304)</f>
        <v>93.344214797450476</v>
      </c>
      <c r="DC1316" s="100">
        <f>SUM(Monthly!LE304:LG304)</f>
        <v>89.21823330244888</v>
      </c>
      <c r="DD1316" s="100">
        <f>SUM(Monthly!LH304:LJ304)</f>
        <v>-146.71427886429441</v>
      </c>
      <c r="DE1316" s="100">
        <f>SUM(Monthly!LK304:LM304)</f>
        <v>145.5408823041692</v>
      </c>
      <c r="DF1316" s="100">
        <f>SUM(Monthly!LN304:LP304)</f>
        <v>10.582061949892307</v>
      </c>
      <c r="DG1316" s="100">
        <f>SUM(Monthly!LQ304:LS304)</f>
        <v>2.4682309571866483</v>
      </c>
      <c r="DH1316" s="100">
        <f>SUM(Monthly!LT304:LV304)</f>
        <v>347.91754739690032</v>
      </c>
      <c r="DI1316" s="100">
        <f>SUM(Monthly!LW304:LY304)</f>
        <v>108.51076634281144</v>
      </c>
      <c r="DJ1316" s="100">
        <f>SUM(Monthly!LZ304:MB304)</f>
        <v>-245.62512366975068</v>
      </c>
      <c r="DK1316" s="100">
        <f>SUM(Monthly!MC304:ME304)</f>
        <v>9.3680781823661121</v>
      </c>
      <c r="DL1316" s="100">
        <f>SUM(Monthly!MF304:MH304)</f>
        <v>227.55183350588445</v>
      </c>
      <c r="DM1316" s="100">
        <f>SUM(Monthly!MI304:MK304)</f>
        <v>-280.83004274370353</v>
      </c>
      <c r="DN1316" s="100">
        <f>SUM(Monthly!ML304:MN304)</f>
        <v>343.66660862827746</v>
      </c>
      <c r="DO1316" s="100">
        <f>SUM(Monthly!MO304:MQ304)</f>
        <v>-285.98576255470061</v>
      </c>
      <c r="DP1316" s="100">
        <f>SUM(Monthly!MR304:MT304)</f>
        <v>281.20602264024677</v>
      </c>
      <c r="DQ1316" s="100">
        <f>SUM(Monthly!MU304:MW304)</f>
        <v>-704.67861923613987</v>
      </c>
    </row>
    <row r="1317" spans="1:121" ht="15.6">
      <c r="A1317" s="102" t="s">
        <v>631</v>
      </c>
      <c r="B1317" s="100">
        <f>SUM(Monthly!B305:D305)</f>
        <v>0</v>
      </c>
      <c r="C1317" s="100">
        <f>SUM(Monthly!E305:G305)</f>
        <v>0</v>
      </c>
      <c r="D1317" s="100">
        <f>SUM(Monthly!H305:J305)</f>
        <v>0</v>
      </c>
      <c r="E1317" s="100">
        <f>SUM(Monthly!K305:M305)</f>
        <v>0</v>
      </c>
      <c r="F1317" s="100">
        <f>SUM(Monthly!N305:P305)</f>
        <v>0</v>
      </c>
      <c r="G1317" s="100">
        <f>SUM(Monthly!Q305:S305)</f>
        <v>0</v>
      </c>
      <c r="H1317" s="100">
        <f>SUM(Monthly!T305:V305)</f>
        <v>0</v>
      </c>
      <c r="I1317" s="100">
        <f>SUM(Monthly!W305:Y305)</f>
        <v>0</v>
      </c>
      <c r="J1317" s="100">
        <f>SUM(Monthly!Z305:AB305)</f>
        <v>0</v>
      </c>
      <c r="K1317" s="100">
        <f>SUM(Monthly!AC305:AE305)</f>
        <v>0</v>
      </c>
      <c r="L1317" s="100">
        <f>SUM(Monthly!AF305:AH305)</f>
        <v>0</v>
      </c>
      <c r="M1317" s="100">
        <f>SUM(Monthly!AI305:AK305)</f>
        <v>0</v>
      </c>
      <c r="N1317" s="100">
        <f>SUM(Monthly!AL305:AN305)</f>
        <v>0</v>
      </c>
      <c r="O1317" s="100">
        <f>SUM(Monthly!AO305:AQ305)</f>
        <v>0</v>
      </c>
      <c r="P1317" s="100">
        <f>SUM(Monthly!AR305:AT305)</f>
        <v>0</v>
      </c>
      <c r="Q1317" s="100">
        <f>SUM(Monthly!AU305:AW305)</f>
        <v>0</v>
      </c>
      <c r="R1317" s="100">
        <f>SUM(Monthly!AX305:AZ305)</f>
        <v>-0.10275000000000006</v>
      </c>
      <c r="S1317" s="100">
        <f>SUM(Monthly!BA305:BC305)</f>
        <v>-0.10275000000000006</v>
      </c>
      <c r="T1317" s="100">
        <f>SUM(Monthly!BD305:BF305)</f>
        <v>-0.10275000000000006</v>
      </c>
      <c r="U1317" s="100">
        <f>SUM(Monthly!BG305:BI305)</f>
        <v>-0.10275000000000006</v>
      </c>
      <c r="V1317" s="100">
        <f>SUM(Monthly!BJ305:BL305)</f>
        <v>-1.2867500000000001</v>
      </c>
      <c r="W1317" s="100">
        <f>SUM(Monthly!BM305:BO305)</f>
        <v>-1.2867500000000001</v>
      </c>
      <c r="X1317" s="100">
        <f>SUM(Monthly!BP305:BR305)</f>
        <v>-1.2867500000000001</v>
      </c>
      <c r="Y1317" s="100">
        <f>SUM(Monthly!BS305:BU305)</f>
        <v>-1.2867500000000001</v>
      </c>
      <c r="Z1317" s="100">
        <f>SUM(Monthly!BV305:BX305)</f>
        <v>-2.3896937500000002</v>
      </c>
      <c r="AA1317" s="100">
        <f>SUM(Monthly!BY305:CA305)</f>
        <v>-2.3896937500000002</v>
      </c>
      <c r="AB1317" s="100">
        <f>SUM(Monthly!CB305:CD305)</f>
        <v>-2.3896937500000002</v>
      </c>
      <c r="AC1317" s="100">
        <f>SUM(Monthly!CE305:CG305)</f>
        <v>-2.3896937500000002</v>
      </c>
      <c r="AD1317" s="100">
        <f>SUM(Monthly!CH305:CJ305)</f>
        <v>-1.6363874999999997</v>
      </c>
      <c r="AE1317" s="100">
        <f>SUM(Monthly!CK305:CM305)</f>
        <v>-1.6363874999999997</v>
      </c>
      <c r="AF1317" s="100">
        <f>SUM(Monthly!CN305:CP305)</f>
        <v>-1.6363874999999997</v>
      </c>
      <c r="AG1317" s="100">
        <f>SUM(Monthly!CQ305:CS305)</f>
        <v>-1.6363874999999997</v>
      </c>
      <c r="AH1317" s="100">
        <f>SUM(Monthly!CT305:CV305)</f>
        <v>-2.1994437499999995</v>
      </c>
      <c r="AI1317" s="100">
        <f>SUM(Monthly!CW305:CY305)</f>
        <v>-2.1994437499999995</v>
      </c>
      <c r="AJ1317" s="100">
        <f>SUM(Monthly!CZ305:DB305)</f>
        <v>-2.1994437499999995</v>
      </c>
      <c r="AK1317" s="100">
        <f>SUM(Monthly!DC305:DE305)</f>
        <v>-2.1994437499999995</v>
      </c>
      <c r="AL1317" s="100">
        <f>SUM(Monthly!DF305:DH305)</f>
        <v>-6.9972499999999993</v>
      </c>
      <c r="AM1317" s="100">
        <f>SUM(Monthly!DI305:DK305)</f>
        <v>-6.9972499999999993</v>
      </c>
      <c r="AN1317" s="100">
        <f>SUM(Monthly!DL305:DN305)</f>
        <v>-6.9972499999999993</v>
      </c>
      <c r="AO1317" s="100">
        <f>SUM(Monthly!DO305:DQ305)</f>
        <v>-6.9972499999999993</v>
      </c>
      <c r="AP1317" s="100">
        <f>SUM(Monthly!DR305:DT305)</f>
        <v>-7.6272500000000001</v>
      </c>
      <c r="AQ1317" s="100">
        <f>SUM(Monthly!DU305:DW305)</f>
        <v>-7.6272500000000001</v>
      </c>
      <c r="AR1317" s="100">
        <f>SUM(Monthly!DX305:DZ305)</f>
        <v>-7.6272500000000001</v>
      </c>
      <c r="AS1317" s="100">
        <f>SUM(Monthly!EA305:EC305)</f>
        <v>-7.6272500000000001</v>
      </c>
      <c r="AT1317" s="100">
        <f>SUM(Monthly!ED305:EF305)</f>
        <v>-3.5674999999999999</v>
      </c>
      <c r="AU1317" s="100">
        <f>SUM(Monthly!EG305:EI305)</f>
        <v>-3.5674999999999999</v>
      </c>
      <c r="AV1317" s="100">
        <f>SUM(Monthly!EJ305:EL305)</f>
        <v>-3.5674999999999999</v>
      </c>
      <c r="AW1317" s="100">
        <f>SUM(Monthly!EM305:EO305)</f>
        <v>-3.5674999999999999</v>
      </c>
      <c r="AX1317" s="100">
        <f>SUM(Monthly!EP305:ER305)</f>
        <v>0</v>
      </c>
      <c r="AY1317" s="100">
        <f>SUM(Monthly!ES305:EU305)</f>
        <v>0</v>
      </c>
      <c r="AZ1317" s="100">
        <f>SUM(Monthly!EV305:EX305)</f>
        <v>0</v>
      </c>
      <c r="BA1317" s="100">
        <f>SUM(Monthly!EY305:FA305)</f>
        <v>0</v>
      </c>
      <c r="BB1317" s="100">
        <f>SUM(Monthly!FB305:FD305)</f>
        <v>0</v>
      </c>
      <c r="BC1317" s="100">
        <f>SUM(Monthly!FE305:FG305)</f>
        <v>0</v>
      </c>
      <c r="BD1317" s="100">
        <f>SUM(Monthly!FH305:FJ305)</f>
        <v>0</v>
      </c>
      <c r="BE1317" s="100">
        <f>SUM(Monthly!FK305:FM305)</f>
        <v>0</v>
      </c>
      <c r="BF1317" s="100">
        <f>SUM(Monthly!FN305:FP305)</f>
        <v>0</v>
      </c>
      <c r="BG1317" s="100">
        <f>SUM(Monthly!FQ305:FS305)</f>
        <v>0</v>
      </c>
      <c r="BH1317" s="100">
        <f>SUM(Monthly!FT305:FV305)</f>
        <v>0</v>
      </c>
      <c r="BI1317" s="100">
        <f>SUM(Monthly!FW305:FY305)</f>
        <v>0</v>
      </c>
      <c r="BJ1317" s="100">
        <f>SUM(Monthly!FZ305:GB305)</f>
        <v>0</v>
      </c>
      <c r="BK1317" s="100">
        <f>SUM(Monthly!GC305:GE305)</f>
        <v>0</v>
      </c>
      <c r="BL1317" s="100">
        <f>SUM(Monthly!GF305:GH305)</f>
        <v>0</v>
      </c>
      <c r="BM1317" s="100">
        <f>SUM(Monthly!GI305:GK305)</f>
        <v>0</v>
      </c>
      <c r="BN1317" s="100">
        <f>SUM(Monthly!GL305:GN305)</f>
        <v>0</v>
      </c>
      <c r="BO1317" s="100">
        <f>SUM(Monthly!GO305:GQ305)</f>
        <v>0</v>
      </c>
      <c r="BP1317" s="100">
        <f>SUM(Monthly!GR305:GT305)</f>
        <v>0</v>
      </c>
      <c r="BQ1317" s="100">
        <f>SUM(Monthly!GU305:GW305)</f>
        <v>0</v>
      </c>
      <c r="BR1317" s="100">
        <f>SUM(Monthly!GX305:GZ305)</f>
        <v>0</v>
      </c>
      <c r="BS1317" s="100">
        <f>SUM(Monthly!HA305:HC305)</f>
        <v>0</v>
      </c>
      <c r="BT1317" s="100">
        <f>SUM(Monthly!HD305:HF305)</f>
        <v>0</v>
      </c>
      <c r="BU1317" s="100">
        <f>SUM(Monthly!HG305:HI305)</f>
        <v>0</v>
      </c>
      <c r="BV1317" s="100">
        <f>SUM(Monthly!HJ305:HL305)</f>
        <v>0</v>
      </c>
      <c r="BW1317" s="100">
        <f>SUM(Monthly!HM305:HO305)</f>
        <v>0</v>
      </c>
      <c r="BX1317" s="100">
        <f>SUM(Monthly!HP305:HR305)</f>
        <v>-52.17487922799998</v>
      </c>
      <c r="BY1317" s="100">
        <f>SUM(Monthly!HS305:HU305)</f>
        <v>-1.1193994820000253</v>
      </c>
      <c r="BZ1317" s="100">
        <f>SUM(Monthly!HV305:HX305)</f>
        <v>58.858096482456887</v>
      </c>
      <c r="CA1317" s="100">
        <f>SUM(Monthly!HY305:IA305)</f>
        <v>72.933268646690721</v>
      </c>
      <c r="CB1317" s="100">
        <f>SUM(Monthly!IB305:ID305)</f>
        <v>54.579791451266914</v>
      </c>
      <c r="CC1317" s="100">
        <f>SUM(Monthly!IE305:IG305)</f>
        <v>-75.522601138598162</v>
      </c>
      <c r="CD1317" s="100">
        <f>SUM(Monthly!IH305:IJ305)</f>
        <v>10.485438993036226</v>
      </c>
      <c r="CE1317" s="100">
        <f>SUM(Monthly!IK305:IM305)</f>
        <v>120.1643336824601</v>
      </c>
      <c r="CF1317" s="100">
        <f>SUM(Monthly!IN305:IP305)</f>
        <v>-42.528580225634933</v>
      </c>
      <c r="CG1317" s="100">
        <f>SUM(Monthly!IQ305:IS305)</f>
        <v>-61.593162396096865</v>
      </c>
      <c r="CH1317" s="100">
        <f>SUM(Monthly!IT305:IV305)</f>
        <v>30.530439975240736</v>
      </c>
      <c r="CI1317" s="100">
        <f>SUM(Monthly!IW305:IY305)</f>
        <v>43.393450764125973</v>
      </c>
      <c r="CJ1317" s="100">
        <f>SUM(Monthly!IZ305:JB305)</f>
        <v>-71.595406006545915</v>
      </c>
      <c r="CK1317" s="100">
        <f>SUM(Monthly!JC305:JE305)</f>
        <v>-30.434693304082963</v>
      </c>
      <c r="CL1317" s="100">
        <f>SUM(Monthly!JF305:JH305)</f>
        <v>47.374908092083274</v>
      </c>
      <c r="CM1317" s="100">
        <f>SUM(Monthly!JI305:JK305)</f>
        <v>92.859668792514583</v>
      </c>
      <c r="CN1317" s="100">
        <f>SUM(Monthly!JL305:JN305)</f>
        <v>26.213547757278146</v>
      </c>
      <c r="CO1317" s="100">
        <f>SUM(Monthly!JO305:JQ305)</f>
        <v>-105.73235110971238</v>
      </c>
      <c r="CP1317" s="100">
        <f>SUM(Monthly!JR305:JT305)</f>
        <v>75.025171852133184</v>
      </c>
      <c r="CQ1317" s="100">
        <f>SUM(Monthly!JU305:JW305)</f>
        <v>63.822221280825062</v>
      </c>
      <c r="CR1317" s="100">
        <f>SUM(Monthly!JX305:JZ305)</f>
        <v>-25.751250994198791</v>
      </c>
      <c r="CS1317" s="100">
        <f>SUM(Monthly!KA305:KC305)</f>
        <v>-164.70011850591402</v>
      </c>
      <c r="CT1317" s="100">
        <f>SUM(Monthly!KD305:KF305)</f>
        <v>112.97977782179169</v>
      </c>
      <c r="CU1317" s="100">
        <f>SUM(Monthly!KG305:KI305)</f>
        <v>71.037932427636974</v>
      </c>
      <c r="CV1317" s="100">
        <f>SUM(Monthly!KJ305:KL305)</f>
        <v>-49.688814954104544</v>
      </c>
      <c r="CW1317" s="100">
        <f>SUM(Monthly!KM305:KO305)</f>
        <v>-81.942096306183117</v>
      </c>
      <c r="CX1317" s="100">
        <f>SUM(Monthly!KP305:KR305)</f>
        <v>115.15115528669509</v>
      </c>
      <c r="CY1317" s="100">
        <f>SUM(Monthly!KS305:KU305)</f>
        <v>-109.78520199860873</v>
      </c>
      <c r="CZ1317" s="100">
        <f>SUM(Monthly!KV305:KX305)</f>
        <v>-206.93382561308556</v>
      </c>
      <c r="DA1317" s="100">
        <f>SUM(Monthly!KY305:LA305)</f>
        <v>-20.68753678220574</v>
      </c>
      <c r="DB1317" s="100">
        <f>SUM(Monthly!LB305:LD305)</f>
        <v>102.04507149795052</v>
      </c>
      <c r="DC1317" s="100">
        <f>SUM(Monthly!LE305:LG305)</f>
        <v>205.39998989494887</v>
      </c>
      <c r="DD1317" s="100">
        <f>SUM(Monthly!LH305:LJ305)</f>
        <v>-138.13189129129438</v>
      </c>
      <c r="DE1317" s="100">
        <f>SUM(Monthly!LK305:LM305)</f>
        <v>40.92427901016913</v>
      </c>
      <c r="DF1317" s="100">
        <f>SUM(Monthly!LN305:LP305)</f>
        <v>33.837259516892402</v>
      </c>
      <c r="DG1317" s="100">
        <f>SUM(Monthly!LQ305:LS305)</f>
        <v>51.058681496614099</v>
      </c>
      <c r="DH1317" s="100">
        <f>SUM(Monthly!LT305:LV305)</f>
        <v>241.2807979139003</v>
      </c>
      <c r="DI1317" s="100">
        <f>SUM(Monthly!LW305:LY305)</f>
        <v>-25.708233326188463</v>
      </c>
      <c r="DJ1317" s="100">
        <f>SUM(Monthly!LZ305:MB305)</f>
        <v>-40.409240272750651</v>
      </c>
      <c r="DK1317" s="100">
        <f>SUM(Monthly!MC305:ME305)</f>
        <v>-55.116659972634068</v>
      </c>
      <c r="DL1317" s="100">
        <f>SUM(Monthly!MF305:MH305)</f>
        <v>248.92847483965164</v>
      </c>
      <c r="DM1317" s="100">
        <f>SUM(Monthly!MI305:MK305)</f>
        <v>-297.73355395170364</v>
      </c>
      <c r="DN1317" s="100">
        <f>SUM(Monthly!ML305:MN305)</f>
        <v>237.73666881127735</v>
      </c>
      <c r="DO1317" s="100">
        <f>SUM(Monthly!MO305:MQ305)</f>
        <v>-123.10554282701918</v>
      </c>
      <c r="DP1317" s="100">
        <f>SUM(Monthly!MR305:MT305)</f>
        <v>266.32185195424682</v>
      </c>
      <c r="DQ1317" s="100">
        <f>SUM(Monthly!MU305:MW305)</f>
        <v>-699.2147048401398</v>
      </c>
    </row>
    <row r="1318" spans="1:121" ht="15.6">
      <c r="A1318" s="102" t="s">
        <v>45</v>
      </c>
      <c r="B1318" s="100">
        <f>SUM(Monthly!B306:D306)</f>
        <v>0</v>
      </c>
      <c r="C1318" s="100">
        <f>SUM(Monthly!E306:G306)</f>
        <v>0</v>
      </c>
      <c r="D1318" s="100">
        <f>SUM(Monthly!H306:J306)</f>
        <v>0</v>
      </c>
      <c r="E1318" s="100">
        <f>SUM(Monthly!K306:M306)</f>
        <v>0</v>
      </c>
      <c r="F1318" s="100">
        <f>SUM(Monthly!N306:P306)</f>
        <v>0</v>
      </c>
      <c r="G1318" s="100">
        <f>SUM(Monthly!Q306:S306)</f>
        <v>0</v>
      </c>
      <c r="H1318" s="100">
        <f>SUM(Monthly!T306:V306)</f>
        <v>0</v>
      </c>
      <c r="I1318" s="100">
        <f>SUM(Monthly!W306:Y306)</f>
        <v>0</v>
      </c>
      <c r="J1318" s="100">
        <f>SUM(Monthly!Z306:AB306)</f>
        <v>0</v>
      </c>
      <c r="K1318" s="100">
        <f>SUM(Monthly!AC306:AE306)</f>
        <v>0</v>
      </c>
      <c r="L1318" s="100">
        <f>SUM(Monthly!AF306:AH306)</f>
        <v>0</v>
      </c>
      <c r="M1318" s="100">
        <f>SUM(Monthly!AI306:AK306)</f>
        <v>0</v>
      </c>
      <c r="N1318" s="100">
        <f>SUM(Monthly!AL306:AN306)</f>
        <v>0</v>
      </c>
      <c r="O1318" s="100">
        <f>SUM(Monthly!AO306:AQ306)</f>
        <v>0</v>
      </c>
      <c r="P1318" s="100">
        <f>SUM(Monthly!AR306:AT306)</f>
        <v>0</v>
      </c>
      <c r="Q1318" s="100">
        <f>SUM(Monthly!AU306:AW306)</f>
        <v>0</v>
      </c>
      <c r="R1318" s="100">
        <f>SUM(Monthly!AX306:AZ306)</f>
        <v>-1.7307250000000001</v>
      </c>
      <c r="S1318" s="100">
        <f>SUM(Monthly!BA306:BC306)</f>
        <v>-1.7307250000000001</v>
      </c>
      <c r="T1318" s="100">
        <f>SUM(Monthly!BD306:BF306)</f>
        <v>-1.7307250000000001</v>
      </c>
      <c r="U1318" s="100">
        <f>SUM(Monthly!BG306:BI306)</f>
        <v>-1.7307250000000001</v>
      </c>
      <c r="V1318" s="100">
        <f>SUM(Monthly!BJ306:BL306)</f>
        <v>-0.98448124999999986</v>
      </c>
      <c r="W1318" s="100">
        <f>SUM(Monthly!BM306:BO306)</f>
        <v>-0.98448124999999986</v>
      </c>
      <c r="X1318" s="100">
        <f>SUM(Monthly!BP306:BR306)</f>
        <v>-0.98448124999999986</v>
      </c>
      <c r="Y1318" s="100">
        <f>SUM(Monthly!BS306:BU306)</f>
        <v>-0.98448124999999986</v>
      </c>
      <c r="Z1318" s="100">
        <f>SUM(Monthly!BV306:BX306)</f>
        <v>6.1293749999999994E-2</v>
      </c>
      <c r="AA1318" s="100">
        <f>SUM(Monthly!BY306:CA306)</f>
        <v>6.1293749999999994E-2</v>
      </c>
      <c r="AB1318" s="100">
        <f>SUM(Monthly!CB306:CD306)</f>
        <v>6.1293749999999994E-2</v>
      </c>
      <c r="AC1318" s="100">
        <f>SUM(Monthly!CE306:CG306)</f>
        <v>6.1293749999999994E-2</v>
      </c>
      <c r="AD1318" s="100">
        <f>SUM(Monthly!CH306:CJ306)</f>
        <v>0.22173937500000002</v>
      </c>
      <c r="AE1318" s="100">
        <f>SUM(Monthly!CK306:CM306)</f>
        <v>0.22173937500000002</v>
      </c>
      <c r="AF1318" s="100">
        <f>SUM(Monthly!CN306:CP306)</f>
        <v>0.22173937500000002</v>
      </c>
      <c r="AG1318" s="100">
        <f>SUM(Monthly!CQ306:CS306)</f>
        <v>0.22173937500000002</v>
      </c>
      <c r="AH1318" s="100">
        <f>SUM(Monthly!CT306:CV306)</f>
        <v>0.46867250000000005</v>
      </c>
      <c r="AI1318" s="100">
        <f>SUM(Monthly!CW306:CY306)</f>
        <v>0.46867250000000005</v>
      </c>
      <c r="AJ1318" s="100">
        <f>SUM(Monthly!CZ306:DB306)</f>
        <v>0.46867250000000005</v>
      </c>
      <c r="AK1318" s="100">
        <f>SUM(Monthly!DC306:DE306)</f>
        <v>0.46867250000000005</v>
      </c>
      <c r="AL1318" s="100">
        <f>SUM(Monthly!DF306:DH306)</f>
        <v>0.24133312500000015</v>
      </c>
      <c r="AM1318" s="100">
        <f>SUM(Monthly!DI306:DK306)</f>
        <v>0.24133312500000015</v>
      </c>
      <c r="AN1318" s="100">
        <f>SUM(Monthly!DL306:DN306)</f>
        <v>0.24133312500000015</v>
      </c>
      <c r="AO1318" s="100">
        <f>SUM(Monthly!DO306:DQ306)</f>
        <v>0.24133312500000015</v>
      </c>
      <c r="AP1318" s="100">
        <f>SUM(Monthly!DR306:DT306)</f>
        <v>-1.0055937499999998</v>
      </c>
      <c r="AQ1318" s="100">
        <f>SUM(Monthly!DU306:DW306)</f>
        <v>-1.0055937499999998</v>
      </c>
      <c r="AR1318" s="100">
        <f>SUM(Monthly!DX306:DZ306)</f>
        <v>-1.0055937499999998</v>
      </c>
      <c r="AS1318" s="100">
        <f>SUM(Monthly!EA306:EC306)</f>
        <v>-1.0055937499999998</v>
      </c>
      <c r="AT1318" s="100">
        <f>SUM(Monthly!ED306:EF306)</f>
        <v>0.29005625000000024</v>
      </c>
      <c r="AU1318" s="100">
        <f>SUM(Monthly!EG306:EI306)</f>
        <v>0.29005625000000024</v>
      </c>
      <c r="AV1318" s="100">
        <f>SUM(Monthly!EJ306:EL306)</f>
        <v>0.29005625000000024</v>
      </c>
      <c r="AW1318" s="100">
        <f>SUM(Monthly!EM306:EO306)</f>
        <v>0.29005625000000024</v>
      </c>
      <c r="AX1318" s="100">
        <f>SUM(Monthly!EP306:ER306)</f>
        <v>5.2325300000000006</v>
      </c>
      <c r="AY1318" s="100">
        <f>SUM(Monthly!ES306:EU306)</f>
        <v>-7.5663999999999998</v>
      </c>
      <c r="AZ1318" s="100">
        <f>SUM(Monthly!EV306:EX306)</f>
        <v>-5.4873399999999997</v>
      </c>
      <c r="BA1318" s="100">
        <f>SUM(Monthly!EY306:FA306)</f>
        <v>-4.4863799999999996</v>
      </c>
      <c r="BB1318" s="100">
        <f>SUM(Monthly!FB306:FD306)</f>
        <v>-6.8168299999999995</v>
      </c>
      <c r="BC1318" s="100">
        <f>SUM(Monthly!FE306:FG306)</f>
        <v>3.9406431620000006</v>
      </c>
      <c r="BD1318" s="100">
        <f>SUM(Monthly!FH306:FJ306)</f>
        <v>-3.1806999999999999</v>
      </c>
      <c r="BE1318" s="100">
        <f>SUM(Monthly!FK306:FM306)</f>
        <v>-9.6381200000000007</v>
      </c>
      <c r="BF1318" s="100">
        <f>SUM(Monthly!FN306:FP306)</f>
        <v>-2.5</v>
      </c>
      <c r="BG1318" s="100">
        <f>SUM(Monthly!FQ306:FS306)</f>
        <v>-6.7661200000000008</v>
      </c>
      <c r="BH1318" s="100">
        <f>SUM(Monthly!FT306:FV306)</f>
        <v>-4.5237400000000001</v>
      </c>
      <c r="BI1318" s="100">
        <f>SUM(Monthly!FW306:FY306)</f>
        <v>-5.1647400000000001</v>
      </c>
      <c r="BJ1318" s="100">
        <f>SUM(Monthly!FZ306:GB306)</f>
        <v>-7.56663</v>
      </c>
      <c r="BK1318" s="100">
        <f>SUM(Monthly!GC306:GE306)</f>
        <v>-2.7766799999999998</v>
      </c>
      <c r="BL1318" s="100">
        <f>SUM(Monthly!GF306:GH306)</f>
        <v>-1.21719</v>
      </c>
      <c r="BM1318" s="100">
        <f>SUM(Monthly!GI306:GK306)</f>
        <v>-2.4152300000000002</v>
      </c>
      <c r="BN1318" s="100">
        <f>SUM(Monthly!GL306:GN306)</f>
        <v>-10.54307</v>
      </c>
      <c r="BO1318" s="100">
        <f>SUM(Monthly!GO306:GQ306)</f>
        <v>-5.4411100000000001</v>
      </c>
      <c r="BP1318" s="100">
        <f>SUM(Monthly!GR306:GT306)</f>
        <v>-3.0570180000000002</v>
      </c>
      <c r="BQ1318" s="100">
        <f>SUM(Monthly!GU306:GW306)</f>
        <v>-1.370064685</v>
      </c>
      <c r="BR1318" s="100">
        <f>SUM(Monthly!GX306:GZ306)</f>
        <v>-8.3370899999999999</v>
      </c>
      <c r="BS1318" s="100">
        <f>SUM(Monthly!HA306:HC306)</f>
        <v>-10.137690000000001</v>
      </c>
      <c r="BT1318" s="100">
        <f>SUM(Monthly!HD306:HF306)</f>
        <v>17.577100000000002</v>
      </c>
      <c r="BU1318" s="100">
        <f>SUM(Monthly!HG306:HI306)</f>
        <v>0</v>
      </c>
      <c r="BV1318" s="100">
        <f>SUM(Monthly!HJ306:HL306)</f>
        <v>0</v>
      </c>
      <c r="BW1318" s="100">
        <f>SUM(Monthly!HM306:HO306)</f>
        <v>0</v>
      </c>
      <c r="BX1318" s="100">
        <f>SUM(Monthly!HP306:HR306)</f>
        <v>-14.726132758000031</v>
      </c>
      <c r="BY1318" s="100">
        <f>SUM(Monthly!HS306:HU306)</f>
        <v>-21.796214684999999</v>
      </c>
      <c r="BZ1318" s="100">
        <f>SUM(Monthly!HV306:HX306)</f>
        <v>1.2588555680000031</v>
      </c>
      <c r="CA1318" s="100">
        <f>SUM(Monthly!HY306:IA306)</f>
        <v>4.4860233849999993</v>
      </c>
      <c r="CB1318" s="100">
        <f>SUM(Monthly!IB306:ID306)</f>
        <v>6.5550769017974444</v>
      </c>
      <c r="CC1318" s="100">
        <f>SUM(Monthly!IE306:IG306)</f>
        <v>9.3100810878449174</v>
      </c>
      <c r="CD1318" s="100">
        <f>SUM(Monthly!IH306:IJ306)</f>
        <v>4.670892058217972</v>
      </c>
      <c r="CE1318" s="100">
        <f>SUM(Monthly!IK306:IM306)</f>
        <v>5.998733984945698</v>
      </c>
      <c r="CF1318" s="100">
        <f>SUM(Monthly!IN306:IP306)</f>
        <v>-1.7321123567480057E-2</v>
      </c>
      <c r="CG1318" s="100">
        <f>SUM(Monthly!IQ306:IS306)</f>
        <v>7.3787045901629345</v>
      </c>
      <c r="CH1318" s="100">
        <f>SUM(Monthly!IT306:IV306)</f>
        <v>14.196753879999985</v>
      </c>
      <c r="CI1318" s="100">
        <f>SUM(Monthly!IW306:IY306)</f>
        <v>26.159222052894993</v>
      </c>
      <c r="CJ1318" s="100">
        <f>SUM(Monthly!IZ306:JB306)</f>
        <v>29.4285592491341</v>
      </c>
      <c r="CK1318" s="100">
        <f>SUM(Monthly!JC306:JE306)</f>
        <v>10.092127010163136</v>
      </c>
      <c r="CL1318" s="100">
        <f>SUM(Monthly!JF306:JH306)</f>
        <v>7.0250792614622597</v>
      </c>
      <c r="CM1318" s="100">
        <f>SUM(Monthly!JI306:JK306)</f>
        <v>-5.3559257306814025</v>
      </c>
      <c r="CN1318" s="100">
        <f>SUM(Monthly!JL306:JN306)</f>
        <v>-22.686665576852882</v>
      </c>
      <c r="CO1318" s="100">
        <f>SUM(Monthly!JO306:JQ306)</f>
        <v>-1.9351619319999891</v>
      </c>
      <c r="CP1318" s="100">
        <f>SUM(Monthly!JR306:JT306)</f>
        <v>5.5559222999999136</v>
      </c>
      <c r="CQ1318" s="100">
        <f>SUM(Monthly!JU306:JW306)</f>
        <v>43.553584262000008</v>
      </c>
      <c r="CR1318" s="100">
        <f>SUM(Monthly!JX306:JZ306)</f>
        <v>12.907555432999942</v>
      </c>
      <c r="CS1318" s="100">
        <f>SUM(Monthly!KA306:KC306)</f>
        <v>33.193199882000044</v>
      </c>
      <c r="CT1318" s="100">
        <f>SUM(Monthly!KD306:KF306)</f>
        <v>14.326599999999985</v>
      </c>
      <c r="CU1318" s="100">
        <f>SUM(Monthly!KG306:KI306)</f>
        <v>6.4793197760000165</v>
      </c>
      <c r="CV1318" s="100">
        <f>SUM(Monthly!KJ306:KL306)</f>
        <v>114.40968977850008</v>
      </c>
      <c r="CW1318" s="100">
        <f>SUM(Monthly!KM306:KO306)</f>
        <v>-52.950672899499921</v>
      </c>
      <c r="CX1318" s="100">
        <f>SUM(Monthly!KP306:KR306)</f>
        <v>-2.5347459259999567</v>
      </c>
      <c r="CY1318" s="100">
        <f>SUM(Monthly!KS306:KU306)</f>
        <v>-34.230386901000003</v>
      </c>
      <c r="CZ1318" s="100">
        <f>SUM(Monthly!KV306:KX306)</f>
        <v>165.42233058199992</v>
      </c>
      <c r="DA1318" s="100">
        <f>SUM(Monthly!KY306:LA306)</f>
        <v>89.938467916000008</v>
      </c>
      <c r="DB1318" s="100">
        <f>SUM(Monthly!LB306:LD306)</f>
        <v>-8.7008567005000401</v>
      </c>
      <c r="DC1318" s="100">
        <f>SUM(Monthly!LE306:LG306)</f>
        <v>-116.18175659250001</v>
      </c>
      <c r="DD1318" s="100">
        <f>SUM(Monthly!LH306:LJ306)</f>
        <v>-8.5823875730000054</v>
      </c>
      <c r="DE1318" s="100">
        <f>SUM(Monthly!LK306:LM306)</f>
        <v>104.61660329400006</v>
      </c>
      <c r="DF1318" s="100">
        <f>SUM(Monthly!LN306:LP306)</f>
        <v>-23.255197567000067</v>
      </c>
      <c r="DG1318" s="100">
        <f>SUM(Monthly!LQ306:LS306)</f>
        <v>-48.590450539427451</v>
      </c>
      <c r="DH1318" s="100">
        <f>SUM(Monthly!LT306:LV306)</f>
        <v>106.63674948300005</v>
      </c>
      <c r="DI1318" s="100">
        <f>SUM(Monthly!LW306:LY306)</f>
        <v>134.21899966899991</v>
      </c>
      <c r="DJ1318" s="100">
        <f>SUM(Monthly!LZ306:MB306)</f>
        <v>-205.21588339700003</v>
      </c>
      <c r="DK1318" s="100">
        <f>SUM(Monthly!MC306:ME306)</f>
        <v>64.484738155000173</v>
      </c>
      <c r="DL1318" s="100">
        <f>SUM(Monthly!MF306:MH306)</f>
        <v>-21.376641333767203</v>
      </c>
      <c r="DM1318" s="100">
        <f>SUM(Monthly!MI306:MK306)</f>
        <v>16.903511208000076</v>
      </c>
      <c r="DN1318" s="100">
        <f>SUM(Monthly!ML306:MN306)</f>
        <v>105.92993981700008</v>
      </c>
      <c r="DO1318" s="100">
        <f>SUM(Monthly!MO306:MQ306)</f>
        <v>-162.88021972768146</v>
      </c>
      <c r="DP1318" s="100">
        <f>SUM(Monthly!MR306:MT306)</f>
        <v>14.884170685999976</v>
      </c>
      <c r="DQ1318" s="100">
        <f>SUM(Monthly!MU306:MW306)</f>
        <v>-5.4639143959999785</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SUM(Monthly!B312:D312)</f>
        <v>0</v>
      </c>
      <c r="C1323" s="113">
        <f>SUM(Monthly!E312:G312)</f>
        <v>0</v>
      </c>
      <c r="D1323" s="113">
        <f>SUM(Monthly!H312:J312)</f>
        <v>0</v>
      </c>
      <c r="E1323" s="113">
        <f>SUM(Monthly!K312:M312)</f>
        <v>0</v>
      </c>
      <c r="F1323" s="113">
        <f>SUM(Monthly!N312:P312)</f>
        <v>0</v>
      </c>
      <c r="G1323" s="113">
        <f>SUM(Monthly!Q312:S312)</f>
        <v>0</v>
      </c>
      <c r="H1323" s="113">
        <f>SUM(Monthly!T312:V312)</f>
        <v>0</v>
      </c>
      <c r="I1323" s="113">
        <f>SUM(Monthly!W312:Y312)</f>
        <v>0</v>
      </c>
      <c r="J1323" s="113">
        <f>SUM(Monthly!Z312:AB312)</f>
        <v>0</v>
      </c>
      <c r="K1323" s="113">
        <f>SUM(Monthly!AC312:AE312)</f>
        <v>0</v>
      </c>
      <c r="L1323" s="113">
        <f>SUM(Monthly!AF312:AH312)</f>
        <v>0</v>
      </c>
      <c r="M1323" s="113">
        <f>SUM(Monthly!AI312:AK312)</f>
        <v>0</v>
      </c>
      <c r="N1323" s="113">
        <f>SUM(Monthly!AL312:AN312)</f>
        <v>0</v>
      </c>
      <c r="O1323" s="113">
        <f>SUM(Monthly!AO312:AQ312)</f>
        <v>0</v>
      </c>
      <c r="P1323" s="113">
        <f>SUM(Monthly!AR312:AT312)</f>
        <v>0</v>
      </c>
      <c r="Q1323" s="113">
        <f>SUM(Monthly!AU312:AW312)</f>
        <v>0</v>
      </c>
      <c r="R1323" s="113">
        <f>SUM(Monthly!AX312:AZ312)</f>
        <v>0</v>
      </c>
      <c r="S1323" s="113">
        <f>SUM(Monthly!BA312:BC312)</f>
        <v>0</v>
      </c>
      <c r="T1323" s="113">
        <f>SUM(Monthly!BD312:BF312)</f>
        <v>0</v>
      </c>
      <c r="U1323" s="113">
        <f>SUM(Monthly!BG312:BI312)</f>
        <v>0</v>
      </c>
      <c r="V1323" s="113">
        <f>SUM(Monthly!BJ312:BL312)</f>
        <v>0</v>
      </c>
      <c r="W1323" s="113">
        <f>SUM(Monthly!BM312:BO312)</f>
        <v>0</v>
      </c>
      <c r="X1323" s="113">
        <f>SUM(Monthly!BP312:BR312)</f>
        <v>0</v>
      </c>
      <c r="Y1323" s="113">
        <f>SUM(Monthly!BS312:BU312)</f>
        <v>0</v>
      </c>
      <c r="Z1323" s="113">
        <f>SUM(Monthly!BV312:BX312)</f>
        <v>0</v>
      </c>
      <c r="AA1323" s="113">
        <f>SUM(Monthly!BY312:CA312)</f>
        <v>0</v>
      </c>
      <c r="AB1323" s="113">
        <f>SUM(Monthly!CB312:CD312)</f>
        <v>0</v>
      </c>
      <c r="AC1323" s="113">
        <f>SUM(Monthly!CE312:CG312)</f>
        <v>0</v>
      </c>
      <c r="AD1323" s="113">
        <f>SUM(Monthly!CH312:CJ312)</f>
        <v>0</v>
      </c>
      <c r="AE1323" s="113">
        <f>SUM(Monthly!CK312:CM312)</f>
        <v>0</v>
      </c>
      <c r="AF1323" s="113">
        <f>SUM(Monthly!CN312:CP312)</f>
        <v>0</v>
      </c>
      <c r="AG1323" s="113">
        <f>SUM(Monthly!CQ312:CS312)</f>
        <v>0</v>
      </c>
      <c r="AH1323" s="113">
        <f>SUM(Monthly!CT312:CV312)</f>
        <v>0</v>
      </c>
      <c r="AI1323" s="113">
        <f>SUM(Monthly!CW312:CY312)</f>
        <v>0</v>
      </c>
      <c r="AJ1323" s="113">
        <f>SUM(Monthly!CZ312:DB312)</f>
        <v>0</v>
      </c>
      <c r="AK1323" s="113">
        <f>SUM(Monthly!DC312:DE312)</f>
        <v>0</v>
      </c>
      <c r="AL1323" s="113">
        <f>SUM(Monthly!DF312:DH312)</f>
        <v>0</v>
      </c>
      <c r="AM1323" s="113">
        <f>SUM(Monthly!DI312:DK312)</f>
        <v>0</v>
      </c>
      <c r="AN1323" s="113">
        <f>SUM(Monthly!DL312:DN312)</f>
        <v>0</v>
      </c>
      <c r="AO1323" s="113">
        <f>SUM(Monthly!DO312:DQ312)</f>
        <v>0</v>
      </c>
      <c r="AP1323" s="113">
        <f>SUM(Monthly!DR312:DT312)</f>
        <v>0</v>
      </c>
      <c r="AQ1323" s="113">
        <f>SUM(Monthly!DU312:DW312)</f>
        <v>0</v>
      </c>
      <c r="AR1323" s="113">
        <f>SUM(Monthly!DX312:DZ312)</f>
        <v>18</v>
      </c>
      <c r="AS1323" s="113">
        <f>SUM(Monthly!EA312:EC312)</f>
        <v>27</v>
      </c>
      <c r="AT1323" s="113">
        <f>SUM(Monthly!ED312:EF312)</f>
        <v>27</v>
      </c>
      <c r="AU1323" s="113">
        <f>SUM(Monthly!EG312:EI312)</f>
        <v>27</v>
      </c>
      <c r="AV1323" s="113">
        <f>SUM(Monthly!EJ312:EL312)</f>
        <v>27</v>
      </c>
      <c r="AW1323" s="113">
        <f>SUM(Monthly!EM312:EO312)</f>
        <v>27</v>
      </c>
      <c r="AX1323" s="113">
        <f>SUM(Monthly!EP312:ER312)</f>
        <v>27</v>
      </c>
      <c r="AY1323" s="113">
        <f>SUM(Monthly!ES312:EU312)</f>
        <v>27</v>
      </c>
      <c r="AZ1323" s="113">
        <f>SUM(Monthly!EV312:EX312)</f>
        <v>27</v>
      </c>
      <c r="BA1323" s="113">
        <f>SUM(Monthly!EY312:FA312)</f>
        <v>27</v>
      </c>
      <c r="BB1323" s="113">
        <f>SUM(Monthly!FB312:FD312)</f>
        <v>27</v>
      </c>
      <c r="BC1323" s="113">
        <f>SUM(Monthly!FE312:FG312)</f>
        <v>27</v>
      </c>
      <c r="BD1323" s="113">
        <f>SUM(Monthly!FH312:FJ312)</f>
        <v>25</v>
      </c>
      <c r="BE1323" s="113">
        <f>SUM(Monthly!FK312:FM312)</f>
        <v>24</v>
      </c>
      <c r="BF1323" s="113">
        <f>SUM(Monthly!FN312:FP312)</f>
        <v>27</v>
      </c>
      <c r="BG1323" s="113">
        <f>SUM(Monthly!FQ312:FS312)</f>
        <v>27</v>
      </c>
      <c r="BH1323" s="113">
        <f>SUM(Monthly!FT312:FV312)</f>
        <v>27</v>
      </c>
      <c r="BI1323" s="113">
        <f>SUM(Monthly!FW312:FY312)</f>
        <v>25.5</v>
      </c>
      <c r="BJ1323" s="113">
        <f>SUM(Monthly!FZ312:GB312)</f>
        <v>22</v>
      </c>
      <c r="BK1323" s="113">
        <f>SUM(Monthly!GC312:GE312)</f>
        <v>21</v>
      </c>
      <c r="BL1323" s="113">
        <f>SUM(Monthly!GF312:GH312)</f>
        <v>21</v>
      </c>
      <c r="BM1323" s="113">
        <f>SUM(Monthly!GI312:GK312)</f>
        <v>19</v>
      </c>
      <c r="BN1323" s="113">
        <f>SUM(Monthly!GL312:GN312)</f>
        <v>18</v>
      </c>
      <c r="BO1323" s="113">
        <f>SUM(Monthly!GO312:GQ312)</f>
        <v>18</v>
      </c>
      <c r="BP1323" s="113">
        <f>SUM(Monthly!GR312:GT312)</f>
        <v>18</v>
      </c>
      <c r="BQ1323" s="113">
        <f>SUM(Monthly!GU312:GW312)</f>
        <v>20.5</v>
      </c>
      <c r="BR1323" s="113">
        <f>SUM(Monthly!GX312:GZ312)</f>
        <v>21</v>
      </c>
      <c r="BS1323" s="113">
        <f>SUM(Monthly!HA312:HC312)</f>
        <v>22</v>
      </c>
      <c r="BT1323" s="113">
        <f>SUM(Monthly!HD312:HF312)</f>
        <v>22.5</v>
      </c>
      <c r="BU1323" s="113">
        <f>SUM(Monthly!HG312:HI312)</f>
        <v>22.5</v>
      </c>
      <c r="BV1323" s="113">
        <f>SUM(Monthly!HJ312:HL312)</f>
        <v>22.5</v>
      </c>
      <c r="BW1323" s="113">
        <f>SUM(Monthly!HM312:HO312)</f>
        <v>22</v>
      </c>
      <c r="BX1323" s="113">
        <f>SUM(Monthly!HP312:HR312)</f>
        <v>21</v>
      </c>
      <c r="BY1323" s="113">
        <f>SUM(Monthly!HS312:HU312)</f>
        <v>21</v>
      </c>
      <c r="BZ1323" s="113">
        <f>SUM(Monthly!HV312:HX312)</f>
        <v>21</v>
      </c>
      <c r="CA1323" s="113">
        <f>SUM(Monthly!HY312:IA312)</f>
        <v>20.5</v>
      </c>
      <c r="CB1323" s="113">
        <f>SUM(Monthly!IB312:ID312)</f>
        <v>19.5</v>
      </c>
      <c r="CC1323" s="113">
        <f>SUM(Monthly!IE312:IG312)</f>
        <v>19.5</v>
      </c>
      <c r="CD1323" s="113">
        <f>SUM(Monthly!IH312:IJ312)</f>
        <v>19.5</v>
      </c>
      <c r="CE1323" s="113">
        <f>SUM(Monthly!IK312:IM312)</f>
        <v>19.5</v>
      </c>
      <c r="CF1323" s="113">
        <f>SUM(Monthly!IN312:IP312)</f>
        <v>19.5</v>
      </c>
      <c r="CG1323" s="113">
        <f>SUM(Monthly!IQ312:IS312)</f>
        <v>19.5</v>
      </c>
      <c r="CH1323" s="113">
        <f>SUM(Monthly!IT312:IV312)</f>
        <v>19.5</v>
      </c>
      <c r="CI1323" s="113">
        <f>SUM(Monthly!IW312:IY312)</f>
        <v>19.5</v>
      </c>
      <c r="CJ1323" s="113">
        <f>SUM(Monthly!IZ312:JB312)</f>
        <v>19.5</v>
      </c>
      <c r="CK1323" s="113">
        <f>SUM(Monthly!JC312:JE312)</f>
        <v>19.25</v>
      </c>
      <c r="CL1323" s="113">
        <f>SUM(Monthly!JF312:JH312)</f>
        <v>18.75</v>
      </c>
      <c r="CM1323" s="113">
        <f>SUM(Monthly!JI312:JK312)</f>
        <v>18.5</v>
      </c>
      <c r="CN1323" s="113">
        <f>SUM(Monthly!JL312:JN312)</f>
        <v>18</v>
      </c>
      <c r="CO1323" s="113">
        <f>SUM(Monthly!JO312:JQ312)</f>
        <v>17.5</v>
      </c>
      <c r="CP1323" s="113">
        <f>SUM(Monthly!JR312:JT312)</f>
        <v>16.5</v>
      </c>
      <c r="CQ1323" s="113">
        <f>SUM(Monthly!JU312:JW312)</f>
        <v>16.5</v>
      </c>
      <c r="CR1323" s="113">
        <f>SUM(Monthly!JX312:JZ312)</f>
        <v>16.5</v>
      </c>
      <c r="CS1323" s="113">
        <f>SUM(Monthly!KA312:KC312)</f>
        <v>16.5</v>
      </c>
      <c r="CT1323" s="113">
        <f>SUM(Monthly!KD312:KF312)</f>
        <v>16.5</v>
      </c>
      <c r="CU1323" s="113">
        <f>SUM(Monthly!KG312:KI312)</f>
        <v>15.5</v>
      </c>
      <c r="CV1323" s="113">
        <f>SUM(Monthly!KJ312:KL312)</f>
        <v>15</v>
      </c>
      <c r="CW1323" s="113">
        <f>SUM(Monthly!KM312:KO312)</f>
        <v>15</v>
      </c>
      <c r="CX1323" s="113">
        <f>SUM(Monthly!KP312:KR312)</f>
        <v>15</v>
      </c>
      <c r="CY1323" s="113">
        <f>SUM(Monthly!KS312:KU312)</f>
        <v>13.5</v>
      </c>
      <c r="CZ1323" s="113">
        <f>SUM(Monthly!KV312:KX312)</f>
        <v>13.5</v>
      </c>
      <c r="DA1323" s="113">
        <f>SUM(Monthly!KY312:LA312)</f>
        <v>13.5</v>
      </c>
      <c r="DB1323" s="113">
        <f>SUM(Monthly!LB312:LD312)</f>
        <v>13.5</v>
      </c>
      <c r="DC1323" s="113">
        <f>SUM(Monthly!LE312:LG312)</f>
        <v>13.5</v>
      </c>
      <c r="DD1323" s="113">
        <f>SUM(Monthly!LH312:LJ312)</f>
        <v>13.5</v>
      </c>
      <c r="DE1323" s="113">
        <f>SUM(Monthly!LK312:LM312)</f>
        <v>13.5</v>
      </c>
      <c r="DF1323" s="113">
        <f>SUM(Monthly!LN312:LP312)</f>
        <v>14.5</v>
      </c>
      <c r="DG1323" s="113">
        <f>SUM(Monthly!LQ312:LS312)</f>
        <v>15</v>
      </c>
      <c r="DH1323" s="113">
        <f>SUM(Monthly!LT312:LV312)</f>
        <v>17</v>
      </c>
      <c r="DI1323" s="113">
        <f>SUM(Monthly!LW312:LY312)</f>
        <v>19</v>
      </c>
      <c r="DJ1323" s="113">
        <f>SUM(Monthly!LZ312:MB312)</f>
        <v>20.5</v>
      </c>
      <c r="DK1323" s="113">
        <f>SUM(Monthly!MC312:ME312)</f>
        <v>21</v>
      </c>
      <c r="DL1323" s="113">
        <f>SUM(Monthly!MF312:MH312)</f>
        <v>22</v>
      </c>
      <c r="DM1323" s="113">
        <f>SUM(Monthly!MI312:MK312)</f>
        <v>22.5</v>
      </c>
      <c r="DN1323" s="113">
        <f>SUM(Monthly!ML312:MN312)</f>
        <v>22.5</v>
      </c>
      <c r="DO1323" s="113">
        <f>SUM(Monthly!MO312:MQ312)</f>
        <v>21.5</v>
      </c>
      <c r="DP1323" s="113">
        <f>SUM(Monthly!MR312:MT312)</f>
        <v>20</v>
      </c>
      <c r="DQ1323" s="113">
        <f>SUM(Monthly!MU312:MW312)</f>
        <v>19.5</v>
      </c>
    </row>
    <row r="1324" spans="1:121">
      <c r="A1324" s="224" t="s">
        <v>596</v>
      </c>
      <c r="B1324" s="113">
        <f>SUM(Monthly!B313:D313)</f>
        <v>30.119999999999997</v>
      </c>
      <c r="C1324" s="113">
        <f>SUM(Monthly!E313:G313)</f>
        <v>36.19</v>
      </c>
      <c r="D1324" s="113">
        <f>SUM(Monthly!H313:J313)</f>
        <v>36.11</v>
      </c>
      <c r="E1324" s="113">
        <f>SUM(Monthly!K313:M313)</f>
        <v>36.369999999999997</v>
      </c>
      <c r="F1324" s="113">
        <f>SUM(Monthly!N313:P313)</f>
        <v>34.119999999999997</v>
      </c>
      <c r="G1324" s="113">
        <f>SUM(Monthly!Q313:S313)</f>
        <v>32.479999999999997</v>
      </c>
      <c r="H1324" s="113">
        <f>SUM(Monthly!T313:V313)</f>
        <v>32.47</v>
      </c>
      <c r="I1324" s="113">
        <f>SUM(Monthly!W313:Y313)</f>
        <v>33.08</v>
      </c>
      <c r="J1324" s="113">
        <f>SUM(Monthly!Z313:AB313)</f>
        <v>25.024999999999999</v>
      </c>
      <c r="K1324" s="113">
        <f>SUM(Monthly!AC313:AE313)</f>
        <v>24.658000000000001</v>
      </c>
      <c r="L1324" s="113">
        <f>SUM(Monthly!AF313:AH313)</f>
        <v>25.885999999999999</v>
      </c>
      <c r="M1324" s="113">
        <f>SUM(Monthly!AI313:AK313)</f>
        <v>24.988</v>
      </c>
      <c r="N1324" s="113">
        <f>SUM(Monthly!AL313:AN313)</f>
        <v>29.728000000000002</v>
      </c>
      <c r="O1324" s="113">
        <f>SUM(Monthly!AO313:AQ313)</f>
        <v>24.752000000000002</v>
      </c>
      <c r="P1324" s="113">
        <f>SUM(Monthly!AR313:AT313)</f>
        <v>26.385000000000002</v>
      </c>
      <c r="Q1324" s="113">
        <f>SUM(Monthly!AU313:AW313)</f>
        <v>25.271000000000001</v>
      </c>
      <c r="R1324" s="113">
        <f>SUM(Monthly!AX313:AZ313)</f>
        <v>23.760999999999999</v>
      </c>
      <c r="S1324" s="113">
        <f>SUM(Monthly!BA313:BC313)</f>
        <v>26.213000000000001</v>
      </c>
      <c r="T1324" s="113">
        <f>SUM(Monthly!BD313:BF313)</f>
        <v>25.935000000000002</v>
      </c>
      <c r="U1324" s="113">
        <f>SUM(Monthly!BG313:BI313)</f>
        <v>25.524000000000001</v>
      </c>
      <c r="V1324" s="113">
        <f>SUM(Monthly!BJ313:BL313)</f>
        <v>27.671999999999997</v>
      </c>
      <c r="W1324" s="113">
        <f>SUM(Monthly!BM313:BO313)</f>
        <v>27.869999999999997</v>
      </c>
      <c r="X1324" s="113">
        <f>SUM(Monthly!BP313:BR313)</f>
        <v>28.15</v>
      </c>
      <c r="Y1324" s="113">
        <f>SUM(Monthly!BS313:BU313)</f>
        <v>30.134</v>
      </c>
      <c r="Z1324" s="113">
        <f>SUM(Monthly!BV313:BX313)</f>
        <v>29.65</v>
      </c>
      <c r="AA1324" s="113">
        <f>SUM(Monthly!BY313:CA313)</f>
        <v>30.099999999999998</v>
      </c>
      <c r="AB1324" s="113">
        <f>SUM(Monthly!CB313:CD313)</f>
        <v>29.59</v>
      </c>
      <c r="AC1324" s="113">
        <f>SUM(Monthly!CE313:CG313)</f>
        <v>30.41</v>
      </c>
      <c r="AD1324" s="113">
        <f>SUM(Monthly!CH313:CJ313)</f>
        <v>30.46</v>
      </c>
      <c r="AE1324" s="113">
        <f>SUM(Monthly!CK313:CM313)</f>
        <v>29.99</v>
      </c>
      <c r="AF1324" s="113">
        <f>SUM(Monthly!CN313:CP313)</f>
        <v>28.03</v>
      </c>
      <c r="AG1324" s="113">
        <f>SUM(Monthly!CQ313:CS313)</f>
        <v>27.3</v>
      </c>
      <c r="AH1324" s="113">
        <f>SUM(Monthly!CT313:CV313)</f>
        <v>26.830000000000005</v>
      </c>
      <c r="AI1324" s="113">
        <f>SUM(Monthly!CW313:CY313)</f>
        <v>27.339999999999996</v>
      </c>
      <c r="AJ1324" s="113">
        <f>SUM(Monthly!CZ313:DB313)</f>
        <v>27.82</v>
      </c>
      <c r="AK1324" s="113">
        <f>SUM(Monthly!DC313:DE313)</f>
        <v>27.990000000000002</v>
      </c>
      <c r="AL1324" s="113">
        <f>SUM(Monthly!DF313:DH313)</f>
        <v>26.722000000000001</v>
      </c>
      <c r="AM1324" s="113">
        <f>SUM(Monthly!DI313:DK313)</f>
        <v>27.789000000000001</v>
      </c>
      <c r="AN1324" s="113">
        <f>SUM(Monthly!DL313:DN313)</f>
        <v>27.981000000000002</v>
      </c>
      <c r="AO1324" s="113">
        <f>SUM(Monthly!DO313:DQ313)</f>
        <v>28.29</v>
      </c>
      <c r="AP1324" s="113">
        <f>SUM(Monthly!DR313:DT313)</f>
        <v>28.17</v>
      </c>
      <c r="AQ1324" s="113">
        <f>SUM(Monthly!DU313:DW313)</f>
        <v>26.14</v>
      </c>
      <c r="AR1324" s="113">
        <f>SUM(Monthly!DX313:DZ313)</f>
        <v>25.69</v>
      </c>
      <c r="AS1324" s="113">
        <f>SUM(Monthly!EA313:EC313)</f>
        <v>24.060000000000002</v>
      </c>
      <c r="AT1324" s="113">
        <f>SUM(Monthly!ED313:EF313)</f>
        <v>24.240000000000002</v>
      </c>
      <c r="AU1324" s="113">
        <f>SUM(Monthly!EG313:EI313)</f>
        <v>24.529999999999998</v>
      </c>
      <c r="AV1324" s="113">
        <f>SUM(Monthly!EJ313:EL313)</f>
        <v>24.95</v>
      </c>
      <c r="AW1324" s="113">
        <f>SUM(Monthly!EM313:EO313)</f>
        <v>24.72</v>
      </c>
      <c r="AX1324" s="113">
        <f>SUM(Monthly!EP313:ER313)</f>
        <v>23.71</v>
      </c>
      <c r="AY1324" s="113">
        <f>SUM(Monthly!ES313:EU313)</f>
        <v>23.07</v>
      </c>
      <c r="AZ1324" s="113">
        <f>SUM(Monthly!EV313:EX313)</f>
        <v>22.7</v>
      </c>
      <c r="BA1324" s="113">
        <f>SUM(Monthly!EY313:FA313)</f>
        <v>21.96</v>
      </c>
      <c r="BB1324" s="113">
        <f>SUM(Monthly!FB313:FD313)</f>
        <v>17.440000000000001</v>
      </c>
      <c r="BC1324" s="113">
        <f>SUM(Monthly!FE313:FG313)</f>
        <v>0</v>
      </c>
      <c r="BD1324" s="113">
        <f>SUM(Monthly!FH313:FJ313)</f>
        <v>0</v>
      </c>
      <c r="BE1324" s="113">
        <f>SUM(Monthly!FK313:FM313)</f>
        <v>0</v>
      </c>
      <c r="BF1324" s="113">
        <f>SUM(Monthly!FN313:FP313)</f>
        <v>17.690000000000001</v>
      </c>
      <c r="BG1324" s="113">
        <f>SUM(Monthly!FQ313:FS313)</f>
        <v>26.17</v>
      </c>
      <c r="BH1324" s="113">
        <f>SUM(Monthly!FT313:FV313)</f>
        <v>27.17</v>
      </c>
      <c r="BI1324" s="113">
        <f>SUM(Monthly!FW313:FY313)</f>
        <v>26.27</v>
      </c>
      <c r="BJ1324" s="113">
        <f>SUM(Monthly!FZ313:GB313)</f>
        <v>21.880000000000003</v>
      </c>
      <c r="BK1324" s="113">
        <f>SUM(Monthly!GC313:GE313)</f>
        <v>20.09</v>
      </c>
      <c r="BL1324" s="113">
        <f>SUM(Monthly!GF313:GH313)</f>
        <v>18.529999999999998</v>
      </c>
      <c r="BM1324" s="113">
        <f>SUM(Monthly!GI313:GK313)</f>
        <v>20.68</v>
      </c>
      <c r="BN1324" s="113">
        <f>SUM(Monthly!GL313:GN313)</f>
        <v>22.5</v>
      </c>
      <c r="BO1324" s="113">
        <f>SUM(Monthly!GO313:GQ313)</f>
        <v>24.61</v>
      </c>
      <c r="BP1324" s="113">
        <f>SUM(Monthly!GR313:GT313)</f>
        <v>22.59</v>
      </c>
      <c r="BQ1324" s="113">
        <f>SUM(Monthly!GU313:GW313)</f>
        <v>23.29</v>
      </c>
      <c r="BR1324" s="113">
        <f>SUM(Monthly!GX313:GZ313)</f>
        <v>23.85</v>
      </c>
      <c r="BS1324" s="113">
        <f>SUM(Monthly!HA313:HC313)</f>
        <v>25.919999999999998</v>
      </c>
      <c r="BT1324" s="113">
        <f>SUM(Monthly!HD313:HF313)</f>
        <v>25.950000000000003</v>
      </c>
      <c r="BU1324" s="113">
        <f>SUM(Monthly!HG313:HI313)</f>
        <v>31.08</v>
      </c>
      <c r="BV1324" s="113">
        <f>SUM(Monthly!HJ313:HL313)</f>
        <v>32</v>
      </c>
      <c r="BW1324" s="113">
        <f>SUM(Monthly!HM313:HO313)</f>
        <v>32.83</v>
      </c>
      <c r="BX1324" s="113">
        <f>SUM(Monthly!HP313:HR313)</f>
        <v>27.970000000000002</v>
      </c>
      <c r="BY1324" s="113">
        <f>SUM(Monthly!HS313:HU313)</f>
        <v>25.799999999999997</v>
      </c>
      <c r="BZ1324" s="113">
        <f>SUM(Monthly!HV313:HX313)</f>
        <v>25.119999999999997</v>
      </c>
      <c r="CA1324" s="113">
        <f>SUM(Monthly!HY313:IA313)</f>
        <v>25.954680986499991</v>
      </c>
      <c r="CB1324" s="113">
        <f>SUM(Monthly!IB313:ID313)</f>
        <v>24.538870423129577</v>
      </c>
      <c r="CC1324" s="113">
        <f>SUM(Monthly!IE313:IG313)</f>
        <v>23.256999999999998</v>
      </c>
      <c r="CD1324" s="113">
        <f>SUM(Monthly!IH313:IJ313)</f>
        <v>25.11</v>
      </c>
      <c r="CE1324" s="113">
        <f>SUM(Monthly!IK313:IM313)</f>
        <v>25.558999999999997</v>
      </c>
      <c r="CF1324" s="113">
        <f>SUM(Monthly!IN313:IP313)</f>
        <v>24.639000000000003</v>
      </c>
      <c r="CG1324" s="113">
        <f>SUM(Monthly!IQ313:IS313)</f>
        <v>23.600999999999999</v>
      </c>
      <c r="CH1324" s="113">
        <f>SUM(Monthly!IT313:IV313)</f>
        <v>23.098282900647948</v>
      </c>
      <c r="CI1324" s="113">
        <f>SUM(Monthly!IW313:IY313)</f>
        <v>24.621807127504407</v>
      </c>
      <c r="CJ1324" s="113">
        <f>SUM(Monthly!IZ313:JB313)</f>
        <v>24.15</v>
      </c>
      <c r="CK1324" s="113">
        <f>SUM(Monthly!JC313:JE313)</f>
        <v>23.102671721029331</v>
      </c>
      <c r="CL1324" s="113">
        <f>SUM(Monthly!JF313:JH313)</f>
        <v>22.438771212554293</v>
      </c>
      <c r="CM1324" s="113">
        <f>SUM(Monthly!JI313:JK313)</f>
        <v>24.341534457548299</v>
      </c>
      <c r="CN1324" s="113">
        <f>SUM(Monthly!JL313:JN313)</f>
        <v>23.201862150683638</v>
      </c>
      <c r="CO1324" s="113">
        <f>SUM(Monthly!JO313:JQ313)</f>
        <v>22.606277628821481</v>
      </c>
      <c r="CP1324" s="113">
        <f>SUM(Monthly!JR313:JT313)</f>
        <v>23.524998493661158</v>
      </c>
      <c r="CQ1324" s="113">
        <f>SUM(Monthly!JU313:JW313)</f>
        <v>24.528555842452484</v>
      </c>
      <c r="CR1324" s="113">
        <f>SUM(Monthly!JX313:JZ313)</f>
        <v>20.474529384645571</v>
      </c>
      <c r="CS1324" s="113">
        <f>SUM(Monthly!KA313:KC313)</f>
        <v>21.539417174096478</v>
      </c>
      <c r="CT1324" s="113">
        <f>SUM(Monthly!KD313:KF313)</f>
        <v>21.400076935472427</v>
      </c>
      <c r="CU1324" s="113">
        <f>SUM(Monthly!KG313:KI313)</f>
        <v>23.62814837427986</v>
      </c>
      <c r="CV1324" s="113">
        <f>SUM(Monthly!KJ313:KL313)</f>
        <v>23.263966140803056</v>
      </c>
      <c r="CW1324" s="113">
        <f>SUM(Monthly!KM313:KO313)</f>
        <v>23.374213278610284</v>
      </c>
      <c r="CX1324" s="113">
        <f>SUM(Monthly!KP313:KR313)</f>
        <v>21.608940834769299</v>
      </c>
      <c r="CY1324" s="113">
        <f>SUM(Monthly!KS313:KU313)</f>
        <v>23.523232282986054</v>
      </c>
      <c r="CZ1324" s="113">
        <f>SUM(Monthly!KV313:KX313)</f>
        <v>23.454165890758986</v>
      </c>
      <c r="DA1324" s="113">
        <f>SUM(Monthly!KY313:LA313)</f>
        <v>22.597879005099131</v>
      </c>
      <c r="DB1324" s="113">
        <f>SUM(Monthly!LB313:LD313)</f>
        <v>24.519442883805681</v>
      </c>
      <c r="DC1324" s="113">
        <f>SUM(Monthly!LE313:LG313)</f>
        <v>24.773964718088081</v>
      </c>
      <c r="DD1324" s="113">
        <f>SUM(Monthly!LH313:LJ313)</f>
        <v>23.720083039246664</v>
      </c>
      <c r="DE1324" s="113">
        <f>SUM(Monthly!LK313:LM313)</f>
        <v>23.588312601244454</v>
      </c>
      <c r="DF1324" s="113">
        <f>SUM(Monthly!LN313:LP313)</f>
        <v>24.185723488292346</v>
      </c>
      <c r="DG1324" s="113">
        <f>SUM(Monthly!LQ313:LS313)</f>
        <v>22.515000000000001</v>
      </c>
      <c r="DH1324" s="113">
        <f>SUM(Monthly!LT313:LV313)</f>
        <v>23.335999999999999</v>
      </c>
      <c r="DI1324" s="113">
        <f>SUM(Monthly!LW313:LY313)</f>
        <v>23.740000000000002</v>
      </c>
      <c r="DJ1324" s="113">
        <f>SUM(Monthly!LZ313:MB313)</f>
        <v>28.530986801248311</v>
      </c>
      <c r="DK1324" s="113">
        <f>SUM(Monthly!MC313:ME313)</f>
        <v>28.390666985547398</v>
      </c>
      <c r="DL1324" s="113">
        <f>SUM(Monthly!MF313:MH313)</f>
        <v>28.733381973453973</v>
      </c>
      <c r="DM1324" s="113">
        <f>SUM(Monthly!MI313:MK313)</f>
        <v>30.156482991970073</v>
      </c>
      <c r="DN1324" s="113">
        <f>SUM(Monthly!ML313:MN313)</f>
        <v>20.301057980128697</v>
      </c>
      <c r="DO1324" s="113">
        <f>SUM(Monthly!MO313:MQ313)</f>
        <v>0</v>
      </c>
      <c r="DP1324" s="113">
        <f>SUM(Monthly!MR313:MT313)</f>
        <v>0</v>
      </c>
      <c r="DQ1324" s="113">
        <f>SUM(Monthly!MU313:MW313)</f>
        <v>31.492028976262823</v>
      </c>
    </row>
    <row r="1325" spans="1:121">
      <c r="A1325" s="224" t="s">
        <v>597</v>
      </c>
      <c r="B1325" s="113">
        <f>SUM(Monthly!B314:D314)</f>
        <v>45.81</v>
      </c>
      <c r="C1325" s="113">
        <f>SUM(Monthly!E314:G314)</f>
        <v>49.46</v>
      </c>
      <c r="D1325" s="113">
        <f>SUM(Monthly!H314:J314)</f>
        <v>53.83</v>
      </c>
      <c r="E1325" s="113">
        <f>SUM(Monthly!K314:M314)</f>
        <v>53.86</v>
      </c>
      <c r="F1325" s="113">
        <f>SUM(Monthly!N314:P314)</f>
        <v>54.89</v>
      </c>
      <c r="G1325" s="113">
        <f>SUM(Monthly!Q314:S314)</f>
        <v>54.680000000000007</v>
      </c>
      <c r="H1325" s="113">
        <f>SUM(Monthly!T314:V314)</f>
        <v>54.17</v>
      </c>
      <c r="I1325" s="113">
        <f>SUM(Monthly!W314:Y314)</f>
        <v>55.33</v>
      </c>
      <c r="J1325" s="113">
        <f>SUM(Monthly!Z314:AB314)</f>
        <v>50.47</v>
      </c>
      <c r="K1325" s="113">
        <f>SUM(Monthly!AC314:AE314)</f>
        <v>50.31</v>
      </c>
      <c r="L1325" s="113">
        <f>SUM(Monthly!AF314:AH314)</f>
        <v>49.91</v>
      </c>
      <c r="M1325" s="113">
        <f>SUM(Monthly!AI314:AK314)</f>
        <v>49.89</v>
      </c>
      <c r="N1325" s="113">
        <f>SUM(Monthly!AL314:AN314)</f>
        <v>48.4</v>
      </c>
      <c r="O1325" s="113">
        <f>SUM(Monthly!AO314:AQ314)</f>
        <v>48.08</v>
      </c>
      <c r="P1325" s="113">
        <f>SUM(Monthly!AR314:AT314)</f>
        <v>43.78</v>
      </c>
      <c r="Q1325" s="113">
        <f>SUM(Monthly!AU314:AW314)</f>
        <v>48.34</v>
      </c>
      <c r="R1325" s="113">
        <f>SUM(Monthly!AX314:AZ314)</f>
        <v>48.42</v>
      </c>
      <c r="S1325" s="113">
        <f>SUM(Monthly!BA314:BC314)</f>
        <v>48.43</v>
      </c>
      <c r="T1325" s="113">
        <f>SUM(Monthly!BD314:BF314)</f>
        <v>49.52</v>
      </c>
      <c r="U1325" s="113">
        <f>SUM(Monthly!BG314:BI314)</f>
        <v>49.5</v>
      </c>
      <c r="V1325" s="113">
        <f>SUM(Monthly!BJ314:BL314)</f>
        <v>48.680000000000007</v>
      </c>
      <c r="W1325" s="113">
        <f>SUM(Monthly!BM314:BO314)</f>
        <v>49.03</v>
      </c>
      <c r="X1325" s="113">
        <f>SUM(Monthly!BP314:BR314)</f>
        <v>50.660000000000004</v>
      </c>
      <c r="Y1325" s="113">
        <f>SUM(Monthly!BS314:BU314)</f>
        <v>49.44</v>
      </c>
      <c r="Z1325" s="113">
        <f>SUM(Monthly!BV314:BX314)</f>
        <v>49.610000000000007</v>
      </c>
      <c r="AA1325" s="113">
        <f>SUM(Monthly!BY314:CA314)</f>
        <v>47.16</v>
      </c>
      <c r="AB1325" s="113">
        <f>SUM(Monthly!CB314:CD314)</f>
        <v>49.78</v>
      </c>
      <c r="AC1325" s="113">
        <f>SUM(Monthly!CE314:CG314)</f>
        <v>49.699999999999996</v>
      </c>
      <c r="AD1325" s="113">
        <f>SUM(Monthly!CH314:CJ314)</f>
        <v>49.39</v>
      </c>
      <c r="AE1325" s="113">
        <f>SUM(Monthly!CK314:CM314)</f>
        <v>49.53</v>
      </c>
      <c r="AF1325" s="113">
        <f>SUM(Monthly!CN314:CP314)</f>
        <v>48.730000000000004</v>
      </c>
      <c r="AG1325" s="113">
        <f>SUM(Monthly!CQ314:CS314)</f>
        <v>46.93</v>
      </c>
      <c r="AH1325" s="113">
        <f>SUM(Monthly!CT314:CV314)</f>
        <v>47.8</v>
      </c>
      <c r="AI1325" s="113">
        <f>SUM(Monthly!CW314:CY314)</f>
        <v>48.74</v>
      </c>
      <c r="AJ1325" s="113">
        <f>SUM(Monthly!CZ314:DB314)</f>
        <v>46.46</v>
      </c>
      <c r="AK1325" s="113">
        <f>SUM(Monthly!DC314:DE314)</f>
        <v>48.91</v>
      </c>
      <c r="AL1325" s="113">
        <f>SUM(Monthly!DF314:DH314)</f>
        <v>47.7</v>
      </c>
      <c r="AM1325" s="113">
        <f>SUM(Monthly!DI314:DK314)</f>
        <v>47.809999999999995</v>
      </c>
      <c r="AN1325" s="113">
        <f>SUM(Monthly!DL314:DN314)</f>
        <v>47.71</v>
      </c>
      <c r="AO1325" s="113">
        <f>SUM(Monthly!DO314:DQ314)</f>
        <v>48.629999999999995</v>
      </c>
      <c r="AP1325" s="113">
        <f>SUM(Monthly!DR314:DT314)</f>
        <v>48.94</v>
      </c>
      <c r="AQ1325" s="113">
        <f>SUM(Monthly!DU314:DW314)</f>
        <v>46.089999999999996</v>
      </c>
      <c r="AR1325" s="113">
        <f>SUM(Monthly!DX314:DZ314)</f>
        <v>46.62</v>
      </c>
      <c r="AS1325" s="113">
        <f>SUM(Monthly!EA314:EC314)</f>
        <v>47.68</v>
      </c>
      <c r="AT1325" s="113">
        <f>SUM(Monthly!ED314:EF314)</f>
        <v>46.36</v>
      </c>
      <c r="AU1325" s="113">
        <f>SUM(Monthly!EG314:EI314)</f>
        <v>46.75</v>
      </c>
      <c r="AV1325" s="113">
        <f>SUM(Monthly!EJ314:EL314)</f>
        <v>48.690000000000005</v>
      </c>
      <c r="AW1325" s="113">
        <f>SUM(Monthly!EM314:EO314)</f>
        <v>48.589999999999996</v>
      </c>
      <c r="AX1325" s="113">
        <f>SUM(Monthly!EP314:ER314)</f>
        <v>47.959999999999994</v>
      </c>
      <c r="AY1325" s="113">
        <f>SUM(Monthly!ES314:EU314)</f>
        <v>47.7</v>
      </c>
      <c r="AZ1325" s="113">
        <f>SUM(Monthly!EV314:EX314)</f>
        <v>48.16</v>
      </c>
      <c r="BA1325" s="113">
        <f>SUM(Monthly!EY314:FA314)</f>
        <v>47.86</v>
      </c>
      <c r="BB1325" s="113">
        <f>SUM(Monthly!FB314:FD314)</f>
        <v>48.17</v>
      </c>
      <c r="BC1325" s="113">
        <f>SUM(Monthly!FE314:FG314)</f>
        <v>0</v>
      </c>
      <c r="BD1325" s="113">
        <f>SUM(Monthly!FH314:FJ314)</f>
        <v>48.95</v>
      </c>
      <c r="BE1325" s="113">
        <f>SUM(Monthly!FK314:FM314)</f>
        <v>49.180000000000007</v>
      </c>
      <c r="BF1325" s="113">
        <f>SUM(Monthly!FN314:FP314)</f>
        <v>48.25</v>
      </c>
      <c r="BG1325" s="113">
        <f>SUM(Monthly!FQ314:FS314)</f>
        <v>50.34</v>
      </c>
      <c r="BH1325" s="113">
        <f>SUM(Monthly!FT314:FV314)</f>
        <v>52.25</v>
      </c>
      <c r="BI1325" s="113">
        <f>SUM(Monthly!FW314:FY314)</f>
        <v>49.84</v>
      </c>
      <c r="BJ1325" s="113">
        <f>SUM(Monthly!FZ314:GB314)</f>
        <v>50.3</v>
      </c>
      <c r="BK1325" s="113">
        <f>SUM(Monthly!GC314:GE314)</f>
        <v>50.989999999999995</v>
      </c>
      <c r="BL1325" s="113">
        <f>SUM(Monthly!GF314:GH314)</f>
        <v>50.93</v>
      </c>
      <c r="BM1325" s="113">
        <f>SUM(Monthly!GI314:GK314)</f>
        <v>51.790000000000006</v>
      </c>
      <c r="BN1325" s="113">
        <f>SUM(Monthly!GL314:GN314)</f>
        <v>49.120000000000005</v>
      </c>
      <c r="BO1325" s="113">
        <f>SUM(Monthly!GO314:GQ314)</f>
        <v>50.07</v>
      </c>
      <c r="BP1325" s="113">
        <f>SUM(Monthly!GR314:GT314)</f>
        <v>50.570000000000007</v>
      </c>
      <c r="BQ1325" s="113">
        <f>SUM(Monthly!GU314:GW314)</f>
        <v>50.25</v>
      </c>
      <c r="BR1325" s="113">
        <f>SUM(Monthly!GX314:GZ314)</f>
        <v>49.519999999999996</v>
      </c>
      <c r="BS1325" s="113">
        <f>SUM(Monthly!HA314:HC314)</f>
        <v>50.410000000000004</v>
      </c>
      <c r="BT1325" s="113">
        <f>SUM(Monthly!HD314:HF314)</f>
        <v>50.739999999999995</v>
      </c>
      <c r="BU1325" s="113">
        <f>SUM(Monthly!HG314:HI314)</f>
        <v>49.75</v>
      </c>
      <c r="BV1325" s="113">
        <f>SUM(Monthly!HJ314:HL314)</f>
        <v>51.400000000000006</v>
      </c>
      <c r="BW1325" s="113">
        <f>SUM(Monthly!HM314:HO314)</f>
        <v>52.48</v>
      </c>
      <c r="BX1325" s="113">
        <f>SUM(Monthly!HP314:HR314)</f>
        <v>52.48</v>
      </c>
      <c r="BY1325" s="113">
        <f>SUM(Monthly!HS314:HU314)</f>
        <v>51.470000000000006</v>
      </c>
      <c r="BZ1325" s="113">
        <f>SUM(Monthly!HV314:HX314)</f>
        <v>51.37</v>
      </c>
      <c r="CA1325" s="113">
        <f>SUM(Monthly!HY314:IA314)</f>
        <v>52.170306814258865</v>
      </c>
      <c r="CB1325" s="113">
        <f>SUM(Monthly!IB314:ID314)</f>
        <v>51.730000000000004</v>
      </c>
      <c r="CC1325" s="113">
        <f>SUM(Monthly!IE314:IG314)</f>
        <v>51.84</v>
      </c>
      <c r="CD1325" s="113">
        <f>SUM(Monthly!IH314:IJ314)</f>
        <v>52.31</v>
      </c>
      <c r="CE1325" s="113">
        <f>SUM(Monthly!IK314:IM314)</f>
        <v>52.460000000000008</v>
      </c>
      <c r="CF1325" s="113">
        <f>SUM(Monthly!IN314:IP314)</f>
        <v>51.940000000000005</v>
      </c>
      <c r="CG1325" s="113">
        <f>SUM(Monthly!IQ314:IS314)</f>
        <v>51.290000000000006</v>
      </c>
      <c r="CH1325" s="113">
        <f>SUM(Monthly!IT314:IV314)</f>
        <v>51.370000000000005</v>
      </c>
      <c r="CI1325" s="113">
        <f>SUM(Monthly!IW314:IY314)</f>
        <v>51.5</v>
      </c>
      <c r="CJ1325" s="113">
        <f>SUM(Monthly!IZ314:JB314)</f>
        <v>52.58</v>
      </c>
      <c r="CK1325" s="113">
        <f>SUM(Monthly!JC314:JE314)</f>
        <v>52.050000000000004</v>
      </c>
      <c r="CL1325" s="113">
        <f>SUM(Monthly!JF314:JH314)</f>
        <v>51.120000000000005</v>
      </c>
      <c r="CM1325" s="113">
        <f>SUM(Monthly!JI314:JK314)</f>
        <v>51.33</v>
      </c>
      <c r="CN1325" s="113">
        <f>SUM(Monthly!JL314:JN314)</f>
        <v>52.230000000000004</v>
      </c>
      <c r="CO1325" s="113">
        <f>SUM(Monthly!JO314:JQ314)</f>
        <v>51.370000000000005</v>
      </c>
      <c r="CP1325" s="113">
        <f>SUM(Monthly!JR314:JT314)</f>
        <v>51.15</v>
      </c>
      <c r="CQ1325" s="113">
        <f>SUM(Monthly!JU314:JW314)</f>
        <v>50.75</v>
      </c>
      <c r="CR1325" s="113">
        <f>SUM(Monthly!JX314:JZ314)</f>
        <v>51.480000000000004</v>
      </c>
      <c r="CS1325" s="113">
        <f>SUM(Monthly!KA314:KC314)</f>
        <v>50.08</v>
      </c>
      <c r="CT1325" s="113">
        <f>SUM(Monthly!KD314:KF314)</f>
        <v>50.269999999999996</v>
      </c>
      <c r="CU1325" s="113">
        <f>SUM(Monthly!KG314:KI314)</f>
        <v>49.57</v>
      </c>
      <c r="CV1325" s="113">
        <f>SUM(Monthly!KJ314:KL314)</f>
        <v>48.4</v>
      </c>
      <c r="CW1325" s="113">
        <f>SUM(Monthly!KM314:KO314)</f>
        <v>49.64</v>
      </c>
      <c r="CX1325" s="113">
        <f>SUM(Monthly!KP314:KR314)</f>
        <v>50.6</v>
      </c>
      <c r="CY1325" s="113">
        <f>SUM(Monthly!KS314:KU314)</f>
        <v>47.3</v>
      </c>
      <c r="CZ1325" s="113">
        <f>SUM(Monthly!KV314:KX314)</f>
        <v>49.400000000000006</v>
      </c>
      <c r="DA1325" s="113">
        <f>SUM(Monthly!KY314:LA314)</f>
        <v>49.3</v>
      </c>
      <c r="DB1325" s="113">
        <f>SUM(Monthly!LB314:LD314)</f>
        <v>47.47</v>
      </c>
      <c r="DC1325" s="113">
        <f>SUM(Monthly!LE314:LG314)</f>
        <v>48.01</v>
      </c>
      <c r="DD1325" s="113">
        <f>SUM(Monthly!LH314:LJ314)</f>
        <v>49.040000000000006</v>
      </c>
      <c r="DE1325" s="113">
        <f>SUM(Monthly!LK314:LM314)</f>
        <v>49.59</v>
      </c>
      <c r="DF1325" s="113">
        <f>SUM(Monthly!LN314:LP314)</f>
        <v>49.57</v>
      </c>
      <c r="DG1325" s="113">
        <f>SUM(Monthly!LQ314:LS314)</f>
        <v>48.92</v>
      </c>
      <c r="DH1325" s="113">
        <f>SUM(Monthly!LT314:LV314)</f>
        <v>48.510000000000005</v>
      </c>
      <c r="DI1325" s="113">
        <f>SUM(Monthly!LW314:LY314)</f>
        <v>49.620000000000005</v>
      </c>
      <c r="DJ1325" s="113">
        <f>SUM(Monthly!LZ314:MB314)</f>
        <v>47.92</v>
      </c>
      <c r="DK1325" s="113">
        <f>SUM(Monthly!MC314:ME314)</f>
        <v>49.620000000000005</v>
      </c>
      <c r="DL1325" s="113">
        <f>SUM(Monthly!MF314:MH314)</f>
        <v>47.8</v>
      </c>
      <c r="DM1325" s="113">
        <f>SUM(Monthly!MI314:MK314)</f>
        <v>47.349999999999994</v>
      </c>
      <c r="DN1325" s="113">
        <f>SUM(Monthly!ML314:MN314)</f>
        <v>49.04</v>
      </c>
      <c r="DO1325" s="113">
        <f>SUM(Monthly!MO314:MQ314)</f>
        <v>15.75</v>
      </c>
      <c r="DP1325" s="113">
        <f>SUM(Monthly!MR314:MT314)</f>
        <v>32.28</v>
      </c>
      <c r="DQ1325" s="113">
        <f>SUM(Monthly!MU314:MW314)</f>
        <v>47.55</v>
      </c>
    </row>
    <row r="1326" spans="1:121">
      <c r="A1326" s="224" t="s">
        <v>598</v>
      </c>
      <c r="B1326" s="113">
        <f>SUM(Monthly!B315:D315)</f>
        <v>0</v>
      </c>
      <c r="C1326" s="113">
        <f>SUM(Monthly!E315:G315)</f>
        <v>0</v>
      </c>
      <c r="D1326" s="113">
        <f>SUM(Monthly!H315:J315)</f>
        <v>0</v>
      </c>
      <c r="E1326" s="113">
        <f>SUM(Monthly!K315:M315)</f>
        <v>0</v>
      </c>
      <c r="F1326" s="113">
        <f>SUM(Monthly!N315:P315)</f>
        <v>0</v>
      </c>
      <c r="G1326" s="113">
        <f>SUM(Monthly!Q315:S315)</f>
        <v>0</v>
      </c>
      <c r="H1326" s="113">
        <f>SUM(Monthly!T315:V315)</f>
        <v>0</v>
      </c>
      <c r="I1326" s="113">
        <f>SUM(Monthly!W315:Y315)</f>
        <v>0</v>
      </c>
      <c r="J1326" s="113">
        <f>SUM(Monthly!Z315:AB315)</f>
        <v>0</v>
      </c>
      <c r="K1326" s="113">
        <f>SUM(Monthly!AC315:AE315)</f>
        <v>0</v>
      </c>
      <c r="L1326" s="113">
        <f>SUM(Monthly!AF315:AH315)</f>
        <v>0</v>
      </c>
      <c r="M1326" s="113">
        <f>SUM(Monthly!AI315:AK315)</f>
        <v>0</v>
      </c>
      <c r="N1326" s="113">
        <f>SUM(Monthly!AL315:AN315)</f>
        <v>0</v>
      </c>
      <c r="O1326" s="113">
        <f>SUM(Monthly!AO315:AQ315)</f>
        <v>0</v>
      </c>
      <c r="P1326" s="113">
        <f>SUM(Monthly!AR315:AT315)</f>
        <v>0</v>
      </c>
      <c r="Q1326" s="113">
        <f>SUM(Monthly!AU315:AW315)</f>
        <v>0</v>
      </c>
      <c r="R1326" s="113">
        <f>SUM(Monthly!AX315:AZ315)</f>
        <v>0</v>
      </c>
      <c r="S1326" s="113">
        <f>SUM(Monthly!BA315:BC315)</f>
        <v>0</v>
      </c>
      <c r="T1326" s="113">
        <f>SUM(Monthly!BD315:BF315)</f>
        <v>0</v>
      </c>
      <c r="U1326" s="113">
        <f>SUM(Monthly!BG315:BI315)</f>
        <v>0</v>
      </c>
      <c r="V1326" s="113">
        <f>SUM(Monthly!BJ315:BL315)</f>
        <v>0</v>
      </c>
      <c r="W1326" s="113">
        <f>SUM(Monthly!BM315:BO315)</f>
        <v>0</v>
      </c>
      <c r="X1326" s="113">
        <f>SUM(Monthly!BP315:BR315)</f>
        <v>0</v>
      </c>
      <c r="Y1326" s="113">
        <f>SUM(Monthly!BS315:BU315)</f>
        <v>0</v>
      </c>
      <c r="Z1326" s="113">
        <f>SUM(Monthly!BV315:BX315)</f>
        <v>0</v>
      </c>
      <c r="AA1326" s="113">
        <f>SUM(Monthly!BY315:CA315)</f>
        <v>0</v>
      </c>
      <c r="AB1326" s="113">
        <f>SUM(Monthly!CB315:CD315)</f>
        <v>0</v>
      </c>
      <c r="AC1326" s="113">
        <f>SUM(Monthly!CE315:CG315)</f>
        <v>0</v>
      </c>
      <c r="AD1326" s="113">
        <f>SUM(Monthly!CH315:CJ315)</f>
        <v>27.439999999999998</v>
      </c>
      <c r="AE1326" s="113">
        <f>SUM(Monthly!CK315:CM315)</f>
        <v>22.54</v>
      </c>
      <c r="AF1326" s="113">
        <f>SUM(Monthly!CN315:CP315)</f>
        <v>28.049999999999997</v>
      </c>
      <c r="AG1326" s="113">
        <f>SUM(Monthly!CQ315:CS315)</f>
        <v>30.72</v>
      </c>
      <c r="AH1326" s="113">
        <f>SUM(Monthly!CT315:CV315)</f>
        <v>31.259999999999998</v>
      </c>
      <c r="AI1326" s="113">
        <f>SUM(Monthly!CW315:CY315)</f>
        <v>29</v>
      </c>
      <c r="AJ1326" s="113">
        <f>SUM(Monthly!CZ315:DB315)</f>
        <v>31.14</v>
      </c>
      <c r="AK1326" s="113">
        <f>SUM(Monthly!DC315:DE315)</f>
        <v>37.330000000000005</v>
      </c>
      <c r="AL1326" s="113">
        <f>SUM(Monthly!DF315:DH315)</f>
        <v>34.56</v>
      </c>
      <c r="AM1326" s="113">
        <f>SUM(Monthly!DI315:DK315)</f>
        <v>35.020000000000003</v>
      </c>
      <c r="AN1326" s="113">
        <f>SUM(Monthly!DL315:DN315)</f>
        <v>36.950000000000003</v>
      </c>
      <c r="AO1326" s="113">
        <f>SUM(Monthly!DO315:DQ315)</f>
        <v>35.1</v>
      </c>
      <c r="AP1326" s="113">
        <f>SUM(Monthly!DR315:DT315)</f>
        <v>11.63</v>
      </c>
      <c r="AQ1326" s="113">
        <f>SUM(Monthly!DU315:DW315)</f>
        <v>22.39</v>
      </c>
      <c r="AR1326" s="113">
        <f>SUM(Monthly!DX315:DZ315)</f>
        <v>27.39</v>
      </c>
      <c r="AS1326" s="113">
        <f>SUM(Monthly!EA315:EC315)</f>
        <v>26.95</v>
      </c>
      <c r="AT1326" s="113">
        <f>SUM(Monthly!ED315:EF315)</f>
        <v>26.9</v>
      </c>
      <c r="AU1326" s="113">
        <f>SUM(Monthly!EG315:EI315)</f>
        <v>27</v>
      </c>
      <c r="AV1326" s="113">
        <f>SUM(Monthly!EJ315:EL315)</f>
        <v>26.93</v>
      </c>
      <c r="AW1326" s="113">
        <f>SUM(Monthly!EM315:EO315)</f>
        <v>23.45</v>
      </c>
      <c r="AX1326" s="113">
        <f>SUM(Monthly!EP315:ER315)</f>
        <v>25.22</v>
      </c>
      <c r="AY1326" s="113">
        <f>SUM(Monthly!ES315:EU315)</f>
        <v>20.69</v>
      </c>
      <c r="AZ1326" s="113">
        <f>SUM(Monthly!EV315:EX315)</f>
        <v>16.670000000000002</v>
      </c>
      <c r="BA1326" s="113">
        <f>SUM(Monthly!EY315:FA315)</f>
        <v>15.95</v>
      </c>
      <c r="BB1326" s="113">
        <f>SUM(Monthly!FB315:FD315)</f>
        <v>15.78</v>
      </c>
      <c r="BC1326" s="113">
        <f>SUM(Monthly!FE315:FG315)</f>
        <v>15.78</v>
      </c>
      <c r="BD1326" s="113">
        <f>SUM(Monthly!FH315:FJ315)</f>
        <v>18.29</v>
      </c>
      <c r="BE1326" s="113">
        <f>SUM(Monthly!FK315:FM315)</f>
        <v>19.489999999999998</v>
      </c>
      <c r="BF1326" s="113">
        <f>SUM(Monthly!FN315:FP315)</f>
        <v>19.07</v>
      </c>
      <c r="BG1326" s="113">
        <f>SUM(Monthly!FQ315:FS315)</f>
        <v>12.52</v>
      </c>
      <c r="BH1326" s="113">
        <f>SUM(Monthly!FT315:FV315)</f>
        <v>15.11</v>
      </c>
      <c r="BI1326" s="113">
        <f>SUM(Monthly!FW315:FY315)</f>
        <v>19.05</v>
      </c>
      <c r="BJ1326" s="113">
        <f>SUM(Monthly!FZ315:GB315)</f>
        <v>14.28</v>
      </c>
      <c r="BK1326" s="113">
        <f>SUM(Monthly!GC315:GE315)</f>
        <v>12.57</v>
      </c>
      <c r="BL1326" s="113">
        <f>SUM(Monthly!GF315:GH315)</f>
        <v>16.309999999999999</v>
      </c>
      <c r="BM1326" s="113">
        <f>SUM(Monthly!GI315:GK315)</f>
        <v>15.759999999999998</v>
      </c>
      <c r="BN1326" s="113">
        <f>SUM(Monthly!GL315:GN315)</f>
        <v>17.95</v>
      </c>
      <c r="BO1326" s="113">
        <f>SUM(Monthly!GO315:GQ315)</f>
        <v>18</v>
      </c>
      <c r="BP1326" s="113">
        <f>SUM(Monthly!GR315:GT315)</f>
        <v>18</v>
      </c>
      <c r="BQ1326" s="113">
        <f>SUM(Monthly!GU315:GW315)</f>
        <v>19.524000000000001</v>
      </c>
      <c r="BR1326" s="113">
        <f>SUM(Monthly!GX315:GZ315)</f>
        <v>19.354163951383502</v>
      </c>
      <c r="BS1326" s="113">
        <f>SUM(Monthly!HA315:HC315)</f>
        <v>21.713000000000001</v>
      </c>
      <c r="BT1326" s="113">
        <f>SUM(Monthly!HD315:HF315)</f>
        <v>22.166</v>
      </c>
      <c r="BU1326" s="113">
        <f>SUM(Monthly!HG315:HI315)</f>
        <v>22.251999999999999</v>
      </c>
      <c r="BV1326" s="113">
        <f>SUM(Monthly!HJ315:HL315)</f>
        <v>21.793666666666667</v>
      </c>
      <c r="BW1326" s="113">
        <f>SUM(Monthly!HM315:HO315)</f>
        <v>20.98260736340945</v>
      </c>
      <c r="BX1326" s="113">
        <f>SUM(Monthly!HP315:HR315)</f>
        <v>17.450191921696508</v>
      </c>
      <c r="BY1326" s="113">
        <f>SUM(Monthly!HS315:HU315)</f>
        <v>13.403807615225563</v>
      </c>
      <c r="BZ1326" s="113">
        <f>SUM(Monthly!HV315:HX315)</f>
        <v>11.351421875</v>
      </c>
      <c r="CA1326" s="113">
        <f>SUM(Monthly!HY315:IA315)</f>
        <v>10.357428886599028</v>
      </c>
      <c r="CB1326" s="113">
        <f>SUM(Monthly!IB315:ID315)</f>
        <v>12.606783958667737</v>
      </c>
      <c r="CC1326" s="113">
        <f>SUM(Monthly!IE315:IG315)</f>
        <v>9.7840000000000007</v>
      </c>
      <c r="CD1326" s="113">
        <f>SUM(Monthly!IH315:IJ315)</f>
        <v>6.8809999999999993</v>
      </c>
      <c r="CE1326" s="113">
        <f>SUM(Monthly!IK315:IM315)</f>
        <v>5.9550000000000001</v>
      </c>
      <c r="CF1326" s="113">
        <f>SUM(Monthly!IN315:IP315)</f>
        <v>5.9110000000000005</v>
      </c>
      <c r="CG1326" s="113">
        <f>SUM(Monthly!IQ315:IS315)</f>
        <v>6.0239999999999991</v>
      </c>
      <c r="CH1326" s="113">
        <f>SUM(Monthly!IT315:IV315)</f>
        <v>10.587</v>
      </c>
      <c r="CI1326" s="113">
        <f>SUM(Monthly!IW315:IY315)</f>
        <v>9.7933076923076925</v>
      </c>
      <c r="CJ1326" s="113">
        <f>SUM(Monthly!IZ315:JB315)</f>
        <v>13.277166666666666</v>
      </c>
      <c r="CK1326" s="113">
        <f>SUM(Monthly!JC315:JE315)</f>
        <v>15.30196826923077</v>
      </c>
      <c r="CL1326" s="113">
        <f>SUM(Monthly!JF315:JH315)</f>
        <v>15.673</v>
      </c>
      <c r="CM1326" s="113">
        <f>SUM(Monthly!JI315:JK315)</f>
        <v>13.405643665066318</v>
      </c>
      <c r="CN1326" s="113">
        <f>SUM(Monthly!JL315:JN315)</f>
        <v>13.211397354156897</v>
      </c>
      <c r="CO1326" s="113">
        <f>SUM(Monthly!JO315:JQ315)</f>
        <v>12.460443754013205</v>
      </c>
      <c r="CP1326" s="113">
        <f>SUM(Monthly!JR315:JT315)</f>
        <v>12.077427410417309</v>
      </c>
      <c r="CQ1326" s="113">
        <f>SUM(Monthly!JU315:JW315)</f>
        <v>12.568853057839448</v>
      </c>
      <c r="CR1326" s="113">
        <f>SUM(Monthly!JX315:JZ315)</f>
        <v>13.337839341462791</v>
      </c>
      <c r="CS1326" s="113">
        <f>SUM(Monthly!KA315:KC315)</f>
        <v>12.701754049785354</v>
      </c>
      <c r="CT1326" s="113">
        <f>SUM(Monthly!KD315:KF315)</f>
        <v>14.028663943218557</v>
      </c>
      <c r="CU1326" s="113">
        <f>SUM(Monthly!KG315:KI315)</f>
        <v>12.505017165236453</v>
      </c>
      <c r="CV1326" s="113">
        <f>SUM(Monthly!KJ315:KL315)</f>
        <v>12.85842222222222</v>
      </c>
      <c r="CW1326" s="113">
        <f>SUM(Monthly!KM315:KO315)</f>
        <v>13.46728148148148</v>
      </c>
      <c r="CX1326" s="113">
        <f>SUM(Monthly!KP315:KR315)</f>
        <v>14.684999999999999</v>
      </c>
      <c r="CY1326" s="113">
        <f>SUM(Monthly!KS315:KU315)</f>
        <v>14.46</v>
      </c>
      <c r="CZ1326" s="113">
        <f>SUM(Monthly!KV315:KX315)</f>
        <v>13.5</v>
      </c>
      <c r="DA1326" s="113">
        <f>SUM(Monthly!KY315:LA315)</f>
        <v>13.5</v>
      </c>
      <c r="DB1326" s="113">
        <f>SUM(Monthly!LB315:LD315)</f>
        <v>13.5</v>
      </c>
      <c r="DC1326" s="113">
        <f>SUM(Monthly!LE315:LG315)</f>
        <v>13.5</v>
      </c>
      <c r="DD1326" s="113">
        <f>SUM(Monthly!LH315:LJ315)</f>
        <v>13.5</v>
      </c>
      <c r="DE1326" s="113">
        <f>SUM(Monthly!LK315:LM315)</f>
        <v>13.5</v>
      </c>
      <c r="DF1326" s="113">
        <f>SUM(Monthly!LN315:LP315)</f>
        <v>14.5</v>
      </c>
      <c r="DG1326" s="113">
        <f>SUM(Monthly!LQ315:LS315)</f>
        <v>15</v>
      </c>
      <c r="DH1326" s="113">
        <f>SUM(Monthly!LT315:LV315)</f>
        <v>17</v>
      </c>
      <c r="DI1326" s="113">
        <f>SUM(Monthly!LW315:LY315)</f>
        <v>19</v>
      </c>
      <c r="DJ1326" s="113">
        <f>SUM(Monthly!LZ315:MB315)</f>
        <v>20.5</v>
      </c>
      <c r="DK1326" s="113">
        <f>SUM(Monthly!MC315:ME315)</f>
        <v>21</v>
      </c>
      <c r="DL1326" s="113">
        <f>SUM(Monthly!MF315:MH315)</f>
        <v>22</v>
      </c>
      <c r="DM1326" s="113">
        <f>SUM(Monthly!MI315:MK315)</f>
        <v>22.5</v>
      </c>
      <c r="DN1326" s="113">
        <f>SUM(Monthly!ML315:MN315)</f>
        <v>22.5</v>
      </c>
      <c r="DO1326" s="113">
        <f>SUM(Monthly!MO315:MQ315)</f>
        <v>21.5</v>
      </c>
      <c r="DP1326" s="113">
        <f>SUM(Monthly!MR315:MT315)</f>
        <v>20</v>
      </c>
      <c r="DQ1326" s="113">
        <f>SUM(Monthly!MU315:MW315)</f>
        <v>19.5</v>
      </c>
    </row>
    <row r="1327" spans="1:121">
      <c r="A1327" s="224" t="s">
        <v>599</v>
      </c>
      <c r="B1327" s="113">
        <f>SUM(Monthly!B316:D316)</f>
        <v>0</v>
      </c>
      <c r="C1327" s="113">
        <f>SUM(Monthly!E316:G316)</f>
        <v>0</v>
      </c>
      <c r="D1327" s="113">
        <f>SUM(Monthly!H316:J316)</f>
        <v>0</v>
      </c>
      <c r="E1327" s="113">
        <f>SUM(Monthly!K316:M316)</f>
        <v>0</v>
      </c>
      <c r="F1327" s="113">
        <f>SUM(Monthly!N316:P316)</f>
        <v>0</v>
      </c>
      <c r="G1327" s="113">
        <f>SUM(Monthly!Q316:S316)</f>
        <v>0</v>
      </c>
      <c r="H1327" s="113">
        <f>SUM(Monthly!T316:V316)</f>
        <v>0</v>
      </c>
      <c r="I1327" s="113">
        <f>SUM(Monthly!W316:Y316)</f>
        <v>0</v>
      </c>
      <c r="J1327" s="113">
        <f>SUM(Monthly!Z316:AB316)</f>
        <v>0</v>
      </c>
      <c r="K1327" s="113">
        <f>SUM(Monthly!AC316:AE316)</f>
        <v>0</v>
      </c>
      <c r="L1327" s="113">
        <f>SUM(Monthly!AF316:AH316)</f>
        <v>0</v>
      </c>
      <c r="M1327" s="113">
        <f>SUM(Monthly!AI316:AK316)</f>
        <v>0</v>
      </c>
      <c r="N1327" s="113">
        <f>SUM(Monthly!AL316:AN316)</f>
        <v>0</v>
      </c>
      <c r="O1327" s="113">
        <f>SUM(Monthly!AO316:AQ316)</f>
        <v>0</v>
      </c>
      <c r="P1327" s="113">
        <f>SUM(Monthly!AR316:AT316)</f>
        <v>0</v>
      </c>
      <c r="Q1327" s="113">
        <f>SUM(Monthly!AU316:AW316)</f>
        <v>0</v>
      </c>
      <c r="R1327" s="113">
        <f>SUM(Monthly!AX316:AZ316)</f>
        <v>0</v>
      </c>
      <c r="S1327" s="113">
        <f>SUM(Monthly!BA316:BC316)</f>
        <v>0</v>
      </c>
      <c r="T1327" s="113">
        <f>SUM(Monthly!BD316:BF316)</f>
        <v>0</v>
      </c>
      <c r="U1327" s="113">
        <f>SUM(Monthly!BG316:BI316)</f>
        <v>0</v>
      </c>
      <c r="V1327" s="113">
        <f>SUM(Monthly!BJ316:BL316)</f>
        <v>0</v>
      </c>
      <c r="W1327" s="113">
        <f>SUM(Monthly!BM316:BO316)</f>
        <v>0</v>
      </c>
      <c r="X1327" s="113">
        <f>SUM(Monthly!BP316:BR316)</f>
        <v>0</v>
      </c>
      <c r="Y1327" s="113">
        <f>SUM(Monthly!BS316:BU316)</f>
        <v>0</v>
      </c>
      <c r="Z1327" s="113">
        <f>SUM(Monthly!BV316:BX316)</f>
        <v>0</v>
      </c>
      <c r="AA1327" s="113">
        <f>SUM(Monthly!BY316:CA316)</f>
        <v>0</v>
      </c>
      <c r="AB1327" s="113">
        <f>SUM(Monthly!CB316:CD316)</f>
        <v>0</v>
      </c>
      <c r="AC1327" s="113">
        <f>SUM(Monthly!CE316:CG316)</f>
        <v>0</v>
      </c>
      <c r="AD1327" s="113">
        <f>SUM(Monthly!CH316:CJ316)</f>
        <v>0</v>
      </c>
      <c r="AE1327" s="113">
        <f>SUM(Monthly!CK316:CM316)</f>
        <v>0</v>
      </c>
      <c r="AF1327" s="113">
        <f>SUM(Monthly!CN316:CP316)</f>
        <v>0</v>
      </c>
      <c r="AG1327" s="113">
        <f>SUM(Monthly!CQ316:CS316)</f>
        <v>0</v>
      </c>
      <c r="AH1327" s="113">
        <f>SUM(Monthly!CT316:CV316)</f>
        <v>0</v>
      </c>
      <c r="AI1327" s="113">
        <f>SUM(Monthly!CW316:CY316)</f>
        <v>0</v>
      </c>
      <c r="AJ1327" s="113">
        <f>SUM(Monthly!CZ316:DB316)</f>
        <v>0</v>
      </c>
      <c r="AK1327" s="113">
        <f>SUM(Monthly!DC316:DE316)</f>
        <v>0</v>
      </c>
      <c r="AL1327" s="113">
        <f>SUM(Monthly!DF316:DH316)</f>
        <v>0</v>
      </c>
      <c r="AM1327" s="113">
        <f>SUM(Monthly!DI316:DK316)</f>
        <v>0</v>
      </c>
      <c r="AN1327" s="113">
        <f>SUM(Monthly!DL316:DN316)</f>
        <v>0</v>
      </c>
      <c r="AO1327" s="113">
        <f>SUM(Monthly!DO316:DQ316)</f>
        <v>0</v>
      </c>
      <c r="AP1327" s="113">
        <f>SUM(Monthly!DR316:DT316)</f>
        <v>0</v>
      </c>
      <c r="AQ1327" s="113">
        <f>SUM(Monthly!DU316:DW316)</f>
        <v>0</v>
      </c>
      <c r="AR1327" s="113">
        <f>SUM(Monthly!DX316:DZ316)</f>
        <v>0</v>
      </c>
      <c r="AS1327" s="113">
        <f>SUM(Monthly!EA316:EC316)</f>
        <v>0</v>
      </c>
      <c r="AT1327" s="113">
        <f>SUM(Monthly!ED316:EF316)</f>
        <v>0</v>
      </c>
      <c r="AU1327" s="113">
        <f>SUM(Monthly!EG316:EI316)</f>
        <v>0</v>
      </c>
      <c r="AV1327" s="113">
        <f>SUM(Monthly!EJ316:EL316)</f>
        <v>0</v>
      </c>
      <c r="AW1327" s="113">
        <f>SUM(Monthly!EM316:EO316)</f>
        <v>0</v>
      </c>
      <c r="AX1327" s="113">
        <f>SUM(Monthly!EP316:ER316)</f>
        <v>0</v>
      </c>
      <c r="AY1327" s="113">
        <f>SUM(Monthly!ES316:EU316)</f>
        <v>0</v>
      </c>
      <c r="AZ1327" s="113">
        <f>SUM(Monthly!EV316:EX316)</f>
        <v>0</v>
      </c>
      <c r="BA1327" s="113">
        <f>SUM(Monthly!EY316:FA316)</f>
        <v>0</v>
      </c>
      <c r="BB1327" s="113">
        <f>SUM(Monthly!FB316:FD316)</f>
        <v>0</v>
      </c>
      <c r="BC1327" s="113">
        <f>SUM(Monthly!FE316:FG316)</f>
        <v>0</v>
      </c>
      <c r="BD1327" s="113">
        <f>SUM(Monthly!FH316:FJ316)</f>
        <v>0</v>
      </c>
      <c r="BE1327" s="113">
        <f>SUM(Monthly!FK316:FM316)</f>
        <v>0</v>
      </c>
      <c r="BF1327" s="113">
        <f>SUM(Monthly!FN316:FP316)</f>
        <v>0</v>
      </c>
      <c r="BG1327" s="113">
        <f>SUM(Monthly!FQ316:FS316)</f>
        <v>0</v>
      </c>
      <c r="BH1327" s="113">
        <f>SUM(Monthly!FT316:FV316)</f>
        <v>0</v>
      </c>
      <c r="BI1327" s="113">
        <f>SUM(Monthly!FW316:FY316)</f>
        <v>0</v>
      </c>
      <c r="BJ1327" s="113">
        <f>SUM(Monthly!FZ316:GB316)</f>
        <v>0</v>
      </c>
      <c r="BK1327" s="113">
        <f>SUM(Monthly!GC316:GE316)</f>
        <v>0</v>
      </c>
      <c r="BL1327" s="113">
        <f>SUM(Monthly!GF316:GH316)</f>
        <v>0</v>
      </c>
      <c r="BM1327" s="113">
        <f>SUM(Monthly!GI316:GK316)</f>
        <v>0</v>
      </c>
      <c r="BN1327" s="113">
        <f>SUM(Monthly!GL316:GN316)</f>
        <v>0</v>
      </c>
      <c r="BO1327" s="113">
        <f>SUM(Monthly!GO316:GQ316)</f>
        <v>0</v>
      </c>
      <c r="BP1327" s="113">
        <f>SUM(Monthly!GR316:GT316)</f>
        <v>0</v>
      </c>
      <c r="BQ1327" s="113">
        <f>SUM(Monthly!GU316:GW316)</f>
        <v>0</v>
      </c>
      <c r="BR1327" s="113">
        <f>SUM(Monthly!GX316:GZ316)</f>
        <v>0</v>
      </c>
      <c r="BS1327" s="113">
        <f>SUM(Monthly!HA316:HC316)</f>
        <v>0</v>
      </c>
      <c r="BT1327" s="113">
        <f>SUM(Monthly!HD316:HF316)</f>
        <v>0</v>
      </c>
      <c r="BU1327" s="113">
        <f>SUM(Monthly!HG316:HI316)</f>
        <v>0</v>
      </c>
      <c r="BV1327" s="113">
        <f>SUM(Monthly!HJ316:HL316)</f>
        <v>16.5</v>
      </c>
      <c r="BW1327" s="113">
        <f>SUM(Monthly!HM316:HO316)</f>
        <v>16</v>
      </c>
      <c r="BX1327" s="113">
        <f>SUM(Monthly!HP316:HR316)</f>
        <v>15</v>
      </c>
      <c r="BY1327" s="113">
        <f>SUM(Monthly!HS316:HU316)</f>
        <v>15</v>
      </c>
      <c r="BZ1327" s="113">
        <f>SUM(Monthly!HV316:HX316)</f>
        <v>15</v>
      </c>
      <c r="CA1327" s="113">
        <f>SUM(Monthly!HY316:IA316)</f>
        <v>15</v>
      </c>
      <c r="CB1327" s="113">
        <f>SUM(Monthly!IB316:ID316)</f>
        <v>15</v>
      </c>
      <c r="CC1327" s="113">
        <f>SUM(Monthly!IE316:IG316)</f>
        <v>15</v>
      </c>
      <c r="CD1327" s="113">
        <f>SUM(Monthly!IH316:IJ316)</f>
        <v>15</v>
      </c>
      <c r="CE1327" s="113">
        <f>SUM(Monthly!IK316:IM316)</f>
        <v>15</v>
      </c>
      <c r="CF1327" s="113">
        <f>SUM(Monthly!IN316:IP316)</f>
        <v>15</v>
      </c>
      <c r="CG1327" s="113">
        <f>SUM(Monthly!IQ316:IS316)</f>
        <v>15</v>
      </c>
      <c r="CH1327" s="113">
        <f>SUM(Monthly!IT316:IV316)</f>
        <v>15</v>
      </c>
      <c r="CI1327" s="113">
        <f>SUM(Monthly!IW316:IY316)</f>
        <v>15</v>
      </c>
      <c r="CJ1327" s="113">
        <f>SUM(Monthly!IZ316:JB316)</f>
        <v>15</v>
      </c>
      <c r="CK1327" s="113">
        <f>SUM(Monthly!JC316:JE316)</f>
        <v>15</v>
      </c>
      <c r="CL1327" s="113">
        <f>SUM(Monthly!JF316:JH316)</f>
        <v>15</v>
      </c>
      <c r="CM1327" s="113">
        <f>SUM(Monthly!JI316:JK316)</f>
        <v>15</v>
      </c>
      <c r="CN1327" s="113">
        <f>SUM(Monthly!JL316:JN316)</f>
        <v>15</v>
      </c>
      <c r="CO1327" s="113">
        <f>SUM(Monthly!JO316:JQ316)</f>
        <v>15</v>
      </c>
      <c r="CP1327" s="113">
        <f>SUM(Monthly!JR316:JT316)</f>
        <v>15</v>
      </c>
      <c r="CQ1327" s="113">
        <f>SUM(Monthly!JU316:JW316)</f>
        <v>15</v>
      </c>
      <c r="CR1327" s="113">
        <f>SUM(Monthly!JX316:JZ316)</f>
        <v>15</v>
      </c>
      <c r="CS1327" s="113">
        <f>SUM(Monthly!KA316:KC316)</f>
        <v>15</v>
      </c>
      <c r="CT1327" s="113">
        <f>SUM(Monthly!KD316:KF316)</f>
        <v>13.5</v>
      </c>
      <c r="CU1327" s="113">
        <f>SUM(Monthly!KG316:KI316)</f>
        <v>10.5</v>
      </c>
      <c r="CV1327" s="113">
        <f>SUM(Monthly!KJ316:KL316)</f>
        <v>9</v>
      </c>
      <c r="CW1327" s="113">
        <f>SUM(Monthly!KM316:KO316)</f>
        <v>9</v>
      </c>
      <c r="CX1327" s="113">
        <f>SUM(Monthly!KP316:KR316)</f>
        <v>9</v>
      </c>
      <c r="CY1327" s="113">
        <f>SUM(Monthly!KS316:KU316)</f>
        <v>7.5</v>
      </c>
      <c r="CZ1327" s="113">
        <f>SUM(Monthly!KV316:KX316)</f>
        <v>10.5</v>
      </c>
      <c r="DA1327" s="113">
        <f>SUM(Monthly!KY316:LA316)</f>
        <v>10.5</v>
      </c>
      <c r="DB1327" s="113">
        <f>SUM(Monthly!LB316:LD316)</f>
        <v>10.5</v>
      </c>
      <c r="DC1327" s="113">
        <f>SUM(Monthly!LE316:LG316)</f>
        <v>10.5</v>
      </c>
      <c r="DD1327" s="113">
        <f>SUM(Monthly!LH316:LJ316)</f>
        <v>10.5</v>
      </c>
      <c r="DE1327" s="113">
        <f>SUM(Monthly!LK316:LM316)</f>
        <v>10.5</v>
      </c>
      <c r="DF1327" s="113">
        <f>SUM(Monthly!LN316:LP316)</f>
        <v>11.5</v>
      </c>
      <c r="DG1327" s="113">
        <f>SUM(Monthly!LQ316:LS316)</f>
        <v>12</v>
      </c>
      <c r="DH1327" s="113">
        <f>SUM(Monthly!LT316:LV316)</f>
        <v>14</v>
      </c>
      <c r="DI1327" s="113">
        <f>SUM(Monthly!LW316:LY316)</f>
        <v>16</v>
      </c>
      <c r="DJ1327" s="113">
        <f>SUM(Monthly!LZ316:MB316)</f>
        <v>17.5</v>
      </c>
      <c r="DK1327" s="113">
        <f>SUM(Monthly!MC316:ME316)</f>
        <v>18</v>
      </c>
      <c r="DL1327" s="113">
        <f>SUM(Monthly!MF316:MH316)</f>
        <v>19</v>
      </c>
      <c r="DM1327" s="113">
        <f>SUM(Monthly!MI316:MK316)</f>
        <v>19.5</v>
      </c>
      <c r="DN1327" s="113">
        <f>SUM(Monthly!ML316:MN316)</f>
        <v>19.5</v>
      </c>
      <c r="DO1327" s="113">
        <f>SUM(Monthly!MO316:MQ316)</f>
        <v>18.5</v>
      </c>
      <c r="DP1327" s="113">
        <f>SUM(Monthly!MR316:MT316)</f>
        <v>17</v>
      </c>
      <c r="DQ1327" s="113">
        <f>SUM(Monthly!MU316:MW316)</f>
        <v>16.5</v>
      </c>
    </row>
    <row r="1328" spans="1:121">
      <c r="A1328" s="224" t="s">
        <v>600</v>
      </c>
      <c r="B1328" s="113">
        <f>SUM(Monthly!B317:D317)</f>
        <v>0</v>
      </c>
      <c r="C1328" s="113">
        <f>SUM(Monthly!E317:G317)</f>
        <v>0</v>
      </c>
      <c r="D1328" s="113">
        <f>SUM(Monthly!H317:J317)</f>
        <v>0</v>
      </c>
      <c r="E1328" s="113">
        <f>SUM(Monthly!K317:M317)</f>
        <v>0</v>
      </c>
      <c r="F1328" s="113">
        <f>SUM(Monthly!N317:P317)</f>
        <v>0</v>
      </c>
      <c r="G1328" s="113">
        <f>SUM(Monthly!Q317:S317)</f>
        <v>0</v>
      </c>
      <c r="H1328" s="113">
        <f>SUM(Monthly!T317:V317)</f>
        <v>0</v>
      </c>
      <c r="I1328" s="113">
        <f>SUM(Monthly!W317:Y317)</f>
        <v>0</v>
      </c>
      <c r="J1328" s="113">
        <f>SUM(Monthly!Z317:AB317)</f>
        <v>0</v>
      </c>
      <c r="K1328" s="113">
        <f>SUM(Monthly!AC317:AE317)</f>
        <v>0</v>
      </c>
      <c r="L1328" s="113">
        <f>SUM(Monthly!AF317:AH317)</f>
        <v>0</v>
      </c>
      <c r="M1328" s="113">
        <f>SUM(Monthly!AI317:AK317)</f>
        <v>0</v>
      </c>
      <c r="N1328" s="113">
        <f>SUM(Monthly!AL317:AN317)</f>
        <v>0</v>
      </c>
      <c r="O1328" s="113">
        <f>SUM(Monthly!AO317:AQ317)</f>
        <v>0</v>
      </c>
      <c r="P1328" s="113">
        <f>SUM(Monthly!AR317:AT317)</f>
        <v>0</v>
      </c>
      <c r="Q1328" s="113">
        <f>SUM(Monthly!AU317:AW317)</f>
        <v>0</v>
      </c>
      <c r="R1328" s="113">
        <f>SUM(Monthly!AX317:AZ317)</f>
        <v>0</v>
      </c>
      <c r="S1328" s="113">
        <f>SUM(Monthly!BA317:BC317)</f>
        <v>0</v>
      </c>
      <c r="T1328" s="113">
        <f>SUM(Monthly!BD317:BF317)</f>
        <v>0</v>
      </c>
      <c r="U1328" s="113">
        <f>SUM(Monthly!BG317:BI317)</f>
        <v>0</v>
      </c>
      <c r="V1328" s="113">
        <f>SUM(Monthly!BJ317:BL317)</f>
        <v>0</v>
      </c>
      <c r="W1328" s="113">
        <f>SUM(Monthly!BM317:BO317)</f>
        <v>0</v>
      </c>
      <c r="X1328" s="113">
        <f>SUM(Monthly!BP317:BR317)</f>
        <v>0</v>
      </c>
      <c r="Y1328" s="113">
        <f>SUM(Monthly!BS317:BU317)</f>
        <v>0</v>
      </c>
      <c r="Z1328" s="113">
        <f>SUM(Monthly!BV317:BX317)</f>
        <v>0</v>
      </c>
      <c r="AA1328" s="113">
        <f>SUM(Monthly!BY317:CA317)</f>
        <v>0</v>
      </c>
      <c r="AB1328" s="113">
        <f>SUM(Monthly!CB317:CD317)</f>
        <v>0</v>
      </c>
      <c r="AC1328" s="113">
        <f>SUM(Monthly!CE317:CG317)</f>
        <v>0</v>
      </c>
      <c r="AD1328" s="113">
        <f>SUM(Monthly!CH317:CJ317)</f>
        <v>0</v>
      </c>
      <c r="AE1328" s="113">
        <f>SUM(Monthly!CK317:CM317)</f>
        <v>0</v>
      </c>
      <c r="AF1328" s="113">
        <f>SUM(Monthly!CN317:CP317)</f>
        <v>0</v>
      </c>
      <c r="AG1328" s="113">
        <f>SUM(Monthly!CQ317:CS317)</f>
        <v>0</v>
      </c>
      <c r="AH1328" s="113">
        <f>SUM(Monthly!CT317:CV317)</f>
        <v>0</v>
      </c>
      <c r="AI1328" s="113">
        <f>SUM(Monthly!CW317:CY317)</f>
        <v>0</v>
      </c>
      <c r="AJ1328" s="113">
        <f>SUM(Monthly!CZ317:DB317)</f>
        <v>0</v>
      </c>
      <c r="AK1328" s="113">
        <f>SUM(Monthly!DC317:DE317)</f>
        <v>0</v>
      </c>
      <c r="AL1328" s="113">
        <f>SUM(Monthly!DF317:DH317)</f>
        <v>0</v>
      </c>
      <c r="AM1328" s="113">
        <f>SUM(Monthly!DI317:DK317)</f>
        <v>0</v>
      </c>
      <c r="AN1328" s="113">
        <f>SUM(Monthly!DL317:DN317)</f>
        <v>0</v>
      </c>
      <c r="AO1328" s="113">
        <f>SUM(Monthly!DO317:DQ317)</f>
        <v>0</v>
      </c>
      <c r="AP1328" s="113">
        <f>SUM(Monthly!DR317:DT317)</f>
        <v>0</v>
      </c>
      <c r="AQ1328" s="113">
        <f>SUM(Monthly!DU317:DW317)</f>
        <v>0</v>
      </c>
      <c r="AR1328" s="113">
        <f>SUM(Monthly!DX317:DZ317)</f>
        <v>0</v>
      </c>
      <c r="AS1328" s="113">
        <f>SUM(Monthly!EA317:EC317)</f>
        <v>0</v>
      </c>
      <c r="AT1328" s="113">
        <f>SUM(Monthly!ED317:EF317)</f>
        <v>0</v>
      </c>
      <c r="AU1328" s="113">
        <f>SUM(Monthly!EG317:EI317)</f>
        <v>0</v>
      </c>
      <c r="AV1328" s="113">
        <f>SUM(Monthly!EJ317:EL317)</f>
        <v>0</v>
      </c>
      <c r="AW1328" s="113">
        <f>SUM(Monthly!EM317:EO317)</f>
        <v>0</v>
      </c>
      <c r="AX1328" s="113">
        <f>SUM(Monthly!EP317:ER317)</f>
        <v>0</v>
      </c>
      <c r="AY1328" s="113">
        <f>SUM(Monthly!ES317:EU317)</f>
        <v>0</v>
      </c>
      <c r="AZ1328" s="113">
        <f>SUM(Monthly!EV317:EX317)</f>
        <v>0</v>
      </c>
      <c r="BA1328" s="113">
        <f>SUM(Monthly!EY317:FA317)</f>
        <v>0</v>
      </c>
      <c r="BB1328" s="113">
        <f>SUM(Monthly!FB317:FD317)</f>
        <v>0</v>
      </c>
      <c r="BC1328" s="113">
        <f>SUM(Monthly!FE317:FG317)</f>
        <v>0</v>
      </c>
      <c r="BD1328" s="113">
        <f>SUM(Monthly!FH317:FJ317)</f>
        <v>0</v>
      </c>
      <c r="BE1328" s="113">
        <f>SUM(Monthly!FK317:FM317)</f>
        <v>0</v>
      </c>
      <c r="BF1328" s="113">
        <f>SUM(Monthly!FN317:FP317)</f>
        <v>0</v>
      </c>
      <c r="BG1328" s="113">
        <f>SUM(Monthly!FQ317:FS317)</f>
        <v>0</v>
      </c>
      <c r="BH1328" s="113">
        <f>SUM(Monthly!FT317:FV317)</f>
        <v>0</v>
      </c>
      <c r="BI1328" s="113">
        <f>SUM(Monthly!FW317:FY317)</f>
        <v>0</v>
      </c>
      <c r="BJ1328" s="113">
        <f>SUM(Monthly!FZ317:GB317)</f>
        <v>0</v>
      </c>
      <c r="BK1328" s="113">
        <f>SUM(Monthly!GC317:GE317)</f>
        <v>0</v>
      </c>
      <c r="BL1328" s="113">
        <f>SUM(Monthly!GF317:GH317)</f>
        <v>0</v>
      </c>
      <c r="BM1328" s="113">
        <f>SUM(Monthly!GI317:GK317)</f>
        <v>0</v>
      </c>
      <c r="BN1328" s="113">
        <f>SUM(Monthly!GL317:GN317)</f>
        <v>0</v>
      </c>
      <c r="BO1328" s="113">
        <f>SUM(Monthly!GO317:GQ317)</f>
        <v>0</v>
      </c>
      <c r="BP1328" s="113">
        <f>SUM(Monthly!GR317:GT317)</f>
        <v>0</v>
      </c>
      <c r="BQ1328" s="113">
        <f>SUM(Monthly!GU317:GW317)</f>
        <v>0</v>
      </c>
      <c r="BR1328" s="113">
        <f>SUM(Monthly!GX317:GZ317)</f>
        <v>0</v>
      </c>
      <c r="BS1328" s="113">
        <f>SUM(Monthly!HA317:HC317)</f>
        <v>0</v>
      </c>
      <c r="BT1328" s="113">
        <f>SUM(Monthly!HD317:HF317)</f>
        <v>0</v>
      </c>
      <c r="BU1328" s="113">
        <f>SUM(Monthly!HG317:HI317)</f>
        <v>0</v>
      </c>
      <c r="BV1328" s="113">
        <f>SUM(Monthly!HJ317:HL317)</f>
        <v>28.5</v>
      </c>
      <c r="BW1328" s="113">
        <f>SUM(Monthly!HM317:HO317)</f>
        <v>28</v>
      </c>
      <c r="BX1328" s="113">
        <f>SUM(Monthly!HP317:HR317)</f>
        <v>27</v>
      </c>
      <c r="BY1328" s="113">
        <f>SUM(Monthly!HS317:HU317)</f>
        <v>27</v>
      </c>
      <c r="BZ1328" s="113">
        <f>SUM(Monthly!HV317:HX317)</f>
        <v>27</v>
      </c>
      <c r="CA1328" s="113">
        <f>SUM(Monthly!HY317:IA317)</f>
        <v>27</v>
      </c>
      <c r="CB1328" s="113">
        <f>SUM(Monthly!IB317:ID317)</f>
        <v>27</v>
      </c>
      <c r="CC1328" s="113">
        <f>SUM(Monthly!IE317:IG317)</f>
        <v>27</v>
      </c>
      <c r="CD1328" s="113">
        <f>SUM(Monthly!IH317:IJ317)</f>
        <v>27</v>
      </c>
      <c r="CE1328" s="113">
        <f>SUM(Monthly!IK317:IM317)</f>
        <v>27</v>
      </c>
      <c r="CF1328" s="113">
        <f>SUM(Monthly!IN317:IP317)</f>
        <v>27</v>
      </c>
      <c r="CG1328" s="113">
        <f>SUM(Monthly!IQ317:IS317)</f>
        <v>27</v>
      </c>
      <c r="CH1328" s="113">
        <f>SUM(Monthly!IT317:IV317)</f>
        <v>27</v>
      </c>
      <c r="CI1328" s="113">
        <f>SUM(Monthly!IW317:IY317)</f>
        <v>27</v>
      </c>
      <c r="CJ1328" s="113">
        <f>SUM(Monthly!IZ317:JB317)</f>
        <v>27</v>
      </c>
      <c r="CK1328" s="113">
        <f>SUM(Monthly!JC317:JE317)</f>
        <v>27</v>
      </c>
      <c r="CL1328" s="113">
        <f>SUM(Monthly!JF317:JH317)</f>
        <v>27</v>
      </c>
      <c r="CM1328" s="113">
        <f>SUM(Monthly!JI317:JK317)</f>
        <v>27</v>
      </c>
      <c r="CN1328" s="113">
        <f>SUM(Monthly!JL317:JN317)</f>
        <v>27</v>
      </c>
      <c r="CO1328" s="113">
        <f>SUM(Monthly!JO317:JQ317)</f>
        <v>27</v>
      </c>
      <c r="CP1328" s="113">
        <f>SUM(Monthly!JR317:JT317)</f>
        <v>27</v>
      </c>
      <c r="CQ1328" s="113">
        <f>SUM(Monthly!JU317:JW317)</f>
        <v>27</v>
      </c>
      <c r="CR1328" s="113">
        <f>SUM(Monthly!JX317:JZ317)</f>
        <v>27</v>
      </c>
      <c r="CS1328" s="113">
        <f>SUM(Monthly!KA317:KC317)</f>
        <v>27</v>
      </c>
      <c r="CT1328" s="113">
        <f>SUM(Monthly!KD317:KF317)</f>
        <v>19.5</v>
      </c>
      <c r="CU1328" s="113">
        <f>SUM(Monthly!KG317:KI317)</f>
        <v>18.5</v>
      </c>
      <c r="CV1328" s="113">
        <f>SUM(Monthly!KJ317:KL317)</f>
        <v>18</v>
      </c>
      <c r="CW1328" s="113">
        <f>SUM(Monthly!KM317:KO317)</f>
        <v>18</v>
      </c>
      <c r="CX1328" s="113">
        <f>SUM(Monthly!KP317:KR317)</f>
        <v>18</v>
      </c>
      <c r="CY1328" s="113">
        <f>SUM(Monthly!KS317:KU317)</f>
        <v>16.5</v>
      </c>
      <c r="CZ1328" s="113">
        <f>SUM(Monthly!KV317:KX317)</f>
        <v>16.5</v>
      </c>
      <c r="DA1328" s="113">
        <f>SUM(Monthly!KY317:LA317)</f>
        <v>16.5</v>
      </c>
      <c r="DB1328" s="113">
        <f>SUM(Monthly!LB317:LD317)</f>
        <v>16.5</v>
      </c>
      <c r="DC1328" s="113">
        <f>SUM(Monthly!LE317:LG317)</f>
        <v>16.5</v>
      </c>
      <c r="DD1328" s="113">
        <f>SUM(Monthly!LH317:LJ317)</f>
        <v>16.5</v>
      </c>
      <c r="DE1328" s="113">
        <f>SUM(Monthly!LK317:LM317)</f>
        <v>16.5</v>
      </c>
      <c r="DF1328" s="113">
        <f>SUM(Monthly!LN317:LP317)</f>
        <v>17.5</v>
      </c>
      <c r="DG1328" s="113">
        <f>SUM(Monthly!LQ317:LS317)</f>
        <v>18</v>
      </c>
      <c r="DH1328" s="113">
        <f>SUM(Monthly!LT317:LV317)</f>
        <v>14</v>
      </c>
      <c r="DI1328" s="113">
        <f>SUM(Monthly!LW317:LY317)</f>
        <v>22</v>
      </c>
      <c r="DJ1328" s="113">
        <f>SUM(Monthly!LZ317:MB317)</f>
        <v>23.5</v>
      </c>
      <c r="DK1328" s="113">
        <f>SUM(Monthly!MC317:ME317)</f>
        <v>24</v>
      </c>
      <c r="DL1328" s="113">
        <f>SUM(Monthly!MF317:MH317)</f>
        <v>25</v>
      </c>
      <c r="DM1328" s="113">
        <f>SUM(Monthly!MI317:MK317)</f>
        <v>25.5</v>
      </c>
      <c r="DN1328" s="113">
        <f>SUM(Monthly!ML317:MN317)</f>
        <v>25.5</v>
      </c>
      <c r="DO1328" s="113">
        <f>SUM(Monthly!MO317:MQ317)</f>
        <v>24.5</v>
      </c>
      <c r="DP1328" s="113">
        <f>SUM(Monthly!MR317:MT317)</f>
        <v>23</v>
      </c>
      <c r="DQ1328" s="113">
        <f>SUM(Monthly!MU317:MW317)</f>
        <v>22.5</v>
      </c>
    </row>
    <row r="1329" spans="1:121">
      <c r="A1329" s="224" t="s">
        <v>601</v>
      </c>
      <c r="B1329" s="113">
        <f>SUM(Monthly!B318:D318)</f>
        <v>0</v>
      </c>
      <c r="C1329" s="113">
        <f>SUM(Monthly!E318:G318)</f>
        <v>0</v>
      </c>
      <c r="D1329" s="113">
        <f>SUM(Monthly!H318:J318)</f>
        <v>0</v>
      </c>
      <c r="E1329" s="113">
        <f>SUM(Monthly!K318:M318)</f>
        <v>0</v>
      </c>
      <c r="F1329" s="113">
        <f>SUM(Monthly!N318:P318)</f>
        <v>0</v>
      </c>
      <c r="G1329" s="113">
        <f>SUM(Monthly!Q318:S318)</f>
        <v>0</v>
      </c>
      <c r="H1329" s="113">
        <f>SUM(Monthly!T318:V318)</f>
        <v>0</v>
      </c>
      <c r="I1329" s="113">
        <f>SUM(Monthly!W318:Y318)</f>
        <v>0</v>
      </c>
      <c r="J1329" s="113">
        <f>SUM(Monthly!Z318:AB318)</f>
        <v>0</v>
      </c>
      <c r="K1329" s="113">
        <f>SUM(Monthly!AC318:AE318)</f>
        <v>0</v>
      </c>
      <c r="L1329" s="113">
        <f>SUM(Monthly!AF318:AH318)</f>
        <v>0</v>
      </c>
      <c r="M1329" s="113">
        <f>SUM(Monthly!AI318:AK318)</f>
        <v>0</v>
      </c>
      <c r="N1329" s="113">
        <f>SUM(Monthly!AL318:AN318)</f>
        <v>0</v>
      </c>
      <c r="O1329" s="113">
        <f>SUM(Monthly!AO318:AQ318)</f>
        <v>0</v>
      </c>
      <c r="P1329" s="113">
        <f>SUM(Monthly!AR318:AT318)</f>
        <v>0</v>
      </c>
      <c r="Q1329" s="113">
        <f>SUM(Monthly!AU318:AW318)</f>
        <v>0</v>
      </c>
      <c r="R1329" s="113">
        <f>SUM(Monthly!AX318:AZ318)</f>
        <v>0</v>
      </c>
      <c r="S1329" s="113">
        <f>SUM(Monthly!BA318:BC318)</f>
        <v>0</v>
      </c>
      <c r="T1329" s="113">
        <f>SUM(Monthly!BD318:BF318)</f>
        <v>0</v>
      </c>
      <c r="U1329" s="113">
        <f>SUM(Monthly!BG318:BI318)</f>
        <v>0</v>
      </c>
      <c r="V1329" s="113">
        <f>SUM(Monthly!BJ318:BL318)</f>
        <v>0</v>
      </c>
      <c r="W1329" s="113">
        <f>SUM(Monthly!BM318:BO318)</f>
        <v>0</v>
      </c>
      <c r="X1329" s="113">
        <f>SUM(Monthly!BP318:BR318)</f>
        <v>0</v>
      </c>
      <c r="Y1329" s="113">
        <f>SUM(Monthly!BS318:BU318)</f>
        <v>0</v>
      </c>
      <c r="Z1329" s="113">
        <f>SUM(Monthly!BV318:BX318)</f>
        <v>0</v>
      </c>
      <c r="AA1329" s="113">
        <f>SUM(Monthly!BY318:CA318)</f>
        <v>0</v>
      </c>
      <c r="AB1329" s="113">
        <f>SUM(Monthly!CB318:CD318)</f>
        <v>0</v>
      </c>
      <c r="AC1329" s="113">
        <f>SUM(Monthly!CE318:CG318)</f>
        <v>0</v>
      </c>
      <c r="AD1329" s="113">
        <f>SUM(Monthly!CH318:CJ318)</f>
        <v>0</v>
      </c>
      <c r="AE1329" s="113">
        <f>SUM(Monthly!CK318:CM318)</f>
        <v>0</v>
      </c>
      <c r="AF1329" s="113">
        <f>SUM(Monthly!CN318:CP318)</f>
        <v>0</v>
      </c>
      <c r="AG1329" s="113">
        <f>SUM(Monthly!CQ318:CS318)</f>
        <v>0</v>
      </c>
      <c r="AH1329" s="113">
        <f>SUM(Monthly!CT318:CV318)</f>
        <v>0</v>
      </c>
      <c r="AI1329" s="113">
        <f>SUM(Monthly!CW318:CY318)</f>
        <v>0</v>
      </c>
      <c r="AJ1329" s="113">
        <f>SUM(Monthly!CZ318:DB318)</f>
        <v>0</v>
      </c>
      <c r="AK1329" s="113">
        <f>SUM(Monthly!DC318:DE318)</f>
        <v>0</v>
      </c>
      <c r="AL1329" s="113">
        <f>SUM(Monthly!DF318:DH318)</f>
        <v>0</v>
      </c>
      <c r="AM1329" s="113">
        <f>SUM(Monthly!DI318:DK318)</f>
        <v>0</v>
      </c>
      <c r="AN1329" s="113">
        <f>SUM(Monthly!DL318:DN318)</f>
        <v>0</v>
      </c>
      <c r="AO1329" s="113">
        <f>SUM(Monthly!DO318:DQ318)</f>
        <v>0</v>
      </c>
      <c r="AP1329" s="113">
        <f>SUM(Monthly!DR318:DT318)</f>
        <v>0</v>
      </c>
      <c r="AQ1329" s="113">
        <f>SUM(Monthly!DU318:DW318)</f>
        <v>0</v>
      </c>
      <c r="AR1329" s="113">
        <f>SUM(Monthly!DX318:DZ318)</f>
        <v>0</v>
      </c>
      <c r="AS1329" s="113">
        <f>SUM(Monthly!EA318:EC318)</f>
        <v>0</v>
      </c>
      <c r="AT1329" s="113">
        <f>SUM(Monthly!ED318:EF318)</f>
        <v>0</v>
      </c>
      <c r="AU1329" s="113">
        <f>SUM(Monthly!EG318:EI318)</f>
        <v>0</v>
      </c>
      <c r="AV1329" s="113">
        <f>SUM(Monthly!EJ318:EL318)</f>
        <v>0</v>
      </c>
      <c r="AW1329" s="113">
        <f>SUM(Monthly!EM318:EO318)</f>
        <v>0</v>
      </c>
      <c r="AX1329" s="113">
        <f>SUM(Monthly!EP318:ER318)</f>
        <v>0</v>
      </c>
      <c r="AY1329" s="113">
        <f>SUM(Monthly!ES318:EU318)</f>
        <v>0</v>
      </c>
      <c r="AZ1329" s="113">
        <f>SUM(Monthly!EV318:EX318)</f>
        <v>0</v>
      </c>
      <c r="BA1329" s="113">
        <f>SUM(Monthly!EY318:FA318)</f>
        <v>0</v>
      </c>
      <c r="BB1329" s="113">
        <f>SUM(Monthly!FB318:FD318)</f>
        <v>0</v>
      </c>
      <c r="BC1329" s="113">
        <f>SUM(Monthly!FE318:FG318)</f>
        <v>0</v>
      </c>
      <c r="BD1329" s="113">
        <f>SUM(Monthly!FH318:FJ318)</f>
        <v>0</v>
      </c>
      <c r="BE1329" s="113">
        <f>SUM(Monthly!FK318:FM318)</f>
        <v>0</v>
      </c>
      <c r="BF1329" s="113">
        <f>SUM(Monthly!FN318:FP318)</f>
        <v>33.150000000000006</v>
      </c>
      <c r="BG1329" s="113">
        <f>SUM(Monthly!FQ318:FS318)</f>
        <v>33.150000000000006</v>
      </c>
      <c r="BH1329" s="113">
        <f>SUM(Monthly!FT318:FV318)</f>
        <v>33.150000000000006</v>
      </c>
      <c r="BI1329" s="113">
        <f>SUM(Monthly!FW318:FY318)</f>
        <v>33.150000000000006</v>
      </c>
      <c r="BJ1329" s="113">
        <f>SUM(Monthly!FZ318:GB318)</f>
        <v>33.150000000000006</v>
      </c>
      <c r="BK1329" s="113">
        <f>SUM(Monthly!GC318:GE318)</f>
        <v>33.150000000000006</v>
      </c>
      <c r="BL1329" s="113">
        <f>SUM(Monthly!GF318:GH318)</f>
        <v>33.150000000000006</v>
      </c>
      <c r="BM1329" s="113">
        <f>SUM(Monthly!GI318:GK318)</f>
        <v>33.150000000000006</v>
      </c>
      <c r="BN1329" s="113">
        <f>SUM(Monthly!GL318:GN318)</f>
        <v>33.150000000000006</v>
      </c>
      <c r="BO1329" s="113">
        <f>SUM(Monthly!GO318:GQ318)</f>
        <v>33.150000000000006</v>
      </c>
      <c r="BP1329" s="113">
        <f>SUM(Monthly!GR318:GT318)</f>
        <v>33.150000000000006</v>
      </c>
      <c r="BQ1329" s="113">
        <f>SUM(Monthly!GU318:GW318)</f>
        <v>33.150000000000006</v>
      </c>
      <c r="BR1329" s="113">
        <f>SUM(Monthly!GX318:GZ318)</f>
        <v>33.150000000000006</v>
      </c>
      <c r="BS1329" s="113">
        <f>SUM(Monthly!HA318:HC318)</f>
        <v>33.150000000000006</v>
      </c>
      <c r="BT1329" s="113">
        <f>SUM(Monthly!HD318:HF318)</f>
        <v>33.150000000000006</v>
      </c>
      <c r="BU1329" s="113">
        <f>SUM(Monthly!HG318:HI318)</f>
        <v>33.150000000000006</v>
      </c>
      <c r="BV1329" s="113">
        <f>SUM(Monthly!HJ318:HL318)</f>
        <v>33.150000000000006</v>
      </c>
      <c r="BW1329" s="113">
        <f>SUM(Monthly!HM318:HO318)</f>
        <v>33.150000000000006</v>
      </c>
      <c r="BX1329" s="113">
        <f>SUM(Monthly!HP318:HR318)</f>
        <v>33.150000000000006</v>
      </c>
      <c r="BY1329" s="113">
        <f>SUM(Monthly!HS318:HU318)</f>
        <v>33.150000000000006</v>
      </c>
      <c r="BZ1329" s="113">
        <f>SUM(Monthly!HV318:HX318)</f>
        <v>11.957106240510637</v>
      </c>
      <c r="CA1329" s="113">
        <f>SUM(Monthly!HY318:IA318)</f>
        <v>11.957106240510637</v>
      </c>
      <c r="CB1329" s="113">
        <f>SUM(Monthly!IB318:ID318)</f>
        <v>11.957106240510637</v>
      </c>
      <c r="CC1329" s="113">
        <f>SUM(Monthly!IE318:IG318)</f>
        <v>11.957106240510637</v>
      </c>
      <c r="CD1329" s="113">
        <f>SUM(Monthly!IH318:IJ318)</f>
        <v>8.2949999999999999</v>
      </c>
      <c r="CE1329" s="113">
        <f>SUM(Monthly!IK318:IM318)</f>
        <v>8.2949999999999999</v>
      </c>
      <c r="CF1329" s="113">
        <f>SUM(Monthly!IN318:IP318)</f>
        <v>8.2949999999999999</v>
      </c>
      <c r="CG1329" s="113">
        <f>SUM(Monthly!IQ318:IS318)</f>
        <v>8.2949999999999999</v>
      </c>
      <c r="CH1329" s="113">
        <f>SUM(Monthly!IT318:IV318)</f>
        <v>7.08</v>
      </c>
      <c r="CI1329" s="113">
        <f>SUM(Monthly!IW318:IY318)</f>
        <v>7.08</v>
      </c>
      <c r="CJ1329" s="113">
        <f>SUM(Monthly!IZ318:JB318)</f>
        <v>11.295</v>
      </c>
      <c r="CK1329" s="113">
        <f>SUM(Monthly!JC318:JE318)</f>
        <v>19.725000000000001</v>
      </c>
      <c r="CL1329" s="113">
        <f>SUM(Monthly!JF318:JH318)</f>
        <v>19.725000000000001</v>
      </c>
      <c r="CM1329" s="113">
        <f>SUM(Monthly!JI318:JK318)</f>
        <v>19.725000000000001</v>
      </c>
      <c r="CN1329" s="113">
        <f>SUM(Monthly!JL318:JN318)</f>
        <v>19.725000000000001</v>
      </c>
      <c r="CO1329" s="113">
        <f>SUM(Monthly!JO318:JQ318)</f>
        <v>19.725000000000001</v>
      </c>
      <c r="CP1329" s="113">
        <f>SUM(Monthly!JR318:JT318)</f>
        <v>19.725000000000001</v>
      </c>
      <c r="CQ1329" s="113">
        <f>SUM(Monthly!JU318:JW318)</f>
        <v>19.725000000000001</v>
      </c>
      <c r="CR1329" s="113">
        <f>SUM(Monthly!JX318:JZ318)</f>
        <v>19.725000000000001</v>
      </c>
      <c r="CS1329" s="113">
        <f>SUM(Monthly!KA318:KC318)</f>
        <v>19.725000000000001</v>
      </c>
      <c r="CT1329" s="113">
        <f>SUM(Monthly!KD318:KF318)</f>
        <v>19.725000000000001</v>
      </c>
      <c r="CU1329" s="113">
        <f>SUM(Monthly!KG318:KI318)</f>
        <v>19.725000000000001</v>
      </c>
      <c r="CV1329" s="113">
        <f>SUM(Monthly!KJ318:KL318)</f>
        <v>16.310932870021464</v>
      </c>
      <c r="CW1329" s="113">
        <f>SUM(Monthly!KM318:KO318)</f>
        <v>16.175973395493397</v>
      </c>
      <c r="CX1329" s="113">
        <f>SUM(Monthly!KP318:KR318)</f>
        <v>16.362715096950048</v>
      </c>
      <c r="CY1329" s="113">
        <f>SUM(Monthly!KS318:KU318)</f>
        <v>15.435680818122556</v>
      </c>
      <c r="CZ1329" s="113">
        <f>SUM(Monthly!KV318:KX318)</f>
        <v>13.5</v>
      </c>
      <c r="DA1329" s="113">
        <f>SUM(Monthly!KY318:LA318)</f>
        <v>13.5</v>
      </c>
      <c r="DB1329" s="113">
        <f>SUM(Monthly!LB318:LD318)</f>
        <v>13.5</v>
      </c>
      <c r="DC1329" s="113">
        <f>SUM(Monthly!LE318:LG318)</f>
        <v>13.5</v>
      </c>
      <c r="DD1329" s="113">
        <f>SUM(Monthly!LH318:LJ318)</f>
        <v>13.5</v>
      </c>
      <c r="DE1329" s="113">
        <f>SUM(Monthly!LK318:LM318)</f>
        <v>13.5</v>
      </c>
      <c r="DF1329" s="113">
        <f>SUM(Monthly!LN318:LP318)</f>
        <v>14.5</v>
      </c>
      <c r="DG1329" s="113">
        <f>SUM(Monthly!LQ318:LS318)</f>
        <v>15</v>
      </c>
      <c r="DH1329" s="113">
        <f>SUM(Monthly!LT318:LV318)</f>
        <v>17</v>
      </c>
      <c r="DI1329" s="113">
        <f>SUM(Monthly!LW318:LY318)</f>
        <v>19</v>
      </c>
      <c r="DJ1329" s="113">
        <f>SUM(Monthly!LZ318:MB318)</f>
        <v>20.5</v>
      </c>
      <c r="DK1329" s="113">
        <f>SUM(Monthly!MC318:ME318)</f>
        <v>21</v>
      </c>
      <c r="DL1329" s="113">
        <f>SUM(Monthly!MF318:MH318)</f>
        <v>22</v>
      </c>
      <c r="DM1329" s="113">
        <f>SUM(Monthly!MI318:MK318)</f>
        <v>22.5</v>
      </c>
      <c r="DN1329" s="113">
        <f>SUM(Monthly!ML318:MN318)</f>
        <v>22.5</v>
      </c>
      <c r="DO1329" s="113">
        <f>SUM(Monthly!MO318:MQ318)</f>
        <v>21.5</v>
      </c>
      <c r="DP1329" s="113">
        <f>SUM(Monthly!MR318:MT318)</f>
        <v>20</v>
      </c>
      <c r="DQ1329" s="113">
        <f>SUM(Monthly!MU318:MW318)</f>
        <v>19.5</v>
      </c>
    </row>
    <row r="1330" spans="1:121">
      <c r="A1330" s="224" t="s">
        <v>602</v>
      </c>
      <c r="B1330" s="113">
        <f>SUM(Monthly!B319:D319)</f>
        <v>0</v>
      </c>
      <c r="C1330" s="113">
        <f>SUM(Monthly!E319:G319)</f>
        <v>0</v>
      </c>
      <c r="D1330" s="113">
        <f>SUM(Monthly!H319:J319)</f>
        <v>0</v>
      </c>
      <c r="E1330" s="113">
        <f>SUM(Monthly!K319:M319)</f>
        <v>0</v>
      </c>
      <c r="F1330" s="113">
        <f>SUM(Monthly!N319:P319)</f>
        <v>0</v>
      </c>
      <c r="G1330" s="113">
        <f>SUM(Monthly!Q319:S319)</f>
        <v>0</v>
      </c>
      <c r="H1330" s="113">
        <f>SUM(Monthly!T319:V319)</f>
        <v>0</v>
      </c>
      <c r="I1330" s="113">
        <f>SUM(Monthly!W319:Y319)</f>
        <v>0</v>
      </c>
      <c r="J1330" s="113">
        <f>SUM(Monthly!Z319:AB319)</f>
        <v>0</v>
      </c>
      <c r="K1330" s="113">
        <f>SUM(Monthly!AC319:AE319)</f>
        <v>0</v>
      </c>
      <c r="L1330" s="113">
        <f>SUM(Monthly!AF319:AH319)</f>
        <v>0</v>
      </c>
      <c r="M1330" s="113">
        <f>SUM(Monthly!AI319:AK319)</f>
        <v>0</v>
      </c>
      <c r="N1330" s="113">
        <f>SUM(Monthly!AL319:AN319)</f>
        <v>0</v>
      </c>
      <c r="O1330" s="113">
        <f>SUM(Monthly!AO319:AQ319)</f>
        <v>0</v>
      </c>
      <c r="P1330" s="113">
        <f>SUM(Monthly!AR319:AT319)</f>
        <v>0</v>
      </c>
      <c r="Q1330" s="113">
        <f>SUM(Monthly!AU319:AW319)</f>
        <v>0</v>
      </c>
      <c r="R1330" s="113">
        <f>SUM(Monthly!AX319:AZ319)</f>
        <v>0</v>
      </c>
      <c r="S1330" s="113">
        <f>SUM(Monthly!BA319:BC319)</f>
        <v>0</v>
      </c>
      <c r="T1330" s="113">
        <f>SUM(Monthly!BD319:BF319)</f>
        <v>0</v>
      </c>
      <c r="U1330" s="113">
        <f>SUM(Monthly!BG319:BI319)</f>
        <v>0</v>
      </c>
      <c r="V1330" s="113">
        <f>SUM(Monthly!BJ319:BL319)</f>
        <v>0</v>
      </c>
      <c r="W1330" s="113">
        <f>SUM(Monthly!BM319:BO319)</f>
        <v>0</v>
      </c>
      <c r="X1330" s="113">
        <f>SUM(Monthly!BP319:BR319)</f>
        <v>0</v>
      </c>
      <c r="Y1330" s="113">
        <f>SUM(Monthly!BS319:BU319)</f>
        <v>0</v>
      </c>
      <c r="Z1330" s="113">
        <f>SUM(Monthly!BV319:BX319)</f>
        <v>0</v>
      </c>
      <c r="AA1330" s="113">
        <f>SUM(Monthly!BY319:CA319)</f>
        <v>0</v>
      </c>
      <c r="AB1330" s="113">
        <f>SUM(Monthly!CB319:CD319)</f>
        <v>0</v>
      </c>
      <c r="AC1330" s="113">
        <f>SUM(Monthly!CE319:CG319)</f>
        <v>0</v>
      </c>
      <c r="AD1330" s="113">
        <f>SUM(Monthly!CH319:CJ319)</f>
        <v>39</v>
      </c>
      <c r="AE1330" s="113">
        <f>SUM(Monthly!CK319:CM319)</f>
        <v>35.349999999999994</v>
      </c>
      <c r="AF1330" s="113">
        <f>SUM(Monthly!CN319:CP319)</f>
        <v>39.799999999999997</v>
      </c>
      <c r="AG1330" s="113">
        <f>SUM(Monthly!CQ319:CS319)</f>
        <v>39.04</v>
      </c>
      <c r="AH1330" s="113">
        <f>SUM(Monthly!CT319:CV319)</f>
        <v>39</v>
      </c>
      <c r="AI1330" s="113">
        <f>SUM(Monthly!CW319:CY319)</f>
        <v>40</v>
      </c>
      <c r="AJ1330" s="113">
        <f>SUM(Monthly!CZ319:DB319)</f>
        <v>42.5</v>
      </c>
      <c r="AK1330" s="113">
        <f>SUM(Monthly!DC319:DE319)</f>
        <v>43.5</v>
      </c>
      <c r="AL1330" s="113">
        <f>SUM(Monthly!DF319:DH319)</f>
        <v>43.5</v>
      </c>
      <c r="AM1330" s="113">
        <f>SUM(Monthly!DI319:DK319)</f>
        <v>43.5</v>
      </c>
      <c r="AN1330" s="113">
        <f>SUM(Monthly!DL319:DN319)</f>
        <v>43.5</v>
      </c>
      <c r="AO1330" s="113">
        <f>SUM(Monthly!DO319:DQ319)</f>
        <v>43.5</v>
      </c>
      <c r="AP1330" s="113">
        <f>SUM(Monthly!DR319:DT319)</f>
        <v>40.5</v>
      </c>
      <c r="AQ1330" s="113">
        <f>SUM(Monthly!DU319:DW319)</f>
        <v>40.5</v>
      </c>
      <c r="AR1330" s="113">
        <f>SUM(Monthly!DX319:DZ319)</f>
        <v>38.5</v>
      </c>
      <c r="AS1330" s="113">
        <f>SUM(Monthly!EA319:EC319)</f>
        <v>37.5</v>
      </c>
      <c r="AT1330" s="113">
        <f>SUM(Monthly!ED319:EF319)</f>
        <v>37.5</v>
      </c>
      <c r="AU1330" s="113">
        <f>SUM(Monthly!EG319:EI319)</f>
        <v>37.5</v>
      </c>
      <c r="AV1330" s="113">
        <f>SUM(Monthly!EJ319:EL319)</f>
        <v>37.5</v>
      </c>
      <c r="AW1330" s="113">
        <f>SUM(Monthly!EM319:EO319)</f>
        <v>37.5</v>
      </c>
      <c r="AX1330" s="113">
        <f>SUM(Monthly!EP319:ER319)</f>
        <v>37.5</v>
      </c>
      <c r="AY1330" s="113">
        <f>SUM(Monthly!ES319:EU319)</f>
        <v>37.5</v>
      </c>
      <c r="AZ1330" s="113">
        <f>SUM(Monthly!EV319:EX319)</f>
        <v>37.5</v>
      </c>
      <c r="BA1330" s="113">
        <f>SUM(Monthly!EY319:FA319)</f>
        <v>37.5</v>
      </c>
      <c r="BB1330" s="113">
        <f>SUM(Monthly!FB319:FD319)</f>
        <v>37.5</v>
      </c>
      <c r="BC1330" s="113">
        <f>SUM(Monthly!FE319:FG319)</f>
        <v>37.5</v>
      </c>
      <c r="BD1330" s="113">
        <f>SUM(Monthly!FH319:FJ319)</f>
        <v>35</v>
      </c>
      <c r="BE1330" s="113">
        <f>SUM(Monthly!FK319:FM319)</f>
        <v>33.75</v>
      </c>
      <c r="BF1330" s="113">
        <f>SUM(Monthly!FN319:FP319)</f>
        <v>36.869999999999997</v>
      </c>
      <c r="BG1330" s="113">
        <f>SUM(Monthly!FQ319:FS319)</f>
        <v>36</v>
      </c>
      <c r="BH1330" s="113">
        <f>SUM(Monthly!FT319:FV319)</f>
        <v>37.5</v>
      </c>
      <c r="BI1330" s="113">
        <f>SUM(Monthly!FW319:FY319)</f>
        <v>36.5</v>
      </c>
      <c r="BJ1330" s="113">
        <f>SUM(Monthly!FZ319:GB319)</f>
        <v>34.5</v>
      </c>
      <c r="BK1330" s="113">
        <f>SUM(Monthly!GC319:GE319)</f>
        <v>33</v>
      </c>
      <c r="BL1330" s="113">
        <f>SUM(Monthly!GF319:GH319)</f>
        <v>33</v>
      </c>
      <c r="BM1330" s="113">
        <f>SUM(Monthly!GI319:GK319)</f>
        <v>31</v>
      </c>
      <c r="BN1330" s="113">
        <f>SUM(Monthly!GL319:GN319)</f>
        <v>30</v>
      </c>
      <c r="BO1330" s="113">
        <f>SUM(Monthly!GO319:GQ319)</f>
        <v>30</v>
      </c>
      <c r="BP1330" s="113">
        <f>SUM(Monthly!GR319:GT319)</f>
        <v>30</v>
      </c>
      <c r="BQ1330" s="113">
        <f>SUM(Monthly!GU319:GW319)</f>
        <v>32.5</v>
      </c>
      <c r="BR1330" s="113">
        <f>SUM(Monthly!GX319:GZ319)</f>
        <v>33</v>
      </c>
      <c r="BS1330" s="113">
        <f>SUM(Monthly!HA319:HC319)</f>
        <v>34</v>
      </c>
      <c r="BT1330" s="113">
        <f>SUM(Monthly!HD319:HF319)</f>
        <v>34.5</v>
      </c>
      <c r="BU1330" s="113">
        <f>SUM(Monthly!HG319:HI319)</f>
        <v>34.5</v>
      </c>
      <c r="BV1330" s="113">
        <f>SUM(Monthly!HJ319:HL319)</f>
        <v>34.5</v>
      </c>
      <c r="BW1330" s="113">
        <f>SUM(Monthly!HM319:HO319)</f>
        <v>34</v>
      </c>
      <c r="BX1330" s="113">
        <f>SUM(Monthly!HP319:HR319)</f>
        <v>33</v>
      </c>
      <c r="BY1330" s="113">
        <f>SUM(Monthly!HS319:HU319)</f>
        <v>33</v>
      </c>
      <c r="BZ1330" s="113">
        <f>SUM(Monthly!HV319:HX319)</f>
        <v>33</v>
      </c>
      <c r="CA1330" s="113">
        <f>SUM(Monthly!HY319:IA319)</f>
        <v>32.5</v>
      </c>
      <c r="CB1330" s="113">
        <f>SUM(Monthly!IB319:ID319)</f>
        <v>31.5</v>
      </c>
      <c r="CC1330" s="113">
        <f>SUM(Monthly!IE319:IG319)</f>
        <v>31.5</v>
      </c>
      <c r="CD1330" s="113">
        <f>SUM(Monthly!IH319:IJ319)</f>
        <v>31.5</v>
      </c>
      <c r="CE1330" s="113">
        <f>SUM(Monthly!IK319:IM319)</f>
        <v>31.5</v>
      </c>
      <c r="CF1330" s="113">
        <f>SUM(Monthly!IN319:IP319)</f>
        <v>31.5</v>
      </c>
      <c r="CG1330" s="113">
        <f>SUM(Monthly!IQ319:IS319)</f>
        <v>31.5</v>
      </c>
      <c r="CH1330" s="113">
        <f>SUM(Monthly!IT319:IV319)</f>
        <v>31.5</v>
      </c>
      <c r="CI1330" s="113">
        <f>SUM(Monthly!IW319:IY319)</f>
        <v>31.5</v>
      </c>
      <c r="CJ1330" s="113">
        <f>SUM(Monthly!IZ319:JB319)</f>
        <v>31.5</v>
      </c>
      <c r="CK1330" s="113">
        <f>SUM(Monthly!JC319:JE319)</f>
        <v>31.25</v>
      </c>
      <c r="CL1330" s="113">
        <f>SUM(Monthly!JF319:JH319)</f>
        <v>30.75</v>
      </c>
      <c r="CM1330" s="113">
        <f>SUM(Monthly!JI319:JK319)</f>
        <v>30.5</v>
      </c>
      <c r="CN1330" s="113">
        <f>SUM(Monthly!JL319:JN319)</f>
        <v>30</v>
      </c>
      <c r="CO1330" s="113">
        <f>SUM(Monthly!JO319:JQ319)</f>
        <v>29.5</v>
      </c>
      <c r="CP1330" s="113">
        <f>SUM(Monthly!JR319:JT319)</f>
        <v>28.5</v>
      </c>
      <c r="CQ1330" s="113">
        <f>SUM(Monthly!JU319:JW319)</f>
        <v>28.5</v>
      </c>
      <c r="CR1330" s="113">
        <f>SUM(Monthly!JX319:JZ319)</f>
        <v>28.5</v>
      </c>
      <c r="CS1330" s="113">
        <f>SUM(Monthly!KA319:KC319)</f>
        <v>28.5</v>
      </c>
      <c r="CT1330" s="113">
        <f>SUM(Monthly!KD319:KF319)</f>
        <v>28.5</v>
      </c>
      <c r="CU1330" s="113">
        <f>SUM(Monthly!KG319:KI319)</f>
        <v>27.5</v>
      </c>
      <c r="CV1330" s="113">
        <f>SUM(Monthly!KJ319:KL319)</f>
        <v>27</v>
      </c>
      <c r="CW1330" s="113">
        <f>SUM(Monthly!KM319:KO319)</f>
        <v>27</v>
      </c>
      <c r="CX1330" s="113">
        <f>SUM(Monthly!KP319:KR319)</f>
        <v>27</v>
      </c>
      <c r="CY1330" s="113">
        <f>SUM(Monthly!KS319:KU319)</f>
        <v>25.5</v>
      </c>
      <c r="CZ1330" s="113">
        <f>SUM(Monthly!KV319:KX319)</f>
        <v>19.5</v>
      </c>
      <c r="DA1330" s="113">
        <f>SUM(Monthly!KY319:LA319)</f>
        <v>19.5</v>
      </c>
      <c r="DB1330" s="113">
        <f>SUM(Monthly!LB319:LD319)</f>
        <v>19.5</v>
      </c>
      <c r="DC1330" s="113">
        <f>SUM(Monthly!LE319:LG319)</f>
        <v>19.5</v>
      </c>
      <c r="DD1330" s="113">
        <f>SUM(Monthly!LH319:LJ319)</f>
        <v>19.5</v>
      </c>
      <c r="DE1330" s="113">
        <f>SUM(Monthly!LK319:LM319)</f>
        <v>19.5</v>
      </c>
      <c r="DF1330" s="113">
        <f>SUM(Monthly!LN319:LP319)</f>
        <v>20.5</v>
      </c>
      <c r="DG1330" s="113">
        <f>SUM(Monthly!LQ319:LS319)</f>
        <v>21</v>
      </c>
      <c r="DH1330" s="113">
        <f>SUM(Monthly!LT319:LV319)</f>
        <v>23</v>
      </c>
      <c r="DI1330" s="113">
        <f>SUM(Monthly!LW319:LY319)</f>
        <v>25</v>
      </c>
      <c r="DJ1330" s="113">
        <f>SUM(Monthly!LZ319:MB319)</f>
        <v>26.5</v>
      </c>
      <c r="DK1330" s="113">
        <f>SUM(Monthly!MC319:ME319)</f>
        <v>27</v>
      </c>
      <c r="DL1330" s="113">
        <f>SUM(Monthly!MF319:MH319)</f>
        <v>28</v>
      </c>
      <c r="DM1330" s="113">
        <f>SUM(Monthly!MI319:MK319)</f>
        <v>28.5</v>
      </c>
      <c r="DN1330" s="113">
        <f>SUM(Monthly!ML319:MN319)</f>
        <v>28.5</v>
      </c>
      <c r="DO1330" s="113">
        <f>SUM(Monthly!MO319:MQ319)</f>
        <v>27.5</v>
      </c>
      <c r="DP1330" s="113">
        <f>SUM(Monthly!MR319:MT319)</f>
        <v>26</v>
      </c>
      <c r="DQ1330" s="113">
        <f>SUM(Monthly!MU319:MW319)</f>
        <v>25.5</v>
      </c>
    </row>
    <row r="1331" spans="1:121">
      <c r="A1331" s="224" t="s">
        <v>603</v>
      </c>
      <c r="B1331" s="113">
        <f>SUM(Monthly!B320:D320)</f>
        <v>0</v>
      </c>
      <c r="C1331" s="113">
        <f>SUM(Monthly!E320:G320)</f>
        <v>0</v>
      </c>
      <c r="D1331" s="113">
        <f>SUM(Monthly!H320:J320)</f>
        <v>0</v>
      </c>
      <c r="E1331" s="113">
        <f>SUM(Monthly!K320:M320)</f>
        <v>0</v>
      </c>
      <c r="F1331" s="113">
        <f>SUM(Monthly!N320:P320)</f>
        <v>0</v>
      </c>
      <c r="G1331" s="113">
        <f>SUM(Monthly!Q320:S320)</f>
        <v>0</v>
      </c>
      <c r="H1331" s="113">
        <f>SUM(Monthly!T320:V320)</f>
        <v>0</v>
      </c>
      <c r="I1331" s="113">
        <f>SUM(Monthly!W320:Y320)</f>
        <v>0</v>
      </c>
      <c r="J1331" s="113">
        <f>SUM(Monthly!Z320:AB320)</f>
        <v>9</v>
      </c>
      <c r="K1331" s="113">
        <f>SUM(Monthly!AC320:AE320)</f>
        <v>18</v>
      </c>
      <c r="L1331" s="113">
        <f>SUM(Monthly!AF320:AH320)</f>
        <v>27</v>
      </c>
      <c r="M1331" s="113">
        <f>SUM(Monthly!AI320:AK320)</f>
        <v>26</v>
      </c>
      <c r="N1331" s="113">
        <f>SUM(Monthly!AL320:AN320)</f>
        <v>24</v>
      </c>
      <c r="O1331" s="113">
        <f>SUM(Monthly!AO320:AQ320)</f>
        <v>24</v>
      </c>
      <c r="P1331" s="113">
        <f>SUM(Monthly!AR320:AT320)</f>
        <v>24.9</v>
      </c>
      <c r="Q1331" s="113">
        <f>SUM(Monthly!AU320:AW320)</f>
        <v>24.3</v>
      </c>
      <c r="R1331" s="113">
        <f>SUM(Monthly!AX320:AZ320)</f>
        <v>24</v>
      </c>
      <c r="S1331" s="113">
        <f>SUM(Monthly!BA320:BC320)</f>
        <v>16.399999999999999</v>
      </c>
      <c r="T1331" s="113">
        <f>SUM(Monthly!BD320:BF320)</f>
        <v>27.5</v>
      </c>
      <c r="U1331" s="113">
        <f>SUM(Monthly!BG320:BI320)</f>
        <v>25.9</v>
      </c>
      <c r="V1331" s="113">
        <f>SUM(Monthly!BJ320:BL320)</f>
        <v>26.950000000000003</v>
      </c>
      <c r="W1331" s="113">
        <f>SUM(Monthly!BM320:BO320)</f>
        <v>17.149999999999999</v>
      </c>
      <c r="X1331" s="113">
        <f>SUM(Monthly!BP320:BR320)</f>
        <v>18.600000000000001</v>
      </c>
      <c r="Y1331" s="113">
        <f>SUM(Monthly!BS320:BU320)</f>
        <v>26.990000000000002</v>
      </c>
      <c r="Z1331" s="113">
        <f>SUM(Monthly!BV320:BX320)</f>
        <v>28.75</v>
      </c>
      <c r="AA1331" s="113">
        <f>SUM(Monthly!BY320:CA320)</f>
        <v>30.979999999999997</v>
      </c>
      <c r="AB1331" s="113">
        <f>SUM(Monthly!CB320:CD320)</f>
        <v>29.770000000000003</v>
      </c>
      <c r="AC1331" s="113">
        <f>SUM(Monthly!CE320:CG320)</f>
        <v>33.950000000000003</v>
      </c>
      <c r="AD1331" s="113">
        <f>SUM(Monthly!CH320:CJ320)</f>
        <v>31.66</v>
      </c>
      <c r="AE1331" s="113">
        <f>SUM(Monthly!CK320:CM320)</f>
        <v>29.67</v>
      </c>
      <c r="AF1331" s="113">
        <f>SUM(Monthly!CN320:CP320)</f>
        <v>30.66</v>
      </c>
      <c r="AG1331" s="113">
        <f>SUM(Monthly!CQ320:CS320)</f>
        <v>29.13</v>
      </c>
      <c r="AH1331" s="113">
        <f>SUM(Monthly!CT320:CV320)</f>
        <v>28.29</v>
      </c>
      <c r="AI1331" s="113">
        <f>SUM(Monthly!CW320:CY320)</f>
        <v>29.32</v>
      </c>
      <c r="AJ1331" s="113">
        <f>SUM(Monthly!CZ320:DB320)</f>
        <v>31.01</v>
      </c>
      <c r="AK1331" s="113">
        <f>SUM(Monthly!DC320:DE320)</f>
        <v>32.96</v>
      </c>
      <c r="AL1331" s="113">
        <f>SUM(Monthly!DF320:DH320)</f>
        <v>32.58</v>
      </c>
      <c r="AM1331" s="113">
        <f>SUM(Monthly!DI320:DK320)</f>
        <v>32.61</v>
      </c>
      <c r="AN1331" s="113">
        <f>SUM(Monthly!DL320:DN320)</f>
        <v>33.31</v>
      </c>
      <c r="AO1331" s="113">
        <f>SUM(Monthly!DO320:DQ320)</f>
        <v>33.75</v>
      </c>
      <c r="AP1331" s="113">
        <f>SUM(Monthly!DR320:DT320)</f>
        <v>19.34</v>
      </c>
      <c r="AQ1331" s="113">
        <f>SUM(Monthly!DU320:DW320)</f>
        <v>23.16</v>
      </c>
      <c r="AR1331" s="113">
        <f>SUM(Monthly!DX320:DZ320)</f>
        <v>28.57</v>
      </c>
      <c r="AS1331" s="113">
        <f>SUM(Monthly!EA320:EC320)</f>
        <v>28.34</v>
      </c>
      <c r="AT1331" s="113">
        <f>SUM(Monthly!ED320:EF320)</f>
        <v>27.520000000000003</v>
      </c>
      <c r="AU1331" s="113">
        <f>SUM(Monthly!EG320:EI320)</f>
        <v>25.29</v>
      </c>
      <c r="AV1331" s="113">
        <f>SUM(Monthly!EJ320:EL320)</f>
        <v>24</v>
      </c>
      <c r="AW1331" s="113">
        <f>SUM(Monthly!EM320:EO320)</f>
        <v>22.29</v>
      </c>
      <c r="AX1331" s="113">
        <f>SUM(Monthly!EP320:ER320)</f>
        <v>23.79</v>
      </c>
      <c r="AY1331" s="113">
        <f>SUM(Monthly!ES320:EU320)</f>
        <v>22.29</v>
      </c>
      <c r="AZ1331" s="113">
        <f>SUM(Monthly!EV320:EX320)</f>
        <v>18.259999999999998</v>
      </c>
      <c r="BA1331" s="113">
        <f>SUM(Monthly!EY320:FA320)</f>
        <v>22.21</v>
      </c>
      <c r="BB1331" s="113">
        <f>SUM(Monthly!FB320:FD320)</f>
        <v>22.990000000000002</v>
      </c>
      <c r="BC1331" s="113">
        <f>SUM(Monthly!FE320:FG320)</f>
        <v>19.3</v>
      </c>
      <c r="BD1331" s="113">
        <f>SUM(Monthly!FH320:FJ320)</f>
        <v>21.099999999999998</v>
      </c>
      <c r="BE1331" s="113">
        <f>SUM(Monthly!FK320:FM320)</f>
        <v>22.240000000000002</v>
      </c>
      <c r="BF1331" s="113">
        <f>SUM(Monthly!FN320:FP320)</f>
        <v>27.91</v>
      </c>
      <c r="BG1331" s="113">
        <f>SUM(Monthly!FQ320:FS320)</f>
        <v>25.65</v>
      </c>
      <c r="BH1331" s="113">
        <f>SUM(Monthly!FT320:FV320)</f>
        <v>27.86</v>
      </c>
      <c r="BI1331" s="113">
        <f>SUM(Monthly!FW320:FY320)</f>
        <v>24.28</v>
      </c>
      <c r="BJ1331" s="113">
        <f>SUM(Monthly!FZ320:GB320)</f>
        <v>21.16</v>
      </c>
      <c r="BK1331" s="113">
        <f>SUM(Monthly!GC320:GE320)</f>
        <v>19.009999999999998</v>
      </c>
      <c r="BL1331" s="113">
        <f>SUM(Monthly!GF320:GH320)</f>
        <v>21.169999999999998</v>
      </c>
      <c r="BM1331" s="113">
        <f>SUM(Monthly!GI320:GK320)</f>
        <v>21.32</v>
      </c>
      <c r="BN1331" s="113">
        <f>SUM(Monthly!GL320:GN320)</f>
        <v>20.189999999999998</v>
      </c>
      <c r="BO1331" s="113">
        <f>SUM(Monthly!GO320:GQ320)</f>
        <v>20.78</v>
      </c>
      <c r="BP1331" s="113">
        <f>SUM(Monthly!GR320:GT320)</f>
        <v>20.77</v>
      </c>
      <c r="BQ1331" s="113">
        <f>SUM(Monthly!GU320:GW320)</f>
        <v>22.92</v>
      </c>
      <c r="BR1331" s="113">
        <f>SUM(Monthly!GX320:GZ320)</f>
        <v>21.75752688172043</v>
      </c>
      <c r="BS1331" s="113">
        <f>SUM(Monthly!HA320:HC320)</f>
        <v>25.547000000000001</v>
      </c>
      <c r="BT1331" s="113">
        <f>SUM(Monthly!HD320:HF320)</f>
        <v>29.422649759663656</v>
      </c>
      <c r="BU1331" s="113">
        <f>SUM(Monthly!HG320:HI320)</f>
        <v>33.905000000000001</v>
      </c>
      <c r="BV1331" s="113">
        <f>SUM(Monthly!HJ320:HL320)</f>
        <v>31.440802869592176</v>
      </c>
      <c r="BW1331" s="113">
        <f>SUM(Monthly!HM320:HO320)</f>
        <v>32.722316295428939</v>
      </c>
      <c r="BX1331" s="113">
        <f>SUM(Monthly!HP320:HR320)</f>
        <v>26.442969873663753</v>
      </c>
      <c r="BY1331" s="113">
        <f>SUM(Monthly!HS320:HU320)</f>
        <v>18.373947339603774</v>
      </c>
      <c r="BZ1331" s="113">
        <f>SUM(Monthly!HV320:HX320)</f>
        <v>17.209372294372294</v>
      </c>
      <c r="CA1331" s="113">
        <f>SUM(Monthly!HY320:IA320)</f>
        <v>17.044172022708608</v>
      </c>
      <c r="CB1331" s="113">
        <f>SUM(Monthly!IB320:ID320)</f>
        <v>16.656433613039376</v>
      </c>
      <c r="CC1331" s="113">
        <f>SUM(Monthly!IE320:IG320)</f>
        <v>16.149999999999999</v>
      </c>
      <c r="CD1331" s="113">
        <f>SUM(Monthly!IH320:IJ320)</f>
        <v>12.112000000000002</v>
      </c>
      <c r="CE1331" s="113">
        <f>SUM(Monthly!IK320:IM320)</f>
        <v>10.363</v>
      </c>
      <c r="CF1331" s="113">
        <f>SUM(Monthly!IN320:IP320)</f>
        <v>10.459</v>
      </c>
      <c r="CG1331" s="113">
        <f>SUM(Monthly!IQ320:IS320)</f>
        <v>10.625</v>
      </c>
      <c r="CH1331" s="113">
        <f>SUM(Monthly!IT320:IV320)</f>
        <v>14.911281586479486</v>
      </c>
      <c r="CI1331" s="113">
        <f>SUM(Monthly!IW320:IY320)</f>
        <v>17.438052972385051</v>
      </c>
      <c r="CJ1331" s="113">
        <f>SUM(Monthly!IZ320:JB320)</f>
        <v>18.510517704635198</v>
      </c>
      <c r="CK1331" s="113">
        <f>SUM(Monthly!JC320:JE320)</f>
        <v>19.836626922174396</v>
      </c>
      <c r="CL1331" s="113">
        <f>SUM(Monthly!JF320:JH320)</f>
        <v>19.244443051201671</v>
      </c>
      <c r="CM1331" s="113">
        <f>SUM(Monthly!JI320:JK320)</f>
        <v>18.959750640478223</v>
      </c>
      <c r="CN1331" s="113">
        <f>SUM(Monthly!JL320:JN320)</f>
        <v>17.812873440638434</v>
      </c>
      <c r="CO1331" s="113">
        <f>SUM(Monthly!JO320:JQ320)</f>
        <v>17.248343334860763</v>
      </c>
      <c r="CP1331" s="113">
        <f>SUM(Monthly!JR320:JT320)</f>
        <v>16.574397907804094</v>
      </c>
      <c r="CQ1331" s="113">
        <f>SUM(Monthly!JU320:JW320)</f>
        <v>16.924842556694625</v>
      </c>
      <c r="CR1331" s="113">
        <f>SUM(Monthly!JX320:JZ320)</f>
        <v>16.889700377994167</v>
      </c>
      <c r="CS1331" s="113">
        <f>SUM(Monthly!KA320:KC320)</f>
        <v>16.497219326453148</v>
      </c>
      <c r="CT1331" s="113">
        <f>SUM(Monthly!KD320:KF320)</f>
        <v>16.570210409781289</v>
      </c>
      <c r="CU1331" s="113">
        <f>SUM(Monthly!KG320:KI320)</f>
        <v>16.125009711344521</v>
      </c>
      <c r="CV1331" s="113">
        <f>SUM(Monthly!KJ320:KL320)</f>
        <v>16.418251220314382</v>
      </c>
      <c r="CW1331" s="113">
        <f>SUM(Monthly!KM320:KO320)</f>
        <v>16.439840093845216</v>
      </c>
      <c r="CX1331" s="113">
        <f>SUM(Monthly!KP320:KR320)</f>
        <v>16.607367592722593</v>
      </c>
      <c r="CY1331" s="113">
        <f>SUM(Monthly!KS320:KU320)</f>
        <v>16.064099769705368</v>
      </c>
      <c r="CZ1331" s="113">
        <f>SUM(Monthly!KV320:KX320)</f>
        <v>15.818999999999999</v>
      </c>
      <c r="DA1331" s="113">
        <f>SUM(Monthly!KY320:LA320)</f>
        <v>15.735887920298879</v>
      </c>
      <c r="DB1331" s="113">
        <f>SUM(Monthly!LB320:LD320)</f>
        <v>15.543442592356996</v>
      </c>
      <c r="DC1331" s="113">
        <f>SUM(Monthly!LE320:LG320)</f>
        <v>15.568643466282079</v>
      </c>
      <c r="DD1331" s="113">
        <f>SUM(Monthly!LH320:LJ320)</f>
        <v>15.573622148077881</v>
      </c>
      <c r="DE1331" s="113">
        <f>SUM(Monthly!LK320:LM320)</f>
        <v>15.515854427696905</v>
      </c>
      <c r="DF1331" s="113">
        <f>SUM(Monthly!LN320:LP320)</f>
        <v>15.875862341481348</v>
      </c>
      <c r="DG1331" s="113">
        <f>SUM(Monthly!LQ320:LS320)</f>
        <v>16.523</v>
      </c>
      <c r="DH1331" s="113">
        <f>SUM(Monthly!LT320:LV320)</f>
        <v>18.141000000000002</v>
      </c>
      <c r="DI1331" s="113">
        <f>SUM(Monthly!LW320:LY320)</f>
        <v>20.532</v>
      </c>
      <c r="DJ1331" s="113">
        <f>SUM(Monthly!LZ320:MB320)</f>
        <v>22.070872116793353</v>
      </c>
      <c r="DK1331" s="113">
        <f>SUM(Monthly!MC320:ME320)</f>
        <v>23.231158280478788</v>
      </c>
      <c r="DL1331" s="113">
        <f>SUM(Monthly!MF320:MH320)</f>
        <v>23.979452111688516</v>
      </c>
      <c r="DM1331" s="113">
        <f>SUM(Monthly!MI320:MK320)</f>
        <v>24.749584545115589</v>
      </c>
      <c r="DN1331" s="113">
        <f>SUM(Monthly!ML320:MN320)</f>
        <v>24.860068209666927</v>
      </c>
      <c r="DO1331" s="113">
        <f>SUM(Monthly!MO320:MQ320)</f>
        <v>24.415627560906046</v>
      </c>
      <c r="DP1331" s="113">
        <f>SUM(Monthly!MR320:MT320)</f>
        <v>21.774029747510895</v>
      </c>
      <c r="DQ1331" s="113">
        <f>SUM(Monthly!MU320:MW320)</f>
        <v>20.345087980355707</v>
      </c>
    </row>
    <row r="1332" spans="1:121">
      <c r="A1332" s="225" t="s">
        <v>604</v>
      </c>
      <c r="B1332" s="113">
        <f>SUM(Monthly!B321:D321)</f>
        <v>0</v>
      </c>
      <c r="C1332" s="113">
        <f>SUM(Monthly!E321:G321)</f>
        <v>0</v>
      </c>
      <c r="D1332" s="113">
        <f>SUM(Monthly!H321:J321)</f>
        <v>0</v>
      </c>
      <c r="E1332" s="113">
        <f>SUM(Monthly!K321:M321)</f>
        <v>0</v>
      </c>
      <c r="F1332" s="113">
        <f>SUM(Monthly!N321:P321)</f>
        <v>0</v>
      </c>
      <c r="G1332" s="113">
        <f>SUM(Monthly!Q321:S321)</f>
        <v>0</v>
      </c>
      <c r="H1332" s="113">
        <f>SUM(Monthly!T321:V321)</f>
        <v>0</v>
      </c>
      <c r="I1332" s="113">
        <f>SUM(Monthly!W321:Y321)</f>
        <v>0</v>
      </c>
      <c r="J1332" s="113">
        <f>SUM(Monthly!Z321:AB321)</f>
        <v>0</v>
      </c>
      <c r="K1332" s="113">
        <f>SUM(Monthly!AC321:AE321)</f>
        <v>0</v>
      </c>
      <c r="L1332" s="113">
        <f>SUM(Monthly!AF321:AH321)</f>
        <v>0</v>
      </c>
      <c r="M1332" s="113">
        <f>SUM(Monthly!AI321:AK321)</f>
        <v>0</v>
      </c>
      <c r="N1332" s="113">
        <f>SUM(Monthly!AL321:AN321)</f>
        <v>0</v>
      </c>
      <c r="O1332" s="113">
        <f>SUM(Monthly!AO321:AQ321)</f>
        <v>0</v>
      </c>
      <c r="P1332" s="113">
        <f>SUM(Monthly!AR321:AT321)</f>
        <v>0</v>
      </c>
      <c r="Q1332" s="113">
        <f>SUM(Monthly!AU321:AW321)</f>
        <v>0</v>
      </c>
      <c r="R1332" s="113">
        <f>SUM(Monthly!AX321:AZ321)</f>
        <v>0</v>
      </c>
      <c r="S1332" s="113">
        <f>SUM(Monthly!BA321:BC321)</f>
        <v>0</v>
      </c>
      <c r="T1332" s="113">
        <f>SUM(Monthly!BD321:BF321)</f>
        <v>0</v>
      </c>
      <c r="U1332" s="113">
        <f>SUM(Monthly!BG321:BI321)</f>
        <v>0</v>
      </c>
      <c r="V1332" s="113">
        <f>SUM(Monthly!BJ321:BL321)</f>
        <v>0</v>
      </c>
      <c r="W1332" s="113">
        <f>SUM(Monthly!BM321:BO321)</f>
        <v>0</v>
      </c>
      <c r="X1332" s="113">
        <f>SUM(Monthly!BP321:BR321)</f>
        <v>0</v>
      </c>
      <c r="Y1332" s="113">
        <f>SUM(Monthly!BS321:BU321)</f>
        <v>0</v>
      </c>
      <c r="Z1332" s="113">
        <f>SUM(Monthly!BV321:BX321)</f>
        <v>0</v>
      </c>
      <c r="AA1332" s="113">
        <f>SUM(Monthly!BY321:CA321)</f>
        <v>0</v>
      </c>
      <c r="AB1332" s="113">
        <f>SUM(Monthly!CB321:CD321)</f>
        <v>0</v>
      </c>
      <c r="AC1332" s="113">
        <f>SUM(Monthly!CE321:CG321)</f>
        <v>0</v>
      </c>
      <c r="AD1332" s="113">
        <f>SUM(Monthly!CH321:CJ321)</f>
        <v>0</v>
      </c>
      <c r="AE1332" s="113">
        <f>SUM(Monthly!CK321:CM321)</f>
        <v>0</v>
      </c>
      <c r="AF1332" s="113">
        <f>SUM(Monthly!CN321:CP321)</f>
        <v>0</v>
      </c>
      <c r="AG1332" s="113">
        <f>SUM(Monthly!CQ321:CS321)</f>
        <v>0</v>
      </c>
      <c r="AH1332" s="113">
        <f>SUM(Monthly!CT321:CV321)</f>
        <v>0</v>
      </c>
      <c r="AI1332" s="113">
        <f>SUM(Monthly!CW321:CY321)</f>
        <v>0</v>
      </c>
      <c r="AJ1332" s="113">
        <f>SUM(Monthly!CZ321:DB321)</f>
        <v>0</v>
      </c>
      <c r="AK1332" s="113">
        <f>SUM(Monthly!DC321:DE321)</f>
        <v>0</v>
      </c>
      <c r="AL1332" s="113">
        <f>SUM(Monthly!DF321:DH321)</f>
        <v>0</v>
      </c>
      <c r="AM1332" s="113">
        <f>SUM(Monthly!DI321:DK321)</f>
        <v>0</v>
      </c>
      <c r="AN1332" s="113">
        <f>SUM(Monthly!DL321:DN321)</f>
        <v>0</v>
      </c>
      <c r="AO1332" s="113">
        <f>SUM(Monthly!DO321:DQ321)</f>
        <v>0</v>
      </c>
      <c r="AP1332" s="113">
        <f>SUM(Monthly!DR321:DT321)</f>
        <v>0</v>
      </c>
      <c r="AQ1332" s="113">
        <f>SUM(Monthly!DU321:DW321)</f>
        <v>0</v>
      </c>
      <c r="AR1332" s="113">
        <f>SUM(Monthly!DX321:DZ321)</f>
        <v>0</v>
      </c>
      <c r="AS1332" s="113">
        <f>SUM(Monthly!EA321:EC321)</f>
        <v>0</v>
      </c>
      <c r="AT1332" s="113">
        <f>SUM(Monthly!ED321:EF321)</f>
        <v>0</v>
      </c>
      <c r="AU1332" s="113">
        <f>SUM(Monthly!EG321:EI321)</f>
        <v>0</v>
      </c>
      <c r="AV1332" s="113">
        <f>SUM(Monthly!EJ321:EL321)</f>
        <v>0</v>
      </c>
      <c r="AW1332" s="113">
        <f>SUM(Monthly!EM321:EO321)</f>
        <v>0</v>
      </c>
      <c r="AX1332" s="113">
        <f>SUM(Monthly!EP321:ER321)</f>
        <v>0</v>
      </c>
      <c r="AY1332" s="113">
        <f>SUM(Monthly!ES321:EU321)</f>
        <v>0</v>
      </c>
      <c r="AZ1332" s="113">
        <f>SUM(Monthly!EV321:EX321)</f>
        <v>0</v>
      </c>
      <c r="BA1332" s="113">
        <f>SUM(Monthly!EY321:FA321)</f>
        <v>0</v>
      </c>
      <c r="BB1332" s="113">
        <f>SUM(Monthly!FB321:FD321)</f>
        <v>24</v>
      </c>
      <c r="BC1332" s="113">
        <f>SUM(Monthly!FE321:FG321)</f>
        <v>24</v>
      </c>
      <c r="BD1332" s="113">
        <f>SUM(Monthly!FH321:FJ321)</f>
        <v>24</v>
      </c>
      <c r="BE1332" s="113">
        <f>SUM(Monthly!FK321:FM321)</f>
        <v>24</v>
      </c>
      <c r="BF1332" s="113">
        <f>SUM(Monthly!FN321:FP321)</f>
        <v>18</v>
      </c>
      <c r="BG1332" s="113">
        <f>SUM(Monthly!FQ321:FS321)</f>
        <v>15</v>
      </c>
      <c r="BH1332" s="113">
        <f>SUM(Monthly!FT321:FV321)</f>
        <v>15</v>
      </c>
      <c r="BI1332" s="113">
        <f>SUM(Monthly!FW321:FY321)</f>
        <v>15</v>
      </c>
      <c r="BJ1332" s="113">
        <f>SUM(Monthly!FZ321:GB321)</f>
        <v>15</v>
      </c>
      <c r="BK1332" s="113">
        <f>SUM(Monthly!GC321:GE321)</f>
        <v>15</v>
      </c>
      <c r="BL1332" s="113">
        <f>SUM(Monthly!GF321:GH321)</f>
        <v>15</v>
      </c>
      <c r="BM1332" s="113">
        <f>SUM(Monthly!GI321:GK321)</f>
        <v>15</v>
      </c>
      <c r="BN1332" s="113">
        <f>SUM(Monthly!GL321:GN321)</f>
        <v>15</v>
      </c>
      <c r="BO1332" s="113">
        <f>SUM(Monthly!GO321:GQ321)</f>
        <v>15</v>
      </c>
      <c r="BP1332" s="113">
        <f>SUM(Monthly!GR321:GT321)</f>
        <v>15</v>
      </c>
      <c r="BQ1332" s="113">
        <f>SUM(Monthly!GU321:GW321)</f>
        <v>15</v>
      </c>
      <c r="BR1332" s="113">
        <f>SUM(Monthly!GX321:GZ321)</f>
        <v>15</v>
      </c>
      <c r="BS1332" s="113">
        <f>SUM(Monthly!HA321:HC321)</f>
        <v>15</v>
      </c>
      <c r="BT1332" s="113">
        <f>SUM(Monthly!HD321:HF321)</f>
        <v>15</v>
      </c>
      <c r="BU1332" s="113">
        <f>SUM(Monthly!HG321:HI321)</f>
        <v>15</v>
      </c>
      <c r="BV1332" s="113">
        <f>SUM(Monthly!HJ321:HL321)</f>
        <v>15</v>
      </c>
      <c r="BW1332" s="113">
        <f>SUM(Monthly!HM321:HO321)</f>
        <v>15</v>
      </c>
      <c r="BX1332" s="113">
        <f>SUM(Monthly!HP321:HR321)</f>
        <v>15</v>
      </c>
      <c r="BY1332" s="113">
        <f>SUM(Monthly!HS321:HU321)</f>
        <v>15</v>
      </c>
      <c r="BZ1332" s="113">
        <f>SUM(Monthly!HV321:HX321)</f>
        <v>15</v>
      </c>
      <c r="CA1332" s="113">
        <f>SUM(Monthly!HY321:IA321)</f>
        <v>15</v>
      </c>
      <c r="CB1332" s="113">
        <f>SUM(Monthly!IB321:ID321)</f>
        <v>15</v>
      </c>
      <c r="CC1332" s="113">
        <f>SUM(Monthly!IE321:IG321)</f>
        <v>15</v>
      </c>
      <c r="CD1332" s="113">
        <f>SUM(Monthly!IH321:IJ321)</f>
        <v>15</v>
      </c>
      <c r="CE1332" s="113">
        <f>SUM(Monthly!IK321:IM321)</f>
        <v>15</v>
      </c>
      <c r="CF1332" s="113">
        <f>SUM(Monthly!IN321:IP321)</f>
        <v>15</v>
      </c>
      <c r="CG1332" s="113">
        <f>SUM(Monthly!IQ321:IS321)</f>
        <v>15</v>
      </c>
      <c r="CH1332" s="113">
        <f>SUM(Monthly!IT321:IV321)</f>
        <v>15</v>
      </c>
      <c r="CI1332" s="113">
        <f>SUM(Monthly!IW321:IY321)</f>
        <v>15</v>
      </c>
      <c r="CJ1332" s="113">
        <f>SUM(Monthly!IZ321:JB321)</f>
        <v>15</v>
      </c>
      <c r="CK1332" s="113">
        <f>SUM(Monthly!JC321:JE321)</f>
        <v>15</v>
      </c>
      <c r="CL1332" s="113">
        <f>SUM(Monthly!JF321:JH321)</f>
        <v>15</v>
      </c>
      <c r="CM1332" s="113">
        <f>SUM(Monthly!JI321:JK321)</f>
        <v>15</v>
      </c>
      <c r="CN1332" s="113">
        <f>SUM(Monthly!JL321:JN321)</f>
        <v>15</v>
      </c>
      <c r="CO1332" s="113">
        <f>SUM(Monthly!JO321:JQ321)</f>
        <v>15</v>
      </c>
      <c r="CP1332" s="113">
        <f>SUM(Monthly!JR321:JT321)</f>
        <v>15</v>
      </c>
      <c r="CQ1332" s="113">
        <f>SUM(Monthly!JU321:JW321)</f>
        <v>15</v>
      </c>
      <c r="CR1332" s="113">
        <f>SUM(Monthly!JX321:JZ321)</f>
        <v>15</v>
      </c>
      <c r="CS1332" s="113">
        <f>SUM(Monthly!KA321:KC321)</f>
        <v>15</v>
      </c>
      <c r="CT1332" s="113">
        <f>SUM(Monthly!KD321:KF321)</f>
        <v>15</v>
      </c>
      <c r="CU1332" s="113">
        <f>SUM(Monthly!KG321:KI321)</f>
        <v>15</v>
      </c>
      <c r="CV1332" s="113">
        <f>SUM(Monthly!KJ321:KL321)</f>
        <v>15</v>
      </c>
      <c r="CW1332" s="113">
        <f>SUM(Monthly!KM321:KO321)</f>
        <v>15</v>
      </c>
      <c r="CX1332" s="113">
        <f>SUM(Monthly!KP321:KR321)</f>
        <v>15</v>
      </c>
      <c r="CY1332" s="113">
        <f>SUM(Monthly!KS321:KU321)</f>
        <v>12</v>
      </c>
      <c r="CZ1332" s="113">
        <f>SUM(Monthly!KV321:KX321)</f>
        <v>12</v>
      </c>
      <c r="DA1332" s="113">
        <f>SUM(Monthly!KY321:LA321)</f>
        <v>12</v>
      </c>
      <c r="DB1332" s="113">
        <f>SUM(Monthly!LB321:LD321)</f>
        <v>12</v>
      </c>
      <c r="DC1332" s="113">
        <f>SUM(Monthly!LE321:LG321)</f>
        <v>12</v>
      </c>
      <c r="DD1332" s="113">
        <f>SUM(Monthly!LH321:LJ321)</f>
        <v>12</v>
      </c>
      <c r="DE1332" s="113">
        <f>SUM(Monthly!LK321:LM321)</f>
        <v>12</v>
      </c>
      <c r="DF1332" s="113">
        <f>SUM(Monthly!LN321:LP321)</f>
        <v>12</v>
      </c>
      <c r="DG1332" s="113">
        <f>SUM(Monthly!LQ321:LS321)</f>
        <v>12</v>
      </c>
      <c r="DH1332" s="113">
        <f>SUM(Monthly!LT321:LV321)</f>
        <v>12</v>
      </c>
      <c r="DI1332" s="113">
        <f>SUM(Monthly!LW321:LY321)</f>
        <v>12</v>
      </c>
      <c r="DJ1332" s="113">
        <f>SUM(Monthly!LZ321:MB321)</f>
        <v>15</v>
      </c>
      <c r="DK1332" s="113">
        <f>SUM(Monthly!MC321:ME321)</f>
        <v>15</v>
      </c>
      <c r="DL1332" s="113">
        <f>SUM(Monthly!MF321:MH321)</f>
        <v>15</v>
      </c>
      <c r="DM1332" s="113">
        <f>SUM(Monthly!MI321:MK321)</f>
        <v>15</v>
      </c>
      <c r="DN1332" s="113">
        <f>SUM(Monthly!ML321:MN321)</f>
        <v>15</v>
      </c>
      <c r="DO1332" s="113">
        <f>SUM(Monthly!MO321:MQ321)</f>
        <v>15</v>
      </c>
      <c r="DP1332" s="113">
        <f>SUM(Monthly!MR321:MT321)</f>
        <v>15</v>
      </c>
      <c r="DQ1332" s="113">
        <f>SUM(Monthly!MU321:MW321)</f>
        <v>15</v>
      </c>
    </row>
    <row r="1333" spans="1:121">
      <c r="A1333" s="225" t="s">
        <v>605</v>
      </c>
      <c r="B1333" s="113">
        <f>SUM(Monthly!B322:D322)</f>
        <v>0</v>
      </c>
      <c r="C1333" s="113">
        <f>SUM(Monthly!E322:G322)</f>
        <v>0</v>
      </c>
      <c r="D1333" s="113">
        <f>SUM(Monthly!H322:J322)</f>
        <v>0</v>
      </c>
      <c r="E1333" s="113">
        <f>SUM(Monthly!K322:M322)</f>
        <v>0</v>
      </c>
      <c r="F1333" s="113">
        <f>SUM(Monthly!N322:P322)</f>
        <v>0</v>
      </c>
      <c r="G1333" s="113">
        <f>SUM(Monthly!Q322:S322)</f>
        <v>0</v>
      </c>
      <c r="H1333" s="113">
        <f>SUM(Monthly!T322:V322)</f>
        <v>0</v>
      </c>
      <c r="I1333" s="113">
        <f>SUM(Monthly!W322:Y322)</f>
        <v>0</v>
      </c>
      <c r="J1333" s="113">
        <f>SUM(Monthly!Z322:AB322)</f>
        <v>0</v>
      </c>
      <c r="K1333" s="113">
        <f>SUM(Monthly!AC322:AE322)</f>
        <v>0</v>
      </c>
      <c r="L1333" s="113">
        <f>SUM(Monthly!AF322:AH322)</f>
        <v>0</v>
      </c>
      <c r="M1333" s="113">
        <f>SUM(Monthly!AI322:AK322)</f>
        <v>0</v>
      </c>
      <c r="N1333" s="113">
        <f>SUM(Monthly!AL322:AN322)</f>
        <v>0</v>
      </c>
      <c r="O1333" s="113">
        <f>SUM(Monthly!AO322:AQ322)</f>
        <v>0</v>
      </c>
      <c r="P1333" s="113">
        <f>SUM(Monthly!AR322:AT322)</f>
        <v>0</v>
      </c>
      <c r="Q1333" s="113">
        <f>SUM(Monthly!AU322:AW322)</f>
        <v>0</v>
      </c>
      <c r="R1333" s="113">
        <f>SUM(Monthly!AX322:AZ322)</f>
        <v>0</v>
      </c>
      <c r="S1333" s="113">
        <f>SUM(Monthly!BA322:BC322)</f>
        <v>0</v>
      </c>
      <c r="T1333" s="113">
        <f>SUM(Monthly!BD322:BF322)</f>
        <v>0</v>
      </c>
      <c r="U1333" s="113">
        <f>SUM(Monthly!BG322:BI322)</f>
        <v>0</v>
      </c>
      <c r="V1333" s="113">
        <f>SUM(Monthly!BJ322:BL322)</f>
        <v>0</v>
      </c>
      <c r="W1333" s="113">
        <f>SUM(Monthly!BM322:BO322)</f>
        <v>0</v>
      </c>
      <c r="X1333" s="113">
        <f>SUM(Monthly!BP322:BR322)</f>
        <v>0</v>
      </c>
      <c r="Y1333" s="113">
        <f>SUM(Monthly!BS322:BU322)</f>
        <v>0</v>
      </c>
      <c r="Z1333" s="113">
        <f>SUM(Monthly!BV322:BX322)</f>
        <v>0</v>
      </c>
      <c r="AA1333" s="113">
        <f>SUM(Monthly!BY322:CA322)</f>
        <v>0</v>
      </c>
      <c r="AB1333" s="113">
        <f>SUM(Monthly!CB322:CD322)</f>
        <v>0</v>
      </c>
      <c r="AC1333" s="113">
        <f>SUM(Monthly!CE322:CG322)</f>
        <v>0</v>
      </c>
      <c r="AD1333" s="113">
        <f>SUM(Monthly!CH322:CJ322)</f>
        <v>0</v>
      </c>
      <c r="AE1333" s="113">
        <f>SUM(Monthly!CK322:CM322)</f>
        <v>0</v>
      </c>
      <c r="AF1333" s="113">
        <f>SUM(Monthly!CN322:CP322)</f>
        <v>0</v>
      </c>
      <c r="AG1333" s="113">
        <f>SUM(Monthly!CQ322:CS322)</f>
        <v>0</v>
      </c>
      <c r="AH1333" s="113">
        <f>SUM(Monthly!CT322:CV322)</f>
        <v>0</v>
      </c>
      <c r="AI1333" s="113">
        <f>SUM(Monthly!CW322:CY322)</f>
        <v>0</v>
      </c>
      <c r="AJ1333" s="113">
        <f>SUM(Monthly!CZ322:DB322)</f>
        <v>0</v>
      </c>
      <c r="AK1333" s="113">
        <f>SUM(Monthly!DC322:DE322)</f>
        <v>0</v>
      </c>
      <c r="AL1333" s="113">
        <f>SUM(Monthly!DF322:DH322)</f>
        <v>0</v>
      </c>
      <c r="AM1333" s="113">
        <f>SUM(Monthly!DI322:DK322)</f>
        <v>0</v>
      </c>
      <c r="AN1333" s="113">
        <f>SUM(Monthly!DL322:DN322)</f>
        <v>0</v>
      </c>
      <c r="AO1333" s="113">
        <f>SUM(Monthly!DO322:DQ322)</f>
        <v>0</v>
      </c>
      <c r="AP1333" s="113">
        <f>SUM(Monthly!DR322:DT322)</f>
        <v>0</v>
      </c>
      <c r="AQ1333" s="113">
        <f>SUM(Monthly!DU322:DW322)</f>
        <v>0</v>
      </c>
      <c r="AR1333" s="113">
        <f>SUM(Monthly!DX322:DZ322)</f>
        <v>0</v>
      </c>
      <c r="AS1333" s="113">
        <f>SUM(Monthly!EA322:EC322)</f>
        <v>0</v>
      </c>
      <c r="AT1333" s="113">
        <f>SUM(Monthly!ED322:EF322)</f>
        <v>0</v>
      </c>
      <c r="AU1333" s="113">
        <f>SUM(Monthly!EG322:EI322)</f>
        <v>0</v>
      </c>
      <c r="AV1333" s="113">
        <f>SUM(Monthly!EJ322:EL322)</f>
        <v>0</v>
      </c>
      <c r="AW1333" s="113">
        <f>SUM(Monthly!EM322:EO322)</f>
        <v>0</v>
      </c>
      <c r="AX1333" s="113">
        <f>SUM(Monthly!EP322:ER322)</f>
        <v>0</v>
      </c>
      <c r="AY1333" s="113">
        <f>SUM(Monthly!ES322:EU322)</f>
        <v>0</v>
      </c>
      <c r="AZ1333" s="113">
        <f>SUM(Monthly!EV322:EX322)</f>
        <v>0</v>
      </c>
      <c r="BA1333" s="113">
        <f>SUM(Monthly!EY322:FA322)</f>
        <v>0</v>
      </c>
      <c r="BB1333" s="113">
        <f>SUM(Monthly!FB322:FD322)</f>
        <v>0</v>
      </c>
      <c r="BC1333" s="113">
        <f>SUM(Monthly!FE322:FG322)</f>
        <v>0</v>
      </c>
      <c r="BD1333" s="113">
        <f>SUM(Monthly!FH322:FJ322)</f>
        <v>0</v>
      </c>
      <c r="BE1333" s="113">
        <f>SUM(Monthly!FK322:FM322)</f>
        <v>0</v>
      </c>
      <c r="BF1333" s="113">
        <f>SUM(Monthly!FN322:FP322)</f>
        <v>0</v>
      </c>
      <c r="BG1333" s="113">
        <f>SUM(Monthly!FQ322:FS322)</f>
        <v>0</v>
      </c>
      <c r="BH1333" s="113">
        <f>SUM(Monthly!FT322:FV322)</f>
        <v>0</v>
      </c>
      <c r="BI1333" s="113">
        <f>SUM(Monthly!FW322:FY322)</f>
        <v>0</v>
      </c>
      <c r="BJ1333" s="113">
        <f>SUM(Monthly!FZ322:GB322)</f>
        <v>0</v>
      </c>
      <c r="BK1333" s="113">
        <f>SUM(Monthly!GC322:GE322)</f>
        <v>0</v>
      </c>
      <c r="BL1333" s="113">
        <f>SUM(Monthly!GF322:GH322)</f>
        <v>0</v>
      </c>
      <c r="BM1333" s="113">
        <f>SUM(Monthly!GI322:GK322)</f>
        <v>0</v>
      </c>
      <c r="BN1333" s="113">
        <f>SUM(Monthly!GL322:GN322)</f>
        <v>0</v>
      </c>
      <c r="BO1333" s="113">
        <f>SUM(Monthly!GO322:GQ322)</f>
        <v>0</v>
      </c>
      <c r="BP1333" s="113">
        <f>SUM(Monthly!GR322:GT322)</f>
        <v>0</v>
      </c>
      <c r="BQ1333" s="113">
        <f>SUM(Monthly!GU322:GW322)</f>
        <v>0</v>
      </c>
      <c r="BR1333" s="113">
        <f>SUM(Monthly!GX322:GZ322)</f>
        <v>0</v>
      </c>
      <c r="BS1333" s="113">
        <f>SUM(Monthly!HA322:HC322)</f>
        <v>0</v>
      </c>
      <c r="BT1333" s="113">
        <f>SUM(Monthly!HD322:HF322)</f>
        <v>0</v>
      </c>
      <c r="BU1333" s="113">
        <f>SUM(Monthly!HG322:HI322)</f>
        <v>0</v>
      </c>
      <c r="BV1333" s="113">
        <f>SUM(Monthly!HJ322:HL322)</f>
        <v>0</v>
      </c>
      <c r="BW1333" s="113">
        <f>SUM(Monthly!HM322:HO322)</f>
        <v>0</v>
      </c>
      <c r="BX1333" s="113">
        <f>SUM(Monthly!HP322:HR322)</f>
        <v>0</v>
      </c>
      <c r="BY1333" s="113">
        <f>SUM(Monthly!HS322:HU322)</f>
        <v>0</v>
      </c>
      <c r="BZ1333" s="113">
        <f>SUM(Monthly!HV322:HX322)</f>
        <v>0</v>
      </c>
      <c r="CA1333" s="113">
        <f>SUM(Monthly!HY322:IA322)</f>
        <v>0</v>
      </c>
      <c r="CB1333" s="113">
        <f>SUM(Monthly!IB322:ID322)</f>
        <v>0</v>
      </c>
      <c r="CC1333" s="113">
        <f>SUM(Monthly!IE322:IG322)</f>
        <v>0</v>
      </c>
      <c r="CD1333" s="113">
        <f>SUM(Monthly!IH322:IJ322)</f>
        <v>0</v>
      </c>
      <c r="CE1333" s="113">
        <f>SUM(Monthly!IK322:IM322)</f>
        <v>0</v>
      </c>
      <c r="CF1333" s="113">
        <f>SUM(Monthly!IN322:IP322)</f>
        <v>0</v>
      </c>
      <c r="CG1333" s="113">
        <f>SUM(Monthly!IQ322:IS322)</f>
        <v>0</v>
      </c>
      <c r="CH1333" s="113">
        <f>SUM(Monthly!IT322:IV322)</f>
        <v>0</v>
      </c>
      <c r="CI1333" s="113">
        <f>SUM(Monthly!IW322:IY322)</f>
        <v>0</v>
      </c>
      <c r="CJ1333" s="113">
        <f>SUM(Monthly!IZ322:JB322)</f>
        <v>0</v>
      </c>
      <c r="CK1333" s="113">
        <f>SUM(Monthly!JC322:JE322)</f>
        <v>0</v>
      </c>
      <c r="CL1333" s="113">
        <f>SUM(Monthly!JF322:JH322)</f>
        <v>0</v>
      </c>
      <c r="CM1333" s="113">
        <f>SUM(Monthly!JI322:JK322)</f>
        <v>0</v>
      </c>
      <c r="CN1333" s="113">
        <f>SUM(Monthly!JL322:JN322)</f>
        <v>0</v>
      </c>
      <c r="CO1333" s="113">
        <f>SUM(Monthly!JO322:JQ322)</f>
        <v>0</v>
      </c>
      <c r="CP1333" s="113">
        <f>SUM(Monthly!JR322:JT322)</f>
        <v>0</v>
      </c>
      <c r="CQ1333" s="113">
        <f>SUM(Monthly!JU322:JW322)</f>
        <v>0</v>
      </c>
      <c r="CR1333" s="113">
        <f>SUM(Monthly!JX322:JZ322)</f>
        <v>0</v>
      </c>
      <c r="CS1333" s="113">
        <f>SUM(Monthly!KA322:KC322)</f>
        <v>0</v>
      </c>
      <c r="CT1333" s="113">
        <f>SUM(Monthly!KD322:KF322)</f>
        <v>0</v>
      </c>
      <c r="CU1333" s="113">
        <f>SUM(Monthly!KG322:KI322)</f>
        <v>0</v>
      </c>
      <c r="CV1333" s="113">
        <f>SUM(Monthly!KJ322:KL322)</f>
        <v>0</v>
      </c>
      <c r="CW1333" s="113">
        <f>SUM(Monthly!KM322:KO322)</f>
        <v>0</v>
      </c>
      <c r="CX1333" s="113">
        <f>SUM(Monthly!KP322:KR322)</f>
        <v>0</v>
      </c>
      <c r="CY1333" s="113">
        <f>SUM(Monthly!KS322:KU322)</f>
        <v>0</v>
      </c>
      <c r="CZ1333" s="113">
        <f>SUM(Monthly!KV322:KX322)</f>
        <v>0</v>
      </c>
      <c r="DA1333" s="113">
        <f>SUM(Monthly!KY322:LA322)</f>
        <v>0</v>
      </c>
      <c r="DB1333" s="113">
        <f>SUM(Monthly!LB322:LD322)</f>
        <v>0</v>
      </c>
      <c r="DC1333" s="113">
        <f>SUM(Monthly!LE322:LG322)</f>
        <v>0</v>
      </c>
      <c r="DD1333" s="113">
        <f>SUM(Monthly!LH322:LJ322)</f>
        <v>0</v>
      </c>
      <c r="DE1333" s="113">
        <f>SUM(Monthly!LK322:LM322)</f>
        <v>0</v>
      </c>
      <c r="DF1333" s="113">
        <f>SUM(Monthly!LN322:LP322)</f>
        <v>0</v>
      </c>
      <c r="DG1333" s="113">
        <f>SUM(Monthly!LQ322:LS322)</f>
        <v>0</v>
      </c>
      <c r="DH1333" s="113">
        <f>SUM(Monthly!LT322:LV322)</f>
        <v>0</v>
      </c>
      <c r="DI1333" s="113">
        <f>SUM(Monthly!LW322:LY322)</f>
        <v>0</v>
      </c>
      <c r="DJ1333" s="113">
        <f>SUM(Monthly!LZ322:MB322)</f>
        <v>0</v>
      </c>
      <c r="DK1333" s="113">
        <f>SUM(Monthly!MC322:ME322)</f>
        <v>0</v>
      </c>
      <c r="DL1333" s="113">
        <f>SUM(Monthly!MF322:MH322)</f>
        <v>0</v>
      </c>
      <c r="DM1333" s="113">
        <f>SUM(Monthly!MI322:MK322)</f>
        <v>0</v>
      </c>
      <c r="DN1333" s="113">
        <f>SUM(Monthly!ML322:MN322)</f>
        <v>0</v>
      </c>
      <c r="DO1333" s="113">
        <f>SUM(Monthly!MO322:MQ322)</f>
        <v>0</v>
      </c>
      <c r="DP1333" s="113">
        <f>SUM(Monthly!MR322:MT322)</f>
        <v>0</v>
      </c>
      <c r="DQ1333" s="113">
        <f>SUM(Monthly!MU322:MW322)</f>
        <v>0</v>
      </c>
    </row>
    <row r="1334" spans="1:121">
      <c r="A1334" s="225" t="s">
        <v>606</v>
      </c>
      <c r="B1334" s="113">
        <f>SUM(Monthly!B323:D323)</f>
        <v>0</v>
      </c>
      <c r="C1334" s="113">
        <f>SUM(Monthly!E323:G323)</f>
        <v>0</v>
      </c>
      <c r="D1334" s="113">
        <f>SUM(Monthly!H323:J323)</f>
        <v>0</v>
      </c>
      <c r="E1334" s="113">
        <f>SUM(Monthly!K323:M323)</f>
        <v>0</v>
      </c>
      <c r="F1334" s="113">
        <f>SUM(Monthly!N323:P323)</f>
        <v>0</v>
      </c>
      <c r="G1334" s="113">
        <f>SUM(Monthly!Q323:S323)</f>
        <v>0</v>
      </c>
      <c r="H1334" s="113">
        <f>SUM(Monthly!T323:V323)</f>
        <v>0</v>
      </c>
      <c r="I1334" s="113">
        <f>SUM(Monthly!W323:Y323)</f>
        <v>0</v>
      </c>
      <c r="J1334" s="113">
        <f>SUM(Monthly!Z323:AB323)</f>
        <v>0</v>
      </c>
      <c r="K1334" s="113">
        <f>SUM(Monthly!AC323:AE323)</f>
        <v>0</v>
      </c>
      <c r="L1334" s="113">
        <f>SUM(Monthly!AF323:AH323)</f>
        <v>0</v>
      </c>
      <c r="M1334" s="113">
        <f>SUM(Monthly!AI323:AK323)</f>
        <v>0</v>
      </c>
      <c r="N1334" s="113">
        <f>SUM(Monthly!AL323:AN323)</f>
        <v>0</v>
      </c>
      <c r="O1334" s="113">
        <f>SUM(Monthly!AO323:AQ323)</f>
        <v>0</v>
      </c>
      <c r="P1334" s="113">
        <f>SUM(Monthly!AR323:AT323)</f>
        <v>0</v>
      </c>
      <c r="Q1334" s="113">
        <f>SUM(Monthly!AU323:AW323)</f>
        <v>0</v>
      </c>
      <c r="R1334" s="113">
        <f>SUM(Monthly!AX323:AZ323)</f>
        <v>0</v>
      </c>
      <c r="S1334" s="113">
        <f>SUM(Monthly!BA323:BC323)</f>
        <v>0</v>
      </c>
      <c r="T1334" s="113">
        <f>SUM(Monthly!BD323:BF323)</f>
        <v>0</v>
      </c>
      <c r="U1334" s="113">
        <f>SUM(Monthly!BG323:BI323)</f>
        <v>0</v>
      </c>
      <c r="V1334" s="113">
        <f>SUM(Monthly!BJ323:BL323)</f>
        <v>0</v>
      </c>
      <c r="W1334" s="113">
        <f>SUM(Monthly!BM323:BO323)</f>
        <v>0</v>
      </c>
      <c r="X1334" s="113">
        <f>SUM(Monthly!BP323:BR323)</f>
        <v>0</v>
      </c>
      <c r="Y1334" s="113">
        <f>SUM(Monthly!BS323:BU323)</f>
        <v>0</v>
      </c>
      <c r="Z1334" s="113">
        <f>SUM(Monthly!BV323:BX323)</f>
        <v>0</v>
      </c>
      <c r="AA1334" s="113">
        <f>SUM(Monthly!BY323:CA323)</f>
        <v>0</v>
      </c>
      <c r="AB1334" s="113">
        <f>SUM(Monthly!CB323:CD323)</f>
        <v>0</v>
      </c>
      <c r="AC1334" s="113">
        <f>SUM(Monthly!CE323:CG323)</f>
        <v>0</v>
      </c>
      <c r="AD1334" s="113">
        <f>SUM(Monthly!CH323:CJ323)</f>
        <v>0</v>
      </c>
      <c r="AE1334" s="113">
        <f>SUM(Monthly!CK323:CM323)</f>
        <v>0</v>
      </c>
      <c r="AF1334" s="113">
        <f>SUM(Monthly!CN323:CP323)</f>
        <v>0</v>
      </c>
      <c r="AG1334" s="113">
        <f>SUM(Monthly!CQ323:CS323)</f>
        <v>0</v>
      </c>
      <c r="AH1334" s="113">
        <f>SUM(Monthly!CT323:CV323)</f>
        <v>0</v>
      </c>
      <c r="AI1334" s="113">
        <f>SUM(Monthly!CW323:CY323)</f>
        <v>0</v>
      </c>
      <c r="AJ1334" s="113">
        <f>SUM(Monthly!CZ323:DB323)</f>
        <v>0</v>
      </c>
      <c r="AK1334" s="113">
        <f>SUM(Monthly!DC323:DE323)</f>
        <v>0</v>
      </c>
      <c r="AL1334" s="113">
        <f>SUM(Monthly!DF323:DH323)</f>
        <v>0</v>
      </c>
      <c r="AM1334" s="113">
        <f>SUM(Monthly!DI323:DK323)</f>
        <v>0</v>
      </c>
      <c r="AN1334" s="113">
        <f>SUM(Monthly!DL323:DN323)</f>
        <v>0</v>
      </c>
      <c r="AO1334" s="113">
        <f>SUM(Monthly!DO323:DQ323)</f>
        <v>0</v>
      </c>
      <c r="AP1334" s="113">
        <f>SUM(Monthly!DR323:DT323)</f>
        <v>0</v>
      </c>
      <c r="AQ1334" s="113">
        <f>SUM(Monthly!DU323:DW323)</f>
        <v>0</v>
      </c>
      <c r="AR1334" s="113">
        <f>SUM(Monthly!DX323:DZ323)</f>
        <v>0</v>
      </c>
      <c r="AS1334" s="113">
        <f>SUM(Monthly!EA323:EC323)</f>
        <v>0</v>
      </c>
      <c r="AT1334" s="113">
        <f>SUM(Monthly!ED323:EF323)</f>
        <v>0</v>
      </c>
      <c r="AU1334" s="113">
        <f>SUM(Monthly!EG323:EI323)</f>
        <v>0</v>
      </c>
      <c r="AV1334" s="113">
        <f>SUM(Monthly!EJ323:EL323)</f>
        <v>0</v>
      </c>
      <c r="AW1334" s="113">
        <f>SUM(Monthly!EM323:EO323)</f>
        <v>0</v>
      </c>
      <c r="AX1334" s="113">
        <f>SUM(Monthly!EP323:ER323)</f>
        <v>0</v>
      </c>
      <c r="AY1334" s="113">
        <f>SUM(Monthly!ES323:EU323)</f>
        <v>0</v>
      </c>
      <c r="AZ1334" s="113">
        <f>SUM(Monthly!EV323:EX323)</f>
        <v>0</v>
      </c>
      <c r="BA1334" s="113">
        <f>SUM(Monthly!EY323:FA323)</f>
        <v>0</v>
      </c>
      <c r="BB1334" s="113">
        <f>SUM(Monthly!FB323:FD323)</f>
        <v>17.885999999999999</v>
      </c>
      <c r="BC1334" s="113">
        <f>SUM(Monthly!FE323:FG323)</f>
        <v>17.795000000000002</v>
      </c>
      <c r="BD1334" s="113">
        <f>SUM(Monthly!FH323:FJ323)</f>
        <v>21.085999999999999</v>
      </c>
      <c r="BE1334" s="113">
        <f>SUM(Monthly!FK323:FM323)</f>
        <v>21.096</v>
      </c>
      <c r="BF1334" s="113">
        <f>SUM(Monthly!FN323:FP323)</f>
        <v>20.957999999999998</v>
      </c>
      <c r="BG1334" s="113">
        <f>SUM(Monthly!FQ323:FS323)</f>
        <v>20.957999999999998</v>
      </c>
      <c r="BH1334" s="113">
        <f>SUM(Monthly!FT323:FV323)</f>
        <v>20.957999999999998</v>
      </c>
      <c r="BI1334" s="113">
        <f>SUM(Monthly!FW323:FY323)</f>
        <v>21.244</v>
      </c>
      <c r="BJ1334" s="113">
        <f>SUM(Monthly!FZ323:GB323)</f>
        <v>22.939999999999998</v>
      </c>
      <c r="BK1334" s="113">
        <f>SUM(Monthly!GC323:GE323)</f>
        <v>21.330000000000002</v>
      </c>
      <c r="BL1334" s="113">
        <f>SUM(Monthly!GF323:GH323)</f>
        <v>21.02</v>
      </c>
      <c r="BM1334" s="113">
        <f>SUM(Monthly!GI323:GK323)</f>
        <v>20.004999999999999</v>
      </c>
      <c r="BN1334" s="113">
        <f>SUM(Monthly!GL323:GN323)</f>
        <v>18.763000000000002</v>
      </c>
      <c r="BO1334" s="113">
        <f>SUM(Monthly!GO323:GQ323)</f>
        <v>18.673999999999999</v>
      </c>
      <c r="BP1334" s="113">
        <f>SUM(Monthly!GR323:GT323)</f>
        <v>18.513000000000002</v>
      </c>
      <c r="BQ1334" s="113">
        <f>SUM(Monthly!GU323:GW323)</f>
        <v>20.577999999999999</v>
      </c>
      <c r="BR1334" s="113">
        <f>SUM(Monthly!GX323:GZ323)</f>
        <v>21.707000000000001</v>
      </c>
      <c r="BS1334" s="113">
        <f>SUM(Monthly!HA323:HC323)</f>
        <v>24.207000000000001</v>
      </c>
      <c r="BT1334" s="113">
        <f>SUM(Monthly!HD323:HF323)</f>
        <v>31.555510507527913</v>
      </c>
      <c r="BU1334" s="113">
        <f>SUM(Monthly!HG323:HI323)</f>
        <v>35.469000000000001</v>
      </c>
      <c r="BV1334" s="113">
        <f>SUM(Monthly!HJ323:HL323)</f>
        <v>34.682006321983508</v>
      </c>
      <c r="BW1334" s="113">
        <f>SUM(Monthly!HM323:HO323)</f>
        <v>32.148978259214111</v>
      </c>
      <c r="BX1334" s="113">
        <f>SUM(Monthly!HP323:HR323)</f>
        <v>23.612966540851485</v>
      </c>
      <c r="BY1334" s="113">
        <f>SUM(Monthly!HS323:HU323)</f>
        <v>16.698589987295374</v>
      </c>
      <c r="BZ1334" s="113">
        <f>SUM(Monthly!HV323:HX323)</f>
        <v>15.386449923236196</v>
      </c>
      <c r="CA1334" s="113">
        <f>SUM(Monthly!HY323:IA323)</f>
        <v>13.571425820864988</v>
      </c>
      <c r="CB1334" s="113">
        <f>SUM(Monthly!IB323:ID323)</f>
        <v>12.306744566052792</v>
      </c>
      <c r="CC1334" s="113">
        <f>SUM(Monthly!IE323:IG323)</f>
        <v>11.742999999999999</v>
      </c>
      <c r="CD1334" s="113">
        <f>SUM(Monthly!IH323:IJ323)</f>
        <v>10.352</v>
      </c>
      <c r="CE1334" s="113">
        <f>SUM(Monthly!IK323:IM323)</f>
        <v>8.782</v>
      </c>
      <c r="CF1334" s="113">
        <f>SUM(Monthly!IN323:IP323)</f>
        <v>9.2059999999999995</v>
      </c>
      <c r="CG1334" s="113">
        <f>SUM(Monthly!IQ323:IS323)</f>
        <v>11.457000000000001</v>
      </c>
      <c r="CH1334" s="113">
        <f>SUM(Monthly!IT323:IV323)</f>
        <v>14.573397702102493</v>
      </c>
      <c r="CI1334" s="113">
        <f>SUM(Monthly!IW323:IY323)</f>
        <v>15.87117994477002</v>
      </c>
      <c r="CJ1334" s="113">
        <f>SUM(Monthly!IZ323:JB323)</f>
        <v>19.004710260558419</v>
      </c>
      <c r="CK1334" s="113">
        <f>SUM(Monthly!JC323:JE323)</f>
        <v>23.049875313716804</v>
      </c>
      <c r="CL1334" s="113">
        <f>SUM(Monthly!JF323:JH323)</f>
        <v>25.069733314690474</v>
      </c>
      <c r="CM1334" s="113">
        <f>SUM(Monthly!JI323:JK323)</f>
        <v>23.16067904403117</v>
      </c>
      <c r="CN1334" s="113">
        <f>SUM(Monthly!JL323:JN323)</f>
        <v>18.174566622168385</v>
      </c>
      <c r="CO1334" s="113">
        <f>SUM(Monthly!JO323:JQ323)</f>
        <v>16.522775080269046</v>
      </c>
      <c r="CP1334" s="113">
        <f>SUM(Monthly!JR323:JT323)</f>
        <v>15.407746995703977</v>
      </c>
      <c r="CQ1334" s="113">
        <f>SUM(Monthly!JU323:JW323)</f>
        <v>15.107582224056779</v>
      </c>
      <c r="CR1334" s="113">
        <f>SUM(Monthly!JX323:JZ323)</f>
        <v>14.56262211289973</v>
      </c>
      <c r="CS1334" s="113">
        <f>SUM(Monthly!KA323:KC323)</f>
        <v>16.040960489336822</v>
      </c>
      <c r="CT1334" s="113">
        <f>SUM(Monthly!KD323:KF323)</f>
        <v>16.581095671651791</v>
      </c>
      <c r="CU1334" s="113">
        <f>SUM(Monthly!KG323:KI323)</f>
        <v>14.72240914106842</v>
      </c>
      <c r="CV1334" s="113">
        <f>SUM(Monthly!KJ323:KL323)</f>
        <v>15.808264261531567</v>
      </c>
      <c r="CW1334" s="113">
        <f>SUM(Monthly!KM323:KO323)</f>
        <v>15.527429223915583</v>
      </c>
      <c r="CX1334" s="113">
        <f>SUM(Monthly!KP323:KR323)</f>
        <v>16.591836887221195</v>
      </c>
      <c r="CY1334" s="113">
        <f>SUM(Monthly!KS323:KU323)</f>
        <v>17.341817063564179</v>
      </c>
      <c r="CZ1334" s="113">
        <f>SUM(Monthly!KV323:KX323)</f>
        <v>17.335664853347989</v>
      </c>
      <c r="DA1334" s="113">
        <f>SUM(Monthly!KY323:LA323)</f>
        <v>15.675925653564416</v>
      </c>
      <c r="DB1334" s="113">
        <f>SUM(Monthly!LB323:LD323)</f>
        <v>17.374808751442568</v>
      </c>
      <c r="DC1334" s="113">
        <f>SUM(Monthly!LE323:LG323)</f>
        <v>18.947902690078358</v>
      </c>
      <c r="DD1334" s="113">
        <f>SUM(Monthly!LH323:LJ323)</f>
        <v>20.390864461715463</v>
      </c>
      <c r="DE1334" s="113">
        <f>SUM(Monthly!LK323:LM323)</f>
        <v>19.243297730423834</v>
      </c>
      <c r="DF1334" s="113">
        <f>SUM(Monthly!LN323:LP323)</f>
        <v>17.269499489978532</v>
      </c>
      <c r="DG1334" s="113">
        <f>SUM(Monthly!LQ323:LS323)</f>
        <v>17.459</v>
      </c>
      <c r="DH1334" s="113">
        <f>SUM(Monthly!LT323:LV323)</f>
        <v>17.757000000000001</v>
      </c>
      <c r="DI1334" s="113">
        <f>SUM(Monthly!LW323:LY323)</f>
        <v>20.128999999999998</v>
      </c>
      <c r="DJ1334" s="113">
        <f>SUM(Monthly!LZ323:MB323)</f>
        <v>22.22135820044938</v>
      </c>
      <c r="DK1334" s="113">
        <f>SUM(Monthly!MC323:ME323)</f>
        <v>24.88869805150599</v>
      </c>
      <c r="DL1334" s="113">
        <f>SUM(Monthly!MF323:MH323)</f>
        <v>26.14062768291739</v>
      </c>
      <c r="DM1334" s="113">
        <f>SUM(Monthly!MI323:MK323)</f>
        <v>24.507925482411384</v>
      </c>
      <c r="DN1334" s="113">
        <f>SUM(Monthly!ML323:MN323)</f>
        <v>25.979495343862911</v>
      </c>
      <c r="DO1334" s="113">
        <f>SUM(Monthly!MO323:MQ323)</f>
        <v>24.274308830179912</v>
      </c>
      <c r="DP1334" s="113">
        <f>SUM(Monthly!MR323:MT323)</f>
        <v>21.311812134219046</v>
      </c>
      <c r="DQ1334" s="113">
        <f>SUM(Monthly!MU323:MW323)</f>
        <v>19.560699449594182</v>
      </c>
    </row>
    <row r="1335" spans="1:121">
      <c r="A1335" s="225" t="s">
        <v>607</v>
      </c>
      <c r="B1335" s="113">
        <f>SUM(Monthly!B324:D324)</f>
        <v>0</v>
      </c>
      <c r="C1335" s="113">
        <f>SUM(Monthly!E324:G324)</f>
        <v>0</v>
      </c>
      <c r="D1335" s="113">
        <f>SUM(Monthly!H324:J324)</f>
        <v>0</v>
      </c>
      <c r="E1335" s="113">
        <f>SUM(Monthly!K324:M324)</f>
        <v>0</v>
      </c>
      <c r="F1335" s="113">
        <f>SUM(Monthly!N324:P324)</f>
        <v>0</v>
      </c>
      <c r="G1335" s="113">
        <f>SUM(Monthly!Q324:S324)</f>
        <v>0</v>
      </c>
      <c r="H1335" s="113">
        <f>SUM(Monthly!T324:V324)</f>
        <v>0</v>
      </c>
      <c r="I1335" s="113">
        <f>SUM(Monthly!W324:Y324)</f>
        <v>0</v>
      </c>
      <c r="J1335" s="113">
        <f>SUM(Monthly!Z324:AB324)</f>
        <v>0</v>
      </c>
      <c r="K1335" s="113">
        <f>SUM(Monthly!AC324:AE324)</f>
        <v>0</v>
      </c>
      <c r="L1335" s="113">
        <f>SUM(Monthly!AF324:AH324)</f>
        <v>0</v>
      </c>
      <c r="M1335" s="113">
        <f>SUM(Monthly!AI324:AK324)</f>
        <v>0</v>
      </c>
      <c r="N1335" s="113">
        <f>SUM(Monthly!AL324:AN324)</f>
        <v>0</v>
      </c>
      <c r="O1335" s="113">
        <f>SUM(Monthly!AO324:AQ324)</f>
        <v>0</v>
      </c>
      <c r="P1335" s="113">
        <f>SUM(Monthly!AR324:AT324)</f>
        <v>0</v>
      </c>
      <c r="Q1335" s="113">
        <f>SUM(Monthly!AU324:AW324)</f>
        <v>0</v>
      </c>
      <c r="R1335" s="113">
        <f>SUM(Monthly!AX324:AZ324)</f>
        <v>0</v>
      </c>
      <c r="S1335" s="113">
        <f>SUM(Monthly!BA324:BC324)</f>
        <v>0</v>
      </c>
      <c r="T1335" s="113">
        <f>SUM(Monthly!BD324:BF324)</f>
        <v>0</v>
      </c>
      <c r="U1335" s="113">
        <f>SUM(Monthly!BG324:BI324)</f>
        <v>0</v>
      </c>
      <c r="V1335" s="113">
        <f>SUM(Monthly!BJ324:BL324)</f>
        <v>0</v>
      </c>
      <c r="W1335" s="113">
        <f>SUM(Monthly!BM324:BO324)</f>
        <v>0</v>
      </c>
      <c r="X1335" s="113">
        <f>SUM(Monthly!BP324:BR324)</f>
        <v>0</v>
      </c>
      <c r="Y1335" s="113">
        <f>SUM(Monthly!BS324:BU324)</f>
        <v>0</v>
      </c>
      <c r="Z1335" s="113">
        <f>SUM(Monthly!BV324:BX324)</f>
        <v>0</v>
      </c>
      <c r="AA1335" s="113">
        <f>SUM(Monthly!BY324:CA324)</f>
        <v>0</v>
      </c>
      <c r="AB1335" s="113">
        <f>SUM(Monthly!CB324:CD324)</f>
        <v>0</v>
      </c>
      <c r="AC1335" s="113">
        <f>SUM(Monthly!CE324:CG324)</f>
        <v>0</v>
      </c>
      <c r="AD1335" s="113">
        <f>SUM(Monthly!CH324:CJ324)</f>
        <v>0</v>
      </c>
      <c r="AE1335" s="113">
        <f>SUM(Monthly!CK324:CM324)</f>
        <v>0</v>
      </c>
      <c r="AF1335" s="113">
        <f>SUM(Monthly!CN324:CP324)</f>
        <v>0</v>
      </c>
      <c r="AG1335" s="113">
        <f>SUM(Monthly!CQ324:CS324)</f>
        <v>0</v>
      </c>
      <c r="AH1335" s="113">
        <f>SUM(Monthly!CT324:CV324)</f>
        <v>0</v>
      </c>
      <c r="AI1335" s="113">
        <f>SUM(Monthly!CW324:CY324)</f>
        <v>0</v>
      </c>
      <c r="AJ1335" s="113">
        <f>SUM(Monthly!CZ324:DB324)</f>
        <v>0</v>
      </c>
      <c r="AK1335" s="113">
        <f>SUM(Monthly!DC324:DE324)</f>
        <v>0</v>
      </c>
      <c r="AL1335" s="113">
        <f>SUM(Monthly!DF324:DH324)</f>
        <v>0</v>
      </c>
      <c r="AM1335" s="113">
        <f>SUM(Monthly!DI324:DK324)</f>
        <v>0</v>
      </c>
      <c r="AN1335" s="113">
        <f>SUM(Monthly!DL324:DN324)</f>
        <v>0</v>
      </c>
      <c r="AO1335" s="113">
        <f>SUM(Monthly!DO324:DQ324)</f>
        <v>0</v>
      </c>
      <c r="AP1335" s="113">
        <f>SUM(Monthly!DR324:DT324)</f>
        <v>0</v>
      </c>
      <c r="AQ1335" s="113">
        <f>SUM(Monthly!DU324:DW324)</f>
        <v>0</v>
      </c>
      <c r="AR1335" s="113">
        <f>SUM(Monthly!DX324:DZ324)</f>
        <v>0</v>
      </c>
      <c r="AS1335" s="113">
        <f>SUM(Monthly!EA324:EC324)</f>
        <v>0</v>
      </c>
      <c r="AT1335" s="113">
        <f>SUM(Monthly!ED324:EF324)</f>
        <v>0</v>
      </c>
      <c r="AU1335" s="113">
        <f>SUM(Monthly!EG324:EI324)</f>
        <v>0</v>
      </c>
      <c r="AV1335" s="113">
        <f>SUM(Monthly!EJ324:EL324)</f>
        <v>0</v>
      </c>
      <c r="AW1335" s="113">
        <f>SUM(Monthly!EM324:EO324)</f>
        <v>0</v>
      </c>
      <c r="AX1335" s="113">
        <f>SUM(Monthly!EP324:ER324)</f>
        <v>0</v>
      </c>
      <c r="AY1335" s="113">
        <f>SUM(Monthly!ES324:EU324)</f>
        <v>0</v>
      </c>
      <c r="AZ1335" s="113">
        <f>SUM(Monthly!EV324:EX324)</f>
        <v>0</v>
      </c>
      <c r="BA1335" s="113">
        <f>SUM(Monthly!EY324:FA324)</f>
        <v>0</v>
      </c>
      <c r="BB1335" s="113">
        <f>SUM(Monthly!FB324:FD324)</f>
        <v>17.97</v>
      </c>
      <c r="BC1335" s="113">
        <f>SUM(Monthly!FE324:FG324)</f>
        <v>18.779</v>
      </c>
      <c r="BD1335" s="113">
        <f>SUM(Monthly!FH324:FJ324)</f>
        <v>21.686</v>
      </c>
      <c r="BE1335" s="113">
        <f>SUM(Monthly!FK324:FM324)</f>
        <v>20.818999999999999</v>
      </c>
      <c r="BF1335" s="113">
        <f>SUM(Monthly!FN324:FP324)</f>
        <v>22.314</v>
      </c>
      <c r="BG1335" s="113">
        <f>SUM(Monthly!FQ324:FS324)</f>
        <v>27.344799999999999</v>
      </c>
      <c r="BH1335" s="113">
        <f>SUM(Monthly!FT324:FV324)</f>
        <v>28.255199999999999</v>
      </c>
      <c r="BI1335" s="113">
        <f>SUM(Monthly!FW324:FY324)</f>
        <v>25.26</v>
      </c>
      <c r="BJ1335" s="113">
        <f>SUM(Monthly!FZ324:GB324)</f>
        <v>25.65</v>
      </c>
      <c r="BK1335" s="113">
        <f>SUM(Monthly!GC324:GE324)</f>
        <v>21.67</v>
      </c>
      <c r="BL1335" s="113">
        <f>SUM(Monthly!GF324:GH324)</f>
        <v>21.26</v>
      </c>
      <c r="BM1335" s="113">
        <f>SUM(Monthly!GI324:GK324)</f>
        <v>20.727999999999998</v>
      </c>
      <c r="BN1335" s="113">
        <f>SUM(Monthly!GL324:GN324)</f>
        <v>19.71</v>
      </c>
      <c r="BO1335" s="113">
        <f>SUM(Monthly!GO324:GQ324)</f>
        <v>20.002000000000002</v>
      </c>
      <c r="BP1335" s="113">
        <f>SUM(Monthly!GR324:GT324)</f>
        <v>19.036000000000001</v>
      </c>
      <c r="BQ1335" s="113">
        <f>SUM(Monthly!GU324:GW324)</f>
        <v>21.530999999999999</v>
      </c>
      <c r="BR1335" s="113">
        <f>SUM(Monthly!GX324:GZ324)</f>
        <v>22.49</v>
      </c>
      <c r="BS1335" s="113">
        <f>SUM(Monthly!HA324:HC324)</f>
        <v>25.387</v>
      </c>
      <c r="BT1335" s="113">
        <f>SUM(Monthly!HD324:HF324)</f>
        <v>32.42019801845079</v>
      </c>
      <c r="BU1335" s="113">
        <f>SUM(Monthly!HG324:HI324)</f>
        <v>37.501999999999995</v>
      </c>
      <c r="BV1335" s="113">
        <f>SUM(Monthly!HJ324:HL324)</f>
        <v>37.003267793594304</v>
      </c>
      <c r="BW1335" s="113">
        <f>SUM(Monthly!HM324:HO324)</f>
        <v>35.004683812725382</v>
      </c>
      <c r="BX1335" s="113">
        <f>SUM(Monthly!HP324:HR324)</f>
        <v>24.805824825119419</v>
      </c>
      <c r="BY1335" s="113">
        <f>SUM(Monthly!HS324:HU324)</f>
        <v>17.638494737687079</v>
      </c>
      <c r="BZ1335" s="113">
        <f>SUM(Monthly!HV324:HX324)</f>
        <v>17.241956097560973</v>
      </c>
      <c r="CA1335" s="113">
        <f>SUM(Monthly!HY324:IA324)</f>
        <v>15.506264941412001</v>
      </c>
      <c r="CB1335" s="113">
        <f>SUM(Monthly!IB324:ID324)</f>
        <v>13.384918136468068</v>
      </c>
      <c r="CC1335" s="113">
        <f>SUM(Monthly!IE324:IG324)</f>
        <v>13.044</v>
      </c>
      <c r="CD1335" s="113">
        <f>SUM(Monthly!IH324:IJ324)</f>
        <v>11.7</v>
      </c>
      <c r="CE1335" s="113">
        <f>SUM(Monthly!IK324:IM324)</f>
        <v>10.07</v>
      </c>
      <c r="CF1335" s="113">
        <f>SUM(Monthly!IN324:IP324)</f>
        <v>10.432</v>
      </c>
      <c r="CG1335" s="113">
        <f>SUM(Monthly!IQ324:IS324)</f>
        <v>12.988</v>
      </c>
      <c r="CH1335" s="113">
        <f>SUM(Monthly!IT324:IV324)</f>
        <v>17.64387127485459</v>
      </c>
      <c r="CI1335" s="113">
        <f>SUM(Monthly!IW324:IY324)</f>
        <v>18.030490150345635</v>
      </c>
      <c r="CJ1335" s="113">
        <f>SUM(Monthly!IZ324:JB324)</f>
        <v>19.995917805235589</v>
      </c>
      <c r="CK1335" s="113">
        <f>SUM(Monthly!JC324:JE324)</f>
        <v>25.245515661872531</v>
      </c>
      <c r="CL1335" s="113">
        <f>SUM(Monthly!JF324:JH324)</f>
        <v>27.510513635378398</v>
      </c>
      <c r="CM1335" s="113">
        <f>SUM(Monthly!JI324:JK324)</f>
        <v>27.141301739469633</v>
      </c>
      <c r="CN1335" s="113">
        <f>SUM(Monthly!JL324:JN324)</f>
        <v>23.014363685286192</v>
      </c>
      <c r="CO1335" s="113">
        <f>SUM(Monthly!JO324:JQ324)</f>
        <v>20.174166500551458</v>
      </c>
      <c r="CP1335" s="113">
        <f>SUM(Monthly!JR324:JT324)</f>
        <v>17.964192982456137</v>
      </c>
      <c r="CQ1335" s="113">
        <f>SUM(Monthly!JU324:JW324)</f>
        <v>15.924135615473018</v>
      </c>
      <c r="CR1335" s="113">
        <f>SUM(Monthly!JX324:JZ324)</f>
        <v>15.473851532652779</v>
      </c>
      <c r="CS1335" s="113">
        <f>SUM(Monthly!KA324:KC324)</f>
        <v>16.765490057326645</v>
      </c>
      <c r="CT1335" s="113">
        <f>SUM(Monthly!KD324:KF324)</f>
        <v>17.159782525185086</v>
      </c>
      <c r="CU1335" s="113">
        <f>SUM(Monthly!KG324:KI324)</f>
        <v>15.171342705814304</v>
      </c>
      <c r="CV1335" s="113">
        <f>SUM(Monthly!KJ324:KL324)</f>
        <v>16.845411892058145</v>
      </c>
      <c r="CW1335" s="113">
        <f>SUM(Monthly!KM324:KO324)</f>
        <v>17.340747540633732</v>
      </c>
      <c r="CX1335" s="113">
        <f>SUM(Monthly!KP324:KR324)</f>
        <v>18.510660894660891</v>
      </c>
      <c r="CY1335" s="113">
        <f>SUM(Monthly!KS324:KU324)</f>
        <v>19.274827682429493</v>
      </c>
      <c r="CZ1335" s="113">
        <f>SUM(Monthly!KV324:KX324)</f>
        <v>19.973013258008518</v>
      </c>
      <c r="DA1335" s="113">
        <f>SUM(Monthly!KY324:LA324)</f>
        <v>19.281268856370271</v>
      </c>
      <c r="DB1335" s="113">
        <f>SUM(Monthly!LB324:LD324)</f>
        <v>18.802143732061268</v>
      </c>
      <c r="DC1335" s="113">
        <f>SUM(Monthly!LE324:LG324)</f>
        <v>19.239555555555555</v>
      </c>
      <c r="DD1335" s="113">
        <f>SUM(Monthly!LH324:LJ324)</f>
        <v>21.297975657897084</v>
      </c>
      <c r="DE1335" s="113">
        <f>SUM(Monthly!LK324:LM324)</f>
        <v>20.636444203651475</v>
      </c>
      <c r="DF1335" s="113">
        <f>SUM(Monthly!LN324:LP324)</f>
        <v>18.348368578923562</v>
      </c>
      <c r="DG1335" s="113">
        <f>SUM(Monthly!LQ324:LS324)</f>
        <v>19.324000000000002</v>
      </c>
      <c r="DH1335" s="113">
        <f>SUM(Monthly!LT324:LV324)</f>
        <v>19.251000000000001</v>
      </c>
      <c r="DI1335" s="113">
        <f>SUM(Monthly!LW324:LY324)</f>
        <v>21.765000000000001</v>
      </c>
      <c r="DJ1335" s="113">
        <f>SUM(Monthly!LZ324:MB324)</f>
        <v>23.019329565092995</v>
      </c>
      <c r="DK1335" s="113">
        <f>SUM(Monthly!MC324:ME324)</f>
        <v>25.73528504453342</v>
      </c>
      <c r="DL1335" s="113">
        <f>SUM(Monthly!MF324:MH324)</f>
        <v>26.907463665677888</v>
      </c>
      <c r="DM1335" s="113">
        <f>SUM(Monthly!MI324:MK324)</f>
        <v>26.167157728392791</v>
      </c>
      <c r="DN1335" s="113">
        <f>SUM(Monthly!ML324:MN324)</f>
        <v>27.541779014379454</v>
      </c>
      <c r="DO1335" s="113">
        <f>SUM(Monthly!MO324:MQ324)</f>
        <v>25.898173333333329</v>
      </c>
      <c r="DP1335" s="113">
        <f>SUM(Monthly!MR324:MT324)</f>
        <v>21.738259469253109</v>
      </c>
      <c r="DQ1335" s="113">
        <f>SUM(Monthly!MU324:MW324)</f>
        <v>20.919318470213877</v>
      </c>
    </row>
    <row r="1336" spans="1:121" s="216" customFormat="1">
      <c r="A1336" s="226" t="s">
        <v>608</v>
      </c>
      <c r="B1336" s="217">
        <f>SUM(Monthly!B325:D325)</f>
        <v>0</v>
      </c>
      <c r="C1336" s="217">
        <f>SUM(Monthly!E325:G325)</f>
        <v>0</v>
      </c>
      <c r="D1336" s="217">
        <f>SUM(Monthly!H325:J325)</f>
        <v>0</v>
      </c>
      <c r="E1336" s="217">
        <f>SUM(Monthly!K325:M325)</f>
        <v>0</v>
      </c>
      <c r="F1336" s="217">
        <f>SUM(Monthly!N325:P325)</f>
        <v>0</v>
      </c>
      <c r="G1336" s="217">
        <f>SUM(Monthly!Q325:S325)</f>
        <v>0</v>
      </c>
      <c r="H1336" s="217">
        <f>SUM(Monthly!T325:V325)</f>
        <v>0</v>
      </c>
      <c r="I1336" s="217">
        <f>SUM(Monthly!W325:Y325)</f>
        <v>0</v>
      </c>
      <c r="J1336" s="217">
        <f>SUM(Monthly!Z325:AB325)</f>
        <v>0</v>
      </c>
      <c r="K1336" s="217">
        <f>SUM(Monthly!AC325:AE325)</f>
        <v>0</v>
      </c>
      <c r="L1336" s="217">
        <f>SUM(Monthly!AF325:AH325)</f>
        <v>0</v>
      </c>
      <c r="M1336" s="217">
        <f>SUM(Monthly!AI325:AK325)</f>
        <v>0</v>
      </c>
      <c r="N1336" s="217">
        <f>SUM(Monthly!AL325:AN325)</f>
        <v>0</v>
      </c>
      <c r="O1336" s="217">
        <f>SUM(Monthly!AO325:AQ325)</f>
        <v>0</v>
      </c>
      <c r="P1336" s="217">
        <f>SUM(Monthly!AR325:AT325)</f>
        <v>0</v>
      </c>
      <c r="Q1336" s="217">
        <f>SUM(Monthly!AU325:AW325)</f>
        <v>0</v>
      </c>
      <c r="R1336" s="217">
        <f>SUM(Monthly!AX325:AZ325)</f>
        <v>0</v>
      </c>
      <c r="S1336" s="217">
        <f>SUM(Monthly!BA325:BC325)</f>
        <v>0</v>
      </c>
      <c r="T1336" s="217">
        <f>SUM(Monthly!BD325:BF325)</f>
        <v>0</v>
      </c>
      <c r="U1336" s="217">
        <f>SUM(Monthly!BG325:BI325)</f>
        <v>0</v>
      </c>
      <c r="V1336" s="217">
        <f>SUM(Monthly!BJ325:BL325)</f>
        <v>0</v>
      </c>
      <c r="W1336" s="217">
        <f>SUM(Monthly!BM325:BO325)</f>
        <v>0</v>
      </c>
      <c r="X1336" s="217">
        <f>SUM(Monthly!BP325:BR325)</f>
        <v>0</v>
      </c>
      <c r="Y1336" s="217">
        <f>SUM(Monthly!BS325:BU325)</f>
        <v>0</v>
      </c>
      <c r="Z1336" s="217">
        <f>SUM(Monthly!BV325:BX325)</f>
        <v>0</v>
      </c>
      <c r="AA1336" s="217">
        <f>SUM(Monthly!BY325:CA325)</f>
        <v>0</v>
      </c>
      <c r="AB1336" s="217">
        <f>SUM(Monthly!CB325:CD325)</f>
        <v>0</v>
      </c>
      <c r="AC1336" s="217">
        <f>SUM(Monthly!CE325:CG325)</f>
        <v>0</v>
      </c>
      <c r="AD1336" s="217">
        <f>SUM(Monthly!CH325:CJ325)</f>
        <v>0</v>
      </c>
      <c r="AE1336" s="217">
        <f>SUM(Monthly!CK325:CM325)</f>
        <v>0</v>
      </c>
      <c r="AF1336" s="217">
        <f>SUM(Monthly!CN325:CP325)</f>
        <v>0</v>
      </c>
      <c r="AG1336" s="217">
        <f>SUM(Monthly!CQ325:CS325)</f>
        <v>0</v>
      </c>
      <c r="AH1336" s="217">
        <f>SUM(Monthly!CT325:CV325)</f>
        <v>0</v>
      </c>
      <c r="AI1336" s="217">
        <f>SUM(Monthly!CW325:CY325)</f>
        <v>0</v>
      </c>
      <c r="AJ1336" s="217">
        <f>SUM(Monthly!CZ325:DB325)</f>
        <v>0</v>
      </c>
      <c r="AK1336" s="217">
        <f>SUM(Monthly!DC325:DE325)</f>
        <v>0</v>
      </c>
      <c r="AL1336" s="217">
        <f>SUM(Monthly!DF325:DH325)</f>
        <v>0</v>
      </c>
      <c r="AM1336" s="217">
        <f>SUM(Monthly!DI325:DK325)</f>
        <v>0</v>
      </c>
      <c r="AN1336" s="217">
        <f>SUM(Monthly!DL325:DN325)</f>
        <v>0</v>
      </c>
      <c r="AO1336" s="217">
        <f>SUM(Monthly!DO325:DQ325)</f>
        <v>0</v>
      </c>
      <c r="AP1336" s="217">
        <f>SUM(Monthly!DR325:DT325)</f>
        <v>0</v>
      </c>
      <c r="AQ1336" s="217">
        <f>SUM(Monthly!DU325:DW325)</f>
        <v>0</v>
      </c>
      <c r="AR1336" s="217">
        <f>SUM(Monthly!DX325:DZ325)</f>
        <v>0</v>
      </c>
      <c r="AS1336" s="217">
        <f>SUM(Monthly!EA325:EC325)</f>
        <v>0</v>
      </c>
      <c r="AT1336" s="217">
        <f>SUM(Monthly!ED325:EF325)</f>
        <v>0</v>
      </c>
      <c r="AU1336" s="217">
        <f>SUM(Monthly!EG325:EI325)</f>
        <v>0</v>
      </c>
      <c r="AV1336" s="217">
        <f>SUM(Monthly!EJ325:EL325)</f>
        <v>0</v>
      </c>
      <c r="AW1336" s="217">
        <f>SUM(Monthly!EM325:EO325)</f>
        <v>0</v>
      </c>
      <c r="AX1336" s="217">
        <f>SUM(Monthly!EP325:ER325)</f>
        <v>0</v>
      </c>
      <c r="AY1336" s="217">
        <f>SUM(Monthly!ES325:EU325)</f>
        <v>0</v>
      </c>
      <c r="AZ1336" s="217">
        <f>SUM(Monthly!EV325:EX325)</f>
        <v>0</v>
      </c>
      <c r="BA1336" s="217">
        <f>SUM(Monthly!EY325:FA325)</f>
        <v>0</v>
      </c>
      <c r="BB1336" s="217">
        <f>SUM(Monthly!FB325:FD325)</f>
        <v>20.061</v>
      </c>
      <c r="BC1336" s="217">
        <f>SUM(Monthly!FE325:FG325)</f>
        <v>20.455000000000002</v>
      </c>
      <c r="BD1336" s="217">
        <f>SUM(Monthly!FH325:FJ325)</f>
        <v>22.5</v>
      </c>
      <c r="BE1336" s="217">
        <f>SUM(Monthly!FK325:FM325)</f>
        <v>22.5</v>
      </c>
      <c r="BF1336" s="217">
        <f>SUM(Monthly!FN325:FP325)</f>
        <v>22.5</v>
      </c>
      <c r="BG1336" s="217">
        <f>SUM(Monthly!FQ325:FS325)</f>
        <v>22.5</v>
      </c>
      <c r="BH1336" s="217">
        <f>SUM(Monthly!FT325:FV325)</f>
        <v>34.135000000000005</v>
      </c>
      <c r="BI1336" s="217">
        <f>SUM(Monthly!FW325:FY325)</f>
        <v>25.76</v>
      </c>
      <c r="BJ1336" s="217">
        <f>SUM(Monthly!FZ325:GB325)</f>
        <v>26.408000000000001</v>
      </c>
      <c r="BK1336" s="217">
        <f>SUM(Monthly!GC325:GE325)</f>
        <v>24.990000000000002</v>
      </c>
      <c r="BL1336" s="217">
        <f>SUM(Monthly!GF325:GH325)</f>
        <v>23.36</v>
      </c>
      <c r="BM1336" s="217">
        <f>SUM(Monthly!GI325:GK325)</f>
        <v>21.98</v>
      </c>
      <c r="BN1336" s="217">
        <f>SUM(Monthly!GL325:GN325)</f>
        <v>21.777000000000001</v>
      </c>
      <c r="BO1336" s="217">
        <f>SUM(Monthly!GO325:GQ325)</f>
        <v>21.344000000000001</v>
      </c>
      <c r="BP1336" s="217">
        <f>SUM(Monthly!GR325:GT325)</f>
        <v>21.228000000000002</v>
      </c>
      <c r="BQ1336" s="217">
        <f>SUM(Monthly!GU325:GW325)</f>
        <v>22.542999999999999</v>
      </c>
      <c r="BR1336" s="217">
        <f>SUM(Monthly!GX325:GZ325)</f>
        <v>23.041</v>
      </c>
      <c r="BS1336" s="217">
        <f>SUM(Monthly!HA325:HC325)</f>
        <v>25.673000000000002</v>
      </c>
      <c r="BT1336" s="217">
        <f>SUM(Monthly!HD325:HF325)</f>
        <v>31.972077585002651</v>
      </c>
      <c r="BU1336" s="217">
        <f>SUM(Monthly!HG325:HI325)</f>
        <v>38.057000000000002</v>
      </c>
      <c r="BV1336" s="217">
        <f>SUM(Monthly!HJ325:HL325)</f>
        <v>38.081330030773849</v>
      </c>
      <c r="BW1336" s="217">
        <f>SUM(Monthly!HM325:HO325)</f>
        <v>36.593068225108226</v>
      </c>
      <c r="BX1336" s="217">
        <f>SUM(Monthly!HP325:HR325)</f>
        <v>26.199723084472041</v>
      </c>
      <c r="BY1336" s="217">
        <f>SUM(Monthly!HS325:HU325)</f>
        <v>18.906099247058822</v>
      </c>
      <c r="BZ1336" s="217">
        <f>SUM(Monthly!HV325:HX325)</f>
        <v>19.728166573975226</v>
      </c>
      <c r="CA1336" s="217">
        <f>SUM(Monthly!HY325:IA325)</f>
        <v>18.271282131661447</v>
      </c>
      <c r="CB1336" s="217">
        <f>SUM(Monthly!IB325:ID325)</f>
        <v>15.294344646780022</v>
      </c>
      <c r="CC1336" s="217">
        <f>SUM(Monthly!IE325:IG325)</f>
        <v>15.121</v>
      </c>
      <c r="CD1336" s="217">
        <f>SUM(Monthly!IH325:IJ325)</f>
        <v>14.474</v>
      </c>
      <c r="CE1336" s="217">
        <f>SUM(Monthly!IK325:IM325)</f>
        <v>12.919</v>
      </c>
      <c r="CF1336" s="217">
        <f>SUM(Monthly!IN325:IP325)</f>
        <v>13.327999999999999</v>
      </c>
      <c r="CG1336" s="217">
        <f>SUM(Monthly!IQ325:IS325)</f>
        <v>15.684000000000001</v>
      </c>
      <c r="CH1336" s="217">
        <f>SUM(Monthly!IT325:IV325)</f>
        <v>18.551969038461536</v>
      </c>
      <c r="CI1336" s="217">
        <f>SUM(Monthly!IW325:IY325)</f>
        <v>19.06154779840038</v>
      </c>
      <c r="CJ1336" s="217">
        <f>SUM(Monthly!IZ325:JB325)</f>
        <v>20.804451165009773</v>
      </c>
      <c r="CK1336" s="217">
        <f>SUM(Monthly!JC325:JE325)</f>
        <v>25.552228124140719</v>
      </c>
      <c r="CL1336" s="217">
        <f>SUM(Monthly!JF325:JH325)</f>
        <v>28.14898426654327</v>
      </c>
      <c r="CM1336" s="217">
        <f>SUM(Monthly!JI325:JK325)</f>
        <v>28.099892583728678</v>
      </c>
      <c r="CN1336" s="217">
        <f>SUM(Monthly!JL325:JN325)</f>
        <v>26.24933538212332</v>
      </c>
      <c r="CO1336" s="217">
        <f>SUM(Monthly!JO325:JQ325)</f>
        <v>23.979980402593235</v>
      </c>
      <c r="CP1336" s="217">
        <f>SUM(Monthly!JR325:JT325)</f>
        <v>21.787015659836626</v>
      </c>
      <c r="CQ1336" s="217">
        <f>SUM(Monthly!JU325:JW325)</f>
        <v>19.220573934520456</v>
      </c>
      <c r="CR1336" s="217">
        <f>SUM(Monthly!JX325:JZ325)</f>
        <v>19.362518771928418</v>
      </c>
      <c r="CS1336" s="217">
        <f>SUM(Monthly!KA325:KC325)</f>
        <v>20.566950962517819</v>
      </c>
      <c r="CT1336" s="217">
        <f>SUM(Monthly!KD325:KF325)</f>
        <v>22.659744216912742</v>
      </c>
      <c r="CU1336" s="217">
        <f>SUM(Monthly!KG325:KI325)</f>
        <v>21.281597302445789</v>
      </c>
      <c r="CV1336" s="217">
        <f>SUM(Monthly!KJ325:KL325)</f>
        <v>21.932809482204547</v>
      </c>
      <c r="CW1336" s="217">
        <f>SUM(Monthly!KM325:KO325)</f>
        <v>19.953079333212493</v>
      </c>
      <c r="CX1336" s="217">
        <f>SUM(Monthly!KP325:KR325)</f>
        <v>20.481759353477386</v>
      </c>
      <c r="CY1336" s="217">
        <f>SUM(Monthly!KS325:KU325)</f>
        <v>20.127969696969693</v>
      </c>
      <c r="CZ1336" s="217">
        <f>SUM(Monthly!KV325:KX325)</f>
        <v>20.796996103409512</v>
      </c>
      <c r="DA1336" s="217">
        <f>SUM(Monthly!KY325:LA325)</f>
        <v>20.555263281592662</v>
      </c>
      <c r="DB1336" s="217">
        <f>SUM(Monthly!LB325:LD325)</f>
        <v>21.789163442354788</v>
      </c>
      <c r="DC1336" s="217">
        <f>SUM(Monthly!LE325:LG325)</f>
        <v>22.10286274509803</v>
      </c>
      <c r="DD1336" s="217">
        <f>SUM(Monthly!LH325:LJ325)</f>
        <v>23.22475766363754</v>
      </c>
      <c r="DE1336" s="217">
        <f>SUM(Monthly!LK325:LM325)</f>
        <v>21.769789800430935</v>
      </c>
      <c r="DF1336" s="217">
        <f>SUM(Monthly!LN325:LP325)</f>
        <v>20.252023809523813</v>
      </c>
      <c r="DG1336" s="217">
        <f>SUM(Monthly!LQ325:LS325)</f>
        <v>23.996999999999996</v>
      </c>
      <c r="DH1336" s="217">
        <f>SUM(Monthly!LT325:LV325)</f>
        <v>24.189999999999998</v>
      </c>
      <c r="DI1336" s="217">
        <f>SUM(Monthly!LW325:LY325)</f>
        <v>24.333999999999996</v>
      </c>
      <c r="DJ1336" s="217">
        <f>SUM(Monthly!LZ325:MB325)</f>
        <v>25.251047558916685</v>
      </c>
      <c r="DK1336" s="217">
        <f>SUM(Monthly!MC325:ME325)</f>
        <v>30.796700241067597</v>
      </c>
      <c r="DL1336" s="217">
        <f>SUM(Monthly!MF325:MH325)</f>
        <v>31.542717559683577</v>
      </c>
      <c r="DM1336" s="217">
        <f>SUM(Monthly!MI325:MK325)</f>
        <v>28.445249276536867</v>
      </c>
      <c r="DN1336" s="217">
        <f>SUM(Monthly!ML325:MN325)</f>
        <v>29.074095987754291</v>
      </c>
      <c r="DO1336" s="217">
        <f>SUM(Monthly!MO325:MQ325)</f>
        <v>26.699054208818488</v>
      </c>
      <c r="DP1336" s="217">
        <f>SUM(Monthly!MR325:MT325)</f>
        <v>22.466836249911957</v>
      </c>
      <c r="DQ1336" s="217">
        <f>SUM(Monthly!MU325:MW325)</f>
        <v>21.436388533168241</v>
      </c>
    </row>
    <row r="1337" spans="1:121" ht="15.75" customHeight="1">
      <c r="A1337" s="223" t="s">
        <v>609</v>
      </c>
      <c r="B1337">
        <f>SUM(Monthly!B328:D328)</f>
        <v>0</v>
      </c>
      <c r="C1337">
        <f>SUM(Monthly!E328:G328)</f>
        <v>0</v>
      </c>
      <c r="D1337">
        <f>SUM(Monthly!H328:J328)</f>
        <v>0</v>
      </c>
      <c r="E1337">
        <f>SUM(Monthly!K328:M328)</f>
        <v>0</v>
      </c>
      <c r="F1337">
        <f>SUM(Monthly!N328:P328)</f>
        <v>0</v>
      </c>
      <c r="G1337">
        <f>SUM(Monthly!Q328:S328)</f>
        <v>0</v>
      </c>
      <c r="H1337">
        <f>SUM(Monthly!T328:V328)</f>
        <v>0</v>
      </c>
      <c r="I1337">
        <f>SUM(Monthly!W328:Y328)</f>
        <v>0</v>
      </c>
      <c r="J1337">
        <f>SUM(Monthly!Z328:AB328)</f>
        <v>0</v>
      </c>
      <c r="K1337">
        <f>SUM(Monthly!AC328:AE328)</f>
        <v>0</v>
      </c>
      <c r="L1337">
        <f>SUM(Monthly!AF328:AH328)</f>
        <v>0</v>
      </c>
      <c r="M1337">
        <f>SUM(Monthly!AI328:AK328)</f>
        <v>0</v>
      </c>
      <c r="N1337">
        <f>SUM(Monthly!AL328:AN328)</f>
        <v>0</v>
      </c>
      <c r="O1337">
        <f>SUM(Monthly!AO328:AQ328)</f>
        <v>0</v>
      </c>
      <c r="P1337">
        <f>SUM(Monthly!AR328:AT328)</f>
        <v>0</v>
      </c>
      <c r="Q1337">
        <f>SUM(Monthly!AU328:AW328)</f>
        <v>0</v>
      </c>
      <c r="R1337">
        <f>SUM(Monthly!AX328:AZ328)</f>
        <v>0</v>
      </c>
      <c r="S1337">
        <f>SUM(Monthly!BA328:BC328)</f>
        <v>0</v>
      </c>
      <c r="T1337">
        <f>SUM(Monthly!BD328:BF328)</f>
        <v>0</v>
      </c>
      <c r="U1337">
        <f>SUM(Monthly!BG328:BI328)</f>
        <v>0</v>
      </c>
      <c r="V1337">
        <f>SUM(Monthly!BJ328:BL328)</f>
        <v>0</v>
      </c>
      <c r="W1337">
        <f>SUM(Monthly!BM328:BO328)</f>
        <v>0</v>
      </c>
      <c r="X1337">
        <f>SUM(Monthly!BP328:BR328)</f>
        <v>0</v>
      </c>
      <c r="Y1337">
        <f>SUM(Monthly!BS328:BU328)</f>
        <v>0</v>
      </c>
      <c r="Z1337">
        <f>SUM(Monthly!BV328:BX328)</f>
        <v>0</v>
      </c>
      <c r="AA1337">
        <f>SUM(Monthly!BY328:CA328)</f>
        <v>0</v>
      </c>
      <c r="AB1337">
        <f>SUM(Monthly!CB328:CD328)</f>
        <v>0</v>
      </c>
      <c r="AC1337">
        <f>SUM(Monthly!CE328:CG328)</f>
        <v>0</v>
      </c>
      <c r="AD1337">
        <f>SUM(Monthly!CH328:CJ328)</f>
        <v>0</v>
      </c>
      <c r="AE1337">
        <f>SUM(Monthly!CK328:CM328)</f>
        <v>0</v>
      </c>
      <c r="AF1337">
        <f>SUM(Monthly!CN328:CP328)</f>
        <v>0</v>
      </c>
      <c r="AG1337">
        <f>SUM(Monthly!CQ328:CS328)</f>
        <v>0</v>
      </c>
      <c r="AH1337">
        <f>SUM(Monthly!CT328:CV328)</f>
        <v>0</v>
      </c>
      <c r="AI1337">
        <f>SUM(Monthly!CW328:CY328)</f>
        <v>0</v>
      </c>
      <c r="AJ1337">
        <f>SUM(Monthly!CZ328:DB328)</f>
        <v>0</v>
      </c>
      <c r="AK1337">
        <f>SUM(Monthly!DC328:DE328)</f>
        <v>0</v>
      </c>
      <c r="AL1337">
        <f>SUM(Monthly!DF328:DH328)</f>
        <v>0</v>
      </c>
      <c r="AM1337">
        <f>SUM(Monthly!DI328:DK328)</f>
        <v>0</v>
      </c>
      <c r="AN1337">
        <f>SUM(Monthly!DL328:DN328)</f>
        <v>0</v>
      </c>
      <c r="AO1337">
        <f>SUM(Monthly!DO328:DQ328)</f>
        <v>0</v>
      </c>
      <c r="AP1337">
        <f>SUM(Monthly!DR328:DT328)</f>
        <v>0</v>
      </c>
      <c r="AQ1337">
        <f>SUM(Monthly!DU328:DW328)</f>
        <v>0</v>
      </c>
      <c r="AR1337">
        <f>SUM(Monthly!DX328:DZ328)</f>
        <v>0</v>
      </c>
      <c r="AS1337">
        <f>SUM(Monthly!EA328:EC328)</f>
        <v>0</v>
      </c>
      <c r="AT1337">
        <f>SUM(Monthly!ED328:EF328)</f>
        <v>0</v>
      </c>
      <c r="AU1337">
        <f>SUM(Monthly!EG328:EI328)</f>
        <v>0</v>
      </c>
      <c r="AV1337">
        <f>SUM(Monthly!EJ328:EL328)</f>
        <v>0</v>
      </c>
      <c r="AW1337">
        <f>SUM(Monthly!EM328:EO328)</f>
        <v>0</v>
      </c>
      <c r="AX1337">
        <f>SUM(Monthly!EP328:ER328)</f>
        <v>0</v>
      </c>
      <c r="AY1337">
        <f>SUM(Monthly!ES328:EU328)</f>
        <v>0</v>
      </c>
      <c r="AZ1337">
        <f>SUM(Monthly!EV328:EX328)</f>
        <v>0</v>
      </c>
      <c r="BA1337">
        <f>SUM(Monthly!EY328:FA328)</f>
        <v>0</v>
      </c>
      <c r="BB1337">
        <f>SUM(Monthly!FB328:FD328)</f>
        <v>0</v>
      </c>
      <c r="BC1337">
        <f>SUM(Monthly!FE328:FG328)</f>
        <v>0</v>
      </c>
      <c r="BD1337">
        <f>SUM(Monthly!FH328:FJ328)</f>
        <v>0</v>
      </c>
      <c r="BE1337">
        <f>SUM(Monthly!FK328:FM328)</f>
        <v>0</v>
      </c>
      <c r="BF1337">
        <f>SUM(Monthly!FN328:FP328)</f>
        <v>0</v>
      </c>
      <c r="BG1337">
        <f>SUM(Monthly!FQ328:FS328)</f>
        <v>0</v>
      </c>
      <c r="BH1337">
        <f>SUM(Monthly!FT328:FV328)</f>
        <v>0</v>
      </c>
      <c r="BI1337">
        <f>SUM(Monthly!FW328:FY328)</f>
        <v>0</v>
      </c>
      <c r="BJ1337">
        <f>SUM(Monthly!FZ328:GB328)</f>
        <v>0</v>
      </c>
      <c r="BK1337">
        <f>SUM(Monthly!GC328:GE328)</f>
        <v>0</v>
      </c>
      <c r="BL1337">
        <f>SUM(Monthly!GF328:GH328)</f>
        <v>0</v>
      </c>
      <c r="BM1337">
        <f>SUM(Monthly!GI328:GK328)</f>
        <v>0</v>
      </c>
      <c r="BN1337">
        <f>SUM(Monthly!GL328:GN328)</f>
        <v>0</v>
      </c>
      <c r="BO1337">
        <f>SUM(Monthly!GO328:GQ328)</f>
        <v>0</v>
      </c>
      <c r="BP1337">
        <f>SUM(Monthly!GR328:GT328)</f>
        <v>0</v>
      </c>
      <c r="BQ1337">
        <f>SUM(Monthly!GU328:GW328)</f>
        <v>0</v>
      </c>
      <c r="BR1337">
        <f>SUM(Monthly!GX328:GZ328)</f>
        <v>0</v>
      </c>
      <c r="BS1337">
        <f>SUM(Monthly!HA328:HC328)</f>
        <v>0</v>
      </c>
      <c r="BT1337">
        <f>SUM(Monthly!HD328:HF328)</f>
        <v>0</v>
      </c>
      <c r="BU1337">
        <f>SUM(Monthly!HG328:HI328)</f>
        <v>0</v>
      </c>
      <c r="BV1337">
        <f>SUM(Monthly!HJ328:HL328)</f>
        <v>0</v>
      </c>
      <c r="BW1337">
        <f>SUM(Monthly!HM328:HO328)</f>
        <v>0</v>
      </c>
      <c r="BX1337">
        <f>SUM(Monthly!HP328:HR328)</f>
        <v>0</v>
      </c>
      <c r="BY1337">
        <f>SUM(Monthly!HS328:HU328)</f>
        <v>0</v>
      </c>
      <c r="BZ1337">
        <f>SUM(Monthly!HV328:HX328)</f>
        <v>0</v>
      </c>
      <c r="CA1337">
        <f>SUM(Monthly!HY328:IA328)</f>
        <v>0</v>
      </c>
      <c r="CB1337">
        <f>SUM(Monthly!IB328:ID328)</f>
        <v>0</v>
      </c>
      <c r="CC1337">
        <f>SUM(Monthly!IE328:IG328)</f>
        <v>0</v>
      </c>
      <c r="CD1337">
        <f>SUM(Monthly!IH328:IJ328)</f>
        <v>0</v>
      </c>
      <c r="CE1337">
        <f>SUM(Monthly!IK328:IM328)</f>
        <v>0</v>
      </c>
      <c r="CF1337">
        <f>SUM(Monthly!IN328:IP328)</f>
        <v>0</v>
      </c>
      <c r="CG1337">
        <f>SUM(Monthly!IQ328:IS328)</f>
        <v>0</v>
      </c>
      <c r="CH1337">
        <f>SUM(Monthly!IT328:IV328)</f>
        <v>0</v>
      </c>
      <c r="CI1337">
        <f>SUM(Monthly!IW328:IY328)</f>
        <v>0</v>
      </c>
      <c r="CJ1337">
        <f>SUM(Monthly!IZ328:JB328)</f>
        <v>0</v>
      </c>
      <c r="CK1337">
        <f>SUM(Monthly!JC328:JE328)</f>
        <v>0</v>
      </c>
      <c r="CL1337">
        <f>SUM(Monthly!JF328:JH328)</f>
        <v>0</v>
      </c>
      <c r="CM1337">
        <f>SUM(Monthly!JI328:JK328)</f>
        <v>0</v>
      </c>
      <c r="CN1337">
        <f>SUM(Monthly!JL328:JN328)</f>
        <v>0</v>
      </c>
      <c r="CO1337">
        <f>SUM(Monthly!JO328:JQ328)</f>
        <v>0</v>
      </c>
      <c r="CP1337">
        <f>SUM(Monthly!JR328:JT328)</f>
        <v>0</v>
      </c>
      <c r="CQ1337">
        <f>SUM(Monthly!JU328:JW328)</f>
        <v>0</v>
      </c>
      <c r="CR1337">
        <f>SUM(Monthly!JX328:JZ328)</f>
        <v>0</v>
      </c>
      <c r="CS1337">
        <f>SUM(Monthly!KA328:KC328)</f>
        <v>0</v>
      </c>
      <c r="CT1337">
        <f>SUM(Monthly!KD328:KF328)</f>
        <v>0</v>
      </c>
      <c r="CU1337">
        <f>SUM(Monthly!KG328:KI328)</f>
        <v>0</v>
      </c>
      <c r="CV1337">
        <f>SUM(Monthly!KJ328:KL328)</f>
        <v>0</v>
      </c>
      <c r="CW1337">
        <f>SUM(Monthly!KM328:KO328)</f>
        <v>0</v>
      </c>
      <c r="CX1337">
        <f>SUM(Monthly!KP328:KR328)</f>
        <v>0</v>
      </c>
      <c r="CY1337">
        <f>SUM(Monthly!KS328:KU328)</f>
        <v>0</v>
      </c>
      <c r="CZ1337">
        <f>SUM(Monthly!KV328:KX328)</f>
        <v>0</v>
      </c>
      <c r="DA1337">
        <f>SUM(Monthly!KY328:LA328)</f>
        <v>0</v>
      </c>
      <c r="DB1337">
        <f>SUM(Monthly!LB328:LD328)</f>
        <v>0</v>
      </c>
      <c r="DC1337">
        <f>SUM(Monthly!LE328:LG328)</f>
        <v>0</v>
      </c>
      <c r="DD1337">
        <f>SUM(Monthly!LH328:LJ328)</f>
        <v>0</v>
      </c>
      <c r="DE1337">
        <f>SUM(Monthly!LK328:LM328)</f>
        <v>0</v>
      </c>
      <c r="DF1337">
        <f>SUM(Monthly!LN328:LP328)</f>
        <v>0</v>
      </c>
      <c r="DG1337">
        <f>SUM(Monthly!LQ328:LS328)</f>
        <v>0</v>
      </c>
      <c r="DH1337">
        <f>SUM(Monthly!LT328:LV328)</f>
        <v>0</v>
      </c>
      <c r="DI1337">
        <f>SUM(Monthly!LW328:LY328)</f>
        <v>0</v>
      </c>
      <c r="DJ1337">
        <f>SUM(Monthly!LZ328:MB328)</f>
        <v>0</v>
      </c>
      <c r="DK1337">
        <f>SUM(Monthly!MC328:ME328)</f>
        <v>0</v>
      </c>
      <c r="DL1337">
        <f>SUM(Monthly!MF328:MH328)</f>
        <v>0</v>
      </c>
      <c r="DM1337">
        <f>SUM(Monthly!MI328:MK328)</f>
        <v>0</v>
      </c>
      <c r="DN1337">
        <f>SUM(Monthly!ML328:MN328)</f>
        <v>0</v>
      </c>
      <c r="DO1337">
        <f>SUM(Monthly!MO328:MQ328)</f>
        <v>0</v>
      </c>
      <c r="DP1337">
        <f>SUM(Monthly!MR328:MT328)</f>
        <v>0</v>
      </c>
      <c r="DQ1337">
        <f>SUM(Monthly!MU328:MW328)</f>
        <v>0</v>
      </c>
    </row>
    <row r="1338" spans="1:121">
      <c r="A1338" s="224" t="s">
        <v>639</v>
      </c>
      <c r="B1338">
        <f>SUM(Monthly!B329:D329)</f>
        <v>0</v>
      </c>
      <c r="C1338">
        <f>SUM(Monthly!E329:G329)</f>
        <v>0</v>
      </c>
      <c r="D1338">
        <f>SUM(Monthly!H329:J329)</f>
        <v>0</v>
      </c>
      <c r="E1338">
        <f>SUM(Monthly!K329:M329)</f>
        <v>0</v>
      </c>
      <c r="F1338">
        <f>SUM(Monthly!N329:P329)</f>
        <v>0</v>
      </c>
      <c r="G1338">
        <f>SUM(Monthly!Q329:S329)</f>
        <v>0</v>
      </c>
      <c r="H1338">
        <f>SUM(Monthly!T329:V329)</f>
        <v>0</v>
      </c>
      <c r="I1338">
        <f>SUM(Monthly!W329:Y329)</f>
        <v>0</v>
      </c>
      <c r="J1338">
        <f>SUM(Monthly!Z329:AB329)</f>
        <v>0</v>
      </c>
      <c r="K1338">
        <f>SUM(Monthly!AC329:AE329)</f>
        <v>0</v>
      </c>
      <c r="L1338">
        <f>SUM(Monthly!AF329:AH329)</f>
        <v>0</v>
      </c>
      <c r="M1338">
        <f>SUM(Monthly!AI329:AK329)</f>
        <v>0</v>
      </c>
      <c r="N1338">
        <f>SUM(Monthly!AL329:AN329)</f>
        <v>0</v>
      </c>
      <c r="O1338">
        <f>SUM(Monthly!AO329:AQ329)</f>
        <v>0</v>
      </c>
      <c r="P1338">
        <f>SUM(Monthly!AR329:AT329)</f>
        <v>0</v>
      </c>
      <c r="Q1338">
        <f>SUM(Monthly!AU329:AW329)</f>
        <v>0</v>
      </c>
      <c r="R1338">
        <f>SUM(Monthly!AX329:AZ329)</f>
        <v>0</v>
      </c>
      <c r="S1338">
        <f>SUM(Monthly!BA329:BC329)</f>
        <v>0</v>
      </c>
      <c r="T1338">
        <f>SUM(Monthly!BD329:BF329)</f>
        <v>0</v>
      </c>
      <c r="U1338">
        <f>SUM(Monthly!BG329:BI329)</f>
        <v>0</v>
      </c>
      <c r="V1338">
        <f>SUM(Monthly!BJ329:BL329)</f>
        <v>0</v>
      </c>
      <c r="W1338">
        <f>SUM(Monthly!BM329:BO329)</f>
        <v>0</v>
      </c>
      <c r="X1338">
        <f>SUM(Monthly!BP329:BR329)</f>
        <v>0</v>
      </c>
      <c r="Y1338">
        <f>SUM(Monthly!BS329:BU329)</f>
        <v>0</v>
      </c>
      <c r="Z1338">
        <f>SUM(Monthly!BV329:BX329)</f>
        <v>0</v>
      </c>
      <c r="AA1338">
        <f>SUM(Monthly!BY329:CA329)</f>
        <v>0</v>
      </c>
      <c r="AB1338">
        <f>SUM(Monthly!CB329:CD329)</f>
        <v>0</v>
      </c>
      <c r="AC1338">
        <f>SUM(Monthly!CE329:CG329)</f>
        <v>0</v>
      </c>
      <c r="AD1338">
        <f>SUM(Monthly!CH329:CJ329)</f>
        <v>0</v>
      </c>
      <c r="AE1338">
        <f>SUM(Monthly!CK329:CM329)</f>
        <v>0</v>
      </c>
      <c r="AF1338">
        <f>SUM(Monthly!CN329:CP329)</f>
        <v>0</v>
      </c>
      <c r="AG1338">
        <f>SUM(Monthly!CQ329:CS329)</f>
        <v>0</v>
      </c>
      <c r="AH1338">
        <f>SUM(Monthly!CT329:CV329)</f>
        <v>0</v>
      </c>
      <c r="AI1338">
        <f>SUM(Monthly!CW329:CY329)</f>
        <v>0</v>
      </c>
      <c r="AJ1338">
        <f>SUM(Monthly!CZ329:DB329)</f>
        <v>0</v>
      </c>
      <c r="AK1338">
        <f>SUM(Monthly!DC329:DE329)</f>
        <v>0</v>
      </c>
      <c r="AL1338">
        <f>SUM(Monthly!DF329:DH329)</f>
        <v>0</v>
      </c>
      <c r="AM1338">
        <f>SUM(Monthly!DI329:DK329)</f>
        <v>0</v>
      </c>
      <c r="AN1338">
        <f>SUM(Monthly!DL329:DN329)</f>
        <v>0</v>
      </c>
      <c r="AO1338">
        <f>SUM(Monthly!DO329:DQ329)</f>
        <v>0</v>
      </c>
      <c r="AP1338">
        <f>SUM(Monthly!DR329:DT329)</f>
        <v>0</v>
      </c>
      <c r="AQ1338">
        <f>SUM(Monthly!DU329:DW329)</f>
        <v>0</v>
      </c>
      <c r="AR1338">
        <f>SUM(Monthly!DX329:DZ329)</f>
        <v>0</v>
      </c>
      <c r="AS1338">
        <f>SUM(Monthly!EA329:EC329)</f>
        <v>0</v>
      </c>
      <c r="AT1338">
        <f>SUM(Monthly!ED329:EF329)</f>
        <v>0</v>
      </c>
      <c r="AU1338">
        <f>SUM(Monthly!EG329:EI329)</f>
        <v>0</v>
      </c>
      <c r="AV1338">
        <f>SUM(Monthly!EJ329:EL329)</f>
        <v>0</v>
      </c>
      <c r="AW1338">
        <f>SUM(Monthly!EM329:EO329)</f>
        <v>0</v>
      </c>
      <c r="AX1338">
        <f>SUM(Monthly!EP329:ER329)</f>
        <v>0</v>
      </c>
      <c r="AY1338">
        <f>SUM(Monthly!ES329:EU329)</f>
        <v>0</v>
      </c>
      <c r="AZ1338">
        <f>SUM(Monthly!EV329:EX329)</f>
        <v>0</v>
      </c>
      <c r="BA1338">
        <f>SUM(Monthly!EY329:FA329)</f>
        <v>0</v>
      </c>
      <c r="BB1338">
        <f>SUM(Monthly!FB329:FD329)</f>
        <v>24.75</v>
      </c>
      <c r="BC1338">
        <f>SUM(Monthly!FE329:FG329)</f>
        <v>24.75</v>
      </c>
      <c r="BD1338">
        <f>SUM(Monthly!FH329:FJ329)</f>
        <v>24.75</v>
      </c>
      <c r="BE1338">
        <f>SUM(Monthly!FK329:FM329)</f>
        <v>24.75</v>
      </c>
      <c r="BF1338">
        <f>SUM(Monthly!FN329:FP329)</f>
        <v>0</v>
      </c>
      <c r="BG1338">
        <f>SUM(Monthly!FQ329:FS329)</f>
        <v>0</v>
      </c>
      <c r="BH1338">
        <f>SUM(Monthly!FT329:FV329)</f>
        <v>0</v>
      </c>
      <c r="BI1338">
        <f>SUM(Monthly!FW329:FY329)</f>
        <v>0</v>
      </c>
      <c r="BJ1338">
        <f>SUM(Monthly!FZ329:GB329)</f>
        <v>8.25</v>
      </c>
      <c r="BK1338">
        <f>SUM(Monthly!GC329:GE329)</f>
        <v>31.619999999999997</v>
      </c>
      <c r="BL1338">
        <f>SUM(Monthly!GF329:GH329)</f>
        <v>31.619999999999997</v>
      </c>
      <c r="BM1338">
        <f>SUM(Monthly!GI329:GK329)</f>
        <v>31.619999999999997</v>
      </c>
      <c r="BN1338">
        <f>SUM(Monthly!GL329:GN329)</f>
        <v>31.39</v>
      </c>
      <c r="BO1338">
        <f>SUM(Monthly!GO329:GQ329)</f>
        <v>31.275000000000002</v>
      </c>
      <c r="BP1338">
        <f>SUM(Monthly!GR329:GT329)</f>
        <v>31.275000000000002</v>
      </c>
      <c r="BQ1338">
        <f>SUM(Monthly!GU329:GW329)</f>
        <v>31.275000000000002</v>
      </c>
      <c r="BR1338">
        <f>SUM(Monthly!GX329:GZ329)</f>
        <v>0</v>
      </c>
      <c r="BS1338">
        <f>SUM(Monthly!HA329:HC329)</f>
        <v>0</v>
      </c>
      <c r="BT1338">
        <f>SUM(Monthly!HD329:HF329)</f>
        <v>0</v>
      </c>
      <c r="BU1338">
        <f>SUM(Monthly!HG329:HI329)</f>
        <v>0</v>
      </c>
      <c r="BV1338">
        <f>SUM(Monthly!HJ329:HL329)</f>
        <v>0</v>
      </c>
      <c r="BW1338">
        <f>SUM(Monthly!HM329:HO329)</f>
        <v>0</v>
      </c>
      <c r="BX1338">
        <f>SUM(Monthly!HP329:HR329)</f>
        <v>0</v>
      </c>
      <c r="BY1338">
        <f>SUM(Monthly!HS329:HU329)</f>
        <v>0</v>
      </c>
      <c r="BZ1338">
        <f>SUM(Monthly!HV329:HX329)</f>
        <v>33.674999999999997</v>
      </c>
      <c r="CA1338">
        <f>SUM(Monthly!HY329:IA329)</f>
        <v>34.875</v>
      </c>
      <c r="CB1338">
        <f>SUM(Monthly!IB329:ID329)</f>
        <v>34.875</v>
      </c>
      <c r="CC1338">
        <f>SUM(Monthly!IE329:IG329)</f>
        <v>34.875</v>
      </c>
      <c r="CD1338">
        <f>SUM(Monthly!IH329:IJ329)</f>
        <v>35.024999999999999</v>
      </c>
      <c r="CE1338">
        <f>SUM(Monthly!IK329:IM329)</f>
        <v>35.099999999999994</v>
      </c>
      <c r="CF1338">
        <f>SUM(Monthly!IN329:IP329)</f>
        <v>35.099999999999994</v>
      </c>
      <c r="CG1338">
        <f>SUM(Monthly!IQ329:IS329)</f>
        <v>35.299999999999997</v>
      </c>
      <c r="CH1338">
        <f>SUM(Monthly!IT329:IV329)</f>
        <v>35.400000000000006</v>
      </c>
      <c r="CI1338">
        <f>SUM(Monthly!IW329:IY329)</f>
        <v>35.400000000000006</v>
      </c>
      <c r="CJ1338">
        <f>SUM(Monthly!IZ329:JB329)</f>
        <v>35.400000000000006</v>
      </c>
      <c r="CK1338">
        <f>SUM(Monthly!JC329:JE329)</f>
        <v>35.799999999999997</v>
      </c>
      <c r="CL1338">
        <f>SUM(Monthly!JF329:JH329)</f>
        <v>36</v>
      </c>
      <c r="CM1338">
        <f>SUM(Monthly!JI329:JK329)</f>
        <v>36</v>
      </c>
      <c r="CN1338">
        <f>SUM(Monthly!JL329:JN329)</f>
        <v>36</v>
      </c>
      <c r="CO1338">
        <f>SUM(Monthly!JO329:JQ329)</f>
        <v>36</v>
      </c>
      <c r="CP1338">
        <f>SUM(Monthly!JR329:JT329)</f>
        <v>36</v>
      </c>
      <c r="CQ1338">
        <f>SUM(Monthly!JU329:JW329)</f>
        <v>36</v>
      </c>
      <c r="CR1338">
        <f>SUM(Monthly!JX329:JZ329)</f>
        <v>36</v>
      </c>
      <c r="CS1338">
        <f>SUM(Monthly!KA329:KC329)</f>
        <v>34.299999999999997</v>
      </c>
      <c r="CT1338">
        <f>SUM(Monthly!KD329:KF329)</f>
        <v>33.450000000000003</v>
      </c>
      <c r="CU1338">
        <f>SUM(Monthly!KG329:KI329)</f>
        <v>33.450000000000003</v>
      </c>
      <c r="CV1338">
        <f>SUM(Monthly!KJ329:KL329)</f>
        <v>33.450000000000003</v>
      </c>
      <c r="CW1338">
        <f>SUM(Monthly!KM329:KO329)</f>
        <v>33.049999999999997</v>
      </c>
      <c r="CX1338">
        <f>SUM(Monthly!KP329:KR329)</f>
        <v>32.400000000000006</v>
      </c>
      <c r="CY1338">
        <f>SUM(Monthly!KS329:KU329)</f>
        <v>31.950000000000003</v>
      </c>
      <c r="CZ1338">
        <f>SUM(Monthly!KV329:KX329)</f>
        <v>31.950000000000003</v>
      </c>
      <c r="DA1338">
        <f>SUM(Monthly!KY329:LA329)</f>
        <v>31.950000000000003</v>
      </c>
      <c r="DB1338">
        <f>SUM(Monthly!LB329:LD329)</f>
        <v>31.950000000000003</v>
      </c>
      <c r="DC1338">
        <f>SUM(Monthly!LE329:LG329)</f>
        <v>31.950000000000003</v>
      </c>
      <c r="DD1338">
        <f>SUM(Monthly!LH329:LJ329)</f>
        <v>31.950000000000003</v>
      </c>
      <c r="DE1338">
        <f>SUM(Monthly!LK329:LM329)</f>
        <v>31.950000000000003</v>
      </c>
      <c r="DF1338">
        <f>SUM(Monthly!LN329:LP329)</f>
        <v>21.3</v>
      </c>
      <c r="DG1338">
        <f>SUM(Monthly!LQ329:LS329)</f>
        <v>0</v>
      </c>
      <c r="DH1338">
        <f>SUM(Monthly!LT329:LV329)</f>
        <v>10.85</v>
      </c>
      <c r="DI1338">
        <f>SUM(Monthly!LW329:LY329)</f>
        <v>0</v>
      </c>
      <c r="DJ1338">
        <f>SUM(Monthly!LZ329:MB329)</f>
        <v>0</v>
      </c>
      <c r="DK1338">
        <f>SUM(Monthly!MC329:ME329)</f>
        <v>0</v>
      </c>
      <c r="DL1338">
        <f>SUM(Monthly!MF329:MH329)</f>
        <v>11.565</v>
      </c>
      <c r="DM1338">
        <f>SUM(Monthly!MI329:MK329)</f>
        <v>0</v>
      </c>
      <c r="DN1338">
        <f>SUM(Monthly!ML329:MN329)</f>
        <v>0</v>
      </c>
      <c r="DO1338">
        <f>SUM(Monthly!MO329:MQ329)</f>
        <v>0</v>
      </c>
      <c r="DP1338">
        <f>SUM(Monthly!MR329:MT329)</f>
        <v>0</v>
      </c>
      <c r="DQ1338">
        <f>SUM(Monthly!MU329:MW329)</f>
        <v>11.3</v>
      </c>
    </row>
    <row r="1339" spans="1:121">
      <c r="A1339" s="224" t="s">
        <v>610</v>
      </c>
      <c r="B1339">
        <f>SUM(Monthly!B330:D330)</f>
        <v>0</v>
      </c>
      <c r="C1339">
        <f>SUM(Monthly!E330:G330)</f>
        <v>0</v>
      </c>
      <c r="D1339">
        <f>SUM(Monthly!H330:J330)</f>
        <v>0</v>
      </c>
      <c r="E1339">
        <f>SUM(Monthly!K330:M330)</f>
        <v>0</v>
      </c>
      <c r="F1339">
        <f>SUM(Monthly!N330:P330)</f>
        <v>0</v>
      </c>
      <c r="G1339">
        <f>SUM(Monthly!Q330:S330)</f>
        <v>0</v>
      </c>
      <c r="H1339">
        <f>SUM(Monthly!T330:V330)</f>
        <v>0</v>
      </c>
      <c r="I1339">
        <f>SUM(Monthly!W330:Y330)</f>
        <v>0</v>
      </c>
      <c r="J1339">
        <f>SUM(Monthly!Z330:AB330)</f>
        <v>0</v>
      </c>
      <c r="K1339">
        <f>SUM(Monthly!AC330:AE330)</f>
        <v>0</v>
      </c>
      <c r="L1339">
        <f>SUM(Monthly!AF330:AH330)</f>
        <v>0</v>
      </c>
      <c r="M1339">
        <f>SUM(Monthly!AI330:AK330)</f>
        <v>0</v>
      </c>
      <c r="N1339">
        <f>SUM(Monthly!AL330:AN330)</f>
        <v>0</v>
      </c>
      <c r="O1339">
        <f>SUM(Monthly!AO330:AQ330)</f>
        <v>0</v>
      </c>
      <c r="P1339">
        <f>SUM(Monthly!AR330:AT330)</f>
        <v>0</v>
      </c>
      <c r="Q1339">
        <f>SUM(Monthly!AU330:AW330)</f>
        <v>0</v>
      </c>
      <c r="R1339">
        <f>SUM(Monthly!AX330:AZ330)</f>
        <v>0</v>
      </c>
      <c r="S1339">
        <f>SUM(Monthly!BA330:BC330)</f>
        <v>0</v>
      </c>
      <c r="T1339">
        <f>SUM(Monthly!BD330:BF330)</f>
        <v>0</v>
      </c>
      <c r="U1339">
        <f>SUM(Monthly!BG330:BI330)</f>
        <v>0</v>
      </c>
      <c r="V1339">
        <f>SUM(Monthly!BJ330:BL330)</f>
        <v>0</v>
      </c>
      <c r="W1339">
        <f>SUM(Monthly!BM330:BO330)</f>
        <v>0</v>
      </c>
      <c r="X1339">
        <f>SUM(Monthly!BP330:BR330)</f>
        <v>0</v>
      </c>
      <c r="Y1339">
        <f>SUM(Monthly!BS330:BU330)</f>
        <v>0</v>
      </c>
      <c r="Z1339">
        <f>SUM(Monthly!BV330:BX330)</f>
        <v>0</v>
      </c>
      <c r="AA1339">
        <f>SUM(Monthly!BY330:CA330)</f>
        <v>0</v>
      </c>
      <c r="AB1339">
        <f>SUM(Monthly!CB330:CD330)</f>
        <v>0</v>
      </c>
      <c r="AC1339">
        <f>SUM(Monthly!CE330:CG330)</f>
        <v>0</v>
      </c>
      <c r="AD1339">
        <f>SUM(Monthly!CH330:CJ330)</f>
        <v>0</v>
      </c>
      <c r="AE1339">
        <f>SUM(Monthly!CK330:CM330)</f>
        <v>0</v>
      </c>
      <c r="AF1339">
        <f>SUM(Monthly!CN330:CP330)</f>
        <v>0</v>
      </c>
      <c r="AG1339">
        <f>SUM(Monthly!CQ330:CS330)</f>
        <v>0</v>
      </c>
      <c r="AH1339">
        <f>SUM(Monthly!CT330:CV330)</f>
        <v>0</v>
      </c>
      <c r="AI1339">
        <f>SUM(Monthly!CW330:CY330)</f>
        <v>0</v>
      </c>
      <c r="AJ1339">
        <f>SUM(Monthly!CZ330:DB330)</f>
        <v>0</v>
      </c>
      <c r="AK1339">
        <f>SUM(Monthly!DC330:DE330)</f>
        <v>0</v>
      </c>
      <c r="AL1339">
        <f>SUM(Monthly!DF330:DH330)</f>
        <v>0</v>
      </c>
      <c r="AM1339">
        <f>SUM(Monthly!DI330:DK330)</f>
        <v>0</v>
      </c>
      <c r="AN1339">
        <f>SUM(Monthly!DL330:DN330)</f>
        <v>0</v>
      </c>
      <c r="AO1339">
        <f>SUM(Monthly!DO330:DQ330)</f>
        <v>0</v>
      </c>
      <c r="AP1339">
        <f>SUM(Monthly!DR330:DT330)</f>
        <v>0</v>
      </c>
      <c r="AQ1339">
        <f>SUM(Monthly!DU330:DW330)</f>
        <v>0</v>
      </c>
      <c r="AR1339">
        <f>SUM(Monthly!DX330:DZ330)</f>
        <v>0</v>
      </c>
      <c r="AS1339">
        <f>SUM(Monthly!EA330:EC330)</f>
        <v>0</v>
      </c>
      <c r="AT1339">
        <f>SUM(Monthly!ED330:EF330)</f>
        <v>0</v>
      </c>
      <c r="AU1339">
        <f>SUM(Monthly!EG330:EI330)</f>
        <v>0</v>
      </c>
      <c r="AV1339">
        <f>SUM(Monthly!EJ330:EL330)</f>
        <v>0</v>
      </c>
      <c r="AW1339">
        <f>SUM(Monthly!EM330:EO330)</f>
        <v>0</v>
      </c>
      <c r="AX1339">
        <f>SUM(Monthly!EP330:ER330)</f>
        <v>0</v>
      </c>
      <c r="AY1339">
        <f>SUM(Monthly!ES330:EU330)</f>
        <v>0</v>
      </c>
      <c r="AZ1339">
        <f>SUM(Monthly!EV330:EX330)</f>
        <v>0</v>
      </c>
      <c r="BA1339">
        <f>SUM(Monthly!EY330:FA330)</f>
        <v>0</v>
      </c>
      <c r="BB1339">
        <f>SUM(Monthly!FB330:FD330)</f>
        <v>0</v>
      </c>
      <c r="BC1339">
        <f>SUM(Monthly!FE330:FG330)</f>
        <v>0</v>
      </c>
      <c r="BD1339">
        <f>SUM(Monthly!FH330:FJ330)</f>
        <v>0</v>
      </c>
      <c r="BE1339">
        <f>SUM(Monthly!FK330:FM330)</f>
        <v>0</v>
      </c>
      <c r="BF1339">
        <f>SUM(Monthly!FN330:FP330)</f>
        <v>0</v>
      </c>
      <c r="BG1339">
        <f>SUM(Monthly!FQ330:FS330)</f>
        <v>0</v>
      </c>
      <c r="BH1339">
        <f>SUM(Monthly!FT330:FV330)</f>
        <v>0</v>
      </c>
      <c r="BI1339">
        <f>SUM(Monthly!FW330:FY330)</f>
        <v>0</v>
      </c>
      <c r="BJ1339">
        <f>SUM(Monthly!FZ330:GB330)</f>
        <v>33.363</v>
      </c>
      <c r="BK1339">
        <f>SUM(Monthly!GC330:GE330)</f>
        <v>33.363</v>
      </c>
      <c r="BL1339">
        <f>SUM(Monthly!GF330:GH330)</f>
        <v>33.363</v>
      </c>
      <c r="BM1339">
        <f>SUM(Monthly!GI330:GK330)</f>
        <v>33.363</v>
      </c>
      <c r="BN1339">
        <f>SUM(Monthly!GL330:GN330)</f>
        <v>33.363</v>
      </c>
      <c r="BO1339">
        <f>SUM(Monthly!GO330:GQ330)</f>
        <v>33.363</v>
      </c>
      <c r="BP1339">
        <f>SUM(Monthly!GR330:GT330)</f>
        <v>33.363</v>
      </c>
      <c r="BQ1339">
        <f>SUM(Monthly!GU330:GW330)</f>
        <v>33.363</v>
      </c>
      <c r="BR1339">
        <f>SUM(Monthly!GX330:GZ330)</f>
        <v>0</v>
      </c>
      <c r="BS1339">
        <f>SUM(Monthly!HA330:HC330)</f>
        <v>0</v>
      </c>
      <c r="BT1339">
        <f>SUM(Monthly!HD330:HF330)</f>
        <v>0</v>
      </c>
      <c r="BU1339">
        <f>SUM(Monthly!HG330:HI330)</f>
        <v>0</v>
      </c>
      <c r="BV1339">
        <f>SUM(Monthly!HJ330:HL330)</f>
        <v>0</v>
      </c>
      <c r="BW1339">
        <f>SUM(Monthly!HM330:HO330)</f>
        <v>0</v>
      </c>
      <c r="BX1339">
        <f>SUM(Monthly!HP330:HR330)</f>
        <v>0</v>
      </c>
      <c r="BY1339">
        <f>SUM(Monthly!HS330:HU330)</f>
        <v>0</v>
      </c>
      <c r="BZ1339">
        <f>SUM(Monthly!HV330:HX330)</f>
        <v>33.363</v>
      </c>
      <c r="CA1339">
        <f>SUM(Monthly!HY330:IA330)</f>
        <v>36.621000000000002</v>
      </c>
      <c r="CB1339">
        <f>SUM(Monthly!IB330:ID330)</f>
        <v>36.75</v>
      </c>
      <c r="CC1339">
        <f>SUM(Monthly!IE330:IG330)</f>
        <v>36</v>
      </c>
      <c r="CD1339">
        <f>SUM(Monthly!IH330:IJ330)</f>
        <v>36</v>
      </c>
      <c r="CE1339">
        <f>SUM(Monthly!IK330:IM330)</f>
        <v>36</v>
      </c>
      <c r="CF1339">
        <f>SUM(Monthly!IN330:IP330)</f>
        <v>35.9</v>
      </c>
      <c r="CG1339">
        <f>SUM(Monthly!IQ330:IS330)</f>
        <v>35.849999999999994</v>
      </c>
      <c r="CH1339">
        <f>SUM(Monthly!IT330:IV330)</f>
        <v>35.950000000000003</v>
      </c>
      <c r="CI1339">
        <f>SUM(Monthly!IW330:IY330)</f>
        <v>36</v>
      </c>
      <c r="CJ1339">
        <f>SUM(Monthly!IZ330:JB330)</f>
        <v>36.5</v>
      </c>
      <c r="CK1339">
        <f>SUM(Monthly!JC330:JE330)</f>
        <v>36.75</v>
      </c>
      <c r="CL1339">
        <f>SUM(Monthly!JF330:JH330)</f>
        <v>37</v>
      </c>
      <c r="CM1339">
        <f>SUM(Monthly!JI330:JK330)</f>
        <v>37.125</v>
      </c>
      <c r="CN1339">
        <f>SUM(Monthly!JL330:JN330)</f>
        <v>36.774999999999999</v>
      </c>
      <c r="CO1339">
        <f>SUM(Monthly!JO330:JQ330)</f>
        <v>36.599999999999994</v>
      </c>
      <c r="CP1339">
        <f>SUM(Monthly!JR330:JT330)</f>
        <v>35.799999999999997</v>
      </c>
      <c r="CQ1339">
        <f>SUM(Monthly!JU330:JW330)</f>
        <v>35.400000000000006</v>
      </c>
      <c r="CR1339">
        <f>SUM(Monthly!JX330:JZ330)</f>
        <v>35.400000000000006</v>
      </c>
      <c r="CS1339">
        <f>SUM(Monthly!KA330:KC330)</f>
        <v>35.400000000000006</v>
      </c>
      <c r="CT1339">
        <f>SUM(Monthly!KD330:KF330)</f>
        <v>35.400000000000006</v>
      </c>
      <c r="CU1339">
        <f>SUM(Monthly!KG330:KI330)</f>
        <v>34.400000000000006</v>
      </c>
      <c r="CV1339">
        <f>SUM(Monthly!KJ330:KL330)</f>
        <v>33.700000000000003</v>
      </c>
      <c r="CW1339">
        <f>SUM(Monthly!KM330:KO330)</f>
        <v>33.599999999999994</v>
      </c>
      <c r="CX1339">
        <f>SUM(Monthly!KP330:KR330)</f>
        <v>33.599999999999994</v>
      </c>
      <c r="CY1339">
        <f>SUM(Monthly!KS330:KU330)</f>
        <v>33.599999999999994</v>
      </c>
      <c r="CZ1339">
        <f>SUM(Monthly!KV330:KX330)</f>
        <v>33.489999999999995</v>
      </c>
      <c r="DA1339">
        <f>SUM(Monthly!KY330:LA330)</f>
        <v>32.924999999999997</v>
      </c>
      <c r="DB1339">
        <f>SUM(Monthly!LB330:LD330)</f>
        <v>32.975000000000001</v>
      </c>
      <c r="DC1339">
        <f>SUM(Monthly!LE330:LG330)</f>
        <v>33</v>
      </c>
      <c r="DD1339">
        <f>SUM(Monthly!LH330:LJ330)</f>
        <v>33</v>
      </c>
      <c r="DE1339">
        <f>SUM(Monthly!LK330:LM330)</f>
        <v>33</v>
      </c>
      <c r="DF1339">
        <f>SUM(Monthly!LN330:LP330)</f>
        <v>22</v>
      </c>
      <c r="DG1339">
        <f>SUM(Monthly!LQ330:LS330)</f>
        <v>0</v>
      </c>
      <c r="DH1339">
        <f>SUM(Monthly!LT330:LV330)</f>
        <v>0</v>
      </c>
      <c r="DI1339">
        <f>SUM(Monthly!LW330:LY330)</f>
        <v>0</v>
      </c>
      <c r="DJ1339">
        <f>SUM(Monthly!LZ330:MB330)</f>
        <v>0</v>
      </c>
      <c r="DK1339">
        <f>SUM(Monthly!MC330:ME330)</f>
        <v>11.76</v>
      </c>
      <c r="DL1339">
        <f>SUM(Monthly!MF330:MH330)</f>
        <v>0</v>
      </c>
      <c r="DM1339">
        <f>SUM(Monthly!MI330:MK330)</f>
        <v>11.8</v>
      </c>
      <c r="DN1339">
        <f>SUM(Monthly!ML330:MN330)</f>
        <v>0</v>
      </c>
      <c r="DO1339">
        <f>SUM(Monthly!MO330:MQ330)</f>
        <v>11.99</v>
      </c>
      <c r="DP1339">
        <f>SUM(Monthly!MR330:MT330)</f>
        <v>11.85</v>
      </c>
      <c r="DQ1339">
        <f>SUM(Monthly!MU330:MW330)</f>
        <v>0</v>
      </c>
    </row>
    <row r="1340" spans="1:121">
      <c r="A1340" s="224" t="s">
        <v>611</v>
      </c>
      <c r="B1340">
        <f>SUM(Monthly!B331:D331)</f>
        <v>0</v>
      </c>
      <c r="C1340">
        <f>SUM(Monthly!E331:G331)</f>
        <v>0</v>
      </c>
      <c r="D1340">
        <f>SUM(Monthly!H331:J331)</f>
        <v>0</v>
      </c>
      <c r="E1340">
        <f>SUM(Monthly!K331:M331)</f>
        <v>0</v>
      </c>
      <c r="F1340">
        <f>SUM(Monthly!N331:P331)</f>
        <v>0</v>
      </c>
      <c r="G1340">
        <f>SUM(Monthly!Q331:S331)</f>
        <v>0</v>
      </c>
      <c r="H1340">
        <f>SUM(Monthly!T331:V331)</f>
        <v>0</v>
      </c>
      <c r="I1340">
        <f>SUM(Monthly!W331:Y331)</f>
        <v>0</v>
      </c>
      <c r="J1340">
        <f>SUM(Monthly!Z331:AB331)</f>
        <v>0</v>
      </c>
      <c r="K1340">
        <f>SUM(Monthly!AC331:AE331)</f>
        <v>0</v>
      </c>
      <c r="L1340">
        <f>SUM(Monthly!AF331:AH331)</f>
        <v>0</v>
      </c>
      <c r="M1340">
        <f>SUM(Monthly!AI331:AK331)</f>
        <v>0</v>
      </c>
      <c r="N1340">
        <f>SUM(Monthly!AL331:AN331)</f>
        <v>0</v>
      </c>
      <c r="O1340">
        <f>SUM(Monthly!AO331:AQ331)</f>
        <v>0</v>
      </c>
      <c r="P1340">
        <f>SUM(Monthly!AR331:AT331)</f>
        <v>0</v>
      </c>
      <c r="Q1340">
        <f>SUM(Monthly!AU331:AW331)</f>
        <v>0</v>
      </c>
      <c r="R1340">
        <f>SUM(Monthly!AX331:AZ331)</f>
        <v>0</v>
      </c>
      <c r="S1340">
        <f>SUM(Monthly!BA331:BC331)</f>
        <v>0</v>
      </c>
      <c r="T1340">
        <f>SUM(Monthly!BD331:BF331)</f>
        <v>0</v>
      </c>
      <c r="U1340">
        <f>SUM(Monthly!BG331:BI331)</f>
        <v>0</v>
      </c>
      <c r="V1340">
        <f>SUM(Monthly!BJ331:BL331)</f>
        <v>0</v>
      </c>
      <c r="W1340">
        <f>SUM(Monthly!BM331:BO331)</f>
        <v>0</v>
      </c>
      <c r="X1340">
        <f>SUM(Monthly!BP331:BR331)</f>
        <v>0</v>
      </c>
      <c r="Y1340">
        <f>SUM(Monthly!BS331:BU331)</f>
        <v>0</v>
      </c>
      <c r="Z1340">
        <f>SUM(Monthly!BV331:BX331)</f>
        <v>0</v>
      </c>
      <c r="AA1340">
        <f>SUM(Monthly!BY331:CA331)</f>
        <v>0</v>
      </c>
      <c r="AB1340">
        <f>SUM(Monthly!CB331:CD331)</f>
        <v>0</v>
      </c>
      <c r="AC1340">
        <f>SUM(Monthly!CE331:CG331)</f>
        <v>0</v>
      </c>
      <c r="AD1340">
        <f>SUM(Monthly!CH331:CJ331)</f>
        <v>0</v>
      </c>
      <c r="AE1340">
        <f>SUM(Monthly!CK331:CM331)</f>
        <v>0</v>
      </c>
      <c r="AF1340">
        <f>SUM(Monthly!CN331:CP331)</f>
        <v>0</v>
      </c>
      <c r="AG1340">
        <f>SUM(Monthly!CQ331:CS331)</f>
        <v>0</v>
      </c>
      <c r="AH1340">
        <f>SUM(Monthly!CT331:CV331)</f>
        <v>0</v>
      </c>
      <c r="AI1340">
        <f>SUM(Monthly!CW331:CY331)</f>
        <v>0</v>
      </c>
      <c r="AJ1340">
        <f>SUM(Monthly!CZ331:DB331)</f>
        <v>0</v>
      </c>
      <c r="AK1340">
        <f>SUM(Monthly!DC331:DE331)</f>
        <v>0</v>
      </c>
      <c r="AL1340">
        <f>SUM(Monthly!DF331:DH331)</f>
        <v>0</v>
      </c>
      <c r="AM1340">
        <f>SUM(Monthly!DI331:DK331)</f>
        <v>0</v>
      </c>
      <c r="AN1340">
        <f>SUM(Monthly!DL331:DN331)</f>
        <v>0</v>
      </c>
      <c r="AO1340">
        <f>SUM(Monthly!DO331:DQ331)</f>
        <v>0</v>
      </c>
      <c r="AP1340">
        <f>SUM(Monthly!DR331:DT331)</f>
        <v>0</v>
      </c>
      <c r="AQ1340">
        <f>SUM(Monthly!DU331:DW331)</f>
        <v>0</v>
      </c>
      <c r="AR1340">
        <f>SUM(Monthly!DX331:DZ331)</f>
        <v>0</v>
      </c>
      <c r="AS1340">
        <f>SUM(Monthly!EA331:EC331)</f>
        <v>0</v>
      </c>
      <c r="AT1340">
        <f>SUM(Monthly!ED331:EF331)</f>
        <v>0</v>
      </c>
      <c r="AU1340">
        <f>SUM(Monthly!EG331:EI331)</f>
        <v>0</v>
      </c>
      <c r="AV1340">
        <f>SUM(Monthly!EJ331:EL331)</f>
        <v>0</v>
      </c>
      <c r="AW1340">
        <f>SUM(Monthly!EM331:EO331)</f>
        <v>0</v>
      </c>
      <c r="AX1340">
        <f>SUM(Monthly!EP331:ER331)</f>
        <v>0</v>
      </c>
      <c r="AY1340">
        <f>SUM(Monthly!ES331:EU331)</f>
        <v>0</v>
      </c>
      <c r="AZ1340">
        <f>SUM(Monthly!EV331:EX331)</f>
        <v>0</v>
      </c>
      <c r="BA1340">
        <f>SUM(Monthly!EY331:FA331)</f>
        <v>0</v>
      </c>
      <c r="BB1340">
        <f>SUM(Monthly!FB331:FD331)</f>
        <v>0</v>
      </c>
      <c r="BC1340">
        <f>SUM(Monthly!FE331:FG331)</f>
        <v>0</v>
      </c>
      <c r="BD1340">
        <f>SUM(Monthly!FH331:FJ331)</f>
        <v>0</v>
      </c>
      <c r="BE1340">
        <f>SUM(Monthly!FK331:FM331)</f>
        <v>0</v>
      </c>
      <c r="BF1340">
        <f>SUM(Monthly!FN331:FP331)</f>
        <v>0</v>
      </c>
      <c r="BG1340">
        <f>SUM(Monthly!FQ331:FS331)</f>
        <v>0</v>
      </c>
      <c r="BH1340">
        <f>SUM(Monthly!FT331:FV331)</f>
        <v>0</v>
      </c>
      <c r="BI1340">
        <f>SUM(Monthly!FW331:FY331)</f>
        <v>0</v>
      </c>
      <c r="BJ1340">
        <f>SUM(Monthly!FZ331:GB331)</f>
        <v>0</v>
      </c>
      <c r="BK1340">
        <f>SUM(Monthly!GC331:GE331)</f>
        <v>0</v>
      </c>
      <c r="BL1340">
        <f>SUM(Monthly!GF331:GH331)</f>
        <v>0</v>
      </c>
      <c r="BM1340">
        <f>SUM(Monthly!GI331:GK331)</f>
        <v>0</v>
      </c>
      <c r="BN1340">
        <f>SUM(Monthly!GL331:GN331)</f>
        <v>0</v>
      </c>
      <c r="BO1340">
        <f>SUM(Monthly!GO331:GQ331)</f>
        <v>0</v>
      </c>
      <c r="BP1340">
        <f>SUM(Monthly!GR331:GT331)</f>
        <v>0</v>
      </c>
      <c r="BQ1340">
        <f>SUM(Monthly!GU331:GW331)</f>
        <v>0</v>
      </c>
      <c r="BR1340">
        <f>SUM(Monthly!GX331:GZ331)</f>
        <v>0</v>
      </c>
      <c r="BS1340">
        <f>SUM(Monthly!HA331:HC331)</f>
        <v>0</v>
      </c>
      <c r="BT1340">
        <f>SUM(Monthly!HD331:HF331)</f>
        <v>0</v>
      </c>
      <c r="BU1340">
        <f>SUM(Monthly!HG331:HI331)</f>
        <v>0</v>
      </c>
      <c r="BV1340">
        <f>SUM(Monthly!HJ331:HL331)</f>
        <v>0</v>
      </c>
      <c r="BW1340">
        <f>SUM(Monthly!HM331:HO331)</f>
        <v>0</v>
      </c>
      <c r="BX1340">
        <f>SUM(Monthly!HP331:HR331)</f>
        <v>0</v>
      </c>
      <c r="BY1340">
        <f>SUM(Monthly!HS331:HU331)</f>
        <v>0</v>
      </c>
      <c r="BZ1340">
        <f>SUM(Monthly!HV331:HX331)</f>
        <v>37.5</v>
      </c>
      <c r="CA1340">
        <f>SUM(Monthly!HY331:IA331)</f>
        <v>37.5</v>
      </c>
      <c r="CB1340">
        <f>SUM(Monthly!IB331:ID331)</f>
        <v>37.5</v>
      </c>
      <c r="CC1340">
        <f>SUM(Monthly!IE331:IG331)</f>
        <v>37.5</v>
      </c>
      <c r="CD1340">
        <f>SUM(Monthly!IH331:IJ331)</f>
        <v>37.5</v>
      </c>
      <c r="CE1340">
        <f>SUM(Monthly!IK331:IM331)</f>
        <v>37.5</v>
      </c>
      <c r="CF1340">
        <f>SUM(Monthly!IN331:IP331)</f>
        <v>37.5</v>
      </c>
      <c r="CG1340">
        <f>SUM(Monthly!IQ331:IS331)</f>
        <v>37.5</v>
      </c>
      <c r="CH1340">
        <f>SUM(Monthly!IT331:IV331)</f>
        <v>37.5</v>
      </c>
      <c r="CI1340">
        <f>SUM(Monthly!IW331:IY331)</f>
        <v>37.5</v>
      </c>
      <c r="CJ1340">
        <f>SUM(Monthly!IZ331:JB331)</f>
        <v>37.5</v>
      </c>
      <c r="CK1340">
        <f>SUM(Monthly!JC331:JE331)</f>
        <v>37.5</v>
      </c>
      <c r="CL1340">
        <f>SUM(Monthly!JF331:JH331)</f>
        <v>37.5</v>
      </c>
      <c r="CM1340">
        <f>SUM(Monthly!JI331:JK331)</f>
        <v>37.5</v>
      </c>
      <c r="CN1340">
        <f>SUM(Monthly!JL331:JN331)</f>
        <v>37.5</v>
      </c>
      <c r="CO1340">
        <f>SUM(Monthly!JO331:JQ331)</f>
        <v>37.299999999999997</v>
      </c>
      <c r="CP1340">
        <f>SUM(Monthly!JR331:JT331)</f>
        <v>37.200000000000003</v>
      </c>
      <c r="CQ1340">
        <f>SUM(Monthly!JU331:JW331)</f>
        <v>36.975000000000001</v>
      </c>
      <c r="CR1340">
        <f>SUM(Monthly!JX331:JZ331)</f>
        <v>36.525000000000006</v>
      </c>
      <c r="CS1340">
        <f>SUM(Monthly!KA331:KC331)</f>
        <v>36.525000000000006</v>
      </c>
      <c r="CT1340">
        <f>SUM(Monthly!KD331:KF331)</f>
        <v>35.875</v>
      </c>
      <c r="CU1340">
        <f>SUM(Monthly!KG331:KI331)</f>
        <v>35.35</v>
      </c>
      <c r="CV1340">
        <f>SUM(Monthly!KJ331:KL331)</f>
        <v>34.950000000000003</v>
      </c>
      <c r="CW1340">
        <f>SUM(Monthly!KM331:KO331)</f>
        <v>34.75</v>
      </c>
      <c r="CX1340">
        <f>SUM(Monthly!KP331:KR331)</f>
        <v>34.5</v>
      </c>
      <c r="CY1340">
        <f>SUM(Monthly!KS331:KU331)</f>
        <v>34.5</v>
      </c>
      <c r="CZ1340">
        <f>SUM(Monthly!KV331:KX331)</f>
        <v>34.5</v>
      </c>
      <c r="DA1340">
        <f>SUM(Monthly!KY331:LA331)</f>
        <v>34.370000000000005</v>
      </c>
      <c r="DB1340">
        <f>SUM(Monthly!LB331:LD331)</f>
        <v>34.305</v>
      </c>
      <c r="DC1340">
        <f>SUM(Monthly!LE331:LG331)</f>
        <v>34.29</v>
      </c>
      <c r="DD1340">
        <f>SUM(Monthly!LH331:LJ331)</f>
        <v>34.29</v>
      </c>
      <c r="DE1340">
        <f>SUM(Monthly!LK331:LM331)</f>
        <v>34.275000000000006</v>
      </c>
      <c r="DF1340">
        <f>SUM(Monthly!LN331:LP331)</f>
        <v>34.267000000000003</v>
      </c>
      <c r="DG1340">
        <f>SUM(Monthly!LQ331:LS331)</f>
        <v>0</v>
      </c>
      <c r="DH1340">
        <f>SUM(Monthly!LT331:LV331)</f>
        <v>11.5</v>
      </c>
      <c r="DI1340">
        <f>SUM(Monthly!LW331:LY331)</f>
        <v>11.75</v>
      </c>
      <c r="DJ1340">
        <f>SUM(Monthly!LZ331:MB331)</f>
        <v>11.95</v>
      </c>
      <c r="DK1340">
        <f>SUM(Monthly!MC331:ME331)</f>
        <v>0</v>
      </c>
      <c r="DL1340">
        <f>SUM(Monthly!MF331:MH331)</f>
        <v>0</v>
      </c>
      <c r="DM1340">
        <f>SUM(Monthly!MI331:MK331)</f>
        <v>12.175000000000001</v>
      </c>
      <c r="DN1340">
        <f>SUM(Monthly!ML331:MN331)</f>
        <v>0</v>
      </c>
      <c r="DO1340">
        <f>SUM(Monthly!MO331:MQ331)</f>
        <v>0</v>
      </c>
      <c r="DP1340">
        <f>SUM(Monthly!MR331:MT331)</f>
        <v>0</v>
      </c>
      <c r="DQ1340">
        <f>SUM(Monthly!MU331:MW331)</f>
        <v>11.95</v>
      </c>
    </row>
    <row r="1341" spans="1:121">
      <c r="A1341" s="224" t="s">
        <v>640</v>
      </c>
      <c r="B1341">
        <f>SUM(Monthly!B332:D332)</f>
        <v>0</v>
      </c>
      <c r="C1341">
        <f>SUM(Monthly!E332:G332)</f>
        <v>0</v>
      </c>
      <c r="D1341">
        <f>SUM(Monthly!H332:J332)</f>
        <v>0</v>
      </c>
      <c r="E1341">
        <f>SUM(Monthly!K332:M332)</f>
        <v>0</v>
      </c>
      <c r="F1341">
        <f>SUM(Monthly!N332:P332)</f>
        <v>0</v>
      </c>
      <c r="G1341">
        <f>SUM(Monthly!Q332:S332)</f>
        <v>0</v>
      </c>
      <c r="H1341">
        <f>SUM(Monthly!T332:V332)</f>
        <v>0</v>
      </c>
      <c r="I1341">
        <f>SUM(Monthly!W332:Y332)</f>
        <v>0</v>
      </c>
      <c r="J1341">
        <f>SUM(Monthly!Z332:AB332)</f>
        <v>0</v>
      </c>
      <c r="K1341">
        <f>SUM(Monthly!AC332:AE332)</f>
        <v>0</v>
      </c>
      <c r="L1341">
        <f>SUM(Monthly!AF332:AH332)</f>
        <v>0</v>
      </c>
      <c r="M1341">
        <f>SUM(Monthly!AI332:AK332)</f>
        <v>0</v>
      </c>
      <c r="N1341">
        <f>SUM(Monthly!AL332:AN332)</f>
        <v>0</v>
      </c>
      <c r="O1341">
        <f>SUM(Monthly!AO332:AQ332)</f>
        <v>0</v>
      </c>
      <c r="P1341">
        <f>SUM(Monthly!AR332:AT332)</f>
        <v>0</v>
      </c>
      <c r="Q1341">
        <f>SUM(Monthly!AU332:AW332)</f>
        <v>0</v>
      </c>
      <c r="R1341">
        <f>SUM(Monthly!AX332:AZ332)</f>
        <v>0</v>
      </c>
      <c r="S1341">
        <f>SUM(Monthly!BA332:BC332)</f>
        <v>0</v>
      </c>
      <c r="T1341">
        <f>SUM(Monthly!BD332:BF332)</f>
        <v>0</v>
      </c>
      <c r="U1341">
        <f>SUM(Monthly!BG332:BI332)</f>
        <v>0</v>
      </c>
      <c r="V1341">
        <f>SUM(Monthly!BJ332:BL332)</f>
        <v>0</v>
      </c>
      <c r="W1341">
        <f>SUM(Monthly!BM332:BO332)</f>
        <v>0</v>
      </c>
      <c r="X1341">
        <f>SUM(Monthly!BP332:BR332)</f>
        <v>0</v>
      </c>
      <c r="Y1341">
        <f>SUM(Monthly!BS332:BU332)</f>
        <v>0</v>
      </c>
      <c r="Z1341">
        <f>SUM(Monthly!BV332:BX332)</f>
        <v>0</v>
      </c>
      <c r="AA1341">
        <f>SUM(Monthly!BY332:CA332)</f>
        <v>0</v>
      </c>
      <c r="AB1341">
        <f>SUM(Monthly!CB332:CD332)</f>
        <v>0</v>
      </c>
      <c r="AC1341">
        <f>SUM(Monthly!CE332:CG332)</f>
        <v>0</v>
      </c>
      <c r="AD1341">
        <f>SUM(Monthly!CH332:CJ332)</f>
        <v>0</v>
      </c>
      <c r="AE1341">
        <f>SUM(Monthly!CK332:CM332)</f>
        <v>0</v>
      </c>
      <c r="AF1341">
        <f>SUM(Monthly!CN332:CP332)</f>
        <v>0</v>
      </c>
      <c r="AG1341">
        <f>SUM(Monthly!CQ332:CS332)</f>
        <v>0</v>
      </c>
      <c r="AH1341">
        <f>SUM(Monthly!CT332:CV332)</f>
        <v>0</v>
      </c>
      <c r="AI1341">
        <f>SUM(Monthly!CW332:CY332)</f>
        <v>0</v>
      </c>
      <c r="AJ1341">
        <f>SUM(Monthly!CZ332:DB332)</f>
        <v>0</v>
      </c>
      <c r="AK1341">
        <f>SUM(Monthly!DC332:DE332)</f>
        <v>0</v>
      </c>
      <c r="AL1341">
        <f>SUM(Monthly!DF332:DH332)</f>
        <v>0</v>
      </c>
      <c r="AM1341">
        <f>SUM(Monthly!DI332:DK332)</f>
        <v>0</v>
      </c>
      <c r="AN1341">
        <f>SUM(Monthly!DL332:DN332)</f>
        <v>0</v>
      </c>
      <c r="AO1341">
        <f>SUM(Monthly!DO332:DQ332)</f>
        <v>0</v>
      </c>
      <c r="AP1341">
        <f>SUM(Monthly!DR332:DT332)</f>
        <v>0</v>
      </c>
      <c r="AQ1341">
        <f>SUM(Monthly!DU332:DW332)</f>
        <v>0</v>
      </c>
      <c r="AR1341">
        <f>SUM(Monthly!DX332:DZ332)</f>
        <v>0</v>
      </c>
      <c r="AS1341">
        <f>SUM(Monthly!EA332:EC332)</f>
        <v>0</v>
      </c>
      <c r="AT1341">
        <f>SUM(Monthly!ED332:EF332)</f>
        <v>0</v>
      </c>
      <c r="AU1341">
        <f>SUM(Monthly!EG332:EI332)</f>
        <v>0</v>
      </c>
      <c r="AV1341">
        <f>SUM(Monthly!EJ332:EL332)</f>
        <v>0</v>
      </c>
      <c r="AW1341">
        <f>SUM(Monthly!EM332:EO332)</f>
        <v>0</v>
      </c>
      <c r="AX1341">
        <f>SUM(Monthly!EP332:ER332)</f>
        <v>0</v>
      </c>
      <c r="AY1341">
        <f>SUM(Monthly!ES332:EU332)</f>
        <v>0</v>
      </c>
      <c r="AZ1341">
        <f>SUM(Monthly!EV332:EX332)</f>
        <v>0</v>
      </c>
      <c r="BA1341">
        <f>SUM(Monthly!EY332:FA332)</f>
        <v>0</v>
      </c>
      <c r="BB1341">
        <f>SUM(Monthly!FB332:FD332)</f>
        <v>0</v>
      </c>
      <c r="BC1341">
        <f>SUM(Monthly!FE332:FG332)</f>
        <v>0</v>
      </c>
      <c r="BD1341">
        <f>SUM(Monthly!FH332:FJ332)</f>
        <v>0</v>
      </c>
      <c r="BE1341">
        <f>SUM(Monthly!FK332:FM332)</f>
        <v>0</v>
      </c>
      <c r="BF1341">
        <f>SUM(Monthly!FN332:FP332)</f>
        <v>0</v>
      </c>
      <c r="BG1341">
        <f>SUM(Monthly!FQ332:FS332)</f>
        <v>0</v>
      </c>
      <c r="BH1341">
        <f>SUM(Monthly!FT332:FV332)</f>
        <v>0</v>
      </c>
      <c r="BI1341">
        <f>SUM(Monthly!FW332:FY332)</f>
        <v>0</v>
      </c>
      <c r="BJ1341">
        <f>SUM(Monthly!FZ332:GB332)</f>
        <v>0</v>
      </c>
      <c r="BK1341">
        <f>SUM(Monthly!GC332:GE332)</f>
        <v>0</v>
      </c>
      <c r="BL1341">
        <f>SUM(Monthly!GF332:GH332)</f>
        <v>0</v>
      </c>
      <c r="BM1341">
        <f>SUM(Monthly!GI332:GK332)</f>
        <v>0</v>
      </c>
      <c r="BN1341">
        <f>SUM(Monthly!GL332:GN332)</f>
        <v>0</v>
      </c>
      <c r="BO1341">
        <f>SUM(Monthly!GO332:GQ332)</f>
        <v>0</v>
      </c>
      <c r="BP1341">
        <f>SUM(Monthly!GR332:GT332)</f>
        <v>0</v>
      </c>
      <c r="BQ1341">
        <f>SUM(Monthly!GU332:GW332)</f>
        <v>0</v>
      </c>
      <c r="BR1341">
        <f>SUM(Monthly!GX332:GZ332)</f>
        <v>0</v>
      </c>
      <c r="BS1341">
        <f>SUM(Monthly!HA332:HC332)</f>
        <v>0</v>
      </c>
      <c r="BT1341">
        <f>SUM(Monthly!HD332:HF332)</f>
        <v>0</v>
      </c>
      <c r="BU1341">
        <f>SUM(Monthly!HG332:HI332)</f>
        <v>0</v>
      </c>
      <c r="BV1341">
        <f>SUM(Monthly!HJ332:HL332)</f>
        <v>0</v>
      </c>
      <c r="BW1341">
        <f>SUM(Monthly!HM332:HO332)</f>
        <v>0</v>
      </c>
      <c r="BX1341">
        <f>SUM(Monthly!HP332:HR332)</f>
        <v>0</v>
      </c>
      <c r="BY1341">
        <f>SUM(Monthly!HS332:HU332)</f>
        <v>0</v>
      </c>
      <c r="BZ1341">
        <f>SUM(Monthly!HV332:HX332)</f>
        <v>0</v>
      </c>
      <c r="CA1341">
        <f>SUM(Monthly!HY332:IA332)</f>
        <v>0</v>
      </c>
      <c r="CB1341">
        <f>SUM(Monthly!IB332:ID332)</f>
        <v>0</v>
      </c>
      <c r="CC1341">
        <f>SUM(Monthly!IE332:IG332)</f>
        <v>0</v>
      </c>
      <c r="CD1341">
        <f>SUM(Monthly!IH332:IJ332)</f>
        <v>39</v>
      </c>
      <c r="CE1341">
        <f>SUM(Monthly!IK332:IM332)</f>
        <v>39</v>
      </c>
      <c r="CF1341">
        <f>SUM(Monthly!IN332:IP332)</f>
        <v>39</v>
      </c>
      <c r="CG1341">
        <f>SUM(Monthly!IQ332:IS332)</f>
        <v>39</v>
      </c>
      <c r="CH1341">
        <f>SUM(Monthly!IT332:IV332)</f>
        <v>39</v>
      </c>
      <c r="CI1341">
        <f>SUM(Monthly!IW332:IY332)</f>
        <v>39</v>
      </c>
      <c r="CJ1341">
        <f>SUM(Monthly!IZ332:JB332)</f>
        <v>39</v>
      </c>
      <c r="CK1341">
        <f>SUM(Monthly!JC332:JE332)</f>
        <v>39</v>
      </c>
      <c r="CL1341">
        <f>SUM(Monthly!JF332:JH332)</f>
        <v>39</v>
      </c>
      <c r="CM1341">
        <f>SUM(Monthly!JI332:JK332)</f>
        <v>39</v>
      </c>
      <c r="CN1341">
        <f>SUM(Monthly!JL332:JN332)</f>
        <v>39</v>
      </c>
      <c r="CO1341">
        <f>SUM(Monthly!JO332:JQ332)</f>
        <v>39</v>
      </c>
      <c r="CP1341">
        <f>SUM(Monthly!JR332:JT332)</f>
        <v>39</v>
      </c>
      <c r="CQ1341">
        <f>SUM(Monthly!JU332:JW332)</f>
        <v>38</v>
      </c>
      <c r="CR1341">
        <f>SUM(Monthly!JX332:JZ332)</f>
        <v>37.200000000000003</v>
      </c>
      <c r="CS1341">
        <f>SUM(Monthly!KA332:KC332)</f>
        <v>36.599999999999994</v>
      </c>
      <c r="CT1341">
        <f>SUM(Monthly!KD332:KF332)</f>
        <v>36.75</v>
      </c>
      <c r="CU1341">
        <f>SUM(Monthly!KG332:KI332)</f>
        <v>36.75</v>
      </c>
      <c r="CV1341">
        <f>SUM(Monthly!KJ332:KL332)</f>
        <v>36.75</v>
      </c>
      <c r="CW1341">
        <f>SUM(Monthly!KM332:KO332)</f>
        <v>36.75</v>
      </c>
      <c r="CX1341">
        <f>SUM(Monthly!KP332:KR332)</f>
        <v>36.75</v>
      </c>
      <c r="CY1341">
        <f>SUM(Monthly!KS332:KU332)</f>
        <v>36.549999999999997</v>
      </c>
      <c r="CZ1341">
        <f>SUM(Monthly!KV332:KX332)</f>
        <v>36.299999999999997</v>
      </c>
      <c r="DA1341">
        <f>SUM(Monthly!KY332:LA332)</f>
        <v>36.299999999999997</v>
      </c>
      <c r="DB1341">
        <f>SUM(Monthly!LB332:LD332)</f>
        <v>36.1</v>
      </c>
      <c r="DC1341">
        <f>SUM(Monthly!LE332:LG332)</f>
        <v>35.950000000000003</v>
      </c>
      <c r="DD1341">
        <f>SUM(Monthly!LH332:LJ332)</f>
        <v>35.839999999999996</v>
      </c>
      <c r="DE1341">
        <f>SUM(Monthly!LK332:LM332)</f>
        <v>35.82</v>
      </c>
      <c r="DF1341">
        <f>SUM(Monthly!LN332:LP332)</f>
        <v>23.93</v>
      </c>
      <c r="DG1341">
        <f>SUM(Monthly!LQ332:LS332)</f>
        <v>12.15</v>
      </c>
      <c r="DH1341">
        <f>SUM(Monthly!LT332:LV332)</f>
        <v>0</v>
      </c>
      <c r="DI1341">
        <f>SUM(Monthly!LW332:LY332)</f>
        <v>24.296999999999997</v>
      </c>
      <c r="DJ1341">
        <f>SUM(Monthly!LZ332:MB332)</f>
        <v>12.15</v>
      </c>
      <c r="DK1341">
        <f>SUM(Monthly!MC332:ME332)</f>
        <v>12.77</v>
      </c>
      <c r="DL1341">
        <f>SUM(Monthly!MF332:MH332)</f>
        <v>12.8</v>
      </c>
      <c r="DM1341">
        <f>SUM(Monthly!MI332:MK332)</f>
        <v>0</v>
      </c>
      <c r="DN1341">
        <f>SUM(Monthly!ML332:MN332)</f>
        <v>24.77</v>
      </c>
      <c r="DO1341">
        <f>SUM(Monthly!MO332:MQ332)</f>
        <v>12.983000000000001</v>
      </c>
      <c r="DP1341">
        <f>SUM(Monthly!MR332:MT332)</f>
        <v>12.97</v>
      </c>
      <c r="DQ1341">
        <f>SUM(Monthly!MU332:MW332)</f>
        <v>0</v>
      </c>
    </row>
    <row r="1342" spans="1:121">
      <c r="A1342" s="227" t="s">
        <v>612</v>
      </c>
      <c r="B1342">
        <f>SUM(Monthly!B333:D333)</f>
        <v>0</v>
      </c>
      <c r="C1342">
        <f>SUM(Monthly!E333:G333)</f>
        <v>0</v>
      </c>
      <c r="D1342">
        <f>SUM(Monthly!H333:J333)</f>
        <v>0</v>
      </c>
      <c r="E1342">
        <f>SUM(Monthly!K333:M333)</f>
        <v>0</v>
      </c>
      <c r="F1342">
        <f>SUM(Monthly!N333:P333)</f>
        <v>0</v>
      </c>
      <c r="G1342">
        <f>SUM(Monthly!Q333:S333)</f>
        <v>0</v>
      </c>
      <c r="H1342">
        <f>SUM(Monthly!T333:V333)</f>
        <v>0</v>
      </c>
      <c r="I1342">
        <f>SUM(Monthly!W333:Y333)</f>
        <v>0</v>
      </c>
      <c r="J1342">
        <f>SUM(Monthly!Z333:AB333)</f>
        <v>0</v>
      </c>
      <c r="K1342">
        <f>SUM(Monthly!AC333:AE333)</f>
        <v>0</v>
      </c>
      <c r="L1342">
        <f>SUM(Monthly!AF333:AH333)</f>
        <v>0</v>
      </c>
      <c r="M1342">
        <f>SUM(Monthly!AI333:AK333)</f>
        <v>0</v>
      </c>
      <c r="N1342">
        <f>SUM(Monthly!AL333:AN333)</f>
        <v>0</v>
      </c>
      <c r="O1342">
        <f>SUM(Monthly!AO333:AQ333)</f>
        <v>0</v>
      </c>
      <c r="P1342">
        <f>SUM(Monthly!AR333:AT333)</f>
        <v>0</v>
      </c>
      <c r="Q1342">
        <f>SUM(Monthly!AU333:AW333)</f>
        <v>0</v>
      </c>
      <c r="R1342">
        <f>SUM(Monthly!AX333:AZ333)</f>
        <v>0</v>
      </c>
      <c r="S1342">
        <f>SUM(Monthly!BA333:BC333)</f>
        <v>0</v>
      </c>
      <c r="T1342">
        <f>SUM(Monthly!BD333:BF333)</f>
        <v>0</v>
      </c>
      <c r="U1342">
        <f>SUM(Monthly!BG333:BI333)</f>
        <v>0</v>
      </c>
      <c r="V1342">
        <f>SUM(Monthly!BJ333:BL333)</f>
        <v>0</v>
      </c>
      <c r="W1342">
        <f>SUM(Monthly!BM333:BO333)</f>
        <v>0</v>
      </c>
      <c r="X1342">
        <f>SUM(Monthly!BP333:BR333)</f>
        <v>0</v>
      </c>
      <c r="Y1342">
        <f>SUM(Monthly!BS333:BU333)</f>
        <v>0</v>
      </c>
      <c r="Z1342">
        <f>SUM(Monthly!BV333:BX333)</f>
        <v>0</v>
      </c>
      <c r="AA1342">
        <f>SUM(Monthly!BY333:CA333)</f>
        <v>0</v>
      </c>
      <c r="AB1342">
        <f>SUM(Monthly!CB333:CD333)</f>
        <v>0</v>
      </c>
      <c r="AC1342">
        <f>SUM(Monthly!CE333:CG333)</f>
        <v>0</v>
      </c>
      <c r="AD1342">
        <f>SUM(Monthly!CH333:CJ333)</f>
        <v>0</v>
      </c>
      <c r="AE1342">
        <f>SUM(Monthly!CK333:CM333)</f>
        <v>0</v>
      </c>
      <c r="AF1342">
        <f>SUM(Monthly!CN333:CP333)</f>
        <v>0</v>
      </c>
      <c r="AG1342">
        <f>SUM(Monthly!CQ333:CS333)</f>
        <v>0</v>
      </c>
      <c r="AH1342">
        <f>SUM(Monthly!CT333:CV333)</f>
        <v>0</v>
      </c>
      <c r="AI1342">
        <f>SUM(Monthly!CW333:CY333)</f>
        <v>0</v>
      </c>
      <c r="AJ1342">
        <f>SUM(Monthly!CZ333:DB333)</f>
        <v>0</v>
      </c>
      <c r="AK1342">
        <f>SUM(Monthly!DC333:DE333)</f>
        <v>0</v>
      </c>
      <c r="AL1342">
        <f>SUM(Monthly!DF333:DH333)</f>
        <v>0</v>
      </c>
      <c r="AM1342">
        <f>SUM(Monthly!DI333:DK333)</f>
        <v>0</v>
      </c>
      <c r="AN1342">
        <f>SUM(Monthly!DL333:DN333)</f>
        <v>0</v>
      </c>
      <c r="AO1342">
        <f>SUM(Monthly!DO333:DQ333)</f>
        <v>0</v>
      </c>
      <c r="AP1342">
        <f>SUM(Monthly!DR333:DT333)</f>
        <v>0</v>
      </c>
      <c r="AQ1342">
        <f>SUM(Monthly!DU333:DW333)</f>
        <v>0</v>
      </c>
      <c r="AR1342">
        <f>SUM(Monthly!DX333:DZ333)</f>
        <v>0</v>
      </c>
      <c r="AS1342">
        <f>SUM(Monthly!EA333:EC333)</f>
        <v>0</v>
      </c>
      <c r="AT1342">
        <f>SUM(Monthly!ED333:EF333)</f>
        <v>0</v>
      </c>
      <c r="AU1342">
        <f>SUM(Monthly!EG333:EI333)</f>
        <v>0</v>
      </c>
      <c r="AV1342">
        <f>SUM(Monthly!EJ333:EL333)</f>
        <v>0</v>
      </c>
      <c r="AW1342">
        <f>SUM(Monthly!EM333:EO333)</f>
        <v>0</v>
      </c>
      <c r="AX1342">
        <f>SUM(Monthly!EP333:ER333)</f>
        <v>0</v>
      </c>
      <c r="AY1342">
        <f>SUM(Monthly!ES333:EU333)</f>
        <v>0</v>
      </c>
      <c r="AZ1342">
        <f>SUM(Monthly!EV333:EX333)</f>
        <v>0</v>
      </c>
      <c r="BA1342">
        <f>SUM(Monthly!EY333:FA333)</f>
        <v>0</v>
      </c>
      <c r="BB1342">
        <f>SUM(Monthly!FB333:FD333)</f>
        <v>0</v>
      </c>
      <c r="BC1342">
        <f>SUM(Monthly!FE333:FG333)</f>
        <v>0</v>
      </c>
      <c r="BD1342">
        <f>SUM(Monthly!FH333:FJ333)</f>
        <v>0</v>
      </c>
      <c r="BE1342">
        <f>SUM(Monthly!FK333:FM333)</f>
        <v>0</v>
      </c>
      <c r="BF1342">
        <f>SUM(Monthly!FN333:FP333)</f>
        <v>0</v>
      </c>
      <c r="BG1342">
        <f>SUM(Monthly!FQ333:FS333)</f>
        <v>0</v>
      </c>
      <c r="BH1342">
        <f>SUM(Monthly!FT333:FV333)</f>
        <v>0</v>
      </c>
      <c r="BI1342">
        <f>SUM(Monthly!FW333:FY333)</f>
        <v>0</v>
      </c>
      <c r="BJ1342">
        <f>SUM(Monthly!FZ333:GB333)</f>
        <v>0</v>
      </c>
      <c r="BK1342">
        <f>SUM(Monthly!GC333:GE333)</f>
        <v>0</v>
      </c>
      <c r="BL1342">
        <f>SUM(Monthly!GF333:GH333)</f>
        <v>0</v>
      </c>
      <c r="BM1342">
        <f>SUM(Monthly!GI333:GK333)</f>
        <v>0</v>
      </c>
      <c r="BN1342">
        <f>SUM(Monthly!GL333:GN333)</f>
        <v>0</v>
      </c>
      <c r="BO1342">
        <f>SUM(Monthly!GO333:GQ333)</f>
        <v>0</v>
      </c>
      <c r="BP1342">
        <f>SUM(Monthly!GR333:GT333)</f>
        <v>0</v>
      </c>
      <c r="BQ1342">
        <f>SUM(Monthly!GU333:GW333)</f>
        <v>0</v>
      </c>
      <c r="BR1342">
        <f>SUM(Monthly!GX333:GZ333)</f>
        <v>0</v>
      </c>
      <c r="BS1342">
        <f>SUM(Monthly!HA333:HC333)</f>
        <v>0</v>
      </c>
      <c r="BT1342">
        <f>SUM(Monthly!HD333:HF333)</f>
        <v>0</v>
      </c>
      <c r="BU1342">
        <f>SUM(Monthly!HG333:HI333)</f>
        <v>0</v>
      </c>
      <c r="BV1342">
        <f>SUM(Monthly!HJ333:HL333)</f>
        <v>0</v>
      </c>
      <c r="BW1342">
        <f>SUM(Monthly!HM333:HO333)</f>
        <v>0</v>
      </c>
      <c r="BX1342">
        <f>SUM(Monthly!HP333:HR333)</f>
        <v>0</v>
      </c>
      <c r="BY1342">
        <f>SUM(Monthly!HS333:HU333)</f>
        <v>0</v>
      </c>
      <c r="BZ1342">
        <f>SUM(Monthly!HV333:HX333)</f>
        <v>0</v>
      </c>
      <c r="CA1342">
        <f>SUM(Monthly!HY333:IA333)</f>
        <v>0</v>
      </c>
      <c r="CB1342">
        <f>SUM(Monthly!IB333:ID333)</f>
        <v>0</v>
      </c>
      <c r="CC1342">
        <f>SUM(Monthly!IE333:IG333)</f>
        <v>0</v>
      </c>
      <c r="CD1342">
        <f>SUM(Monthly!IH333:IJ333)</f>
        <v>0</v>
      </c>
      <c r="CE1342">
        <f>SUM(Monthly!IK333:IM333)</f>
        <v>0</v>
      </c>
      <c r="CF1342">
        <f>SUM(Monthly!IN333:IP333)</f>
        <v>0</v>
      </c>
      <c r="CG1342">
        <f>SUM(Monthly!IQ333:IS333)</f>
        <v>0</v>
      </c>
      <c r="CH1342">
        <f>SUM(Monthly!IT333:IV333)</f>
        <v>40.5</v>
      </c>
      <c r="CI1342">
        <f>SUM(Monthly!IW333:IY333)</f>
        <v>40.5</v>
      </c>
      <c r="CJ1342">
        <f>SUM(Monthly!IZ333:JB333)</f>
        <v>40.5</v>
      </c>
      <c r="CK1342">
        <f>SUM(Monthly!JC333:JE333)</f>
        <v>40.5</v>
      </c>
      <c r="CL1342">
        <f>SUM(Monthly!JF333:JH333)</f>
        <v>40.5</v>
      </c>
      <c r="CM1342">
        <f>SUM(Monthly!JI333:JK333)</f>
        <v>40.5</v>
      </c>
      <c r="CN1342">
        <f>SUM(Monthly!JL333:JN333)</f>
        <v>40.5</v>
      </c>
      <c r="CO1342">
        <f>SUM(Monthly!JO333:JQ333)</f>
        <v>40.5</v>
      </c>
      <c r="CP1342">
        <f>SUM(Monthly!JR333:JT333)</f>
        <v>40.5</v>
      </c>
      <c r="CQ1342">
        <f>SUM(Monthly!JU333:JW333)</f>
        <v>40.5</v>
      </c>
      <c r="CR1342">
        <f>SUM(Monthly!JX333:JZ333)</f>
        <v>39.299999999999997</v>
      </c>
      <c r="CS1342">
        <f>SUM(Monthly!KA333:KC333)</f>
        <v>38.700000000000003</v>
      </c>
      <c r="CT1342">
        <f>SUM(Monthly!KD333:KF333)</f>
        <v>38.5</v>
      </c>
      <c r="CU1342">
        <f>SUM(Monthly!KG333:KI333)</f>
        <v>38.099999999999994</v>
      </c>
      <c r="CV1342">
        <f>SUM(Monthly!KJ333:KL333)</f>
        <v>38.099999999999994</v>
      </c>
      <c r="CW1342">
        <f>SUM(Monthly!KM333:KO333)</f>
        <v>38.04</v>
      </c>
      <c r="CX1342">
        <f>SUM(Monthly!KP333:KR333)</f>
        <v>37.78</v>
      </c>
      <c r="CY1342">
        <f>SUM(Monthly!KS333:KU333)</f>
        <v>37.6</v>
      </c>
      <c r="CZ1342">
        <f>SUM(Monthly!KV333:KX333)</f>
        <v>37.384999999999998</v>
      </c>
      <c r="DA1342">
        <f>SUM(Monthly!KY333:LA333)</f>
        <v>37.155000000000001</v>
      </c>
      <c r="DB1342">
        <f>SUM(Monthly!LB333:LD333)</f>
        <v>37.049999999999997</v>
      </c>
      <c r="DC1342">
        <f>SUM(Monthly!LE333:LG333)</f>
        <v>37.35</v>
      </c>
      <c r="DD1342">
        <f>SUM(Monthly!LH333:LJ333)</f>
        <v>37.349999999999994</v>
      </c>
      <c r="DE1342">
        <f>SUM(Monthly!LK333:LM333)</f>
        <v>37.349999999999994</v>
      </c>
      <c r="DF1342">
        <f>SUM(Monthly!LN333:LP333)</f>
        <v>24.92</v>
      </c>
      <c r="DG1342">
        <f>SUM(Monthly!LQ333:LS333)</f>
        <v>12.45</v>
      </c>
      <c r="DH1342">
        <f>SUM(Monthly!LT333:LV333)</f>
        <v>12.75</v>
      </c>
      <c r="DI1342">
        <f>SUM(Monthly!LW333:LY333)</f>
        <v>12.749000000000001</v>
      </c>
      <c r="DJ1342">
        <f>SUM(Monthly!LZ333:MB333)</f>
        <v>0</v>
      </c>
      <c r="DK1342">
        <f>SUM(Monthly!MC333:ME333)</f>
        <v>13</v>
      </c>
      <c r="DL1342">
        <f>SUM(Monthly!MF333:MH333)</f>
        <v>13</v>
      </c>
      <c r="DM1342">
        <f>SUM(Monthly!MI333:MK333)</f>
        <v>13</v>
      </c>
      <c r="DN1342">
        <f>SUM(Monthly!ML333:MN333)</f>
        <v>0</v>
      </c>
      <c r="DO1342">
        <f>SUM(Monthly!MO333:MQ333)</f>
        <v>13</v>
      </c>
      <c r="DP1342">
        <f>SUM(Monthly!MR333:MT333)</f>
        <v>13.15</v>
      </c>
      <c r="DQ1342">
        <f>SUM(Monthly!MU333:MW333)</f>
        <v>13.14</v>
      </c>
    </row>
    <row r="1343" spans="1:121" ht="14.7" thickBot="1">
      <c r="A1343" s="228" t="s">
        <v>613</v>
      </c>
      <c r="B1343" s="229">
        <f>SUM(Monthly!B334:D334)</f>
        <v>0</v>
      </c>
      <c r="C1343" s="229">
        <f>SUM(Monthly!E334:G334)</f>
        <v>0</v>
      </c>
      <c r="D1343" s="229">
        <f>SUM(Monthly!H334:J334)</f>
        <v>0</v>
      </c>
      <c r="E1343" s="229">
        <f>SUM(Monthly!K334:M334)</f>
        <v>0</v>
      </c>
      <c r="F1343" s="229">
        <f>SUM(Monthly!N334:P334)</f>
        <v>0</v>
      </c>
      <c r="G1343" s="229">
        <f>SUM(Monthly!Q334:S334)</f>
        <v>0</v>
      </c>
      <c r="H1343" s="229">
        <f>SUM(Monthly!T334:V334)</f>
        <v>0</v>
      </c>
      <c r="I1343" s="229">
        <f>SUM(Monthly!W334:Y334)</f>
        <v>0</v>
      </c>
      <c r="J1343" s="229">
        <f>SUM(Monthly!Z334:AB334)</f>
        <v>0</v>
      </c>
      <c r="K1343" s="229">
        <f>SUM(Monthly!AC334:AE334)</f>
        <v>0</v>
      </c>
      <c r="L1343" s="229">
        <f>SUM(Monthly!AF334:AH334)</f>
        <v>0</v>
      </c>
      <c r="M1343" s="229">
        <f>SUM(Monthly!AI334:AK334)</f>
        <v>0</v>
      </c>
      <c r="N1343" s="229">
        <f>SUM(Monthly!AL334:AN334)</f>
        <v>0</v>
      </c>
      <c r="O1343" s="229">
        <f>SUM(Monthly!AO334:AQ334)</f>
        <v>0</v>
      </c>
      <c r="P1343" s="229">
        <f>SUM(Monthly!AR334:AT334)</f>
        <v>0</v>
      </c>
      <c r="Q1343" s="229">
        <f>SUM(Monthly!AU334:AW334)</f>
        <v>0</v>
      </c>
      <c r="R1343" s="229">
        <f>SUM(Monthly!AX334:AZ334)</f>
        <v>0</v>
      </c>
      <c r="S1343" s="229">
        <f>SUM(Monthly!BA334:BC334)</f>
        <v>0</v>
      </c>
      <c r="T1343" s="229">
        <f>SUM(Monthly!BD334:BF334)</f>
        <v>0</v>
      </c>
      <c r="U1343" s="229">
        <f>SUM(Monthly!BG334:BI334)</f>
        <v>0</v>
      </c>
      <c r="V1343" s="229">
        <f>SUM(Monthly!BJ334:BL334)</f>
        <v>0</v>
      </c>
      <c r="W1343" s="229">
        <f>SUM(Monthly!BM334:BO334)</f>
        <v>0</v>
      </c>
      <c r="X1343" s="229">
        <f>SUM(Monthly!BP334:BR334)</f>
        <v>0</v>
      </c>
      <c r="Y1343" s="229">
        <f>SUM(Monthly!BS334:BU334)</f>
        <v>0</v>
      </c>
      <c r="Z1343" s="229">
        <f>SUM(Monthly!BV334:BX334)</f>
        <v>0</v>
      </c>
      <c r="AA1343" s="229">
        <f>SUM(Monthly!BY334:CA334)</f>
        <v>0</v>
      </c>
      <c r="AB1343" s="229">
        <f>SUM(Monthly!CB334:CD334)</f>
        <v>0</v>
      </c>
      <c r="AC1343" s="229">
        <f>SUM(Monthly!CE334:CG334)</f>
        <v>0</v>
      </c>
      <c r="AD1343" s="229">
        <f>SUM(Monthly!CH334:CJ334)</f>
        <v>0</v>
      </c>
      <c r="AE1343" s="229">
        <f>SUM(Monthly!CK334:CM334)</f>
        <v>0</v>
      </c>
      <c r="AF1343" s="229">
        <f>SUM(Monthly!CN334:CP334)</f>
        <v>0</v>
      </c>
      <c r="AG1343" s="229">
        <f>SUM(Monthly!CQ334:CS334)</f>
        <v>0</v>
      </c>
      <c r="AH1343" s="229">
        <f>SUM(Monthly!CT334:CV334)</f>
        <v>0</v>
      </c>
      <c r="AI1343" s="229">
        <f>SUM(Monthly!CW334:CY334)</f>
        <v>0</v>
      </c>
      <c r="AJ1343" s="229">
        <f>SUM(Monthly!CZ334:DB334)</f>
        <v>0</v>
      </c>
      <c r="AK1343" s="229">
        <f>SUM(Monthly!DC334:DE334)</f>
        <v>0</v>
      </c>
      <c r="AL1343" s="229">
        <f>SUM(Monthly!DF334:DH334)</f>
        <v>0</v>
      </c>
      <c r="AM1343" s="229">
        <f>SUM(Monthly!DI334:DK334)</f>
        <v>0</v>
      </c>
      <c r="AN1343" s="229">
        <f>SUM(Monthly!DL334:DN334)</f>
        <v>0</v>
      </c>
      <c r="AO1343" s="229">
        <f>SUM(Monthly!DO334:DQ334)</f>
        <v>0</v>
      </c>
      <c r="AP1343" s="229">
        <f>SUM(Monthly!DR334:DT334)</f>
        <v>0</v>
      </c>
      <c r="AQ1343" s="229">
        <f>SUM(Monthly!DU334:DW334)</f>
        <v>0</v>
      </c>
      <c r="AR1343" s="229">
        <f>SUM(Monthly!DX334:DZ334)</f>
        <v>0</v>
      </c>
      <c r="AS1343" s="229">
        <f>SUM(Monthly!EA334:EC334)</f>
        <v>0</v>
      </c>
      <c r="AT1343" s="229">
        <f>SUM(Monthly!ED334:EF334)</f>
        <v>0</v>
      </c>
      <c r="AU1343" s="229">
        <f>SUM(Monthly!EG334:EI334)</f>
        <v>0</v>
      </c>
      <c r="AV1343" s="229">
        <f>SUM(Monthly!EJ334:EL334)</f>
        <v>0</v>
      </c>
      <c r="AW1343" s="229">
        <f>SUM(Monthly!EM334:EO334)</f>
        <v>0</v>
      </c>
      <c r="AX1343" s="229">
        <f>SUM(Monthly!EP334:ER334)</f>
        <v>0</v>
      </c>
      <c r="AY1343" s="229">
        <f>SUM(Monthly!ES334:EU334)</f>
        <v>0</v>
      </c>
      <c r="AZ1343" s="229">
        <f>SUM(Monthly!EV334:EX334)</f>
        <v>0</v>
      </c>
      <c r="BA1343" s="229">
        <f>SUM(Monthly!EY334:FA334)</f>
        <v>0</v>
      </c>
      <c r="BB1343" s="229">
        <f>SUM(Monthly!FB334:FD334)</f>
        <v>0</v>
      </c>
      <c r="BC1343" s="229">
        <f>SUM(Monthly!FE334:FG334)</f>
        <v>0</v>
      </c>
      <c r="BD1343" s="229">
        <f>SUM(Monthly!FH334:FJ334)</f>
        <v>0</v>
      </c>
      <c r="BE1343" s="229">
        <f>SUM(Monthly!FK334:FM334)</f>
        <v>0</v>
      </c>
      <c r="BF1343" s="229">
        <f>SUM(Monthly!FN334:FP334)</f>
        <v>0</v>
      </c>
      <c r="BG1343" s="229">
        <f>SUM(Monthly!FQ334:FS334)</f>
        <v>0</v>
      </c>
      <c r="BH1343" s="229">
        <f>SUM(Monthly!FT334:FV334)</f>
        <v>0</v>
      </c>
      <c r="BI1343" s="229">
        <f>SUM(Monthly!FW334:FY334)</f>
        <v>0</v>
      </c>
      <c r="BJ1343" s="229">
        <f>SUM(Monthly!FZ334:GB334)</f>
        <v>0</v>
      </c>
      <c r="BK1343" s="229">
        <f>SUM(Monthly!GC334:GE334)</f>
        <v>0</v>
      </c>
      <c r="BL1343" s="229">
        <f>SUM(Monthly!GF334:GH334)</f>
        <v>0</v>
      </c>
      <c r="BM1343" s="229">
        <f>SUM(Monthly!GI334:GK334)</f>
        <v>0</v>
      </c>
      <c r="BN1343" s="229">
        <f>SUM(Monthly!GL334:GN334)</f>
        <v>0</v>
      </c>
      <c r="BO1343" s="229">
        <f>SUM(Monthly!GO334:GQ334)</f>
        <v>0</v>
      </c>
      <c r="BP1343" s="229">
        <f>SUM(Monthly!GR334:GT334)</f>
        <v>0</v>
      </c>
      <c r="BQ1343" s="229">
        <f>SUM(Monthly!GU334:GW334)</f>
        <v>0</v>
      </c>
      <c r="BR1343" s="229">
        <f>SUM(Monthly!GX334:GZ334)</f>
        <v>0</v>
      </c>
      <c r="BS1343" s="229">
        <f>SUM(Monthly!HA334:HC334)</f>
        <v>0</v>
      </c>
      <c r="BT1343" s="229">
        <f>SUM(Monthly!HD334:HF334)</f>
        <v>0</v>
      </c>
      <c r="BU1343" s="229">
        <f>SUM(Monthly!HG334:HI334)</f>
        <v>0</v>
      </c>
      <c r="BV1343" s="229">
        <f>SUM(Monthly!HJ334:HL334)</f>
        <v>0</v>
      </c>
      <c r="BW1343" s="229">
        <f>SUM(Monthly!HM334:HO334)</f>
        <v>0</v>
      </c>
      <c r="BX1343" s="229">
        <f>SUM(Monthly!HP334:HR334)</f>
        <v>0</v>
      </c>
      <c r="BY1343" s="229">
        <f>SUM(Monthly!HS334:HU334)</f>
        <v>0</v>
      </c>
      <c r="BZ1343" s="229">
        <f>SUM(Monthly!HV334:HX334)</f>
        <v>0</v>
      </c>
      <c r="CA1343" s="229">
        <f>SUM(Monthly!HY334:IA334)</f>
        <v>0</v>
      </c>
      <c r="CB1343" s="229">
        <f>SUM(Monthly!IB334:ID334)</f>
        <v>0</v>
      </c>
      <c r="CC1343" s="229">
        <f>SUM(Monthly!IE334:IG334)</f>
        <v>0</v>
      </c>
      <c r="CD1343" s="229">
        <f>SUM(Monthly!IH334:IJ334)</f>
        <v>0</v>
      </c>
      <c r="CE1343" s="229">
        <f>SUM(Monthly!IK334:IM334)</f>
        <v>0</v>
      </c>
      <c r="CF1343" s="229">
        <f>SUM(Monthly!IN334:IP334)</f>
        <v>0</v>
      </c>
      <c r="CG1343" s="229">
        <f>SUM(Monthly!IQ334:IS334)</f>
        <v>0</v>
      </c>
      <c r="CH1343" s="229">
        <f>SUM(Monthly!IT334:IV334)</f>
        <v>0</v>
      </c>
      <c r="CI1343" s="229">
        <f>SUM(Monthly!IW334:IY334)</f>
        <v>0</v>
      </c>
      <c r="CJ1343" s="229">
        <f>SUM(Monthly!IZ334:JB334)</f>
        <v>0</v>
      </c>
      <c r="CK1343" s="229">
        <f>SUM(Monthly!JC334:JE334)</f>
        <v>0</v>
      </c>
      <c r="CL1343" s="229">
        <f>SUM(Monthly!JF334:JH334)</f>
        <v>0</v>
      </c>
      <c r="CM1343" s="229">
        <f>SUM(Monthly!JI334:JK334)</f>
        <v>0</v>
      </c>
      <c r="CN1343" s="229">
        <f>SUM(Monthly!JL334:JN334)</f>
        <v>0</v>
      </c>
      <c r="CO1343" s="229">
        <f>SUM(Monthly!JO334:JQ334)</f>
        <v>0</v>
      </c>
      <c r="CP1343" s="229">
        <f>SUM(Monthly!JR334:JT334)</f>
        <v>0</v>
      </c>
      <c r="CQ1343" s="229">
        <f>SUM(Monthly!JU334:JW334)</f>
        <v>0</v>
      </c>
      <c r="CR1343" s="229">
        <f>SUM(Monthly!JX334:JZ334)</f>
        <v>0</v>
      </c>
      <c r="CS1343" s="229">
        <f>SUM(Monthly!KA334:KC334)</f>
        <v>0</v>
      </c>
      <c r="CT1343" s="229">
        <f>SUM(Monthly!KD334:KF334)</f>
        <v>39.75</v>
      </c>
      <c r="CU1343" s="229">
        <f>SUM(Monthly!KG334:KI334)</f>
        <v>39.75</v>
      </c>
      <c r="CV1343" s="229">
        <f>SUM(Monthly!KJ334:KL334)</f>
        <v>39.75</v>
      </c>
      <c r="CW1343" s="229">
        <f>SUM(Monthly!KM334:KO334)</f>
        <v>39.700000000000003</v>
      </c>
      <c r="CX1343" s="229">
        <f>SUM(Monthly!KP334:KR334)</f>
        <v>39.599999999999994</v>
      </c>
      <c r="CY1343" s="229">
        <f>SUM(Monthly!KS334:KU334)</f>
        <v>39.599999999999994</v>
      </c>
      <c r="CZ1343" s="229">
        <f>SUM(Monthly!KV334:KX334)</f>
        <v>39.5</v>
      </c>
      <c r="DA1343" s="229">
        <f>SUM(Monthly!KY334:LA334)</f>
        <v>39.4</v>
      </c>
      <c r="DB1343" s="229">
        <f>SUM(Monthly!LB334:LD334)</f>
        <v>39.25</v>
      </c>
      <c r="DC1343" s="229">
        <f>SUM(Monthly!LE334:LG334)</f>
        <v>39.150000000000006</v>
      </c>
      <c r="DD1343" s="229">
        <f>SUM(Monthly!LH334:LJ334)</f>
        <v>39.049999999999997</v>
      </c>
      <c r="DE1343" s="229">
        <f>SUM(Monthly!LK334:LM334)</f>
        <v>38.950000000000003</v>
      </c>
      <c r="DF1343" s="229">
        <f>SUM(Monthly!LN334:LP334)</f>
        <v>25.9</v>
      </c>
      <c r="DG1343" s="229">
        <f>SUM(Monthly!LQ334:LS334)</f>
        <v>12.94</v>
      </c>
      <c r="DH1343" s="229">
        <f>SUM(Monthly!LT334:LV334)</f>
        <v>13</v>
      </c>
      <c r="DI1343" s="229">
        <f>SUM(Monthly!LW334:LY334)</f>
        <v>0</v>
      </c>
      <c r="DJ1343" s="229">
        <f>SUM(Monthly!LZ334:MB334)</f>
        <v>13.15</v>
      </c>
      <c r="DK1343" s="229">
        <f>SUM(Monthly!MC334:ME334)</f>
        <v>13.25</v>
      </c>
      <c r="DL1343" s="229">
        <f>SUM(Monthly!MF334:MH334)</f>
        <v>13.15</v>
      </c>
      <c r="DM1343" s="229">
        <f>SUM(Monthly!MI334:MK334)</f>
        <v>0</v>
      </c>
      <c r="DN1343" s="229">
        <f>SUM(Monthly!ML334:MN334)</f>
        <v>13.29</v>
      </c>
      <c r="DO1343" s="229">
        <f>SUM(Monthly!MO334:MQ334)</f>
        <v>0</v>
      </c>
      <c r="DP1343" s="229">
        <f>SUM(Monthly!MR334:MT334)</f>
        <v>13.28</v>
      </c>
      <c r="DQ1343" s="229">
        <f>SUM(Monthly!MU334:MW334)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354330</xdr:colOff>
                <xdr:row>5</xdr:row>
                <xdr:rowOff>114300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4"/>
  <cols>
    <col min="1" max="1" width="24.47265625" customWidth="1"/>
    <col min="2" max="2" width="56.5234375" customWidth="1"/>
    <col min="3" max="3" width="39.5234375" customWidth="1"/>
  </cols>
  <sheetData>
    <row r="1" spans="1:3" ht="15.6">
      <c r="B1" s="549" t="s">
        <v>952</v>
      </c>
    </row>
    <row r="3" spans="1:3">
      <c r="B3" s="216" t="s">
        <v>959</v>
      </c>
      <c r="C3" s="216" t="s">
        <v>960</v>
      </c>
    </row>
    <row r="4" spans="1:3">
      <c r="A4" t="s">
        <v>976</v>
      </c>
      <c r="B4" t="str">
        <f>+Monthly!A6</f>
        <v>WEO-GAS EXTRACT pour memoire</v>
      </c>
      <c r="C4" s="550" t="s">
        <v>962</v>
      </c>
    </row>
    <row r="5" spans="1:3">
      <c r="A5" t="s">
        <v>915</v>
      </c>
      <c r="B5" t="str">
        <f>+Monthly!A40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6">
      <c r="A19" s="661" t="s">
        <v>986</v>
      </c>
      <c r="B19" s="497"/>
      <c r="C19" s="497"/>
    </row>
    <row r="20" spans="1:26">
      <c r="A20" s="216" t="s">
        <v>950</v>
      </c>
      <c r="B20" s="497"/>
      <c r="C20" s="497"/>
    </row>
    <row r="21" spans="1:26" ht="129.30000000000001">
      <c r="A21" s="541" t="s">
        <v>987</v>
      </c>
      <c r="B21" s="540" t="s">
        <v>951</v>
      </c>
    </row>
    <row r="22" spans="1:26" ht="46.8">
      <c r="A22" s="541" t="s">
        <v>953</v>
      </c>
      <c r="B22" s="545" t="s">
        <v>954</v>
      </c>
    </row>
    <row r="23" spans="1:26">
      <c r="B23" s="542"/>
      <c r="C23" s="543"/>
      <c r="D23" s="543"/>
      <c r="E23" s="544"/>
    </row>
    <row r="24" spans="1:26">
      <c r="A24" t="s">
        <v>990</v>
      </c>
    </row>
    <row r="25" spans="1:26">
      <c r="A25" t="s">
        <v>1360</v>
      </c>
      <c r="B25" t="s">
        <v>991</v>
      </c>
    </row>
    <row r="26" spans="1:26" ht="23.4">
      <c r="A26" s="541" t="s">
        <v>992</v>
      </c>
    </row>
    <row r="27" spans="1:26" ht="24">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149" zoomScale="106" zoomScaleNormal="106" zoomScalePageLayoutView="34" workbookViewId="0">
      <pane xSplit="8580" ySplit="2685" topLeftCell="DM328" activePane="bottomRight"/>
      <selection activeCell="A4" sqref="A4"/>
      <selection pane="topRight" activeCell="DQ306" sqref="DQ306"/>
      <selection pane="bottomLeft" activeCell="A268" sqref="A268:XFD268"/>
      <selection pane="bottomRight" activeCell="DQ342" sqref="DQ342"/>
    </sheetView>
  </sheetViews>
  <sheetFormatPr defaultRowHeight="14.4" outlineLevelCol="1"/>
  <cols>
    <col min="1" max="1" width="12.734375" customWidth="1"/>
    <col min="2" max="2" width="47.7890625" style="1" customWidth="1"/>
    <col min="3" max="3" width="6.7890625" customWidth="1"/>
    <col min="4" max="4" width="5.47265625" customWidth="1"/>
    <col min="5" max="69" width="10.5234375" hidden="1" customWidth="1" outlineLevel="1"/>
    <col min="70" max="78" width="9.5234375" hidden="1" customWidth="1" outlineLevel="1"/>
    <col min="79" max="79" width="8.83984375" hidden="1" customWidth="1" outlineLevel="1"/>
    <col min="80" max="80" width="4.3671875" hidden="1" customWidth="1" outlineLevel="1"/>
    <col min="81" max="81" width="6.89453125" hidden="1" customWidth="1" outlineLevel="1"/>
    <col min="82" max="82" width="9.62890625" customWidth="1" collapsed="1"/>
    <col min="83" max="98" width="9.62890625" hidden="1" customWidth="1" outlineLevel="1"/>
    <col min="99" max="99" width="9.62890625" customWidth="1" collapsed="1"/>
    <col min="100" max="123" width="9.62890625" customWidth="1"/>
    <col min="124" max="129" width="9.5234375" customWidth="1"/>
    <col min="130" max="130" width="10.47265625" customWidth="1"/>
    <col min="131" max="195" width="11.47265625" customWidth="1"/>
  </cols>
  <sheetData>
    <row r="5" spans="1:151" ht="14.7" thickBot="1">
      <c r="B5" s="874"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05" t="s">
        <v>1540</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92" t="s">
        <v>1012</v>
      </c>
      <c r="C6" s="793" t="s">
        <v>502</v>
      </c>
      <c r="D6" s="793" t="s">
        <v>503</v>
      </c>
      <c r="E6" s="793" t="s">
        <v>504</v>
      </c>
      <c r="F6" s="793" t="s">
        <v>505</v>
      </c>
      <c r="G6" s="793" t="s">
        <v>506</v>
      </c>
      <c r="H6" s="793" t="s">
        <v>507</v>
      </c>
      <c r="I6" s="793" t="s">
        <v>508</v>
      </c>
      <c r="J6" s="793" t="s">
        <v>509</v>
      </c>
      <c r="K6" s="793" t="s">
        <v>510</v>
      </c>
      <c r="L6" s="793" t="s">
        <v>511</v>
      </c>
      <c r="M6" s="793" t="s">
        <v>512</v>
      </c>
      <c r="N6" s="793" t="s">
        <v>513</v>
      </c>
      <c r="O6" s="793" t="s">
        <v>514</v>
      </c>
      <c r="P6" s="793" t="s">
        <v>515</v>
      </c>
      <c r="Q6" s="793" t="s">
        <v>516</v>
      </c>
      <c r="R6" s="793" t="s">
        <v>517</v>
      </c>
      <c r="S6" s="793" t="s">
        <v>518</v>
      </c>
      <c r="T6" s="793" t="s">
        <v>519</v>
      </c>
      <c r="U6" s="793" t="s">
        <v>520</v>
      </c>
      <c r="V6" s="793" t="s">
        <v>521</v>
      </c>
      <c r="W6" s="793" t="s">
        <v>522</v>
      </c>
      <c r="X6" s="793" t="s">
        <v>523</v>
      </c>
      <c r="Y6" s="793" t="s">
        <v>524</v>
      </c>
      <c r="Z6" s="793" t="s">
        <v>525</v>
      </c>
      <c r="AA6" s="793" t="s">
        <v>526</v>
      </c>
      <c r="AB6" s="793" t="s">
        <v>527</v>
      </c>
      <c r="AC6" s="793" t="s">
        <v>528</v>
      </c>
      <c r="AD6" s="793" t="s">
        <v>529</v>
      </c>
      <c r="AE6" s="793" t="s">
        <v>530</v>
      </c>
      <c r="AF6" s="793" t="s">
        <v>531</v>
      </c>
      <c r="AG6" s="793" t="s">
        <v>532</v>
      </c>
      <c r="AH6" s="793" t="s">
        <v>533</v>
      </c>
      <c r="AI6" s="793" t="s">
        <v>534</v>
      </c>
      <c r="AJ6" s="793" t="s">
        <v>535</v>
      </c>
      <c r="AK6" s="793" t="s">
        <v>536</v>
      </c>
      <c r="AL6" s="793" t="s">
        <v>537</v>
      </c>
      <c r="AM6" s="793" t="s">
        <v>538</v>
      </c>
      <c r="AN6" s="793" t="s">
        <v>539</v>
      </c>
      <c r="AO6" s="793" t="s">
        <v>540</v>
      </c>
      <c r="AP6" s="793" t="s">
        <v>541</v>
      </c>
      <c r="AQ6" s="793" t="s">
        <v>542</v>
      </c>
      <c r="AR6" s="793" t="s">
        <v>543</v>
      </c>
      <c r="AS6" s="793" t="s">
        <v>544</v>
      </c>
      <c r="AT6" s="793" t="s">
        <v>545</v>
      </c>
      <c r="AU6" s="793" t="s">
        <v>68</v>
      </c>
      <c r="AV6" s="793" t="s">
        <v>69</v>
      </c>
      <c r="AW6" s="793" t="s">
        <v>70</v>
      </c>
      <c r="AX6" s="793" t="s">
        <v>71</v>
      </c>
      <c r="AY6" s="793" t="s">
        <v>72</v>
      </c>
      <c r="AZ6" s="793" t="s">
        <v>73</v>
      </c>
      <c r="BA6" s="793" t="s">
        <v>74</v>
      </c>
      <c r="BB6" s="793" t="s">
        <v>75</v>
      </c>
      <c r="BC6" s="793" t="s">
        <v>76</v>
      </c>
      <c r="BD6" s="793" t="s">
        <v>77</v>
      </c>
      <c r="BE6" s="793" t="s">
        <v>78</v>
      </c>
      <c r="BF6" s="793" t="s">
        <v>79</v>
      </c>
      <c r="BG6" s="793" t="s">
        <v>80</v>
      </c>
      <c r="BH6" s="793" t="s">
        <v>81</v>
      </c>
      <c r="BI6" s="793" t="s">
        <v>82</v>
      </c>
      <c r="BJ6" s="793" t="s">
        <v>83</v>
      </c>
      <c r="BK6" s="793" t="s">
        <v>84</v>
      </c>
      <c r="BL6" s="793" t="s">
        <v>85</v>
      </c>
      <c r="BM6" s="793" t="s">
        <v>86</v>
      </c>
      <c r="BN6" s="793" t="s">
        <v>87</v>
      </c>
      <c r="BO6" s="793" t="s">
        <v>88</v>
      </c>
      <c r="BP6" s="793" t="s">
        <v>89</v>
      </c>
      <c r="BQ6" s="793" t="s">
        <v>90</v>
      </c>
      <c r="BR6" s="793" t="s">
        <v>91</v>
      </c>
      <c r="BS6" s="856" t="s">
        <v>92</v>
      </c>
      <c r="BT6" s="857" t="s">
        <v>93</v>
      </c>
      <c r="BU6" s="857" t="s">
        <v>94</v>
      </c>
      <c r="BV6" s="857" t="s">
        <v>95</v>
      </c>
      <c r="BW6" s="857" t="s">
        <v>96</v>
      </c>
      <c r="BX6" s="857" t="s">
        <v>97</v>
      </c>
      <c r="BY6" s="857" t="s">
        <v>98</v>
      </c>
      <c r="BZ6" s="857" t="s">
        <v>99</v>
      </c>
      <c r="CA6" s="857" t="s">
        <v>49</v>
      </c>
      <c r="CB6" s="857" t="s">
        <v>50</v>
      </c>
      <c r="CC6" s="857" t="s">
        <v>51</v>
      </c>
      <c r="CD6" s="857" t="s">
        <v>52</v>
      </c>
      <c r="CE6" s="857" t="s">
        <v>53</v>
      </c>
      <c r="CF6" s="857" t="s">
        <v>54</v>
      </c>
      <c r="CG6" s="857" t="s">
        <v>55</v>
      </c>
      <c r="CH6" s="857" t="s">
        <v>56</v>
      </c>
      <c r="CI6" s="857" t="s">
        <v>57</v>
      </c>
      <c r="CJ6" s="857" t="s">
        <v>58</v>
      </c>
      <c r="CK6" s="857" t="s">
        <v>59</v>
      </c>
      <c r="CL6" s="857" t="s">
        <v>60</v>
      </c>
      <c r="CM6" s="857" t="s">
        <v>61</v>
      </c>
      <c r="CN6" s="857" t="s">
        <v>62</v>
      </c>
      <c r="CO6" s="857" t="s">
        <v>63</v>
      </c>
      <c r="CP6" s="857" t="s">
        <v>64</v>
      </c>
      <c r="CQ6" s="857" t="s">
        <v>65</v>
      </c>
      <c r="CR6" s="857" t="s">
        <v>100</v>
      </c>
      <c r="CS6" s="857" t="s">
        <v>105</v>
      </c>
      <c r="CT6" s="857" t="s">
        <v>546</v>
      </c>
      <c r="CU6" s="857" t="s">
        <v>547</v>
      </c>
      <c r="CV6" s="857" t="s">
        <v>548</v>
      </c>
      <c r="CW6" s="857" t="s">
        <v>549</v>
      </c>
      <c r="CX6" s="857" t="s">
        <v>550</v>
      </c>
      <c r="CY6" s="857" t="s">
        <v>551</v>
      </c>
      <c r="CZ6" s="857" t="s">
        <v>552</v>
      </c>
      <c r="DA6" s="857" t="s">
        <v>553</v>
      </c>
      <c r="DB6" s="857" t="s">
        <v>554</v>
      </c>
      <c r="DC6" s="857" t="s">
        <v>555</v>
      </c>
      <c r="DD6" s="857" t="s">
        <v>556</v>
      </c>
      <c r="DE6" s="857" t="s">
        <v>557</v>
      </c>
      <c r="DF6" s="857" t="s">
        <v>558</v>
      </c>
      <c r="DG6" s="857" t="s">
        <v>559</v>
      </c>
      <c r="DH6" s="857" t="s">
        <v>560</v>
      </c>
      <c r="DI6" s="857" t="s">
        <v>561</v>
      </c>
      <c r="DJ6" s="857" t="s">
        <v>562</v>
      </c>
      <c r="DK6" s="857" t="s">
        <v>563</v>
      </c>
      <c r="DL6" s="857" t="s">
        <v>564</v>
      </c>
      <c r="DM6" s="857" t="s">
        <v>565</v>
      </c>
      <c r="DN6" s="857" t="s">
        <v>566</v>
      </c>
      <c r="DO6" s="857" t="s">
        <v>567</v>
      </c>
      <c r="DP6" s="857" t="s">
        <v>851</v>
      </c>
      <c r="DQ6" s="857" t="s">
        <v>852</v>
      </c>
      <c r="DR6" s="857" t="s">
        <v>853</v>
      </c>
      <c r="DS6" s="857" t="s">
        <v>1364</v>
      </c>
      <c r="DT6" s="857" t="s">
        <v>1365</v>
      </c>
      <c r="DU6" s="857" t="s">
        <v>1366</v>
      </c>
      <c r="DV6" s="857" t="s">
        <v>1367</v>
      </c>
      <c r="DW6" s="857" t="s">
        <v>1369</v>
      </c>
      <c r="DX6" s="857" t="s">
        <v>1371</v>
      </c>
      <c r="DY6" s="857" t="s">
        <v>1370</v>
      </c>
      <c r="DZ6" s="857" t="s">
        <v>1368</v>
      </c>
      <c r="EA6" s="857" t="s">
        <v>1544</v>
      </c>
      <c r="EB6" s="857" t="s">
        <v>1545</v>
      </c>
      <c r="EC6" s="857" t="s">
        <v>1546</v>
      </c>
      <c r="ED6" s="857" t="s">
        <v>1547</v>
      </c>
      <c r="EE6" s="857" t="s">
        <v>1548</v>
      </c>
      <c r="EF6" s="857" t="s">
        <v>1549</v>
      </c>
      <c r="EG6" s="857" t="s">
        <v>1550</v>
      </c>
      <c r="EH6" s="857" t="s">
        <v>1551</v>
      </c>
      <c r="EI6" s="857" t="s">
        <v>1565</v>
      </c>
      <c r="EJ6" s="857" t="s">
        <v>1566</v>
      </c>
      <c r="EK6" s="857" t="s">
        <v>1567</v>
      </c>
      <c r="EL6" s="857" t="s">
        <v>1568</v>
      </c>
      <c r="EM6" s="857" t="s">
        <v>1636</v>
      </c>
      <c r="EN6" s="857" t="s">
        <v>1637</v>
      </c>
      <c r="EO6" s="857" t="s">
        <v>1638</v>
      </c>
      <c r="EP6" s="857" t="s">
        <v>1639</v>
      </c>
      <c r="EQ6"/>
      <c r="ER6"/>
      <c r="ES6"/>
      <c r="ET6"/>
      <c r="EU6"/>
    </row>
    <row r="7" spans="1:151">
      <c r="B7" s="807" t="s">
        <v>1541</v>
      </c>
      <c r="C7" s="963" t="s">
        <v>1317</v>
      </c>
      <c r="D7" s="795"/>
      <c r="E7" s="795"/>
      <c r="F7" s="795"/>
      <c r="G7" s="795"/>
      <c r="H7" s="795"/>
      <c r="I7" s="795"/>
      <c r="J7" s="795"/>
      <c r="K7" s="795"/>
      <c r="L7" s="795"/>
      <c r="M7" s="795"/>
      <c r="N7" s="795"/>
      <c r="O7" s="795"/>
      <c r="P7" s="795"/>
      <c r="Q7" s="795"/>
      <c r="R7" s="795"/>
      <c r="S7" s="795"/>
      <c r="T7" s="795"/>
      <c r="U7" s="795"/>
      <c r="V7" s="795"/>
      <c r="W7" s="795"/>
      <c r="X7" s="795"/>
      <c r="Y7" s="795"/>
      <c r="Z7" s="795"/>
      <c r="AA7" s="795"/>
      <c r="AB7" s="795"/>
      <c r="AC7" s="795"/>
      <c r="AD7" s="795"/>
      <c r="AE7" s="795"/>
      <c r="AF7" s="795"/>
      <c r="AG7" s="795"/>
      <c r="AH7" s="795"/>
      <c r="AI7" s="795"/>
      <c r="AJ7" s="795"/>
      <c r="AK7" s="795"/>
      <c r="AL7" s="795"/>
      <c r="AM7" s="795"/>
      <c r="AN7" s="795"/>
      <c r="AO7" s="795"/>
      <c r="AP7" s="795"/>
      <c r="AQ7" s="795"/>
      <c r="AR7" s="795"/>
      <c r="AS7" s="795"/>
      <c r="AT7" s="795"/>
      <c r="AU7" s="795"/>
      <c r="AV7" s="795"/>
      <c r="AW7" s="795"/>
      <c r="AX7" s="795"/>
      <c r="AY7" s="795"/>
      <c r="AZ7" s="795"/>
      <c r="BA7" s="795"/>
      <c r="BB7" s="795"/>
      <c r="BC7" s="795"/>
      <c r="BD7" s="795"/>
      <c r="BE7" s="795"/>
      <c r="BF7" s="795"/>
      <c r="BG7" s="795"/>
      <c r="BH7" s="795"/>
      <c r="BI7" s="795"/>
      <c r="BJ7" s="795"/>
      <c r="BK7" s="795"/>
      <c r="BL7" s="795"/>
      <c r="BM7" s="795"/>
      <c r="BN7" s="795"/>
      <c r="BO7" s="795"/>
      <c r="BP7" s="795"/>
      <c r="BQ7" s="795"/>
      <c r="BR7" s="795"/>
      <c r="BS7" s="858"/>
      <c r="BT7" s="846"/>
      <c r="BU7" s="846"/>
      <c r="BV7" s="846"/>
      <c r="BW7" s="846"/>
      <c r="BX7" s="846"/>
      <c r="BY7" s="846"/>
      <c r="BZ7" s="846"/>
      <c r="CA7" s="846"/>
      <c r="CB7" s="846"/>
      <c r="CC7" s="846"/>
      <c r="CD7" s="846"/>
      <c r="CE7" s="846"/>
      <c r="CF7" s="846"/>
      <c r="CG7" s="846"/>
      <c r="CH7" s="846"/>
      <c r="CI7" s="846"/>
      <c r="CJ7" s="846"/>
      <c r="CK7" s="846"/>
      <c r="CL7" s="846"/>
      <c r="CM7" s="846"/>
      <c r="CN7" s="846"/>
      <c r="CO7" s="846"/>
      <c r="CP7" s="846"/>
      <c r="CQ7" s="846"/>
      <c r="CR7" s="846"/>
      <c r="CS7" s="846"/>
      <c r="CT7" s="846"/>
      <c r="CU7" s="846"/>
      <c r="CV7" s="846"/>
      <c r="CW7" s="846"/>
      <c r="CX7" s="846"/>
      <c r="CY7" s="846"/>
      <c r="CZ7" s="846"/>
      <c r="DA7" s="846"/>
      <c r="DB7" s="846"/>
      <c r="DC7" s="846"/>
      <c r="DD7" s="846"/>
      <c r="DE7" s="846"/>
      <c r="DF7" s="846"/>
      <c r="DG7" s="846"/>
      <c r="DH7" s="846"/>
      <c r="DI7" s="846"/>
      <c r="DJ7" s="846"/>
      <c r="DK7" s="846"/>
      <c r="DL7" s="846"/>
      <c r="DM7" s="846"/>
      <c r="DN7" s="846"/>
      <c r="DO7" s="846"/>
      <c r="DP7" s="846"/>
      <c r="DQ7" s="846"/>
      <c r="DR7" s="846"/>
      <c r="DS7" s="846"/>
      <c r="DT7" s="846"/>
      <c r="DU7" s="846"/>
      <c r="DV7" s="846"/>
      <c r="DW7" s="846"/>
      <c r="DX7" s="846"/>
      <c r="DY7" s="846"/>
      <c r="DZ7" s="846"/>
      <c r="EA7" s="846"/>
      <c r="EB7" s="846"/>
      <c r="EC7" s="846"/>
      <c r="ED7" s="846"/>
      <c r="EE7" s="846"/>
      <c r="EF7" s="846"/>
      <c r="EG7" s="846"/>
      <c r="EH7" s="846"/>
      <c r="EI7" s="846"/>
      <c r="EJ7" s="846"/>
      <c r="EK7" s="846"/>
      <c r="EL7" s="846"/>
      <c r="EM7" s="846"/>
      <c r="EN7" s="846"/>
      <c r="EO7" s="846"/>
      <c r="EP7" s="846"/>
    </row>
    <row r="8" spans="1:151">
      <c r="B8" s="792" t="s">
        <v>1534</v>
      </c>
      <c r="C8" s="964"/>
      <c r="D8" s="795"/>
      <c r="E8" s="795"/>
      <c r="F8" s="795"/>
      <c r="G8" s="795"/>
      <c r="H8" s="795"/>
      <c r="I8" s="795"/>
      <c r="J8" s="795"/>
      <c r="K8" s="795"/>
      <c r="L8" s="795"/>
      <c r="M8" s="795"/>
      <c r="N8" s="795"/>
      <c r="O8" s="795"/>
      <c r="P8" s="795"/>
      <c r="Q8" s="795"/>
      <c r="R8" s="795"/>
      <c r="S8" s="795"/>
      <c r="T8" s="795"/>
      <c r="U8" s="795"/>
      <c r="V8" s="795"/>
      <c r="W8" s="795"/>
      <c r="X8" s="795"/>
      <c r="Y8" s="795"/>
      <c r="Z8" s="795"/>
      <c r="AA8" s="795"/>
      <c r="AB8" s="795"/>
      <c r="AC8" s="795"/>
      <c r="AD8" s="795"/>
      <c r="AE8" s="795"/>
      <c r="AF8" s="795"/>
      <c r="AG8" s="795"/>
      <c r="AH8" s="795"/>
      <c r="AI8" s="795"/>
      <c r="AJ8" s="795"/>
      <c r="AK8" s="795"/>
      <c r="AL8" s="795"/>
      <c r="AM8" s="795"/>
      <c r="AN8" s="795"/>
      <c r="AO8" s="795"/>
      <c r="AP8" s="795"/>
      <c r="AQ8" s="795"/>
      <c r="AR8" s="795"/>
      <c r="AS8" s="795"/>
      <c r="AT8" s="795"/>
      <c r="AU8" s="795"/>
      <c r="AV8" s="795"/>
      <c r="AW8" s="795"/>
      <c r="AX8" s="795"/>
      <c r="AY8" s="795"/>
      <c r="AZ8" s="795"/>
      <c r="BA8" s="795"/>
      <c r="BB8" s="795"/>
      <c r="BC8" s="795"/>
      <c r="BD8" s="795"/>
      <c r="BE8" s="795"/>
      <c r="BF8" s="795"/>
      <c r="BG8" s="795"/>
      <c r="BH8" s="795"/>
      <c r="BI8" s="795"/>
      <c r="BJ8" s="795"/>
      <c r="BK8" s="795"/>
      <c r="BL8" s="795"/>
      <c r="BM8" s="795"/>
      <c r="BN8" s="795"/>
      <c r="BO8" s="795"/>
      <c r="BP8" s="795"/>
      <c r="BQ8" s="795"/>
      <c r="BR8" s="795"/>
      <c r="BS8" s="859"/>
      <c r="BT8" s="847"/>
      <c r="BU8" s="847"/>
      <c r="BV8" s="847"/>
      <c r="BW8" s="847"/>
      <c r="BX8" s="847"/>
      <c r="BY8" s="847"/>
      <c r="BZ8" s="847"/>
      <c r="CA8" s="847"/>
      <c r="CB8" s="847"/>
      <c r="CC8" s="847"/>
      <c r="CD8" s="847"/>
      <c r="CE8" s="847"/>
      <c r="CF8" s="847"/>
      <c r="CG8" s="847"/>
      <c r="CH8" s="847"/>
      <c r="CI8" s="847"/>
      <c r="CJ8" s="847"/>
      <c r="CK8" s="847"/>
      <c r="CL8" s="847"/>
      <c r="CM8" s="847"/>
      <c r="CN8" s="847"/>
      <c r="CO8" s="847"/>
      <c r="CP8" s="847"/>
      <c r="CQ8" s="847"/>
      <c r="CR8" s="847"/>
      <c r="CS8" s="847"/>
      <c r="CT8" s="847"/>
      <c r="CU8" s="847"/>
      <c r="CV8" s="847"/>
      <c r="CW8" s="847"/>
      <c r="CX8" s="847"/>
      <c r="CY8" s="847"/>
      <c r="CZ8" s="847"/>
      <c r="DA8" s="847"/>
      <c r="DB8" s="847"/>
      <c r="DC8" s="847"/>
      <c r="DD8" s="847"/>
      <c r="DE8" s="847"/>
      <c r="DF8" s="847"/>
      <c r="DG8" s="847"/>
      <c r="DH8" s="847"/>
      <c r="DI8" s="847"/>
      <c r="DJ8" s="847"/>
      <c r="DK8" s="847"/>
      <c r="DL8" s="847"/>
      <c r="DM8" s="847"/>
      <c r="DN8" s="847"/>
      <c r="DO8" s="847"/>
      <c r="DP8" s="847"/>
      <c r="DQ8" s="847"/>
      <c r="DR8" s="847"/>
      <c r="DS8" s="847"/>
      <c r="DT8" s="847"/>
      <c r="DU8" s="847"/>
      <c r="DV8" s="847"/>
      <c r="DW8" s="847"/>
      <c r="DX8" s="847"/>
      <c r="DY8" s="847"/>
      <c r="DZ8" s="847"/>
      <c r="EA8" s="847"/>
      <c r="EB8" s="847"/>
      <c r="EC8" s="847"/>
      <c r="ED8" s="847"/>
      <c r="EE8" s="847"/>
      <c r="EF8" s="847"/>
      <c r="EG8" s="847"/>
      <c r="EH8" s="847"/>
      <c r="EI8" s="847"/>
      <c r="EJ8" s="847"/>
      <c r="EK8" s="847"/>
      <c r="EL8" s="847"/>
      <c r="EM8" s="847"/>
      <c r="EN8" s="847"/>
      <c r="EO8" s="847"/>
      <c r="EP8" s="847"/>
    </row>
    <row r="9" spans="1:151" s="497" customFormat="1" ht="12" customHeight="1">
      <c r="A9" s="684"/>
      <c r="B9" s="794" t="s">
        <v>476</v>
      </c>
      <c r="C9" s="964"/>
      <c r="D9" s="797">
        <v>4.6199344474491255E-3</v>
      </c>
      <c r="E9" s="797">
        <v>6.6157536222337665E-3</v>
      </c>
      <c r="F9" s="797">
        <v>4.6850351597644835E-3</v>
      </c>
      <c r="G9" s="797">
        <v>4.2698242987955215E-3</v>
      </c>
      <c r="H9" s="797">
        <v>1.1160110505072929E-2</v>
      </c>
      <c r="I9" s="797">
        <v>6.8061885715455794E-3</v>
      </c>
      <c r="J9" s="797">
        <v>8.2954642652004473E-3</v>
      </c>
      <c r="K9" s="797">
        <v>5.4523707307971847E-3</v>
      </c>
      <c r="L9" s="797">
        <v>1.1693272217198958E-2</v>
      </c>
      <c r="M9" s="797">
        <v>9.4419714871649685E-3</v>
      </c>
      <c r="N9" s="797">
        <v>8.9961433348815234E-3</v>
      </c>
      <c r="O9" s="797">
        <v>6.460265868944548E-3</v>
      </c>
      <c r="P9" s="797">
        <v>5.4141433589793841E-3</v>
      </c>
      <c r="Q9" s="797">
        <v>8.3194817304819146E-3</v>
      </c>
      <c r="R9" s="797">
        <v>8.7384582967158231E-3</v>
      </c>
      <c r="S9" s="797">
        <v>8.1094659283453829E-3</v>
      </c>
      <c r="T9" s="797">
        <v>6.1019791892236164E-3</v>
      </c>
      <c r="U9" s="797">
        <v>1.1913310678091982E-2</v>
      </c>
      <c r="V9" s="797">
        <v>1.2610526041149761E-2</v>
      </c>
      <c r="W9" s="797">
        <v>9.4198826246789658E-3</v>
      </c>
      <c r="X9" s="797">
        <v>1.2399169282228284E-2</v>
      </c>
      <c r="Y9" s="797">
        <v>3.3230148683354166E-3</v>
      </c>
      <c r="Z9" s="797">
        <v>6.2459952292976961E-3</v>
      </c>
      <c r="AA9" s="797">
        <v>4.2126802585957801E-3</v>
      </c>
      <c r="AB9" s="797">
        <v>2.4220039529410098E-3</v>
      </c>
      <c r="AC9" s="797">
        <v>-2.1063760117298047E-3</v>
      </c>
      <c r="AD9" s="797">
        <v>1.574585330303746E-3</v>
      </c>
      <c r="AE9" s="797">
        <v>5.0491397453631404E-3</v>
      </c>
      <c r="AF9" s="797">
        <v>6.0130076837419111E-3</v>
      </c>
      <c r="AG9" s="797">
        <v>4.2194363759893161E-3</v>
      </c>
      <c r="AH9" s="797">
        <v>2.3771280777107329E-3</v>
      </c>
      <c r="AI9" s="797">
        <v>1.4043292925161044E-3</v>
      </c>
      <c r="AJ9" s="797">
        <v>4.8876962037631699E-3</v>
      </c>
      <c r="AK9" s="797">
        <v>9.8061729250888963E-3</v>
      </c>
      <c r="AL9" s="797">
        <v>9.3381489771711124E-3</v>
      </c>
      <c r="AM9" s="797">
        <v>5.64123232668301E-3</v>
      </c>
      <c r="AN9" s="797">
        <v>6.4595057883094498E-3</v>
      </c>
      <c r="AO9" s="797">
        <v>6.0899848853850358E-3</v>
      </c>
      <c r="AP9" s="797">
        <v>5.8636849527040624E-3</v>
      </c>
      <c r="AQ9" s="797">
        <v>6.364666624158577E-3</v>
      </c>
      <c r="AR9" s="797">
        <v>5.9171094076186925E-3</v>
      </c>
      <c r="AS9" s="797">
        <v>8.2142953676054287E-3</v>
      </c>
      <c r="AT9" s="797">
        <v>5.9922673713885821E-3</v>
      </c>
      <c r="AU9" s="797">
        <v>9.7585862356515118E-3</v>
      </c>
      <c r="AV9" s="797">
        <v>5.7479779513942564E-3</v>
      </c>
      <c r="AW9" s="797">
        <v>3.0122806958130521E-3</v>
      </c>
      <c r="AX9" s="797">
        <v>9.8880907645169103E-3</v>
      </c>
      <c r="AY9" s="797">
        <v>5.0796506786763285E-3</v>
      </c>
      <c r="AZ9" s="797">
        <v>6.0783068088245962E-3</v>
      </c>
      <c r="BA9" s="797">
        <v>4.2325918588037581E-3</v>
      </c>
      <c r="BB9" s="797">
        <v>5.2331281103521476E-3</v>
      </c>
      <c r="BC9" s="797">
        <v>1.0668660651471651E-3</v>
      </c>
      <c r="BD9" s="797">
        <v>2.4404028327484895E-4</v>
      </c>
      <c r="BE9" s="797">
        <v>-5.764917042581974E-3</v>
      </c>
      <c r="BF9" s="797">
        <v>-1.9934219004842935E-2</v>
      </c>
      <c r="BG9" s="797">
        <v>-2.3956760759380691E-2</v>
      </c>
      <c r="BH9" s="797">
        <v>5.2975275843047953E-4</v>
      </c>
      <c r="BI9" s="797">
        <v>3.2061787811310527E-3</v>
      </c>
      <c r="BJ9" s="797">
        <v>8.1175528970005573E-3</v>
      </c>
      <c r="BK9" s="797">
        <v>5.6180819838240748E-3</v>
      </c>
      <c r="BL9" s="797">
        <v>9.7296425873290016E-3</v>
      </c>
      <c r="BM9" s="797">
        <v>7.3431814251261329E-3</v>
      </c>
      <c r="BN9" s="797">
        <v>4.3784408535649799E-3</v>
      </c>
      <c r="BO9" s="797">
        <v>2.0213483132358601E-3</v>
      </c>
      <c r="BP9" s="797">
        <v>1.8793548545161798E-3</v>
      </c>
      <c r="BQ9" s="797">
        <v>3.697262162597692E-3</v>
      </c>
      <c r="BR9" s="797">
        <v>3.17270349655141E-3</v>
      </c>
      <c r="BS9" s="860">
        <v>4.1756370832479739E-3</v>
      </c>
      <c r="BT9" s="848">
        <v>-2.3170588003895709E-4</v>
      </c>
      <c r="BU9" s="848">
        <v>3.2895441484726007E-4</v>
      </c>
      <c r="BV9" s="848">
        <v>-1.2989314828573129E-3</v>
      </c>
      <c r="BW9" s="848">
        <v>4.4830426433093429E-3</v>
      </c>
      <c r="BX9" s="848">
        <v>4.8775970820078562E-3</v>
      </c>
      <c r="BY9" s="848">
        <v>6.3873979494504241E-3</v>
      </c>
      <c r="BZ9" s="848">
        <v>5.4333961771164674E-3</v>
      </c>
      <c r="CA9" s="848">
        <v>1.4875481011538128E-3</v>
      </c>
      <c r="CB9" s="848">
        <v>5.1463719740656444E-3</v>
      </c>
      <c r="CC9" s="848">
        <v>7.7095363713415299E-3</v>
      </c>
      <c r="CD9" s="848">
        <v>4.4705388674277646E-3</v>
      </c>
      <c r="CE9" s="848">
        <v>7.583956257527058E-3</v>
      </c>
      <c r="CF9" s="848">
        <v>4.6779818772275661E-3</v>
      </c>
      <c r="CG9" s="848">
        <v>3.7133533429449805E-3</v>
      </c>
      <c r="CH9" s="848">
        <v>2.7833004159445451E-3</v>
      </c>
      <c r="CI9" s="848">
        <v>5.7487219941645407E-3</v>
      </c>
      <c r="CJ9" s="848">
        <v>2.186874274135997E-3</v>
      </c>
      <c r="CK9" s="848">
        <v>5.5170028763098511E-3</v>
      </c>
      <c r="CL9" s="848">
        <v>6.0384841285696655E-3</v>
      </c>
      <c r="CM9" s="848">
        <v>6.6283592330997898E-3</v>
      </c>
      <c r="CN9" s="848">
        <v>6.6593141666031475E-3</v>
      </c>
      <c r="CO9" s="848">
        <v>7.3680915153937487E-3</v>
      </c>
      <c r="CP9" s="848">
        <v>8.3926096325652733E-3</v>
      </c>
      <c r="CQ9" s="848">
        <v>3.9850198261797143E-3</v>
      </c>
      <c r="CR9" s="848">
        <v>5.0385377238171269E-3</v>
      </c>
      <c r="CS9" s="848">
        <v>2.4561915876180063E-3</v>
      </c>
      <c r="CT9" s="848">
        <v>3.323484829821588E-3</v>
      </c>
      <c r="CU9" s="848">
        <v>5.4385891814026088E-3</v>
      </c>
      <c r="CV9" s="848">
        <v>5.6689459557583977E-3</v>
      </c>
      <c r="CW9" s="848">
        <v>5.879557680159575E-3</v>
      </c>
      <c r="CX9" s="848">
        <v>-1.2692621351440003E-4</v>
      </c>
      <c r="CY9" s="848">
        <v>-2.0758987205703239E-2</v>
      </c>
      <c r="CZ9" s="848">
        <v>-9.9372603725386033E-2</v>
      </c>
      <c r="DA9" s="848">
        <v>9.612866401826925E-2</v>
      </c>
      <c r="DB9" s="848">
        <v>7.8637289383904907E-3</v>
      </c>
      <c r="DC9" s="848">
        <v>7.3679107862139048E-3</v>
      </c>
      <c r="DD9" s="848">
        <v>1.8689732289448369E-2</v>
      </c>
      <c r="DE9" s="848">
        <v>1.2674022221431436E-2</v>
      </c>
      <c r="DF9" s="848">
        <v>1.1673867615619837E-2</v>
      </c>
      <c r="DG9" s="848">
        <v>6.8251866258806082E-4</v>
      </c>
      <c r="DH9" s="848">
        <v>4.3650094595906186E-3</v>
      </c>
      <c r="DI9" s="848">
        <v>4.4685607732870558E-3</v>
      </c>
      <c r="DJ9" s="848">
        <v>2.6816234992952381E-3</v>
      </c>
      <c r="DK9" s="848">
        <v>4.1633993522738333E-3</v>
      </c>
      <c r="DL9" s="848">
        <v>3.6164294815779208E-3</v>
      </c>
      <c r="DM9" s="848">
        <v>3.8091297014328784E-3</v>
      </c>
      <c r="DN9" s="848">
        <v>3.0688242274372612E-3</v>
      </c>
      <c r="DO9" s="848">
        <v>2.7567325599777703E-3</v>
      </c>
      <c r="DP9" s="848">
        <v>5.466401601101234E-3</v>
      </c>
      <c r="DQ9" s="848">
        <v>5.0026894283921042E-3</v>
      </c>
      <c r="DR9" s="848">
        <v>3.9762875647129103E-3</v>
      </c>
      <c r="DS9" s="848">
        <v>3.5211625814850489E-3</v>
      </c>
      <c r="DT9" s="848">
        <v>3.8361224735186106E-3</v>
      </c>
      <c r="DU9" s="848">
        <v>3.779053199921778E-3</v>
      </c>
      <c r="DV9" s="848">
        <v>4.2275360565786624E-3</v>
      </c>
      <c r="DW9" s="848"/>
      <c r="DX9" s="848"/>
      <c r="DY9" s="848"/>
      <c r="DZ9" s="848"/>
      <c r="EA9" s="848"/>
      <c r="EB9" s="848"/>
      <c r="EC9" s="848"/>
      <c r="ED9" s="848"/>
      <c r="EE9" s="848"/>
      <c r="EF9" s="848"/>
      <c r="EG9" s="848"/>
      <c r="EH9" s="848"/>
      <c r="EI9" s="848"/>
      <c r="EJ9" s="848"/>
      <c r="EK9" s="848"/>
      <c r="EL9" s="848"/>
      <c r="EM9" s="848"/>
      <c r="EN9" s="848"/>
      <c r="EO9" s="848"/>
      <c r="EP9" s="848"/>
      <c r="EQ9"/>
      <c r="ER9"/>
      <c r="ES9"/>
      <c r="ET9"/>
      <c r="EU9"/>
    </row>
    <row r="10" spans="1:151">
      <c r="B10" s="794" t="s">
        <v>477</v>
      </c>
      <c r="C10" s="965"/>
      <c r="D10" s="798" t="s">
        <v>1013</v>
      </c>
      <c r="E10" s="798" t="s">
        <v>1013</v>
      </c>
      <c r="F10" s="798" t="s">
        <v>1013</v>
      </c>
      <c r="G10" s="798" t="s">
        <v>1013</v>
      </c>
      <c r="H10" s="798" t="s">
        <v>1013</v>
      </c>
      <c r="I10" s="798" t="s">
        <v>1013</v>
      </c>
      <c r="J10" s="798" t="s">
        <v>1013</v>
      </c>
      <c r="K10" s="798" t="s">
        <v>1013</v>
      </c>
      <c r="L10" s="798" t="s">
        <v>1013</v>
      </c>
      <c r="M10" s="798" t="s">
        <v>1013</v>
      </c>
      <c r="N10" s="798" t="s">
        <v>1013</v>
      </c>
      <c r="O10" s="798" t="s">
        <v>1013</v>
      </c>
      <c r="P10" s="798" t="s">
        <v>1013</v>
      </c>
      <c r="Q10" s="798" t="s">
        <v>1013</v>
      </c>
      <c r="R10" s="798" t="s">
        <v>1013</v>
      </c>
      <c r="S10" s="798" t="s">
        <v>1013</v>
      </c>
      <c r="T10" s="798" t="s">
        <v>1013</v>
      </c>
      <c r="U10" s="798" t="s">
        <v>1013</v>
      </c>
      <c r="V10" s="798" t="s">
        <v>1013</v>
      </c>
      <c r="W10" s="798" t="s">
        <v>1013</v>
      </c>
      <c r="X10" s="798" t="s">
        <v>1013</v>
      </c>
      <c r="Y10" s="798" t="s">
        <v>1013</v>
      </c>
      <c r="Z10" s="798" t="s">
        <v>1013</v>
      </c>
      <c r="AA10" s="798" t="s">
        <v>1013</v>
      </c>
      <c r="AB10" s="798" t="s">
        <v>1013</v>
      </c>
      <c r="AC10" s="798" t="s">
        <v>1013</v>
      </c>
      <c r="AD10" s="798" t="s">
        <v>1013</v>
      </c>
      <c r="AE10" s="798" t="s">
        <v>1013</v>
      </c>
      <c r="AF10" s="798" t="s">
        <v>1013</v>
      </c>
      <c r="AG10" s="798" t="s">
        <v>1013</v>
      </c>
      <c r="AH10" s="798" t="s">
        <v>1013</v>
      </c>
      <c r="AI10" s="798" t="s">
        <v>1013</v>
      </c>
      <c r="AJ10" s="798" t="s">
        <v>1013</v>
      </c>
      <c r="AK10" s="798" t="s">
        <v>1013</v>
      </c>
      <c r="AL10" s="798" t="s">
        <v>1013</v>
      </c>
      <c r="AM10" s="798" t="s">
        <v>1013</v>
      </c>
      <c r="AN10" s="798" t="s">
        <v>1013</v>
      </c>
      <c r="AO10" s="798" t="s">
        <v>1013</v>
      </c>
      <c r="AP10" s="798" t="s">
        <v>1013</v>
      </c>
      <c r="AQ10" s="798" t="s">
        <v>1013</v>
      </c>
      <c r="AR10" s="798" t="s">
        <v>1013</v>
      </c>
      <c r="AS10" s="798" t="s">
        <v>1013</v>
      </c>
      <c r="AT10" s="798" t="s">
        <v>1013</v>
      </c>
      <c r="AU10" s="798" t="s">
        <v>1013</v>
      </c>
      <c r="AV10" s="798" t="s">
        <v>1013</v>
      </c>
      <c r="AW10" s="798" t="s">
        <v>1013</v>
      </c>
      <c r="AX10" s="798" t="s">
        <v>1013</v>
      </c>
      <c r="AY10" s="798" t="s">
        <v>1013</v>
      </c>
      <c r="AZ10" s="798" t="s">
        <v>1013</v>
      </c>
      <c r="BA10" s="798" t="s">
        <v>1013</v>
      </c>
      <c r="BB10" s="798" t="s">
        <v>1013</v>
      </c>
      <c r="BC10" s="798" t="s">
        <v>1013</v>
      </c>
      <c r="BD10" s="798" t="s">
        <v>1013</v>
      </c>
      <c r="BE10" s="798" t="s">
        <v>1013</v>
      </c>
      <c r="BF10" s="798" t="s">
        <v>1013</v>
      </c>
      <c r="BG10" s="798" t="s">
        <v>1013</v>
      </c>
      <c r="BH10" s="798" t="s">
        <v>1013</v>
      </c>
      <c r="BI10" s="798" t="s">
        <v>1013</v>
      </c>
      <c r="BJ10" s="798" t="s">
        <v>1013</v>
      </c>
      <c r="BK10" s="798" t="s">
        <v>1013</v>
      </c>
      <c r="BL10" s="798" t="s">
        <v>1013</v>
      </c>
      <c r="BM10" s="798" t="s">
        <v>1013</v>
      </c>
      <c r="BN10" s="798" t="s">
        <v>1013</v>
      </c>
      <c r="BO10" s="798" t="s">
        <v>1013</v>
      </c>
      <c r="BP10" s="798" t="s">
        <v>1013</v>
      </c>
      <c r="BQ10" s="798" t="s">
        <v>1013</v>
      </c>
      <c r="BR10" s="798" t="s">
        <v>1013</v>
      </c>
      <c r="BS10" s="859"/>
      <c r="BT10" s="847" t="s">
        <v>1013</v>
      </c>
      <c r="BU10" s="847" t="s">
        <v>1013</v>
      </c>
      <c r="BV10" s="847" t="s">
        <v>1013</v>
      </c>
      <c r="BW10" s="847" t="s">
        <v>1013</v>
      </c>
      <c r="BX10" s="847" t="s">
        <v>1013</v>
      </c>
      <c r="BY10" s="847" t="s">
        <v>1013</v>
      </c>
      <c r="BZ10" s="847" t="s">
        <v>1013</v>
      </c>
      <c r="CA10" s="847" t="s">
        <v>1013</v>
      </c>
      <c r="CB10" s="847" t="s">
        <v>1013</v>
      </c>
      <c r="CC10" s="847" t="s">
        <v>1013</v>
      </c>
      <c r="CD10" s="847" t="s">
        <v>1013</v>
      </c>
      <c r="CE10" s="847" t="s">
        <v>1013</v>
      </c>
      <c r="CF10" s="847" t="s">
        <v>1013</v>
      </c>
      <c r="CG10" s="847" t="s">
        <v>1013</v>
      </c>
      <c r="CH10" s="847" t="s">
        <v>1013</v>
      </c>
      <c r="CI10" s="847" t="s">
        <v>1013</v>
      </c>
      <c r="CJ10" s="847" t="s">
        <v>1013</v>
      </c>
      <c r="CK10" s="847" t="s">
        <v>1013</v>
      </c>
      <c r="CL10" s="847" t="s">
        <v>1013</v>
      </c>
      <c r="CM10" s="847" t="s">
        <v>1013</v>
      </c>
      <c r="CN10" s="847" t="s">
        <v>1013</v>
      </c>
      <c r="CO10" s="847" t="s">
        <v>1013</v>
      </c>
      <c r="CP10" s="847" t="s">
        <v>1013</v>
      </c>
      <c r="CQ10" s="847" t="s">
        <v>1013</v>
      </c>
      <c r="CR10" s="847" t="s">
        <v>1013</v>
      </c>
      <c r="CS10" s="847" t="s">
        <v>1013</v>
      </c>
      <c r="CT10" s="847" t="s">
        <v>1013</v>
      </c>
      <c r="CU10" s="847" t="s">
        <v>1013</v>
      </c>
      <c r="CV10" s="847" t="s">
        <v>1013</v>
      </c>
      <c r="CW10" s="847" t="s">
        <v>1013</v>
      </c>
      <c r="CX10" s="847" t="s">
        <v>1013</v>
      </c>
      <c r="CY10" s="847" t="s">
        <v>1013</v>
      </c>
      <c r="CZ10" s="847" t="s">
        <v>1013</v>
      </c>
      <c r="DA10" s="847" t="s">
        <v>1013</v>
      </c>
      <c r="DB10" s="847" t="s">
        <v>1013</v>
      </c>
      <c r="DC10" s="847" t="s">
        <v>1013</v>
      </c>
      <c r="DD10" s="847" t="s">
        <v>1013</v>
      </c>
      <c r="DE10" s="847" t="s">
        <v>1013</v>
      </c>
      <c r="DF10" s="847" t="s">
        <v>1013</v>
      </c>
      <c r="DG10" s="847" t="s">
        <v>1013</v>
      </c>
      <c r="DH10" s="847" t="s">
        <v>1013</v>
      </c>
      <c r="DI10" s="847" t="s">
        <v>1013</v>
      </c>
      <c r="DJ10" s="847" t="s">
        <v>1013</v>
      </c>
      <c r="DK10" s="847" t="s">
        <v>1013</v>
      </c>
      <c r="DL10" s="847" t="s">
        <v>1013</v>
      </c>
      <c r="DM10" s="847" t="s">
        <v>1013</v>
      </c>
      <c r="DN10" s="847" t="s">
        <v>1013</v>
      </c>
      <c r="DO10" s="847" t="s">
        <v>1013</v>
      </c>
      <c r="DP10" s="847" t="s">
        <v>1013</v>
      </c>
      <c r="DQ10" s="847" t="s">
        <v>1013</v>
      </c>
      <c r="DR10" s="847" t="s">
        <v>1013</v>
      </c>
      <c r="DS10" s="847" t="s">
        <v>1013</v>
      </c>
      <c r="DT10" s="847" t="s">
        <v>1013</v>
      </c>
      <c r="DU10" s="847" t="s">
        <v>1013</v>
      </c>
      <c r="DV10" s="847" t="s">
        <v>1013</v>
      </c>
      <c r="DW10" s="847"/>
      <c r="DX10" s="847"/>
      <c r="DY10" s="847"/>
      <c r="DZ10" s="847"/>
      <c r="EA10" s="847"/>
      <c r="EB10" s="847"/>
      <c r="EC10" s="847"/>
      <c r="ED10" s="847"/>
      <c r="EE10" s="847"/>
      <c r="EF10" s="847"/>
      <c r="EG10" s="847"/>
      <c r="EH10" s="847"/>
      <c r="EI10" s="847"/>
      <c r="EJ10" s="847"/>
      <c r="EK10" s="847"/>
      <c r="EL10" s="847"/>
      <c r="EM10" s="847"/>
      <c r="EN10" s="847"/>
      <c r="EO10" s="847"/>
      <c r="EP10" s="847"/>
    </row>
    <row r="11" spans="1:151" ht="14.5" customHeight="1">
      <c r="B11" s="792" t="s">
        <v>1535</v>
      </c>
      <c r="C11" s="963" t="s">
        <v>1318</v>
      </c>
      <c r="D11" s="798"/>
      <c r="E11" s="798"/>
      <c r="F11" s="798"/>
      <c r="G11" s="798"/>
      <c r="H11" s="798"/>
      <c r="I11" s="798"/>
      <c r="J11" s="798"/>
      <c r="K11" s="798"/>
      <c r="L11" s="798"/>
      <c r="M11" s="798"/>
      <c r="N11" s="798"/>
      <c r="O11" s="798"/>
      <c r="P11" s="798"/>
      <c r="Q11" s="798"/>
      <c r="R11" s="798"/>
      <c r="S11" s="798"/>
      <c r="T11" s="798"/>
      <c r="U11" s="798"/>
      <c r="V11" s="798"/>
      <c r="W11" s="798"/>
      <c r="X11" s="798"/>
      <c r="Y11" s="798"/>
      <c r="Z11" s="798"/>
      <c r="AA11" s="798"/>
      <c r="AB11" s="798"/>
      <c r="AC11" s="798"/>
      <c r="AD11" s="798"/>
      <c r="AE11" s="798"/>
      <c r="AF11" s="798"/>
      <c r="AG11" s="798"/>
      <c r="AH11" s="798"/>
      <c r="AI11" s="798"/>
      <c r="AJ11" s="798"/>
      <c r="AK11" s="798"/>
      <c r="AL11" s="798"/>
      <c r="AM11" s="798"/>
      <c r="AN11" s="798"/>
      <c r="AO11" s="798"/>
      <c r="AP11" s="798"/>
      <c r="AQ11" s="798"/>
      <c r="AR11" s="798"/>
      <c r="AS11" s="798"/>
      <c r="AT11" s="798"/>
      <c r="AU11" s="798"/>
      <c r="AV11" s="798"/>
      <c r="AW11" s="798"/>
      <c r="AX11" s="798"/>
      <c r="AY11" s="798"/>
      <c r="AZ11" s="798"/>
      <c r="BA11" s="798"/>
      <c r="BB11" s="798"/>
      <c r="BC11" s="798"/>
      <c r="BD11" s="798"/>
      <c r="BE11" s="798"/>
      <c r="BF11" s="798"/>
      <c r="BG11" s="798"/>
      <c r="BH11" s="798"/>
      <c r="BI11" s="798"/>
      <c r="BJ11" s="798"/>
      <c r="BK11" s="798"/>
      <c r="BL11" s="798"/>
      <c r="BM11" s="798"/>
      <c r="BN11" s="798"/>
      <c r="BO11" s="798"/>
      <c r="BP11" s="798"/>
      <c r="BQ11" s="798"/>
      <c r="BR11" s="798"/>
      <c r="BS11" s="859"/>
      <c r="BT11" s="847"/>
      <c r="BU11" s="847"/>
      <c r="BV11" s="847"/>
      <c r="BW11" s="847"/>
      <c r="BX11" s="847"/>
      <c r="BY11" s="847"/>
      <c r="BZ11" s="847"/>
      <c r="CA11" s="847"/>
      <c r="CB11" s="847"/>
      <c r="CC11" s="847"/>
      <c r="CD11" s="847"/>
      <c r="CE11" s="847"/>
      <c r="CF11" s="847"/>
      <c r="CG11" s="847"/>
      <c r="CH11" s="847"/>
      <c r="CI11" s="847"/>
      <c r="CJ11" s="847"/>
      <c r="CK11" s="847"/>
      <c r="CL11" s="847"/>
      <c r="CM11" s="847"/>
      <c r="CN11" s="847"/>
      <c r="CO11" s="847"/>
      <c r="CP11" s="847"/>
      <c r="CQ11" s="847"/>
      <c r="CR11" s="847"/>
      <c r="CS11" s="847"/>
      <c r="CT11" s="847"/>
      <c r="CU11" s="847"/>
      <c r="CV11" s="847"/>
      <c r="CW11" s="847"/>
      <c r="CX11" s="847"/>
      <c r="CY11" s="847"/>
      <c r="CZ11" s="847"/>
      <c r="DA11" s="847"/>
      <c r="DB11" s="847"/>
      <c r="DC11" s="847"/>
      <c r="DD11" s="847"/>
      <c r="DE11" s="847"/>
      <c r="DF11" s="847"/>
      <c r="DG11" s="847"/>
      <c r="DH11" s="847"/>
      <c r="DI11" s="847"/>
      <c r="DJ11" s="847"/>
      <c r="DK11" s="847"/>
      <c r="DL11" s="847"/>
      <c r="DM11" s="847"/>
      <c r="DN11" s="847"/>
      <c r="DO11" s="847"/>
      <c r="DP11" s="847"/>
      <c r="DQ11" s="847"/>
      <c r="DR11" s="847"/>
      <c r="DS11" s="847"/>
      <c r="DT11" s="847"/>
      <c r="DU11" s="847"/>
      <c r="DV11" s="847"/>
      <c r="DW11" s="847"/>
      <c r="DX11" s="847"/>
      <c r="DY11" s="847"/>
      <c r="DZ11" s="847"/>
      <c r="EA11" s="847"/>
      <c r="EB11" s="847"/>
      <c r="EC11" s="847"/>
      <c r="ED11" s="847"/>
      <c r="EE11" s="847"/>
      <c r="EF11" s="847"/>
      <c r="EG11" s="847"/>
      <c r="EH11" s="847"/>
      <c r="EI11" s="847"/>
      <c r="EJ11" s="847"/>
      <c r="EK11" s="847"/>
      <c r="EL11" s="847"/>
      <c r="EM11" s="847"/>
      <c r="EN11" s="847"/>
      <c r="EO11" s="847"/>
      <c r="EP11" s="847"/>
    </row>
    <row r="12" spans="1:151" s="497" customFormat="1" ht="12" customHeight="1">
      <c r="A12" s="684"/>
      <c r="B12" s="794" t="s">
        <v>476</v>
      </c>
      <c r="C12" s="964"/>
      <c r="D12" s="797">
        <v>5.5683008583298221E-3</v>
      </c>
      <c r="E12" s="797">
        <v>7.038716603461781E-3</v>
      </c>
      <c r="F12" s="797">
        <v>5.3948564241306229E-3</v>
      </c>
      <c r="G12" s="797">
        <v>5.3279305643711972E-3</v>
      </c>
      <c r="H12" s="797">
        <v>4.8150052666775522E-3</v>
      </c>
      <c r="I12" s="797">
        <v>3.6093770002283421E-3</v>
      </c>
      <c r="J12" s="797">
        <v>1.2559580380451241E-3</v>
      </c>
      <c r="K12" s="797">
        <v>1.5080066193529085E-4</v>
      </c>
      <c r="L12" s="797">
        <v>8.2254155703509468E-4</v>
      </c>
      <c r="M12" s="797">
        <v>3.5300508868696401E-3</v>
      </c>
      <c r="N12" s="797">
        <v>2.0486321162975774E-3</v>
      </c>
      <c r="O12" s="797">
        <v>1.1735156135039837E-4</v>
      </c>
      <c r="P12" s="797">
        <v>3.3555539939578161E-3</v>
      </c>
      <c r="Q12" s="797">
        <v>3.3601680235773035E-3</v>
      </c>
      <c r="R12" s="797">
        <v>6.3679452106482071E-3</v>
      </c>
      <c r="S12" s="797">
        <v>1.4974000639527141E-3</v>
      </c>
      <c r="T12" s="797">
        <v>2.264026681932263E-3</v>
      </c>
      <c r="U12" s="797">
        <v>1.9420760304915685E-3</v>
      </c>
      <c r="V12" s="797">
        <v>3.6352641163663879E-3</v>
      </c>
      <c r="W12" s="797">
        <v>4.9529105196288725E-3</v>
      </c>
      <c r="X12" s="797">
        <v>4.4876568569027775E-3</v>
      </c>
      <c r="Y12" s="797">
        <v>4.935090156559685E-3</v>
      </c>
      <c r="Z12" s="797">
        <v>4.3397760372130278E-3</v>
      </c>
      <c r="AA12" s="797">
        <v>6.3620840339300155E-3</v>
      </c>
      <c r="AB12" s="797">
        <v>4.5853917755576123E-3</v>
      </c>
      <c r="AC12" s="797">
        <v>3.4595712016955993E-3</v>
      </c>
      <c r="AD12" s="797">
        <v>4.071130783472654E-3</v>
      </c>
      <c r="AE12" s="797">
        <v>4.5943899551790235E-3</v>
      </c>
      <c r="AF12" s="797">
        <v>2.4590742967796064E-3</v>
      </c>
      <c r="AG12" s="797">
        <v>5.3559916276335606E-3</v>
      </c>
      <c r="AH12" s="797">
        <v>4.5549290716939694E-3</v>
      </c>
      <c r="AI12" s="797">
        <v>5.0336715660705966E-3</v>
      </c>
      <c r="AJ12" s="797">
        <v>3.4186870366434974E-3</v>
      </c>
      <c r="AK12" s="797">
        <v>5.8652111800827633E-3</v>
      </c>
      <c r="AL12" s="797">
        <v>3.0120876564254662E-3</v>
      </c>
      <c r="AM12" s="797">
        <v>5.3349611657740326E-3</v>
      </c>
      <c r="AN12" s="797">
        <v>6.741407301566138E-3</v>
      </c>
      <c r="AO12" s="797">
        <v>4.2571069306438503E-3</v>
      </c>
      <c r="AP12" s="797">
        <v>6.0464098749108963E-3</v>
      </c>
      <c r="AQ12" s="797">
        <v>4.794731267549146E-3</v>
      </c>
      <c r="AR12" s="797">
        <v>5.4817737900434427E-3</v>
      </c>
      <c r="AS12" s="797">
        <v>5.3665503901225708E-3</v>
      </c>
      <c r="AT12" s="797">
        <v>7.2773628063012019E-3</v>
      </c>
      <c r="AU12" s="797">
        <v>3.7321915715242682E-3</v>
      </c>
      <c r="AV12" s="797">
        <v>6.7798864082158072E-3</v>
      </c>
      <c r="AW12" s="797">
        <v>5.38661103338689E-3</v>
      </c>
      <c r="AX12" s="797">
        <v>4.3345613004346362E-3</v>
      </c>
      <c r="AY12" s="797">
        <v>7.8208101544976483E-3</v>
      </c>
      <c r="AZ12" s="797">
        <v>5.4196049398831381E-3</v>
      </c>
      <c r="BA12" s="797">
        <v>3.9658369743718058E-3</v>
      </c>
      <c r="BB12" s="797">
        <v>5.525081569477619E-3</v>
      </c>
      <c r="BC12" s="797">
        <v>4.341333860470753E-3</v>
      </c>
      <c r="BD12" s="797">
        <v>5.6416593218004962E-3</v>
      </c>
      <c r="BE12" s="797">
        <v>3.7745934464410436E-3</v>
      </c>
      <c r="BF12" s="797">
        <v>2.5717820117177048E-3</v>
      </c>
      <c r="BG12" s="797">
        <v>5.0912727815322079E-4</v>
      </c>
      <c r="BH12" s="797">
        <v>-1.4633688724750016E-3</v>
      </c>
      <c r="BI12" s="797">
        <v>5.6378816115243424E-4</v>
      </c>
      <c r="BJ12" s="797">
        <v>1.7988136772462138E-3</v>
      </c>
      <c r="BK12" s="797">
        <v>2.614791374747627E-3</v>
      </c>
      <c r="BL12" s="797">
        <v>2.2106439059805805E-3</v>
      </c>
      <c r="BM12" s="797">
        <v>2.3228125243925923E-3</v>
      </c>
      <c r="BN12" s="797">
        <v>3.7060961948756077E-3</v>
      </c>
      <c r="BO12" s="797">
        <v>4.1430741383636782E-3</v>
      </c>
      <c r="BP12" s="797">
        <v>3.0551498599735716E-3</v>
      </c>
      <c r="BQ12" s="797">
        <v>3.8153165032024372E-3</v>
      </c>
      <c r="BR12" s="797">
        <v>2.677665094324766E-3</v>
      </c>
      <c r="BS12" s="860">
        <v>3.8459577465732586E-3</v>
      </c>
      <c r="BT12" s="848">
        <v>2.2195093790517983E-3</v>
      </c>
      <c r="BU12" s="848">
        <v>4.0309049455007351E-3</v>
      </c>
      <c r="BV12" s="848">
        <v>3.6535205296566176E-3</v>
      </c>
      <c r="BW12" s="848">
        <v>4.288467440453525E-3</v>
      </c>
      <c r="BX12" s="848">
        <v>2.0589301278948202E-3</v>
      </c>
      <c r="BY12" s="848">
        <v>3.0474049916724422E-3</v>
      </c>
      <c r="BZ12" s="848">
        <v>2.2336659599047071E-3</v>
      </c>
      <c r="CA12" s="848">
        <v>4.6726217875854292E-3</v>
      </c>
      <c r="CB12" s="848">
        <v>5.0005131088382004E-3</v>
      </c>
      <c r="CC12" s="848">
        <v>3.0888417727201745E-3</v>
      </c>
      <c r="CD12" s="848">
        <v>1.2811012777775854E-3</v>
      </c>
      <c r="CE12" s="848">
        <v>2.563955333104051E-3</v>
      </c>
      <c r="CF12" s="848">
        <v>4.358656600724764E-3</v>
      </c>
      <c r="CG12" s="848">
        <v>3.1251481082987809E-3</v>
      </c>
      <c r="CH12" s="848">
        <v>7.4304221184684494E-4</v>
      </c>
      <c r="CI12" s="848">
        <v>9.7632022291627152E-4</v>
      </c>
      <c r="CJ12" s="848">
        <v>3.7914585399867473E-3</v>
      </c>
      <c r="CK12" s="848">
        <v>2.6370301467257828E-3</v>
      </c>
      <c r="CL12" s="848">
        <v>3.2999104173894178E-3</v>
      </c>
      <c r="CM12" s="848">
        <v>3.5497217441455842E-3</v>
      </c>
      <c r="CN12" s="848">
        <v>3.1768047720155401E-3</v>
      </c>
      <c r="CO12" s="848">
        <v>3.4681232907214365E-3</v>
      </c>
      <c r="CP12" s="848">
        <v>5.1698124659993461E-3</v>
      </c>
      <c r="CQ12" s="848">
        <v>4.3022763547777565E-3</v>
      </c>
      <c r="CR12" s="848">
        <v>4.7511968002380556E-3</v>
      </c>
      <c r="CS12" s="848">
        <v>3.8422263909323462E-3</v>
      </c>
      <c r="CT12" s="848">
        <v>3.2507356365010232E-3</v>
      </c>
      <c r="CU12" s="848">
        <v>4.1486341958396622E-3</v>
      </c>
      <c r="CV12" s="848">
        <v>4.3600660046236861E-3</v>
      </c>
      <c r="CW12" s="848">
        <v>3.4130339668909659E-3</v>
      </c>
      <c r="CX12" s="848">
        <v>5.3127226073939049E-3</v>
      </c>
      <c r="CY12" s="848">
        <v>3.844728789811569E-3</v>
      </c>
      <c r="CZ12" s="848">
        <v>7.2965222821843589E-3</v>
      </c>
      <c r="DA12" s="848">
        <v>-2.1119573194360308E-3</v>
      </c>
      <c r="DB12" s="848">
        <v>6.7425126220705955E-3</v>
      </c>
      <c r="DC12" s="848">
        <v>9.485487490698663E-3</v>
      </c>
      <c r="DD12" s="848">
        <v>8.190209302202156E-3</v>
      </c>
      <c r="DE12" s="848">
        <v>1.1285052683309704E-2</v>
      </c>
      <c r="DF12" s="848">
        <v>1.2485746855766422E-2</v>
      </c>
      <c r="DG12" s="848">
        <v>1.5501120065954943E-2</v>
      </c>
      <c r="DH12" s="848">
        <v>1.591576081789503E-2</v>
      </c>
      <c r="DI12" s="848">
        <v>9.2211765211078767E-3</v>
      </c>
      <c r="DJ12" s="848">
        <v>1.442999779998333E-2</v>
      </c>
      <c r="DK12" s="848">
        <v>1.3544118547031525E-2</v>
      </c>
      <c r="DL12" s="848">
        <v>8.9385285345713328E-3</v>
      </c>
      <c r="DM12" s="848">
        <v>8.430658336038066E-3</v>
      </c>
      <c r="DN12" s="848">
        <v>7.6107638000908473E-3</v>
      </c>
      <c r="DO12" s="848">
        <v>6.1288066260638541E-3</v>
      </c>
      <c r="DP12" s="848">
        <v>5.0485831687296923E-3</v>
      </c>
      <c r="DQ12" s="848">
        <v>3.879589758954971E-3</v>
      </c>
      <c r="DR12" s="848">
        <v>7.8387553835199686E-3</v>
      </c>
      <c r="DS12" s="848">
        <v>5.3267267648129391E-3</v>
      </c>
      <c r="DT12" s="848">
        <v>4.18195686461309E-3</v>
      </c>
      <c r="DU12" s="848">
        <v>3.5870745728867615E-3</v>
      </c>
      <c r="DV12" s="848">
        <v>6.9741554205333678E-3</v>
      </c>
      <c r="DW12" s="848"/>
      <c r="DX12" s="848"/>
      <c r="DY12" s="848"/>
      <c r="DZ12" s="848"/>
      <c r="EA12" s="848"/>
      <c r="EB12" s="848"/>
      <c r="EC12" s="848"/>
      <c r="ED12" s="848"/>
      <c r="EE12" s="848"/>
      <c r="EF12" s="848"/>
      <c r="EG12" s="848"/>
      <c r="EH12" s="848"/>
      <c r="EI12" s="848"/>
      <c r="EJ12" s="848"/>
      <c r="EK12" s="848"/>
      <c r="EL12" s="848"/>
      <c r="EM12" s="848"/>
      <c r="EN12" s="848"/>
      <c r="EO12" s="848"/>
      <c r="EP12" s="848"/>
      <c r="EQ12"/>
      <c r="ER12"/>
      <c r="ES12"/>
      <c r="ET12"/>
      <c r="EU12"/>
    </row>
    <row r="13" spans="1:151" ht="17.5" customHeight="1">
      <c r="B13" s="792" t="s">
        <v>479</v>
      </c>
      <c r="C13" s="965"/>
      <c r="D13" s="796"/>
      <c r="E13" s="796"/>
      <c r="F13" s="796"/>
      <c r="G13" s="796"/>
      <c r="H13" s="796"/>
      <c r="I13" s="796"/>
      <c r="J13" s="796"/>
      <c r="K13" s="796"/>
      <c r="L13" s="796"/>
      <c r="M13" s="796"/>
      <c r="N13" s="796"/>
      <c r="O13" s="796"/>
      <c r="P13" s="796"/>
      <c r="Q13" s="796"/>
      <c r="R13" s="796"/>
      <c r="S13" s="796"/>
      <c r="T13" s="796"/>
      <c r="U13" s="796"/>
      <c r="V13" s="796"/>
      <c r="W13" s="796"/>
      <c r="X13" s="796"/>
      <c r="Y13" s="796"/>
      <c r="Z13" s="796"/>
      <c r="AA13" s="796"/>
      <c r="AB13" s="796"/>
      <c r="AC13" s="796"/>
      <c r="AD13" s="796"/>
      <c r="AE13" s="796"/>
      <c r="AF13" s="796"/>
      <c r="AG13" s="796"/>
      <c r="AH13" s="796"/>
      <c r="AI13" s="796"/>
      <c r="AJ13" s="796"/>
      <c r="AK13" s="796"/>
      <c r="AL13" s="796"/>
      <c r="AM13" s="796"/>
      <c r="AN13" s="796"/>
      <c r="AO13" s="796"/>
      <c r="AP13" s="796"/>
      <c r="AQ13" s="796"/>
      <c r="AR13" s="796"/>
      <c r="AS13" s="796"/>
      <c r="AT13" s="796"/>
      <c r="AU13" s="796"/>
      <c r="AV13" s="796"/>
      <c r="AW13" s="796"/>
      <c r="AX13" s="796"/>
      <c r="AY13" s="796"/>
      <c r="AZ13" s="796"/>
      <c r="BA13" s="796"/>
      <c r="BB13" s="796"/>
      <c r="BC13" s="796"/>
      <c r="BD13" s="796"/>
      <c r="BE13" s="796"/>
      <c r="BF13" s="796"/>
      <c r="BG13" s="796"/>
      <c r="BH13" s="796"/>
      <c r="BI13" s="796"/>
      <c r="BJ13" s="796"/>
      <c r="BK13" s="796"/>
      <c r="BL13" s="796"/>
      <c r="BM13" s="796"/>
      <c r="BN13" s="796"/>
      <c r="BO13" s="796"/>
      <c r="BP13" s="796"/>
      <c r="BQ13" s="796"/>
      <c r="BR13" s="796"/>
      <c r="BS13" s="859"/>
      <c r="BT13" s="847"/>
      <c r="BU13" s="847"/>
      <c r="BV13" s="847"/>
      <c r="BW13" s="847"/>
      <c r="BX13" s="847"/>
      <c r="BY13" s="847"/>
      <c r="BZ13" s="847"/>
      <c r="CA13" s="847"/>
      <c r="CB13" s="847"/>
      <c r="CC13" s="847"/>
      <c r="CD13" s="847"/>
      <c r="CE13" s="847"/>
      <c r="CF13" s="847"/>
      <c r="CG13" s="847"/>
      <c r="CH13" s="847"/>
      <c r="CI13" s="847"/>
      <c r="CJ13" s="847"/>
      <c r="CK13" s="847"/>
      <c r="CL13" s="847"/>
      <c r="CM13" s="847"/>
      <c r="CN13" s="847"/>
      <c r="CO13" s="847"/>
      <c r="CP13" s="847"/>
      <c r="CQ13" s="847"/>
      <c r="CR13" s="847"/>
      <c r="CS13" s="847"/>
      <c r="CT13" s="847"/>
      <c r="CU13" s="847"/>
      <c r="CV13" s="847"/>
      <c r="CW13" s="847"/>
      <c r="CX13" s="847"/>
      <c r="CY13" s="847"/>
      <c r="CZ13" s="847"/>
      <c r="DA13" s="847"/>
      <c r="DB13" s="847"/>
      <c r="DC13" s="847"/>
      <c r="DD13" s="847"/>
      <c r="DE13" s="847"/>
      <c r="DF13" s="847"/>
      <c r="DG13" s="847"/>
      <c r="DH13" s="847"/>
      <c r="DI13" s="847"/>
      <c r="DJ13" s="847"/>
      <c r="DK13" s="847"/>
      <c r="DL13" s="847"/>
      <c r="DM13" s="847"/>
      <c r="DN13" s="847"/>
      <c r="DO13" s="847"/>
      <c r="DP13" s="847"/>
      <c r="DQ13" s="847"/>
      <c r="DR13" s="847"/>
      <c r="DS13" s="847"/>
      <c r="DT13" s="847"/>
      <c r="DU13" s="847"/>
      <c r="DV13" s="847"/>
      <c r="DW13" s="847"/>
      <c r="DX13" s="847"/>
      <c r="DY13" s="847"/>
      <c r="DZ13" s="847"/>
      <c r="EA13" s="847"/>
      <c r="EB13" s="847"/>
      <c r="EC13" s="847"/>
      <c r="ED13" s="847"/>
      <c r="EE13" s="847"/>
      <c r="EF13" s="847"/>
      <c r="EG13" s="847"/>
      <c r="EH13" s="847"/>
      <c r="EI13" s="847"/>
      <c r="EJ13" s="847"/>
      <c r="EK13" s="847"/>
      <c r="EL13" s="847"/>
      <c r="EM13" s="847"/>
      <c r="EN13" s="847"/>
      <c r="EO13" s="847"/>
      <c r="EP13" s="847"/>
    </row>
    <row r="14" spans="1:151">
      <c r="B14" s="794" t="s">
        <v>480</v>
      </c>
      <c r="C14" s="794" t="s">
        <v>1419</v>
      </c>
      <c r="D14" s="796" t="s">
        <v>1013</v>
      </c>
      <c r="E14" s="796" t="s">
        <v>1013</v>
      </c>
      <c r="F14" s="796" t="s">
        <v>1013</v>
      </c>
      <c r="G14" s="796" t="s">
        <v>1013</v>
      </c>
      <c r="H14" s="796" t="s">
        <v>1013</v>
      </c>
      <c r="I14" s="796" t="s">
        <v>1013</v>
      </c>
      <c r="J14" s="796" t="s">
        <v>1013</v>
      </c>
      <c r="K14" s="796" t="s">
        <v>1013</v>
      </c>
      <c r="L14" s="796" t="s">
        <v>1013</v>
      </c>
      <c r="M14" s="796" t="s">
        <v>1013</v>
      </c>
      <c r="N14" s="796" t="s">
        <v>1013</v>
      </c>
      <c r="O14" s="796" t="s">
        <v>1013</v>
      </c>
      <c r="P14" s="796" t="s">
        <v>1013</v>
      </c>
      <c r="Q14" s="796" t="s">
        <v>1013</v>
      </c>
      <c r="R14" s="796" t="s">
        <v>1013</v>
      </c>
      <c r="S14" s="796" t="s">
        <v>1013</v>
      </c>
      <c r="T14" s="796" t="s">
        <v>1013</v>
      </c>
      <c r="U14" s="796" t="s">
        <v>1013</v>
      </c>
      <c r="V14" s="796" t="s">
        <v>1013</v>
      </c>
      <c r="W14" s="796" t="s">
        <v>1013</v>
      </c>
      <c r="X14" s="796" t="s">
        <v>1013</v>
      </c>
      <c r="Y14" s="796" t="s">
        <v>1013</v>
      </c>
      <c r="Z14" s="796" t="s">
        <v>1013</v>
      </c>
      <c r="AA14" s="796" t="s">
        <v>1013</v>
      </c>
      <c r="AB14" s="796" t="s">
        <v>1013</v>
      </c>
      <c r="AC14" s="796" t="s">
        <v>1013</v>
      </c>
      <c r="AD14" s="796" t="s">
        <v>1013</v>
      </c>
      <c r="AE14" s="796" t="s">
        <v>1013</v>
      </c>
      <c r="AF14" s="796" t="s">
        <v>1013</v>
      </c>
      <c r="AG14" s="796" t="s">
        <v>1013</v>
      </c>
      <c r="AH14" s="796" t="s">
        <v>1013</v>
      </c>
      <c r="AI14" s="796" t="s">
        <v>1013</v>
      </c>
      <c r="AJ14" s="796" t="s">
        <v>1013</v>
      </c>
      <c r="AK14" s="796" t="s">
        <v>1013</v>
      </c>
      <c r="AL14" s="796" t="s">
        <v>1013</v>
      </c>
      <c r="AM14" s="796" t="s">
        <v>1013</v>
      </c>
      <c r="AN14" s="796" t="s">
        <v>1013</v>
      </c>
      <c r="AO14" s="796" t="s">
        <v>1013</v>
      </c>
      <c r="AP14" s="796" t="s">
        <v>1013</v>
      </c>
      <c r="AQ14" s="796" t="s">
        <v>1013</v>
      </c>
      <c r="AR14" s="796" t="s">
        <v>1013</v>
      </c>
      <c r="AS14" s="796" t="s">
        <v>1013</v>
      </c>
      <c r="AT14" s="796" t="s">
        <v>1013</v>
      </c>
      <c r="AU14" s="796" t="s">
        <v>1013</v>
      </c>
      <c r="AV14" s="796" t="s">
        <v>1013</v>
      </c>
      <c r="AW14" s="796" t="s">
        <v>1013</v>
      </c>
      <c r="AX14" s="796" t="s">
        <v>1013</v>
      </c>
      <c r="AY14" s="796" t="s">
        <v>1013</v>
      </c>
      <c r="AZ14" s="796" t="s">
        <v>1013</v>
      </c>
      <c r="BA14" s="796" t="s">
        <v>1013</v>
      </c>
      <c r="BB14" s="796" t="s">
        <v>1013</v>
      </c>
      <c r="BC14" s="796" t="s">
        <v>1013</v>
      </c>
      <c r="BD14" s="796" t="s">
        <v>1013</v>
      </c>
      <c r="BE14" s="796" t="s">
        <v>1013</v>
      </c>
      <c r="BF14" s="796" t="s">
        <v>1013</v>
      </c>
      <c r="BG14" s="796" t="s">
        <v>1013</v>
      </c>
      <c r="BH14" s="796" t="s">
        <v>1013</v>
      </c>
      <c r="BI14" s="796" t="s">
        <v>1013</v>
      </c>
      <c r="BJ14" s="796" t="s">
        <v>1013</v>
      </c>
      <c r="BK14" s="796" t="s">
        <v>1013</v>
      </c>
      <c r="BL14" s="796" t="s">
        <v>1013</v>
      </c>
      <c r="BM14" s="796" t="s">
        <v>1013</v>
      </c>
      <c r="BN14" s="796" t="s">
        <v>1013</v>
      </c>
      <c r="BO14" s="796" t="s">
        <v>1013</v>
      </c>
      <c r="BP14" s="796" t="s">
        <v>1013</v>
      </c>
      <c r="BQ14" s="796" t="s">
        <v>1013</v>
      </c>
      <c r="BR14" s="796" t="s">
        <v>1013</v>
      </c>
      <c r="BS14" s="859" t="s">
        <v>1013</v>
      </c>
      <c r="BT14" s="847" t="s">
        <v>1013</v>
      </c>
      <c r="BU14" s="847" t="s">
        <v>1013</v>
      </c>
      <c r="BV14" s="847" t="s">
        <v>1013</v>
      </c>
      <c r="BW14" s="847" t="s">
        <v>1013</v>
      </c>
      <c r="BX14" s="847" t="s">
        <v>1013</v>
      </c>
      <c r="BY14" s="847" t="s">
        <v>1013</v>
      </c>
      <c r="BZ14" s="847" t="s">
        <v>1013</v>
      </c>
      <c r="CA14" s="847" t="s">
        <v>1013</v>
      </c>
      <c r="CB14" s="847" t="s">
        <v>1013</v>
      </c>
      <c r="CC14" s="847" t="s">
        <v>1013</v>
      </c>
      <c r="CD14" s="847" t="s">
        <v>1013</v>
      </c>
      <c r="CE14" s="847" t="s">
        <v>1013</v>
      </c>
      <c r="CF14" s="847" t="s">
        <v>1013</v>
      </c>
      <c r="CG14" s="847" t="s">
        <v>1013</v>
      </c>
      <c r="CH14" s="847" t="s">
        <v>1013</v>
      </c>
      <c r="CI14" s="847" t="s">
        <v>1013</v>
      </c>
      <c r="CJ14" s="847" t="s">
        <v>1013</v>
      </c>
      <c r="CK14" s="847" t="s">
        <v>1013</v>
      </c>
      <c r="CL14" s="847" t="s">
        <v>1013</v>
      </c>
      <c r="CM14" s="847" t="s">
        <v>1013</v>
      </c>
      <c r="CN14" s="847" t="s">
        <v>1013</v>
      </c>
      <c r="CO14" s="847" t="s">
        <v>1013</v>
      </c>
      <c r="CP14" s="847" t="s">
        <v>1013</v>
      </c>
      <c r="CQ14" s="847" t="s">
        <v>1013</v>
      </c>
      <c r="CR14" s="847" t="s">
        <v>1013</v>
      </c>
      <c r="CS14" s="847" t="s">
        <v>1013</v>
      </c>
      <c r="CT14" s="847" t="s">
        <v>1013</v>
      </c>
      <c r="CU14" s="847" t="s">
        <v>1013</v>
      </c>
      <c r="CV14" s="847" t="s">
        <v>1013</v>
      </c>
      <c r="CW14" s="847" t="s">
        <v>1013</v>
      </c>
      <c r="CX14" s="847" t="s">
        <v>1013</v>
      </c>
      <c r="CY14" s="847" t="s">
        <v>1013</v>
      </c>
      <c r="CZ14" s="847" t="s">
        <v>1013</v>
      </c>
      <c r="DA14" s="847" t="s">
        <v>1013</v>
      </c>
      <c r="DB14" s="847" t="s">
        <v>1013</v>
      </c>
      <c r="DC14" s="847" t="s">
        <v>1013</v>
      </c>
      <c r="DD14" s="847" t="s">
        <v>1013</v>
      </c>
      <c r="DE14" s="847" t="s">
        <v>1013</v>
      </c>
      <c r="DF14" s="847" t="s">
        <v>1013</v>
      </c>
      <c r="DG14" s="847" t="s">
        <v>1013</v>
      </c>
      <c r="DH14" s="847" t="s">
        <v>1013</v>
      </c>
      <c r="DI14" s="847" t="s">
        <v>1013</v>
      </c>
      <c r="DJ14" s="847" t="s">
        <v>1013</v>
      </c>
      <c r="DK14" s="847" t="s">
        <v>1013</v>
      </c>
      <c r="DL14" s="847" t="s">
        <v>1013</v>
      </c>
      <c r="DM14" s="847" t="s">
        <v>1013</v>
      </c>
      <c r="DN14" s="847" t="s">
        <v>1013</v>
      </c>
      <c r="DO14" s="847" t="s">
        <v>1013</v>
      </c>
      <c r="DP14" s="847" t="s">
        <v>1013</v>
      </c>
      <c r="DQ14" s="847" t="s">
        <v>1013</v>
      </c>
      <c r="DR14" s="847" t="s">
        <v>1013</v>
      </c>
      <c r="DS14" s="847" t="s">
        <v>1013</v>
      </c>
      <c r="DT14" s="847" t="s">
        <v>1013</v>
      </c>
      <c r="DU14" s="847" t="s">
        <v>1013</v>
      </c>
      <c r="DV14" s="847" t="s">
        <v>1013</v>
      </c>
      <c r="DW14" s="847" t="s">
        <v>1013</v>
      </c>
      <c r="DX14" s="847" t="s">
        <v>1013</v>
      </c>
      <c r="DY14" s="847" t="s">
        <v>1013</v>
      </c>
      <c r="DZ14" s="847" t="s">
        <v>1013</v>
      </c>
      <c r="EA14" s="847" t="s">
        <v>1013</v>
      </c>
      <c r="EB14" s="847" t="s">
        <v>1013</v>
      </c>
      <c r="EC14" s="847" t="s">
        <v>1013</v>
      </c>
      <c r="ED14" s="847" t="s">
        <v>1013</v>
      </c>
      <c r="EE14" s="847" t="s">
        <v>1013</v>
      </c>
      <c r="EF14" s="847" t="s">
        <v>1013</v>
      </c>
      <c r="EG14" s="847" t="s">
        <v>1013</v>
      </c>
      <c r="EH14" s="847" t="s">
        <v>1013</v>
      </c>
      <c r="EI14" s="847" t="s">
        <v>1013</v>
      </c>
      <c r="EJ14" s="847" t="s">
        <v>1013</v>
      </c>
      <c r="EK14" s="847" t="s">
        <v>1013</v>
      </c>
      <c r="EL14" s="847" t="s">
        <v>1013</v>
      </c>
      <c r="EM14" s="847" t="s">
        <v>1013</v>
      </c>
      <c r="EN14" s="847" t="s">
        <v>1013</v>
      </c>
      <c r="EO14" s="847" t="s">
        <v>1013</v>
      </c>
      <c r="EP14" s="847" t="s">
        <v>1013</v>
      </c>
    </row>
    <row r="15" spans="1:151">
      <c r="B15" s="792" t="s">
        <v>481</v>
      </c>
      <c r="C15" s="794"/>
      <c r="D15" s="796"/>
      <c r="E15" s="796"/>
      <c r="F15" s="796"/>
      <c r="G15" s="796"/>
      <c r="H15" s="796"/>
      <c r="I15" s="796"/>
      <c r="J15" s="796"/>
      <c r="K15" s="796"/>
      <c r="L15" s="796"/>
      <c r="M15" s="796"/>
      <c r="N15" s="796"/>
      <c r="O15" s="796"/>
      <c r="P15" s="796"/>
      <c r="Q15" s="796"/>
      <c r="R15" s="796"/>
      <c r="S15" s="796"/>
      <c r="T15" s="796"/>
      <c r="U15" s="796"/>
      <c r="V15" s="796"/>
      <c r="W15" s="796"/>
      <c r="X15" s="796"/>
      <c r="Y15" s="796"/>
      <c r="Z15" s="796"/>
      <c r="AA15" s="796"/>
      <c r="AB15" s="796"/>
      <c r="AC15" s="796"/>
      <c r="AD15" s="796"/>
      <c r="AE15" s="796"/>
      <c r="AF15" s="796"/>
      <c r="AG15" s="796"/>
      <c r="AH15" s="796"/>
      <c r="AI15" s="796"/>
      <c r="AJ15" s="796"/>
      <c r="AK15" s="796"/>
      <c r="AL15" s="796"/>
      <c r="AM15" s="796"/>
      <c r="AN15" s="796"/>
      <c r="AO15" s="796"/>
      <c r="AP15" s="796"/>
      <c r="AQ15" s="796"/>
      <c r="AR15" s="796"/>
      <c r="AS15" s="796"/>
      <c r="AT15" s="796"/>
      <c r="AU15" s="796"/>
      <c r="AV15" s="796"/>
      <c r="AW15" s="796"/>
      <c r="AX15" s="796"/>
      <c r="AY15" s="796"/>
      <c r="AZ15" s="796"/>
      <c r="BA15" s="796"/>
      <c r="BB15" s="796"/>
      <c r="BC15" s="796"/>
      <c r="BD15" s="796"/>
      <c r="BE15" s="796"/>
      <c r="BF15" s="796"/>
      <c r="BG15" s="796"/>
      <c r="BH15" s="796"/>
      <c r="BI15" s="796"/>
      <c r="BJ15" s="796"/>
      <c r="BK15" s="796"/>
      <c r="BL15" s="796"/>
      <c r="BM15" s="796"/>
      <c r="BN15" s="796"/>
      <c r="BO15" s="796"/>
      <c r="BP15" s="796"/>
      <c r="BQ15" s="796"/>
      <c r="BR15" s="796"/>
      <c r="BS15" s="859"/>
      <c r="BT15" s="847"/>
      <c r="BU15" s="847"/>
      <c r="BV15" s="847"/>
      <c r="BW15" s="847"/>
      <c r="BX15" s="847"/>
      <c r="BY15" s="847"/>
      <c r="BZ15" s="847"/>
      <c r="CA15" s="847"/>
      <c r="CB15" s="847"/>
      <c r="CC15" s="847"/>
      <c r="CD15" s="847"/>
      <c r="CE15" s="847"/>
      <c r="CF15" s="847"/>
      <c r="CG15" s="847"/>
      <c r="CH15" s="847"/>
      <c r="CI15" s="847"/>
      <c r="CJ15" s="847"/>
      <c r="CK15" s="847"/>
      <c r="CL15" s="847"/>
      <c r="CM15" s="847"/>
      <c r="CN15" s="847"/>
      <c r="CO15" s="847"/>
      <c r="CP15" s="847"/>
      <c r="CQ15" s="847"/>
      <c r="CR15" s="847"/>
      <c r="CS15" s="847"/>
      <c r="CT15" s="847"/>
      <c r="CU15" s="847"/>
      <c r="CV15" s="847"/>
      <c r="CW15" s="847"/>
      <c r="CX15" s="847"/>
      <c r="CY15" s="847"/>
      <c r="CZ15" s="847"/>
      <c r="DA15" s="847"/>
      <c r="DB15" s="847"/>
      <c r="DC15" s="847"/>
      <c r="DD15" s="847"/>
      <c r="DE15" s="847"/>
      <c r="DF15" s="847"/>
      <c r="DG15" s="847"/>
      <c r="DH15" s="847"/>
      <c r="DI15" s="847"/>
      <c r="DJ15" s="847"/>
      <c r="DK15" s="847"/>
      <c r="DL15" s="847"/>
      <c r="DM15" s="847"/>
      <c r="DN15" s="847"/>
      <c r="DO15" s="847"/>
      <c r="DP15" s="847"/>
      <c r="DQ15" s="847"/>
      <c r="DR15" s="847"/>
      <c r="DS15" s="847"/>
      <c r="DT15" s="847"/>
      <c r="DU15" s="847"/>
      <c r="DV15" s="847"/>
      <c r="DW15" s="847"/>
      <c r="DX15" s="847"/>
      <c r="DY15" s="847"/>
      <c r="DZ15" s="847"/>
      <c r="EA15" s="847"/>
      <c r="EB15" s="847"/>
      <c r="EC15" s="847"/>
      <c r="ED15" s="847"/>
      <c r="EE15" s="847"/>
      <c r="EF15" s="847"/>
      <c r="EG15" s="847"/>
      <c r="EH15" s="847"/>
      <c r="EI15" s="847" t="s">
        <v>1640</v>
      </c>
      <c r="EJ15" s="847"/>
      <c r="EK15" s="847"/>
      <c r="EL15" s="847"/>
      <c r="EM15" s="847" t="s">
        <v>1641</v>
      </c>
      <c r="EN15" s="847"/>
      <c r="EO15" s="847"/>
      <c r="EP15" s="847"/>
    </row>
    <row r="16" spans="1:151">
      <c r="B16" s="794" t="s">
        <v>482</v>
      </c>
      <c r="C16" s="794" t="s">
        <v>1419</v>
      </c>
      <c r="D16" s="796"/>
      <c r="E16" s="796"/>
      <c r="F16" s="796"/>
      <c r="G16" s="796"/>
      <c r="H16" s="796"/>
      <c r="I16" s="796"/>
      <c r="J16" s="796"/>
      <c r="K16" s="796"/>
      <c r="L16" s="796"/>
      <c r="M16" s="796"/>
      <c r="N16" s="796"/>
      <c r="O16" s="796"/>
      <c r="P16" s="796"/>
      <c r="Q16" s="796"/>
      <c r="R16" s="796"/>
      <c r="S16" s="796"/>
      <c r="T16" s="796"/>
      <c r="U16" s="796"/>
      <c r="V16" s="796"/>
      <c r="W16" s="796"/>
      <c r="X16" s="796"/>
      <c r="Y16" s="796"/>
      <c r="Z16" s="796"/>
      <c r="AA16" s="796"/>
      <c r="AB16" s="796"/>
      <c r="AC16" s="796"/>
      <c r="AD16" s="796"/>
      <c r="AE16" s="796"/>
      <c r="AF16" s="796"/>
      <c r="AG16" s="796"/>
      <c r="AH16" s="796"/>
      <c r="AI16" s="796"/>
      <c r="AJ16" s="796"/>
      <c r="AK16" s="796"/>
      <c r="AL16" s="796"/>
      <c r="AM16" s="796"/>
      <c r="AN16" s="796"/>
      <c r="AO16" s="796"/>
      <c r="AP16" s="796"/>
      <c r="AQ16" s="796"/>
      <c r="AR16" s="796"/>
      <c r="AS16" s="796"/>
      <c r="AT16" s="796"/>
      <c r="AU16" s="796"/>
      <c r="AV16" s="796"/>
      <c r="AW16" s="796"/>
      <c r="AX16" s="796"/>
      <c r="AY16" s="796"/>
      <c r="AZ16" s="796"/>
      <c r="BA16" s="796"/>
      <c r="BB16" s="796"/>
      <c r="BC16" s="796"/>
      <c r="BD16" s="796"/>
      <c r="BE16" s="796"/>
      <c r="BF16" s="796"/>
      <c r="BG16" s="796"/>
      <c r="BH16" s="796"/>
      <c r="BI16" s="796"/>
      <c r="BJ16" s="796"/>
      <c r="BK16" s="796"/>
      <c r="BL16" s="796"/>
      <c r="BM16" s="796"/>
      <c r="BN16" s="796"/>
      <c r="BO16" s="796"/>
      <c r="BP16" s="796"/>
      <c r="BQ16" s="796"/>
      <c r="BR16" s="796"/>
      <c r="BS16" s="859"/>
      <c r="BT16" s="847"/>
      <c r="BU16" s="847"/>
      <c r="BV16" s="847"/>
      <c r="BW16" s="847"/>
      <c r="BX16" s="847"/>
      <c r="BY16" s="847"/>
      <c r="BZ16" s="847"/>
      <c r="CA16" s="847"/>
      <c r="CB16" s="847"/>
      <c r="CC16" s="847"/>
      <c r="CD16" s="847"/>
      <c r="CE16" s="847"/>
      <c r="CF16" s="847"/>
      <c r="CG16" s="847"/>
      <c r="CH16" s="847"/>
      <c r="CI16" s="847"/>
      <c r="CJ16" s="847"/>
      <c r="CK16" s="847"/>
      <c r="CL16" s="847"/>
      <c r="CM16" s="847"/>
      <c r="CN16" s="847"/>
      <c r="CO16" s="847"/>
      <c r="CP16" s="847"/>
      <c r="CQ16" s="847"/>
      <c r="CR16" s="847"/>
      <c r="CS16" s="847"/>
      <c r="CT16" s="847"/>
      <c r="CU16" s="847"/>
      <c r="CV16" s="847"/>
      <c r="CW16" s="847"/>
      <c r="CX16" s="847"/>
      <c r="CY16" s="847"/>
      <c r="CZ16" s="847"/>
      <c r="DA16" s="847"/>
      <c r="DB16" s="847"/>
      <c r="DC16" s="847"/>
      <c r="DD16" s="847"/>
      <c r="DE16" s="847"/>
      <c r="DF16" s="847"/>
      <c r="DG16" s="847"/>
      <c r="DH16" s="847"/>
      <c r="DI16" s="847"/>
      <c r="DJ16" s="847"/>
      <c r="DK16" s="847"/>
      <c r="DL16" s="847"/>
      <c r="DM16" s="847"/>
      <c r="DN16" s="847"/>
      <c r="DO16" s="847"/>
      <c r="DP16" s="847"/>
      <c r="DQ16" s="847"/>
      <c r="DR16" s="847"/>
      <c r="DS16" s="847"/>
      <c r="DT16" s="847"/>
      <c r="DU16" s="847"/>
      <c r="DV16" s="847"/>
      <c r="DW16" s="847"/>
      <c r="DX16" s="847"/>
      <c r="DY16" s="847"/>
      <c r="DZ16" s="847"/>
      <c r="EA16" s="847"/>
      <c r="EB16" s="847"/>
      <c r="EC16" s="847"/>
      <c r="ED16" s="847"/>
      <c r="EE16" s="847"/>
      <c r="EF16" s="847"/>
      <c r="EG16" s="847"/>
      <c r="EH16" s="847"/>
      <c r="EI16" s="849"/>
      <c r="EJ16" s="847"/>
      <c r="EK16" s="847"/>
      <c r="EL16" s="847"/>
      <c r="EM16" s="847"/>
      <c r="EN16" s="847"/>
      <c r="EO16" s="847"/>
      <c r="EP16" s="847"/>
    </row>
    <row r="17" spans="1:151" s="497" customFormat="1">
      <c r="A17" s="684"/>
      <c r="B17" s="794" t="s">
        <v>483</v>
      </c>
      <c r="C17" s="794" t="s">
        <v>1419</v>
      </c>
      <c r="D17" s="799">
        <v>99.655874392107634</v>
      </c>
      <c r="E17" s="799">
        <v>100.74348214987667</v>
      </c>
      <c r="F17" s="799">
        <v>101.55583100183054</v>
      </c>
      <c r="G17" s="799">
        <v>102.07560431052458</v>
      </c>
      <c r="H17" s="799">
        <v>101.99670008354963</v>
      </c>
      <c r="I17" s="799">
        <v>101.4840031112109</v>
      </c>
      <c r="J17" s="799">
        <v>100.64484411093515</v>
      </c>
      <c r="K17" s="799">
        <v>99.375830664397512</v>
      </c>
      <c r="L17" s="799">
        <v>98.246566945594324</v>
      </c>
      <c r="M17" s="799">
        <v>97.089385712982178</v>
      </c>
      <c r="N17" s="799">
        <v>95.936581409142207</v>
      </c>
      <c r="O17" s="799">
        <v>94.670265471079631</v>
      </c>
      <c r="P17" s="799">
        <v>93.642912075283192</v>
      </c>
      <c r="Q17" s="799">
        <v>92.793883683484168</v>
      </c>
      <c r="R17" s="799">
        <v>92.217547922110001</v>
      </c>
      <c r="S17" s="799">
        <v>92.04493580052754</v>
      </c>
      <c r="T17" s="799">
        <v>92.105933868056397</v>
      </c>
      <c r="U17" s="799">
        <v>92.361666829947126</v>
      </c>
      <c r="V17" s="799">
        <v>92.634093760385923</v>
      </c>
      <c r="W17" s="799">
        <v>92.987180983594612</v>
      </c>
      <c r="X17" s="799">
        <v>92.795449495825125</v>
      </c>
      <c r="Y17" s="799">
        <v>92.279820041222706</v>
      </c>
      <c r="Z17" s="799">
        <v>91.512334268043674</v>
      </c>
      <c r="AA17" s="799">
        <v>90.35788553663339</v>
      </c>
      <c r="AB17" s="799">
        <v>89.491608347193406</v>
      </c>
      <c r="AC17" s="799">
        <v>88.741377811995804</v>
      </c>
      <c r="AD17" s="799">
        <v>88.148414968761159</v>
      </c>
      <c r="AE17" s="799">
        <v>87.645706175897047</v>
      </c>
      <c r="AF17" s="799">
        <v>87.392575722677563</v>
      </c>
      <c r="AG17" s="799">
        <v>87.359255555980027</v>
      </c>
      <c r="AH17" s="799">
        <v>87.621746888939057</v>
      </c>
      <c r="AI17" s="799">
        <v>88.245908565947701</v>
      </c>
      <c r="AJ17" s="799">
        <v>89.272992828933411</v>
      </c>
      <c r="AK17" s="799">
        <v>90.636656066743498</v>
      </c>
      <c r="AL17" s="799">
        <v>92.199461875759297</v>
      </c>
      <c r="AM17" s="799">
        <v>94.079432144916822</v>
      </c>
      <c r="AN17" s="799">
        <v>95.54243087183535</v>
      </c>
      <c r="AO17" s="799">
        <v>96.80576402110627</v>
      </c>
      <c r="AP17" s="799">
        <v>97.879563614362894</v>
      </c>
      <c r="AQ17" s="799">
        <v>98.753708971745795</v>
      </c>
      <c r="AR17" s="799">
        <v>99.632063609855933</v>
      </c>
      <c r="AS17" s="799">
        <v>100.45075211087709</v>
      </c>
      <c r="AT17" s="799">
        <v>101.16347530752117</v>
      </c>
      <c r="AU17" s="799">
        <v>101.65078578135748</v>
      </c>
      <c r="AV17" s="799">
        <v>102.02383656534327</v>
      </c>
      <c r="AW17" s="799">
        <v>102.31732373376053</v>
      </c>
      <c r="AX17" s="799">
        <v>102.72406251791017</v>
      </c>
      <c r="AY17" s="799">
        <v>103.25146394105499</v>
      </c>
      <c r="AZ17" s="799">
        <v>104.48234683685889</v>
      </c>
      <c r="BA17" s="799">
        <v>106.17859361205537</v>
      </c>
      <c r="BB17" s="799">
        <v>108.11686567481996</v>
      </c>
      <c r="BC17" s="799">
        <v>110.63038230088904</v>
      </c>
      <c r="BD17" s="799">
        <v>111.93722066266696</v>
      </c>
      <c r="BE17" s="799">
        <v>112.4951418723207</v>
      </c>
      <c r="BF17" s="799">
        <v>112.30147169729625</v>
      </c>
      <c r="BG17" s="799">
        <v>110.85755471113102</v>
      </c>
      <c r="BH17" s="799">
        <v>110.04867414236107</v>
      </c>
      <c r="BI17" s="799">
        <v>109.53189203783964</v>
      </c>
      <c r="BJ17" s="799">
        <v>109.56638618916737</v>
      </c>
      <c r="BK17" s="799">
        <v>110.39473084146148</v>
      </c>
      <c r="BL17" s="799">
        <v>111.48031132232883</v>
      </c>
      <c r="BM17" s="799">
        <v>112.78638384039576</v>
      </c>
      <c r="BN17" s="799">
        <v>114.10654892356391</v>
      </c>
      <c r="BO17" s="799">
        <v>115.44584937656533</v>
      </c>
      <c r="BP17" s="799">
        <v>116.58432461624993</v>
      </c>
      <c r="BQ17" s="799">
        <v>117.66596599108861</v>
      </c>
      <c r="BR17" s="799">
        <v>118.67769150187695</v>
      </c>
      <c r="BS17" s="861">
        <v>119.97071607796022</v>
      </c>
      <c r="BT17" s="850">
        <v>120.38151748930973</v>
      </c>
      <c r="BU17" s="850">
        <v>120.25881455176489</v>
      </c>
      <c r="BV17" s="850">
        <v>119.59575483504513</v>
      </c>
      <c r="BW17" s="850">
        <v>118.00550452520577</v>
      </c>
      <c r="BX17" s="850">
        <v>116.87884226045942</v>
      </c>
      <c r="BY17" s="850">
        <v>115.97980450315355</v>
      </c>
      <c r="BZ17" s="850">
        <v>115.51177351895767</v>
      </c>
      <c r="CA17" s="850">
        <v>115.84980856612756</v>
      </c>
      <c r="CB17" s="850">
        <v>116.04432163504787</v>
      </c>
      <c r="CC17" s="850">
        <v>116.13946597623875</v>
      </c>
      <c r="CD17" s="850">
        <v>115.81981600435157</v>
      </c>
      <c r="CE17" s="850">
        <v>114.85725185318401</v>
      </c>
      <c r="CF17" s="850">
        <v>113.39654172275895</v>
      </c>
      <c r="CG17" s="850">
        <v>111.6056639488498</v>
      </c>
      <c r="CH17" s="850">
        <v>109.80233636382791</v>
      </c>
      <c r="CI17" s="850">
        <v>107.89138236025211</v>
      </c>
      <c r="CJ17" s="850">
        <v>106.829322400221</v>
      </c>
      <c r="CK17" s="850">
        <v>106.25718208810444</v>
      </c>
      <c r="CL17" s="850">
        <v>106.08898356449785</v>
      </c>
      <c r="CM17" s="850">
        <v>106.4114904625572</v>
      </c>
      <c r="CN17" s="850">
        <v>106.67253755772735</v>
      </c>
      <c r="CO17" s="850">
        <v>107.03630658007317</v>
      </c>
      <c r="CP17" s="850">
        <v>107.49645313624043</v>
      </c>
      <c r="CQ17" s="850">
        <v>108.16864581624718</v>
      </c>
      <c r="CR17" s="850">
        <v>108.80361269752376</v>
      </c>
      <c r="CS17" s="850">
        <v>109.42650798861176</v>
      </c>
      <c r="CT17" s="850">
        <v>109.90075765716358</v>
      </c>
      <c r="CU17" s="850">
        <v>110.26543141911334</v>
      </c>
      <c r="CV17" s="850">
        <v>110.02976995681061</v>
      </c>
      <c r="CW17" s="850">
        <v>109.36367946649379</v>
      </c>
      <c r="CX17" s="850">
        <v>108.37312597398538</v>
      </c>
      <c r="CY17" s="850">
        <v>106.56727831282423</v>
      </c>
      <c r="CZ17" s="850">
        <v>105.73811400295993</v>
      </c>
      <c r="DA17" s="850">
        <v>105.52948543167683</v>
      </c>
      <c r="DB17" s="850">
        <v>106.25529357958548</v>
      </c>
      <c r="DC17" s="850">
        <v>108.29296266689782</v>
      </c>
      <c r="DD17" s="850">
        <v>111.12883953924504</v>
      </c>
      <c r="DE17" s="850">
        <v>114.65395529899908</v>
      </c>
      <c r="DF17" s="850">
        <v>118.33876979755972</v>
      </c>
      <c r="DG17" s="850">
        <v>122.596449557089</v>
      </c>
      <c r="DH17" s="850">
        <v>124.88156850458623</v>
      </c>
      <c r="DI17" s="850">
        <v>125.94825929903175</v>
      </c>
      <c r="DJ17" s="850">
        <v>125.86403807076493</v>
      </c>
      <c r="DK17" s="850">
        <v>123.9555905760476</v>
      </c>
      <c r="DL17" s="850">
        <v>122.86041136470514</v>
      </c>
      <c r="DM17" s="850">
        <v>122.062487030909</v>
      </c>
      <c r="DN17" s="850">
        <v>121.89887899400917</v>
      </c>
      <c r="DO17" s="850">
        <v>122.74774803590405</v>
      </c>
      <c r="DP17" s="850">
        <v>123.74127157761582</v>
      </c>
      <c r="DQ17" s="850">
        <v>124.8540971380155</v>
      </c>
      <c r="DR17" s="850">
        <v>125.75888047584448</v>
      </c>
      <c r="DS17" s="850">
        <v>126.28277983823129</v>
      </c>
      <c r="DT17" s="850">
        <v>126.47005947514616</v>
      </c>
      <c r="DU17" s="850">
        <v>126.50362930772546</v>
      </c>
      <c r="DV17" s="850">
        <v>126.60539686878093</v>
      </c>
      <c r="DW17" s="850">
        <v>126.88866951654562</v>
      </c>
      <c r="DX17" s="850">
        <v>127.40330882143714</v>
      </c>
      <c r="DY17" s="850">
        <v>127.99939575511115</v>
      </c>
      <c r="DZ17" s="850">
        <v>128.51600872335345</v>
      </c>
      <c r="EA17" s="850">
        <v>128.8403834157987</v>
      </c>
      <c r="EB17" s="850">
        <v>129.00533288681396</v>
      </c>
      <c r="EC17" s="850">
        <v>129.11397396382006</v>
      </c>
      <c r="ED17" s="850">
        <v>129.31248546584666</v>
      </c>
      <c r="EE17" s="850">
        <v>129.70171180984482</v>
      </c>
      <c r="EF17" s="850">
        <v>130.2606763316694</v>
      </c>
      <c r="EG17" s="850">
        <v>130.89374194882515</v>
      </c>
      <c r="EH17" s="850">
        <v>131.46766369575974</v>
      </c>
      <c r="EI17" s="850">
        <v>131.89131761384351</v>
      </c>
      <c r="EJ17" s="850">
        <v>132.18157005066146</v>
      </c>
      <c r="EK17" s="850">
        <v>132.42702170444102</v>
      </c>
      <c r="EL17" s="850">
        <v>132.74457933572711</v>
      </c>
      <c r="EM17" s="850">
        <v>133.28088233239885</v>
      </c>
      <c r="EN17" s="850">
        <v>133.28088233239885</v>
      </c>
      <c r="EO17" s="850">
        <v>133.28088233239885</v>
      </c>
      <c r="EP17" s="850">
        <v>133.28088233239885</v>
      </c>
      <c r="EQ17"/>
      <c r="ER17"/>
      <c r="ES17"/>
      <c r="ET17"/>
      <c r="EU17"/>
    </row>
    <row r="18" spans="1:151">
      <c r="B18" s="792" t="s">
        <v>484</v>
      </c>
      <c r="C18" s="794"/>
      <c r="D18" s="800"/>
      <c r="E18" s="800"/>
      <c r="F18" s="800"/>
      <c r="G18" s="800"/>
      <c r="H18" s="800"/>
      <c r="I18" s="800"/>
      <c r="J18" s="800"/>
      <c r="K18" s="800"/>
      <c r="L18" s="800"/>
      <c r="M18" s="800"/>
      <c r="N18" s="800"/>
      <c r="O18" s="800"/>
      <c r="P18" s="800"/>
      <c r="Q18" s="800"/>
      <c r="R18" s="800"/>
      <c r="S18" s="800"/>
      <c r="T18" s="800"/>
      <c r="U18" s="800"/>
      <c r="V18" s="800"/>
      <c r="W18" s="800"/>
      <c r="X18" s="800"/>
      <c r="Y18" s="800"/>
      <c r="Z18" s="800"/>
      <c r="AA18" s="800"/>
      <c r="AB18" s="800"/>
      <c r="AC18" s="800"/>
      <c r="AD18" s="800"/>
      <c r="AE18" s="800"/>
      <c r="AF18" s="800"/>
      <c r="AG18" s="800"/>
      <c r="AH18" s="800"/>
      <c r="AI18" s="800"/>
      <c r="AJ18" s="800"/>
      <c r="AK18" s="800"/>
      <c r="AL18" s="800"/>
      <c r="AM18" s="800"/>
      <c r="AN18" s="800"/>
      <c r="AO18" s="800"/>
      <c r="AP18" s="800"/>
      <c r="AQ18" s="800"/>
      <c r="AR18" s="800"/>
      <c r="AS18" s="800"/>
      <c r="AT18" s="800"/>
      <c r="AU18" s="800"/>
      <c r="AV18" s="800"/>
      <c r="AW18" s="800"/>
      <c r="AX18" s="800"/>
      <c r="AY18" s="800"/>
      <c r="AZ18" s="800"/>
      <c r="BA18" s="800"/>
      <c r="BB18" s="800"/>
      <c r="BC18" s="800"/>
      <c r="BD18" s="800"/>
      <c r="BE18" s="800"/>
      <c r="BF18" s="800"/>
      <c r="BG18" s="800"/>
      <c r="BH18" s="800"/>
      <c r="BI18" s="800"/>
      <c r="BJ18" s="800"/>
      <c r="BK18" s="800"/>
      <c r="BL18" s="800"/>
      <c r="BM18" s="800"/>
      <c r="BN18" s="800"/>
      <c r="BO18" s="800"/>
      <c r="BP18" s="800"/>
      <c r="BQ18" s="800"/>
      <c r="BR18" s="800"/>
      <c r="BS18" s="861"/>
      <c r="BT18" s="850"/>
      <c r="BU18" s="850"/>
      <c r="BV18" s="850"/>
      <c r="BW18" s="850"/>
      <c r="BX18" s="850"/>
      <c r="BY18" s="850"/>
      <c r="BZ18" s="850"/>
      <c r="CA18" s="850"/>
      <c r="CB18" s="850"/>
      <c r="CC18" s="850"/>
      <c r="CD18" s="850"/>
      <c r="CE18" s="850"/>
      <c r="CF18" s="850"/>
      <c r="CG18" s="850"/>
      <c r="CH18" s="850"/>
      <c r="CI18" s="850"/>
      <c r="CJ18" s="850"/>
      <c r="CK18" s="850"/>
      <c r="CL18" s="850"/>
      <c r="CM18" s="850"/>
      <c r="CN18" s="850"/>
      <c r="CO18" s="850"/>
      <c r="CP18" s="850"/>
      <c r="CQ18" s="850"/>
      <c r="CR18" s="850"/>
      <c r="CS18" s="850"/>
      <c r="CT18" s="850"/>
      <c r="CU18" s="850"/>
      <c r="CV18" s="850"/>
      <c r="CW18" s="850"/>
      <c r="CX18" s="850"/>
      <c r="CY18" s="850"/>
      <c r="CZ18" s="850"/>
      <c r="DA18" s="850"/>
      <c r="DB18" s="850"/>
      <c r="DC18" s="850"/>
      <c r="DD18" s="850"/>
      <c r="DE18" s="850"/>
      <c r="DF18" s="850"/>
      <c r="DG18" s="850"/>
      <c r="DH18" s="850"/>
      <c r="DI18" s="850"/>
      <c r="DJ18" s="850"/>
      <c r="DK18" s="850"/>
      <c r="DL18" s="850"/>
      <c r="DM18" s="850"/>
      <c r="DN18" s="850"/>
      <c r="DO18" s="850"/>
      <c r="DP18" s="850"/>
      <c r="DQ18" s="850"/>
      <c r="DR18" s="850"/>
      <c r="DS18" s="850"/>
      <c r="DT18" s="850"/>
      <c r="DU18" s="850"/>
      <c r="DV18" s="850"/>
      <c r="DW18" s="851" t="s">
        <v>1569</v>
      </c>
      <c r="DX18" s="850"/>
      <c r="DY18" s="850"/>
      <c r="DZ18" s="850"/>
      <c r="EA18" s="850"/>
      <c r="EB18" s="850"/>
      <c r="EC18" s="850"/>
      <c r="ED18" s="850"/>
      <c r="EE18" s="850"/>
      <c r="EF18" s="850"/>
      <c r="EG18" s="850"/>
      <c r="EH18" s="850"/>
      <c r="EI18" s="850"/>
      <c r="EJ18" s="850"/>
      <c r="EK18" s="850"/>
      <c r="EL18" s="850"/>
      <c r="EM18" s="850"/>
      <c r="EN18" s="850"/>
      <c r="EO18" s="850"/>
      <c r="EP18" s="850"/>
    </row>
    <row r="19" spans="1:151" s="563" customFormat="1">
      <c r="A19" s="685"/>
      <c r="B19" s="794" t="s">
        <v>485</v>
      </c>
      <c r="C19" s="801" t="s">
        <v>1420</v>
      </c>
      <c r="D19" s="802">
        <v>38.29104346130633</v>
      </c>
      <c r="E19" s="802">
        <v>35.684156299632022</v>
      </c>
      <c r="F19" s="802">
        <v>37.634092991835686</v>
      </c>
      <c r="G19" s="802">
        <v>41.942286760478524</v>
      </c>
      <c r="H19" s="802">
        <v>41.502385244363829</v>
      </c>
      <c r="I19" s="802">
        <v>42.927007569711904</v>
      </c>
      <c r="J19" s="802">
        <v>49.613834986239233</v>
      </c>
      <c r="K19" s="802">
        <v>44.667224322380221</v>
      </c>
      <c r="L19" s="802">
        <v>39.635766764940456</v>
      </c>
      <c r="M19" s="802">
        <v>40.333722974006896</v>
      </c>
      <c r="N19" s="802">
        <v>40.836589314630771</v>
      </c>
      <c r="O19" s="802">
        <v>32.557859728828895</v>
      </c>
      <c r="P19" s="802">
        <v>30.92050625709718</v>
      </c>
      <c r="Q19" s="802">
        <v>29.527573378572299</v>
      </c>
      <c r="R19" s="802">
        <v>27.451098441492974</v>
      </c>
      <c r="S19" s="802">
        <v>26.618300453191612</v>
      </c>
      <c r="T19" s="802">
        <v>33.733368223710372</v>
      </c>
      <c r="U19" s="802">
        <v>41.279752726670637</v>
      </c>
      <c r="V19" s="802">
        <v>46.539980399651512</v>
      </c>
      <c r="W19" s="802">
        <v>52.754610840234335</v>
      </c>
      <c r="X19" s="802">
        <v>55.337554865048041</v>
      </c>
      <c r="Y19" s="802">
        <v>62.556635077949608</v>
      </c>
      <c r="Z19" s="802">
        <v>67.715068757228309</v>
      </c>
      <c r="AA19" s="802">
        <v>62.486301325915782</v>
      </c>
      <c r="AB19" s="802">
        <v>58.676843988679643</v>
      </c>
      <c r="AC19" s="802">
        <v>52.091120708018913</v>
      </c>
      <c r="AD19" s="802">
        <v>41.829286283923288</v>
      </c>
      <c r="AE19" s="802">
        <v>43.134082353396451</v>
      </c>
      <c r="AF19" s="802">
        <v>50.968822499454021</v>
      </c>
      <c r="AG19" s="802">
        <v>53.091857012023382</v>
      </c>
      <c r="AH19" s="802">
        <v>56.000328725653134</v>
      </c>
      <c r="AI19" s="802">
        <v>68.196244830899929</v>
      </c>
      <c r="AJ19" s="802">
        <v>59.633346188341022</v>
      </c>
      <c r="AK19" s="802">
        <v>60.823078710426444</v>
      </c>
      <c r="AL19" s="802">
        <v>63.437739649012038</v>
      </c>
      <c r="AM19" s="802">
        <v>69.439108925004234</v>
      </c>
      <c r="AN19" s="802">
        <v>76.390648085732181</v>
      </c>
      <c r="AO19" s="802">
        <v>83.663671920871892</v>
      </c>
      <c r="AP19" s="802">
        <v>89.229355942118318</v>
      </c>
      <c r="AQ19" s="802">
        <v>93.35893518324437</v>
      </c>
      <c r="AR19" s="802">
        <v>101.94214491610106</v>
      </c>
      <c r="AS19" s="802">
        <v>121.91942097381968</v>
      </c>
      <c r="AT19" s="802">
        <v>123.52464045441143</v>
      </c>
      <c r="AU19" s="802">
        <v>120.5654398305808</v>
      </c>
      <c r="AV19" s="802">
        <v>129.90817736240626</v>
      </c>
      <c r="AW19" s="802">
        <v>130.30164934541529</v>
      </c>
      <c r="AX19" s="802">
        <v>117.03703530780466</v>
      </c>
      <c r="AY19" s="802">
        <v>116.05670492995803</v>
      </c>
      <c r="AZ19" s="802">
        <v>129.31417301094845</v>
      </c>
      <c r="BA19" s="802">
        <v>137.7115010879329</v>
      </c>
      <c r="BB19" s="802">
        <v>163.39989454692045</v>
      </c>
      <c r="BC19" s="802">
        <v>181.77764103880722</v>
      </c>
      <c r="BD19" s="802">
        <v>227.36816295896958</v>
      </c>
      <c r="BE19" s="802">
        <v>222.24429067817888</v>
      </c>
      <c r="BF19" s="802">
        <v>125.94936079999951</v>
      </c>
      <c r="BG19" s="802">
        <v>98.740943896558406</v>
      </c>
      <c r="BH19" s="802">
        <v>110.59815848594947</v>
      </c>
      <c r="BI19" s="802">
        <v>121.00683206855987</v>
      </c>
      <c r="BJ19" s="802">
        <v>135.22525725050014</v>
      </c>
      <c r="BK19" s="802">
        <v>177.29058644917549</v>
      </c>
      <c r="BL19" s="802">
        <v>177.52983813385868</v>
      </c>
      <c r="BM19" s="802">
        <v>172.63165679772874</v>
      </c>
      <c r="BN19" s="802">
        <v>191.60518192142953</v>
      </c>
      <c r="BO19" s="802">
        <v>221.16650892590164</v>
      </c>
      <c r="BP19" s="802">
        <v>243.7343581075485</v>
      </c>
      <c r="BQ19" s="802">
        <v>235.14265347979187</v>
      </c>
      <c r="BR19" s="802">
        <v>233.3287221395673</v>
      </c>
      <c r="BS19" s="862">
        <v>242.84389551081918</v>
      </c>
      <c r="BT19" s="852">
        <v>225.08664014169577</v>
      </c>
      <c r="BU19" s="852">
        <v>223.08500343474205</v>
      </c>
      <c r="BV19" s="852">
        <v>221.46836409070531</v>
      </c>
      <c r="BW19" s="852">
        <v>227.32100584717784</v>
      </c>
      <c r="BX19" s="852">
        <v>218.75753779023327</v>
      </c>
      <c r="BY19" s="852">
        <v>229.53352036498981</v>
      </c>
      <c r="BZ19" s="852">
        <v>227.90750647751884</v>
      </c>
      <c r="CA19" s="852">
        <v>229.46450841188687</v>
      </c>
      <c r="CB19" s="852">
        <v>230.69254430390936</v>
      </c>
      <c r="CC19" s="852">
        <v>216.9077076024586</v>
      </c>
      <c r="CD19" s="852">
        <v>172.21802072310106</v>
      </c>
      <c r="CE19" s="852">
        <v>127.99715118674594</v>
      </c>
      <c r="CF19" s="852">
        <v>134.05639849281673</v>
      </c>
      <c r="CG19" s="852">
        <v>113.73048625309336</v>
      </c>
      <c r="CH19" s="852">
        <v>100.14444860252927</v>
      </c>
      <c r="CI19" s="852">
        <v>81.029943283529448</v>
      </c>
      <c r="CJ19" s="852">
        <v>100.24012879561627</v>
      </c>
      <c r="CK19" s="852">
        <v>103.26084166987964</v>
      </c>
      <c r="CL19" s="852">
        <v>115.46908625097463</v>
      </c>
      <c r="CM19" s="852">
        <v>123.07228571868593</v>
      </c>
      <c r="CN19" s="852">
        <v>113.86478715131692</v>
      </c>
      <c r="CO19" s="852">
        <v>118.15622227551046</v>
      </c>
      <c r="CP19" s="852">
        <v>138.10949682778084</v>
      </c>
      <c r="CQ19" s="852">
        <v>149.10555283789907</v>
      </c>
      <c r="CR19" s="852">
        <v>159.27654342168353</v>
      </c>
      <c r="CS19" s="852">
        <v>166.74900269211909</v>
      </c>
      <c r="CT19" s="852">
        <v>151.00792985390066</v>
      </c>
      <c r="CU19" s="852">
        <v>135.05368076473584</v>
      </c>
      <c r="CV19" s="852">
        <v>134.13926837979565</v>
      </c>
      <c r="CW19" s="852">
        <v>121.76935134864431</v>
      </c>
      <c r="CX19" s="852">
        <v>126.17761629218926</v>
      </c>
      <c r="CY19" s="852">
        <v>102.80853327220278</v>
      </c>
      <c r="CZ19" s="852">
        <v>68.766525110104411</v>
      </c>
      <c r="DA19" s="852">
        <v>90.31376282136047</v>
      </c>
      <c r="DB19" s="852">
        <v>104.93074940794305</v>
      </c>
      <c r="DC19" s="852">
        <v>139.41590972487134</v>
      </c>
      <c r="DD19" s="852">
        <v>156.21544319997861</v>
      </c>
      <c r="DE19" s="852">
        <v>192.67849835075745</v>
      </c>
      <c r="DF19" s="852">
        <v>244.04503945504811</v>
      </c>
      <c r="DG19" s="852">
        <v>277.73650007159216</v>
      </c>
      <c r="DH19" s="852">
        <v>311.77721250898162</v>
      </c>
      <c r="DI19" s="852">
        <v>350.12388863386781</v>
      </c>
      <c r="DJ19" s="852">
        <v>258.40673530702196</v>
      </c>
      <c r="DK19" s="852">
        <v>203.67137780661093</v>
      </c>
      <c r="DL19" s="852">
        <v>175.80578666718597</v>
      </c>
      <c r="DM19" s="852">
        <v>189.25054850813902</v>
      </c>
      <c r="DN19" s="852">
        <v>189.29234673813929</v>
      </c>
      <c r="DO19" s="852">
        <v>175.57063935526344</v>
      </c>
      <c r="DP19" s="852">
        <v>185.81747982186423</v>
      </c>
      <c r="DQ19" s="852">
        <v>179.3610437063769</v>
      </c>
      <c r="DR19" s="852">
        <v>177.26559916986943</v>
      </c>
      <c r="DS19" s="852">
        <v>178.31113717641833</v>
      </c>
      <c r="DT19" s="852">
        <v>174.67216932817431</v>
      </c>
      <c r="DU19" s="852">
        <v>173.9224170031116</v>
      </c>
      <c r="DV19" s="852">
        <v>173.23590058311933</v>
      </c>
      <c r="DW19" s="852">
        <v>170.8916982231336</v>
      </c>
      <c r="DX19" s="852">
        <v>168.57921725972946</v>
      </c>
      <c r="DY19" s="852">
        <v>166.29802844370116</v>
      </c>
      <c r="DZ19" s="852">
        <v>164.04770833437917</v>
      </c>
      <c r="EA19" s="852">
        <v>162.31211958346967</v>
      </c>
      <c r="EB19" s="852">
        <v>160.59489298063812</v>
      </c>
      <c r="EC19" s="852">
        <v>158.89583425838777</v>
      </c>
      <c r="ED19" s="852">
        <v>157.21475120452931</v>
      </c>
      <c r="EE19" s="852">
        <v>156.4419211829171</v>
      </c>
      <c r="EF19" s="852">
        <v>155.67289020839004</v>
      </c>
      <c r="EG19" s="852">
        <v>154.90763960574355</v>
      </c>
      <c r="EH19" s="852">
        <v>154.14615079157588</v>
      </c>
      <c r="EI19" s="852">
        <v>153.68628703848057</v>
      </c>
      <c r="EJ19" s="852">
        <v>153.22779519555183</v>
      </c>
      <c r="EK19" s="852">
        <v>152.77067116997418</v>
      </c>
      <c r="EL19" s="852">
        <v>152.31491088114214</v>
      </c>
      <c r="EM19" s="852">
        <v>152.00540937119973</v>
      </c>
      <c r="EN19" s="852">
        <v>151.69653676347119</v>
      </c>
      <c r="EO19" s="852">
        <v>151.38829178003706</v>
      </c>
      <c r="EP19" s="852">
        <v>151.08067314557465</v>
      </c>
      <c r="EQ19"/>
      <c r="ER19"/>
      <c r="ES19"/>
      <c r="ET19"/>
      <c r="EU19"/>
    </row>
    <row r="20" spans="1:151" s="563" customFormat="1">
      <c r="A20" s="685" t="s">
        <v>1391</v>
      </c>
      <c r="B20" s="794" t="s">
        <v>486</v>
      </c>
      <c r="C20" s="794" t="s">
        <v>1421</v>
      </c>
      <c r="D20" s="800">
        <v>18.176666666666666</v>
      </c>
      <c r="E20" s="800">
        <v>16.439999999999998</v>
      </c>
      <c r="F20" s="800">
        <v>16.976666666666667</v>
      </c>
      <c r="G20" s="800">
        <v>18.313333333333336</v>
      </c>
      <c r="H20" s="800">
        <v>19.486666666666668</v>
      </c>
      <c r="I20" s="800">
        <v>20.63</v>
      </c>
      <c r="J20" s="800">
        <v>23.063333333333333</v>
      </c>
      <c r="K20" s="800">
        <v>21.083333333333332</v>
      </c>
      <c r="L20" s="800">
        <v>18.489999999999998</v>
      </c>
      <c r="M20" s="800">
        <v>18.656666666666666</v>
      </c>
      <c r="N20" s="800">
        <v>18.84</v>
      </c>
      <c r="O20" s="800">
        <v>14.163333333333334</v>
      </c>
      <c r="P20" s="800">
        <v>13.280000000000001</v>
      </c>
      <c r="Q20" s="800">
        <v>13.003333333333336</v>
      </c>
      <c r="R20" s="800">
        <v>11.85</v>
      </c>
      <c r="S20" s="800">
        <v>11.643333333333333</v>
      </c>
      <c r="T20" s="800">
        <v>16.03</v>
      </c>
      <c r="U20" s="800">
        <v>20.443333333333332</v>
      </c>
      <c r="V20" s="800">
        <v>23.806666666666668</v>
      </c>
      <c r="W20" s="800">
        <v>26.616666666666664</v>
      </c>
      <c r="X20" s="800">
        <v>26.766666666666666</v>
      </c>
      <c r="Y20" s="800">
        <v>29.883333333333336</v>
      </c>
      <c r="Z20" s="800">
        <v>29.669999999999998</v>
      </c>
      <c r="AA20" s="800">
        <v>26.069999999999997</v>
      </c>
      <c r="AB20" s="800">
        <v>26.72666666666667</v>
      </c>
      <c r="AC20" s="800">
        <v>25.213333333333335</v>
      </c>
      <c r="AD20" s="800">
        <v>19.313333333333333</v>
      </c>
      <c r="AE20" s="800">
        <v>20.923333333333332</v>
      </c>
      <c r="AF20" s="800">
        <v>25.203333333333333</v>
      </c>
      <c r="AG20" s="800">
        <v>26.936666666666667</v>
      </c>
      <c r="AH20" s="800">
        <v>26.736666666666668</v>
      </c>
      <c r="AI20" s="800">
        <v>31.323262019783755</v>
      </c>
      <c r="AJ20" s="800">
        <v>26.538422318422317</v>
      </c>
      <c r="AK20" s="800">
        <v>28.398066168935731</v>
      </c>
      <c r="AL20" s="800">
        <v>29.353429951690817</v>
      </c>
      <c r="AM20" s="800">
        <v>32.0997261747914</v>
      </c>
      <c r="AN20" s="800">
        <v>35.58812650312651</v>
      </c>
      <c r="AO20" s="800">
        <v>40.500202020202018</v>
      </c>
      <c r="AP20" s="800">
        <v>42.678458811719679</v>
      </c>
      <c r="AQ20" s="800">
        <v>46.101754888428808</v>
      </c>
      <c r="AR20" s="800">
        <v>50.803441558441556</v>
      </c>
      <c r="AS20" s="800">
        <v>59.990477131564091</v>
      </c>
      <c r="AT20" s="800">
        <v>56.54422077922078</v>
      </c>
      <c r="AU20" s="800">
        <v>60.953930830039532</v>
      </c>
      <c r="AV20" s="800">
        <v>68.331886253842768</v>
      </c>
      <c r="AW20" s="800">
        <v>68.818035426731072</v>
      </c>
      <c r="AX20" s="800">
        <v>58.99563492063492</v>
      </c>
      <c r="AY20" s="800">
        <v>57.338152393500224</v>
      </c>
      <c r="AZ20" s="800">
        <v>66.157950310559002</v>
      </c>
      <c r="BA20" s="800">
        <v>73.450909749670615</v>
      </c>
      <c r="BB20" s="800">
        <v>87.697537591233242</v>
      </c>
      <c r="BC20" s="800">
        <v>95.223706004140809</v>
      </c>
      <c r="BD20" s="800">
        <v>120.99309764309766</v>
      </c>
      <c r="BE20" s="800">
        <v>115.80177949264906</v>
      </c>
      <c r="BF20" s="800">
        <v>55.840376811594204</v>
      </c>
      <c r="BG20" s="800">
        <v>44.088373737373736</v>
      </c>
      <c r="BH20" s="800">
        <v>59.240264550264534</v>
      </c>
      <c r="BI20" s="800">
        <v>68.219624087667555</v>
      </c>
      <c r="BJ20" s="800">
        <v>75.513751594621141</v>
      </c>
      <c r="BK20" s="800">
        <v>77.06332493673797</v>
      </c>
      <c r="BL20" s="800">
        <v>78.132840307840311</v>
      </c>
      <c r="BM20" s="800">
        <v>75.502222222222215</v>
      </c>
      <c r="BN20" s="800">
        <v>85.440723801158583</v>
      </c>
      <c r="BO20" s="800">
        <v>99.680342305037968</v>
      </c>
      <c r="BP20" s="800">
        <v>110.11515632515632</v>
      </c>
      <c r="BQ20" s="800">
        <v>103.22976640107073</v>
      </c>
      <c r="BR20" s="800">
        <v>103.1819672919673</v>
      </c>
      <c r="BS20" s="861">
        <v>112.41666185666186</v>
      </c>
      <c r="BT20" s="850">
        <v>103.00314469749253</v>
      </c>
      <c r="BU20" s="850">
        <v>102.99068445322793</v>
      </c>
      <c r="BV20" s="850">
        <v>101.97597695380303</v>
      </c>
      <c r="BW20" s="850">
        <v>105.20577340694733</v>
      </c>
      <c r="BX20" s="850">
        <v>99.367261967501122</v>
      </c>
      <c r="BY20" s="850">
        <v>107.44796526340004</v>
      </c>
      <c r="BZ20" s="850">
        <v>104.66626105778279</v>
      </c>
      <c r="CA20" s="850">
        <v>103.80442247527031</v>
      </c>
      <c r="CB20" s="850">
        <v>106.44512025012024</v>
      </c>
      <c r="CC20" s="850">
        <v>100.46670932931802</v>
      </c>
      <c r="CD20" s="850">
        <v>74.588258454106267</v>
      </c>
      <c r="CE20" s="850">
        <v>51.848595959595968</v>
      </c>
      <c r="CF20" s="850">
        <v>60.516113516113514</v>
      </c>
      <c r="CG20" s="850">
        <v>49.019454378150023</v>
      </c>
      <c r="CH20" s="850">
        <v>42.263525524395085</v>
      </c>
      <c r="CI20" s="850">
        <v>33.138265470439386</v>
      </c>
      <c r="CJ20" s="850">
        <v>45.288667628667632</v>
      </c>
      <c r="CK20" s="850">
        <v>45.107305456218505</v>
      </c>
      <c r="CL20" s="850">
        <v>49.521190476190469</v>
      </c>
      <c r="CM20" s="850">
        <v>53.191375933245496</v>
      </c>
      <c r="CN20" s="850">
        <v>49.663256258234519</v>
      </c>
      <c r="CO20" s="850">
        <v>50.343225212790422</v>
      </c>
      <c r="CP20" s="850">
        <v>58.712722462722461</v>
      </c>
      <c r="CQ20" s="850">
        <v>64.743637900746592</v>
      </c>
      <c r="CR20" s="850">
        <v>71.646128364389227</v>
      </c>
      <c r="CS20" s="850">
        <v>73.302795564339036</v>
      </c>
      <c r="CT20" s="850">
        <v>64.437560909300032</v>
      </c>
      <c r="CU20" s="850">
        <v>60.702674028065324</v>
      </c>
      <c r="CV20" s="850">
        <v>64.985770092226616</v>
      </c>
      <c r="CW20" s="850">
        <v>59.739888951628075</v>
      </c>
      <c r="CX20" s="850">
        <v>60.301003199698862</v>
      </c>
      <c r="CY20" s="850">
        <v>49.096131971892845</v>
      </c>
      <c r="CZ20" s="850">
        <v>31.451851851851853</v>
      </c>
      <c r="DA20" s="850">
        <v>42.312498692933481</v>
      </c>
      <c r="DB20" s="850">
        <v>44.201507622811981</v>
      </c>
      <c r="DC20" s="850">
        <v>59.648475385323216</v>
      </c>
      <c r="DD20" s="850">
        <v>67.350889850889857</v>
      </c>
      <c r="DE20" s="850">
        <v>71.707373737373743</v>
      </c>
      <c r="DF20" s="850">
        <v>78.293173766652032</v>
      </c>
      <c r="DG20" s="850">
        <v>95.353100989187951</v>
      </c>
      <c r="DH20" s="850">
        <v>109.42356661856661</v>
      </c>
      <c r="DI20" s="850">
        <v>95.474347616956308</v>
      </c>
      <c r="DJ20" s="850">
        <v>85.197222222222209</v>
      </c>
      <c r="DK20" s="850">
        <v>79.560981554677213</v>
      </c>
      <c r="DL20" s="850">
        <v>76.476929292929285</v>
      </c>
      <c r="DM20" s="850">
        <v>84.926466528640432</v>
      </c>
      <c r="DN20" s="850">
        <v>81.415252525252541</v>
      </c>
      <c r="DO20" s="850">
        <v>80.851637911203127</v>
      </c>
      <c r="DP20" s="850">
        <v>84.423472771190177</v>
      </c>
      <c r="DQ20" s="850">
        <v>78.249594913942744</v>
      </c>
      <c r="DR20" s="850">
        <v>73.158494886755747</v>
      </c>
      <c r="DS20" s="850">
        <v>74.98</v>
      </c>
      <c r="DT20" s="850">
        <v>72.217346888999998</v>
      </c>
      <c r="DU20" s="850">
        <v>70.997183222000004</v>
      </c>
      <c r="DV20" s="850">
        <v>69.793657999999994</v>
      </c>
      <c r="DW20" s="850">
        <v>68.871623740843376</v>
      </c>
      <c r="DX20" s="850">
        <v>67.961770347390328</v>
      </c>
      <c r="DY20" s="850">
        <v>67.06393689992683</v>
      </c>
      <c r="DZ20" s="850">
        <v>66.177964604626723</v>
      </c>
      <c r="EA20" s="850">
        <v>65.874555161059888</v>
      </c>
      <c r="EB20" s="850">
        <v>65.572536774032727</v>
      </c>
      <c r="EC20" s="850">
        <v>65.271903065898343</v>
      </c>
      <c r="ED20" s="850">
        <v>64.972647688249751</v>
      </c>
      <c r="EE20" s="850">
        <v>64.843880129753614</v>
      </c>
      <c r="EF20" s="850">
        <v>64.715367772249138</v>
      </c>
      <c r="EG20" s="850">
        <v>64.587110109960292</v>
      </c>
      <c r="EH20" s="850">
        <v>64.459106638113397</v>
      </c>
      <c r="EI20" s="850">
        <v>64.369587511472474</v>
      </c>
      <c r="EJ20" s="850">
        <v>64.280192706660571</v>
      </c>
      <c r="EK20" s="850">
        <v>64.190922051022781</v>
      </c>
      <c r="EL20" s="850">
        <v>64.101775372143962</v>
      </c>
      <c r="EM20" s="850">
        <v>64.044071594156776</v>
      </c>
      <c r="EN20" s="850">
        <v>63.986419760534226</v>
      </c>
      <c r="EO20" s="850">
        <v>63.928819824516516</v>
      </c>
      <c r="EP20" s="850">
        <v>63.871271739385939</v>
      </c>
      <c r="EQ20"/>
      <c r="ER20"/>
      <c r="ES20"/>
      <c r="ET20"/>
      <c r="EU20"/>
    </row>
    <row r="21" spans="1:151" s="563" customFormat="1">
      <c r="A21" s="685" t="s">
        <v>1386</v>
      </c>
      <c r="B21" s="794" t="s">
        <v>487</v>
      </c>
      <c r="C21" s="801" t="s">
        <v>1420</v>
      </c>
      <c r="D21" s="802">
        <v>85.19354916282245</v>
      </c>
      <c r="E21" s="802">
        <v>90.491873861599473</v>
      </c>
      <c r="F21" s="802">
        <v>91.792840718073961</v>
      </c>
      <c r="G21" s="802">
        <v>94.348422452043962</v>
      </c>
      <c r="H21" s="802">
        <v>102.28557850692245</v>
      </c>
      <c r="I21" s="802">
        <v>98.518136975075507</v>
      </c>
      <c r="J21" s="802">
        <v>89.027155324125346</v>
      </c>
      <c r="K21" s="802">
        <v>91.186383085308094</v>
      </c>
      <c r="L21" s="802">
        <v>90.380239742075673</v>
      </c>
      <c r="M21" s="802">
        <v>85.101699782222411</v>
      </c>
      <c r="N21" s="802">
        <v>84.065663745703873</v>
      </c>
      <c r="O21" s="802">
        <v>96.44184039839611</v>
      </c>
      <c r="P21" s="802">
        <v>99.15371699804912</v>
      </c>
      <c r="Q21" s="802">
        <v>90.765336041609871</v>
      </c>
      <c r="R21" s="802">
        <v>91.275970765903367</v>
      </c>
      <c r="S21" s="802">
        <v>85.697375856978155</v>
      </c>
      <c r="T21" s="802">
        <v>83.145430835550911</v>
      </c>
      <c r="U21" s="802">
        <v>81.299390298393703</v>
      </c>
      <c r="V21" s="802">
        <v>81.494083241571545</v>
      </c>
      <c r="W21" s="802">
        <v>83.717357476179572</v>
      </c>
      <c r="X21" s="802">
        <v>87.084584101158001</v>
      </c>
      <c r="Y21" s="802">
        <v>80.711153524616151</v>
      </c>
      <c r="Z21" s="802">
        <v>81.472640476332117</v>
      </c>
      <c r="AA21" s="802">
        <v>82.331265728416454</v>
      </c>
      <c r="AB21" s="802">
        <v>85.085237106478587</v>
      </c>
      <c r="AC21" s="802">
        <v>86.829305509889068</v>
      </c>
      <c r="AD21" s="802">
        <v>81.977526231978104</v>
      </c>
      <c r="AE21" s="802">
        <v>85.069819439382613</v>
      </c>
      <c r="AF21" s="802">
        <v>87.137453520661609</v>
      </c>
      <c r="AG21" s="802">
        <v>89.165817827731487</v>
      </c>
      <c r="AH21" s="802">
        <v>92.375016221389174</v>
      </c>
      <c r="AI21" s="802">
        <v>93.199557984679643</v>
      </c>
      <c r="AJ21" s="802">
        <v>95.48926213506104</v>
      </c>
      <c r="AK21" s="802">
        <v>94.63805647296806</v>
      </c>
      <c r="AL21" s="802">
        <v>103.10559052798138</v>
      </c>
      <c r="AM21" s="802">
        <v>106.2559312984217</v>
      </c>
      <c r="AN21" s="802">
        <v>112.39239610756154</v>
      </c>
      <c r="AO21" s="802">
        <v>102.53429066321435</v>
      </c>
      <c r="AP21" s="802">
        <v>104.01253824205186</v>
      </c>
      <c r="AQ21" s="802">
        <v>111.16170144422726</v>
      </c>
      <c r="AR21" s="802">
        <v>109.98706334713707</v>
      </c>
      <c r="AS21" s="802">
        <v>105.17142506426467</v>
      </c>
      <c r="AT21" s="802">
        <v>104.1506248326627</v>
      </c>
      <c r="AU21" s="802">
        <v>108.87240480460483</v>
      </c>
      <c r="AV21" s="802">
        <v>119.83777610248048</v>
      </c>
      <c r="AW21" s="802">
        <v>117.57238646763848</v>
      </c>
      <c r="AX21" s="802">
        <v>118.6495585055489</v>
      </c>
      <c r="AY21" s="802">
        <v>123.79047744412122</v>
      </c>
      <c r="AZ21" s="802">
        <v>129.22669987291425</v>
      </c>
      <c r="BA21" s="802">
        <v>132.89715910778284</v>
      </c>
      <c r="BB21" s="802">
        <v>143.90132799579376</v>
      </c>
      <c r="BC21" s="802">
        <v>160.8279552697793</v>
      </c>
      <c r="BD21" s="802">
        <v>172.384230606046</v>
      </c>
      <c r="BE21" s="802">
        <v>162.66858315423488</v>
      </c>
      <c r="BF21" s="802">
        <v>126.99067757148376</v>
      </c>
      <c r="BG21" s="802">
        <v>122.44401777452386</v>
      </c>
      <c r="BH21" s="802">
        <v>136.19658011395762</v>
      </c>
      <c r="BI21" s="802">
        <v>130.19041161772788</v>
      </c>
      <c r="BJ21" s="802">
        <v>135.05792536936821</v>
      </c>
      <c r="BK21" s="802">
        <v>99.372793529947231</v>
      </c>
      <c r="BL21" s="802">
        <v>100.11210388494908</v>
      </c>
      <c r="BM21" s="802">
        <v>105.39979067329402</v>
      </c>
      <c r="BN21" s="802">
        <v>116.68339540001104</v>
      </c>
      <c r="BO21" s="802">
        <v>127.8889331631231</v>
      </c>
      <c r="BP21" s="802">
        <v>130.14973965584784</v>
      </c>
      <c r="BQ21" s="802">
        <v>124.71957262995996</v>
      </c>
      <c r="BR21" s="802">
        <v>117.12733313601079</v>
      </c>
      <c r="BS21" s="862">
        <v>120.51241957129527</v>
      </c>
      <c r="BT21" s="852">
        <v>118.4869964672004</v>
      </c>
      <c r="BU21" s="852">
        <v>123.59173989506819</v>
      </c>
      <c r="BV21" s="852">
        <v>120.90166887463441</v>
      </c>
      <c r="BW21" s="852">
        <v>121.67708520775115</v>
      </c>
      <c r="BX21" s="852">
        <v>125.08612856548946</v>
      </c>
      <c r="BY21" s="852">
        <v>119.16672873455134</v>
      </c>
      <c r="BZ21" s="852">
        <v>116.02610115958352</v>
      </c>
      <c r="CA21" s="852">
        <v>122.30409468735449</v>
      </c>
      <c r="CB21" s="852">
        <v>126.17678453163863</v>
      </c>
      <c r="CC21" s="852">
        <v>115.33911674231943</v>
      </c>
      <c r="CD21" s="852">
        <v>110.55558155025714</v>
      </c>
      <c r="CE21" s="852">
        <v>101.67391435487582</v>
      </c>
      <c r="CF21" s="852">
        <v>100.65058213489148</v>
      </c>
      <c r="CG21" s="852">
        <v>97.84409772789742</v>
      </c>
      <c r="CH21" s="852">
        <v>93.98297190354991</v>
      </c>
      <c r="CI21" s="852">
        <v>94.343764540202983</v>
      </c>
      <c r="CJ21" s="852">
        <v>101.69621711702099</v>
      </c>
      <c r="CK21" s="852">
        <v>102.57136867341008</v>
      </c>
      <c r="CL21" s="852">
        <v>101.38864966936598</v>
      </c>
      <c r="CM21" s="852">
        <v>105.66491780230403</v>
      </c>
      <c r="CN21" s="852">
        <v>104.18019263568927</v>
      </c>
      <c r="CO21" s="852">
        <v>103.26469350516949</v>
      </c>
      <c r="CP21" s="852">
        <v>102.07482731066466</v>
      </c>
      <c r="CQ21" s="852">
        <v>106.20547173500381</v>
      </c>
      <c r="CR21" s="852">
        <v>106.38717471672406</v>
      </c>
      <c r="CS21" s="852">
        <v>99.106055385458362</v>
      </c>
      <c r="CT21" s="852">
        <v>98.322176292885729</v>
      </c>
      <c r="CU21" s="852">
        <v>99.100618809295042</v>
      </c>
      <c r="CV21" s="852">
        <v>99.958777255170261</v>
      </c>
      <c r="CW21" s="852">
        <v>98.192994290947354</v>
      </c>
      <c r="CX21" s="852">
        <v>100.22630907721391</v>
      </c>
      <c r="CY21" s="852">
        <v>101.23800705475234</v>
      </c>
      <c r="CZ21" s="852">
        <v>96.418667769612412</v>
      </c>
      <c r="DA21" s="852">
        <v>98.746200223798681</v>
      </c>
      <c r="DB21" s="852">
        <v>107.97942446299398</v>
      </c>
      <c r="DC21" s="852">
        <v>119.71828527898147</v>
      </c>
      <c r="DD21" s="852">
        <v>131.78406774737002</v>
      </c>
      <c r="DE21" s="852">
        <v>129.77540733547363</v>
      </c>
      <c r="DF21" s="852">
        <v>132.13914420143828</v>
      </c>
      <c r="DG21" s="852">
        <v>150.50624193759623</v>
      </c>
      <c r="DH21" s="852">
        <v>161.46253563727802</v>
      </c>
      <c r="DI21" s="852">
        <v>139.97822938236195</v>
      </c>
      <c r="DJ21" s="852">
        <v>137.66218781047291</v>
      </c>
      <c r="DK21" s="852">
        <v>142.40306983786593</v>
      </c>
      <c r="DL21" s="852">
        <v>140.2909246354109</v>
      </c>
      <c r="DM21" s="852">
        <v>133.02305464232145</v>
      </c>
      <c r="DN21" s="852">
        <v>134.06676577087205</v>
      </c>
      <c r="DO21" s="852">
        <v>135.20277636207189</v>
      </c>
      <c r="DP21" s="852">
        <v>135.32106099522503</v>
      </c>
      <c r="DQ21" s="852">
        <v>129.29884108880933</v>
      </c>
      <c r="DR21" s="852">
        <v>132.74709943953931</v>
      </c>
      <c r="DS21" s="852">
        <v>131.61655421262634</v>
      </c>
      <c r="DT21" s="852">
        <v>133.66482907841194</v>
      </c>
      <c r="DU21" s="852">
        <v>131.46604903177962</v>
      </c>
      <c r="DV21" s="852">
        <v>128.79618863887416</v>
      </c>
      <c r="DW21" s="852">
        <v>128.80736515348582</v>
      </c>
      <c r="DX21" s="852">
        <v>128.8185426379591</v>
      </c>
      <c r="DY21" s="852">
        <v>128.82972109237815</v>
      </c>
      <c r="DZ21" s="852">
        <v>128.84090051682713</v>
      </c>
      <c r="EA21" s="852">
        <v>128.61278955490772</v>
      </c>
      <c r="EB21" s="852">
        <v>128.38508246016667</v>
      </c>
      <c r="EC21" s="852">
        <v>128.15777851756292</v>
      </c>
      <c r="ED21" s="852">
        <v>127.93087701332142</v>
      </c>
      <c r="EE21" s="852">
        <v>127.92546889707322</v>
      </c>
      <c r="EF21" s="852">
        <v>127.92006100944629</v>
      </c>
      <c r="EG21" s="852">
        <v>127.91465335043098</v>
      </c>
      <c r="EH21" s="852">
        <v>127.90924592001763</v>
      </c>
      <c r="EI21" s="852">
        <v>127.90436363236591</v>
      </c>
      <c r="EJ21" s="852">
        <v>127.8994815310708</v>
      </c>
      <c r="EK21" s="852">
        <v>127.89459961612519</v>
      </c>
      <c r="EL21" s="852">
        <v>127.88971788752195</v>
      </c>
      <c r="EM21" s="852">
        <v>127.91107066683885</v>
      </c>
      <c r="EN21" s="852">
        <v>127.93242701126789</v>
      </c>
      <c r="EO21" s="852">
        <v>127.95378692140429</v>
      </c>
      <c r="EP21" s="852">
        <v>127.97515039784339</v>
      </c>
      <c r="EQ21"/>
      <c r="ER21"/>
      <c r="ES21"/>
      <c r="ET21"/>
      <c r="EU21"/>
    </row>
    <row r="22" spans="1:151" s="563" customFormat="1">
      <c r="A22" s="685"/>
      <c r="B22" s="794" t="s">
        <v>488</v>
      </c>
      <c r="C22" s="801" t="s">
        <v>1420</v>
      </c>
      <c r="D22" s="802">
        <v>106.26118723749484</v>
      </c>
      <c r="E22" s="802">
        <v>94.877368446610376</v>
      </c>
      <c r="F22" s="802">
        <v>94.787038741081844</v>
      </c>
      <c r="G22" s="802">
        <v>93.872764674869458</v>
      </c>
      <c r="H22" s="802">
        <v>93.786235243241222</v>
      </c>
      <c r="I22" s="802">
        <v>93.104918366635772</v>
      </c>
      <c r="J22" s="802">
        <v>92.040803993615953</v>
      </c>
      <c r="K22" s="802">
        <v>92.023028144856923</v>
      </c>
      <c r="L22" s="802">
        <v>88.723754364622607</v>
      </c>
      <c r="M22" s="802">
        <v>84.373666558806093</v>
      </c>
      <c r="N22" s="802">
        <v>77.130119792113845</v>
      </c>
      <c r="O22" s="802">
        <v>72.615197268400735</v>
      </c>
      <c r="P22" s="802">
        <v>71.713242441556176</v>
      </c>
      <c r="Q22" s="802">
        <v>68.993793919286915</v>
      </c>
      <c r="R22" s="802">
        <v>67.510619541905456</v>
      </c>
      <c r="S22" s="802">
        <v>68.903849905940532</v>
      </c>
      <c r="T22" s="802">
        <v>69.537071746721409</v>
      </c>
      <c r="U22" s="802">
        <v>69.572298779659263</v>
      </c>
      <c r="V22" s="802">
        <v>71.63102488949977</v>
      </c>
      <c r="W22" s="802">
        <v>72.832952150882292</v>
      </c>
      <c r="X22" s="802">
        <v>74.455069286290978</v>
      </c>
      <c r="Y22" s="802">
        <v>71.305477202877739</v>
      </c>
      <c r="Z22" s="802">
        <v>69.884323202192476</v>
      </c>
      <c r="AA22" s="802">
        <v>68.838618172807557</v>
      </c>
      <c r="AB22" s="802">
        <v>67.394752260210097</v>
      </c>
      <c r="AC22" s="802">
        <v>63.68892863833878</v>
      </c>
      <c r="AD22" s="802">
        <v>59.568262800230684</v>
      </c>
      <c r="AE22" s="802">
        <v>61.116673704272536</v>
      </c>
      <c r="AF22" s="802">
        <v>63.281926261690209</v>
      </c>
      <c r="AG22" s="802">
        <v>70.394985342243842</v>
      </c>
      <c r="AH22" s="802">
        <v>72.499074942678789</v>
      </c>
      <c r="AI22" s="802">
        <v>74.867182513308393</v>
      </c>
      <c r="AJ22" s="802">
        <v>75.038230145662908</v>
      </c>
      <c r="AK22" s="802">
        <v>76.667358144224622</v>
      </c>
      <c r="AL22" s="802">
        <v>81.347502019428603</v>
      </c>
      <c r="AM22" s="802">
        <v>83.605636655690219</v>
      </c>
      <c r="AN22" s="802">
        <v>85.383447495866889</v>
      </c>
      <c r="AO22" s="802">
        <v>83.059706375573384</v>
      </c>
      <c r="AP22" s="802">
        <v>79.860806545121704</v>
      </c>
      <c r="AQ22" s="802">
        <v>82.41212075202624</v>
      </c>
      <c r="AR22" s="802">
        <v>84.16110533745227</v>
      </c>
      <c r="AS22" s="802">
        <v>87.144739473548967</v>
      </c>
      <c r="AT22" s="802">
        <v>88.234024954896583</v>
      </c>
      <c r="AU22" s="802">
        <v>93.483419813207519</v>
      </c>
      <c r="AV22" s="802">
        <v>99.302398923174707</v>
      </c>
      <c r="AW22" s="802">
        <v>100.10975915124146</v>
      </c>
      <c r="AX22" s="802">
        <v>96.912708298687107</v>
      </c>
      <c r="AY22" s="802">
        <v>102.82092040052835</v>
      </c>
      <c r="AZ22" s="802">
        <v>103.84578858592415</v>
      </c>
      <c r="BA22" s="802">
        <v>99.5582553163797</v>
      </c>
      <c r="BB22" s="802">
        <v>104.02256521058959</v>
      </c>
      <c r="BC22" s="802">
        <v>111.13905057943488</v>
      </c>
      <c r="BD22" s="802">
        <v>114.58923863745173</v>
      </c>
      <c r="BE22" s="802">
        <v>114.54668924789698</v>
      </c>
      <c r="BF22" s="802">
        <v>93.878207738529113</v>
      </c>
      <c r="BG22" s="802">
        <v>87.617774738825517</v>
      </c>
      <c r="BH22" s="802">
        <v>90.571744436737362</v>
      </c>
      <c r="BI22" s="802">
        <v>95.073411509992098</v>
      </c>
      <c r="BJ22" s="802">
        <v>105.0294617288863</v>
      </c>
      <c r="BK22" s="802">
        <v>116.8164998766357</v>
      </c>
      <c r="BL22" s="802">
        <v>126.29851323629639</v>
      </c>
      <c r="BM22" s="802">
        <v>125.12649973455309</v>
      </c>
      <c r="BN22" s="802">
        <v>150.04990715533026</v>
      </c>
      <c r="BO22" s="802">
        <v>181.08629254086364</v>
      </c>
      <c r="BP22" s="802">
        <v>173.99656966649306</v>
      </c>
      <c r="BQ22" s="802">
        <v>154.8879452696209</v>
      </c>
      <c r="BR22" s="802">
        <v>134.15040922602984</v>
      </c>
      <c r="BS22" s="862">
        <v>135.32928186844231</v>
      </c>
      <c r="BT22" s="852">
        <v>130.75330552563136</v>
      </c>
      <c r="BU22" s="852">
        <v>122.01124018401595</v>
      </c>
      <c r="BV22" s="852">
        <v>123.36946180606814</v>
      </c>
      <c r="BW22" s="852">
        <v>125.23645739118929</v>
      </c>
      <c r="BX22" s="852">
        <v>124.9540185447233</v>
      </c>
      <c r="BY22" s="852">
        <v>119.52230994490385</v>
      </c>
      <c r="BZ22" s="852">
        <v>119.29314908853458</v>
      </c>
      <c r="CA22" s="852">
        <v>119.29124423196818</v>
      </c>
      <c r="CB22" s="852">
        <v>117.42837325400423</v>
      </c>
      <c r="CC22" s="852">
        <v>109.7859320488372</v>
      </c>
      <c r="CD22" s="852">
        <v>105.10042085371441</v>
      </c>
      <c r="CE22" s="852">
        <v>104.09474519312346</v>
      </c>
      <c r="CF22" s="852">
        <v>104.66654333901784</v>
      </c>
      <c r="CG22" s="852">
        <v>97.545961628682392</v>
      </c>
      <c r="CH22" s="852">
        <v>94.406891112161659</v>
      </c>
      <c r="CI22" s="852">
        <v>94.569023632889142</v>
      </c>
      <c r="CJ22" s="852">
        <v>100.58052306372252</v>
      </c>
      <c r="CK22" s="852">
        <v>101.8479068008355</v>
      </c>
      <c r="CL22" s="852">
        <v>103.00254650255287</v>
      </c>
      <c r="CM22" s="852">
        <v>109.68414084919419</v>
      </c>
      <c r="CN22" s="852">
        <v>106.6396778541141</v>
      </c>
      <c r="CO22" s="852">
        <v>103.00231846648637</v>
      </c>
      <c r="CP22" s="852">
        <v>102.20801315576885</v>
      </c>
      <c r="CQ22" s="852">
        <v>110.31556908803474</v>
      </c>
      <c r="CR22" s="852">
        <v>110.18879542267477</v>
      </c>
      <c r="CS22" s="852">
        <v>106.6319899701128</v>
      </c>
      <c r="CT22" s="852">
        <v>102.82648629553239</v>
      </c>
      <c r="CU22" s="852">
        <v>104.5209024263749</v>
      </c>
      <c r="CV22" s="852">
        <v>105.26022196368773</v>
      </c>
      <c r="CW22" s="852">
        <v>98.754405259487513</v>
      </c>
      <c r="CX22" s="852">
        <v>98.111809100380356</v>
      </c>
      <c r="CY22" s="852">
        <v>98.870199122222871</v>
      </c>
      <c r="CZ22" s="852">
        <v>91.973478576120854</v>
      </c>
      <c r="DA22" s="852">
        <v>95.308471162430081</v>
      </c>
      <c r="DB22" s="852">
        <v>106.61854443990758</v>
      </c>
      <c r="DC22" s="852">
        <v>112.0654169629796</v>
      </c>
      <c r="DD22" s="852">
        <v>116.91769221792606</v>
      </c>
      <c r="DE22" s="852">
        <v>110.33634905238547</v>
      </c>
      <c r="DF22" s="852">
        <v>114.20581175168449</v>
      </c>
      <c r="DG22" s="852">
        <v>125.33964256590536</v>
      </c>
      <c r="DH22" s="852">
        <v>132.83885064733863</v>
      </c>
      <c r="DI22" s="852">
        <v>115.97340386120736</v>
      </c>
      <c r="DJ22" s="852">
        <v>105.4197080119787</v>
      </c>
      <c r="DK22" s="852">
        <v>102.61115026744426</v>
      </c>
      <c r="DL22" s="852">
        <v>100.77347220991419</v>
      </c>
      <c r="DM22" s="852">
        <v>101.20746127545125</v>
      </c>
      <c r="DN22" s="852">
        <v>100.35358234186269</v>
      </c>
      <c r="DO22" s="852">
        <v>108.13033630665841</v>
      </c>
      <c r="DP22" s="852">
        <v>104.92739863695583</v>
      </c>
      <c r="DQ22" s="852">
        <v>104.64532756432982</v>
      </c>
      <c r="DR22" s="852">
        <v>103.78417158545751</v>
      </c>
      <c r="DS22" s="852">
        <v>101.96653508713074</v>
      </c>
      <c r="DT22" s="852">
        <v>102.94040043180721</v>
      </c>
      <c r="DU22" s="852">
        <v>103.90806918264063</v>
      </c>
      <c r="DV22" s="852">
        <v>103.99458075691385</v>
      </c>
      <c r="DW22" s="852">
        <v>104.4097358435603</v>
      </c>
      <c r="DX22" s="852">
        <v>104.7109194575465</v>
      </c>
      <c r="DY22" s="852">
        <v>104.97195246112364</v>
      </c>
      <c r="DZ22" s="852">
        <v>104.40772807694457</v>
      </c>
      <c r="EA22" s="852">
        <v>104.40772807694457</v>
      </c>
      <c r="EB22" s="852">
        <v>104.40772807694457</v>
      </c>
      <c r="EC22" s="852">
        <v>104.40772807694457</v>
      </c>
      <c r="ED22" s="852">
        <v>104.40772807694457</v>
      </c>
      <c r="EE22" s="852">
        <v>104.40772807694457</v>
      </c>
      <c r="EF22" s="852">
        <v>104.40772807694457</v>
      </c>
      <c r="EG22" s="852">
        <v>104.40772807694457</v>
      </c>
      <c r="EH22" s="852">
        <v>104.40772807694457</v>
      </c>
      <c r="EI22" s="852">
        <v>104.40772807694457</v>
      </c>
      <c r="EJ22" s="852">
        <v>104.40772807694457</v>
      </c>
      <c r="EK22" s="852">
        <v>104.40772807694457</v>
      </c>
      <c r="EL22" s="852">
        <v>104.40772807694457</v>
      </c>
      <c r="EM22" s="852">
        <v>104.40772807694457</v>
      </c>
      <c r="EN22" s="852">
        <v>104.40772807694457</v>
      </c>
      <c r="EO22" s="852">
        <v>104.40772807694457</v>
      </c>
      <c r="EP22" s="852">
        <v>104.40772807694457</v>
      </c>
      <c r="EQ22"/>
      <c r="ER22"/>
      <c r="ES22"/>
      <c r="ET22"/>
      <c r="EU22"/>
    </row>
    <row r="23" spans="1:151" s="563" customFormat="1">
      <c r="A23" s="685"/>
      <c r="B23" s="794" t="s">
        <v>489</v>
      </c>
      <c r="C23" s="801" t="s">
        <v>1420</v>
      </c>
      <c r="D23" s="802">
        <v>61.753794819012242</v>
      </c>
      <c r="E23" s="802">
        <v>64.558075281325443</v>
      </c>
      <c r="F23" s="802">
        <v>61.677362426898384</v>
      </c>
      <c r="G23" s="802">
        <v>59.523371045684037</v>
      </c>
      <c r="H23" s="802">
        <v>58.541560606661058</v>
      </c>
      <c r="I23" s="802">
        <v>52.735002136078329</v>
      </c>
      <c r="J23" s="802">
        <v>52.989073310818796</v>
      </c>
      <c r="K23" s="802">
        <v>57.652204281905917</v>
      </c>
      <c r="L23" s="802">
        <v>57.763439423458337</v>
      </c>
      <c r="M23" s="802">
        <v>56.482741316046592</v>
      </c>
      <c r="N23" s="802">
        <v>51.745512232217656</v>
      </c>
      <c r="O23" s="802">
        <v>47.847769323210102</v>
      </c>
      <c r="P23" s="802">
        <v>46.376618338266127</v>
      </c>
      <c r="Q23" s="802">
        <v>44.038432579555213</v>
      </c>
      <c r="R23" s="802">
        <v>42.014883695500849</v>
      </c>
      <c r="S23" s="802">
        <v>40.497059890092842</v>
      </c>
      <c r="T23" s="802">
        <v>43.118052151999997</v>
      </c>
      <c r="U23" s="802">
        <v>47.712856752504699</v>
      </c>
      <c r="V23" s="802">
        <v>50.507381452545474</v>
      </c>
      <c r="W23" s="802">
        <v>54.661617971783329</v>
      </c>
      <c r="X23" s="802">
        <v>52.497495927307732</v>
      </c>
      <c r="Y23" s="802">
        <v>52.783788021152652</v>
      </c>
      <c r="Z23" s="802">
        <v>50.637041581062149</v>
      </c>
      <c r="AA23" s="802">
        <v>49.673741265930971</v>
      </c>
      <c r="AB23" s="802">
        <v>48.163923887289691</v>
      </c>
      <c r="AC23" s="802">
        <v>43.693105844499357</v>
      </c>
      <c r="AD23" s="802">
        <v>42.08241840687446</v>
      </c>
      <c r="AE23" s="802">
        <v>45.021669533337537</v>
      </c>
      <c r="AF23" s="802">
        <v>46.070039984049444</v>
      </c>
      <c r="AG23" s="802">
        <v>44.709082934261147</v>
      </c>
      <c r="AH23" s="802">
        <v>45.772217536177912</v>
      </c>
      <c r="AI23" s="802">
        <v>49.650685220477698</v>
      </c>
      <c r="AJ23" s="802">
        <v>49.572712400129809</v>
      </c>
      <c r="AK23" s="802">
        <v>52.645414414816123</v>
      </c>
      <c r="AL23" s="802">
        <v>60.690447203356243</v>
      </c>
      <c r="AM23" s="802">
        <v>73.084836970827681</v>
      </c>
      <c r="AN23" s="802">
        <v>71.048745193065045</v>
      </c>
      <c r="AO23" s="802">
        <v>73.951454471633639</v>
      </c>
      <c r="AP23" s="802">
        <v>77.277371135913057</v>
      </c>
      <c r="AQ23" s="802">
        <v>88.135805349036502</v>
      </c>
      <c r="AR23" s="802">
        <v>89.75292066752219</v>
      </c>
      <c r="AS23" s="802">
        <v>90.313362237170566</v>
      </c>
      <c r="AT23" s="802">
        <v>95.740057622557828</v>
      </c>
      <c r="AU23" s="802">
        <v>112.1421710999612</v>
      </c>
      <c r="AV23" s="802">
        <v>140.19269861380533</v>
      </c>
      <c r="AW23" s="802">
        <v>154.99464695475697</v>
      </c>
      <c r="AX23" s="802">
        <v>164.21498117498544</v>
      </c>
      <c r="AY23" s="802">
        <v>171.77689732574285</v>
      </c>
      <c r="AZ23" s="802">
        <v>199.17747616516698</v>
      </c>
      <c r="BA23" s="802">
        <v>172.31276947611133</v>
      </c>
      <c r="BB23" s="802">
        <v>162.57750012541985</v>
      </c>
      <c r="BC23" s="802">
        <v>181.89345944965254</v>
      </c>
      <c r="BD23" s="802">
        <v>179.89407336811385</v>
      </c>
      <c r="BE23" s="802">
        <v>161.09572692819702</v>
      </c>
      <c r="BF23" s="802">
        <v>110.99599008252619</v>
      </c>
      <c r="BG23" s="802">
        <v>105.28470914352972</v>
      </c>
      <c r="BH23" s="802">
        <v>116.50216009045135</v>
      </c>
      <c r="BI23" s="802">
        <v>148.65191699667898</v>
      </c>
      <c r="BJ23" s="802">
        <v>163.06506018964879</v>
      </c>
      <c r="BK23" s="802">
        <v>174.02311093845171</v>
      </c>
      <c r="BL23" s="802">
        <v>188.39073505163185</v>
      </c>
      <c r="BM23" s="802">
        <v>177.06147166475526</v>
      </c>
      <c r="BN23" s="802">
        <v>203.87526663334782</v>
      </c>
      <c r="BO23" s="802">
        <v>227.04549360447854</v>
      </c>
      <c r="BP23" s="802">
        <v>219.90154728444017</v>
      </c>
      <c r="BQ23" s="802">
        <v>212.85762607538595</v>
      </c>
      <c r="BR23" s="802">
        <v>177.62220572214309</v>
      </c>
      <c r="BS23" s="862">
        <v>186.06337472593748</v>
      </c>
      <c r="BT23" s="852">
        <v>177.43568885476176</v>
      </c>
      <c r="BU23" s="852">
        <v>159.1644800872912</v>
      </c>
      <c r="BV23" s="852">
        <v>165.72666488684743</v>
      </c>
      <c r="BW23" s="852">
        <v>180.59289760070644</v>
      </c>
      <c r="BX23" s="852">
        <v>159.4049120287128</v>
      </c>
      <c r="BY23" s="852">
        <v>160.04660345541319</v>
      </c>
      <c r="BZ23" s="852">
        <v>161.63332714483218</v>
      </c>
      <c r="CA23" s="852">
        <v>154.19160501396087</v>
      </c>
      <c r="CB23" s="852">
        <v>149.0443804784494</v>
      </c>
      <c r="CC23" s="852">
        <v>146.64050040286313</v>
      </c>
      <c r="CD23" s="852">
        <v>131.2153185460426</v>
      </c>
      <c r="CE23" s="852">
        <v>116.43545576561343</v>
      </c>
      <c r="CF23" s="852">
        <v>113.35143090807786</v>
      </c>
      <c r="CG23" s="852">
        <v>101.1970671281714</v>
      </c>
      <c r="CH23" s="852">
        <v>91.434035198970108</v>
      </c>
      <c r="CI23" s="852">
        <v>90.500301952100486</v>
      </c>
      <c r="CJ23" s="852">
        <v>96.636711512486258</v>
      </c>
      <c r="CK23" s="852">
        <v>100.89638594927538</v>
      </c>
      <c r="CL23" s="852">
        <v>111.96660058613791</v>
      </c>
      <c r="CM23" s="852">
        <v>125.76864479857564</v>
      </c>
      <c r="CN23" s="852">
        <v>112.80588320996088</v>
      </c>
      <c r="CO23" s="852">
        <v>123.43509296843024</v>
      </c>
      <c r="CP23" s="852">
        <v>126.7451447696847</v>
      </c>
      <c r="CQ23" s="852">
        <v>135.56567144107422</v>
      </c>
      <c r="CR23" s="852">
        <v>134.51856303575076</v>
      </c>
      <c r="CS23" s="852">
        <v>125.51079906772553</v>
      </c>
      <c r="CT23" s="852">
        <v>125.55425917784093</v>
      </c>
      <c r="CU23" s="852">
        <v>131.94420576562649</v>
      </c>
      <c r="CV23" s="852">
        <v>140.08870209991002</v>
      </c>
      <c r="CW23" s="852">
        <v>138.60657543501335</v>
      </c>
      <c r="CX23" s="852">
        <v>130.64183765428581</v>
      </c>
      <c r="CY23" s="852">
        <v>126.76467605569071</v>
      </c>
      <c r="CZ23" s="852">
        <v>123.18214624601258</v>
      </c>
      <c r="DA23" s="852">
        <v>147.0182381154641</v>
      </c>
      <c r="DB23" s="852">
        <v>163.07507261615783</v>
      </c>
      <c r="DC23" s="852">
        <v>193.60173557548569</v>
      </c>
      <c r="DD23" s="852">
        <v>224.8606768710049</v>
      </c>
      <c r="DE23" s="852">
        <v>214.14888200780288</v>
      </c>
      <c r="DF23" s="852">
        <v>189.0388657191838</v>
      </c>
      <c r="DG23" s="852">
        <v>219.65549054780857</v>
      </c>
      <c r="DH23" s="852">
        <v>213.26141896539306</v>
      </c>
      <c r="DI23" s="852">
        <v>171.02276243511437</v>
      </c>
      <c r="DJ23" s="852">
        <v>171.6408434727613</v>
      </c>
      <c r="DK23" s="852">
        <v>203.83514572986869</v>
      </c>
      <c r="DL23" s="852">
        <v>184.23022857643141</v>
      </c>
      <c r="DM23" s="852">
        <v>179.60958266545961</v>
      </c>
      <c r="DN23" s="852">
        <v>186.5153175342563</v>
      </c>
      <c r="DO23" s="852">
        <v>184.56476151498214</v>
      </c>
      <c r="DP23" s="852">
        <v>192.1849331171567</v>
      </c>
      <c r="DQ23" s="852">
        <v>179.17448408207488</v>
      </c>
      <c r="DR23" s="852">
        <v>183.8737405022656</v>
      </c>
      <c r="DS23" s="852">
        <v>183.4721511436436</v>
      </c>
      <c r="DT23" s="852">
        <v>184.73080981895757</v>
      </c>
      <c r="DU23" s="852">
        <v>184.08550145030793</v>
      </c>
      <c r="DV23" s="852">
        <v>183.56302383710153</v>
      </c>
      <c r="DW23" s="852">
        <v>183.25345290941908</v>
      </c>
      <c r="DX23" s="852">
        <v>182.94937733218609</v>
      </c>
      <c r="DY23" s="852">
        <v>182.66684607561774</v>
      </c>
      <c r="DZ23" s="852">
        <v>182.39996078559741</v>
      </c>
      <c r="EA23" s="852">
        <v>182.39996078559741</v>
      </c>
      <c r="EB23" s="852">
        <v>182.39996078559741</v>
      </c>
      <c r="EC23" s="852">
        <v>182.39996078559741</v>
      </c>
      <c r="ED23" s="852">
        <v>182.39996078559741</v>
      </c>
      <c r="EE23" s="852">
        <v>182.39996078559741</v>
      </c>
      <c r="EF23" s="852">
        <v>182.39996078559741</v>
      </c>
      <c r="EG23" s="852">
        <v>182.39996078559741</v>
      </c>
      <c r="EH23" s="852">
        <v>182.39996078559741</v>
      </c>
      <c r="EI23" s="852">
        <v>182.39996078559741</v>
      </c>
      <c r="EJ23" s="852">
        <v>182.39996078559741</v>
      </c>
      <c r="EK23" s="852">
        <v>182.39996078559741</v>
      </c>
      <c r="EL23" s="852">
        <v>182.39996078559741</v>
      </c>
      <c r="EM23" s="852">
        <v>182.39996078559741</v>
      </c>
      <c r="EN23" s="852">
        <v>182.39996078559741</v>
      </c>
      <c r="EO23" s="852">
        <v>182.39996078559741</v>
      </c>
      <c r="EP23" s="852">
        <v>182.39996078559741</v>
      </c>
      <c r="EQ23"/>
      <c r="ER23"/>
      <c r="ES23"/>
      <c r="ET23"/>
      <c r="EU23"/>
    </row>
    <row r="24" spans="1:151" s="563" customFormat="1">
      <c r="A24" s="685"/>
      <c r="B24" s="794" t="s">
        <v>1536</v>
      </c>
      <c r="C24" s="794" t="s">
        <v>1422</v>
      </c>
      <c r="D24" s="800">
        <v>164.62881978352868</v>
      </c>
      <c r="E24" s="800">
        <v>142.37177530924501</v>
      </c>
      <c r="F24" s="800">
        <v>117.53452301025366</v>
      </c>
      <c r="G24" s="800">
        <v>117.40539550781233</v>
      </c>
      <c r="H24" s="800">
        <v>126.158541361491</v>
      </c>
      <c r="I24" s="800">
        <v>119.00096893310568</v>
      </c>
      <c r="J24" s="800">
        <v>118.41164906819635</v>
      </c>
      <c r="K24" s="800">
        <v>164.28216552734366</v>
      </c>
      <c r="L24" s="800">
        <v>227.158437093099</v>
      </c>
      <c r="M24" s="800">
        <v>185.35683695475268</v>
      </c>
      <c r="N24" s="800">
        <v>163.28283691406236</v>
      </c>
      <c r="O24" s="800">
        <v>168.57661946614567</v>
      </c>
      <c r="P24" s="800">
        <v>134.32872263590465</v>
      </c>
      <c r="Q24" s="800">
        <v>113.94142913818366</v>
      </c>
      <c r="R24" s="800">
        <v>112.74807484944667</v>
      </c>
      <c r="S24" s="800">
        <v>105.98237312904666</v>
      </c>
      <c r="T24" s="800">
        <v>104.26909523809523</v>
      </c>
      <c r="U24" s="800">
        <v>86.516190476190459</v>
      </c>
      <c r="V24" s="800">
        <v>109.9268441929632</v>
      </c>
      <c r="W24" s="800">
        <v>102.91911111111101</v>
      </c>
      <c r="X24" s="800">
        <v>89.474666666666664</v>
      </c>
      <c r="Y24" s="800">
        <v>77.676538647343008</v>
      </c>
      <c r="Z24" s="800">
        <v>70.112708931419462</v>
      </c>
      <c r="AA24" s="800">
        <v>65.951004329004334</v>
      </c>
      <c r="AB24" s="800">
        <v>66.037308612440199</v>
      </c>
      <c r="AC24" s="800">
        <v>58.6204458247067</v>
      </c>
      <c r="AD24" s="800">
        <v>57.028967868039672</v>
      </c>
      <c r="AE24" s="800">
        <v>61.408062656641597</v>
      </c>
      <c r="AF24" s="800">
        <v>59.791606060606036</v>
      </c>
      <c r="AG24" s="800">
        <v>54.2287987012987</v>
      </c>
      <c r="AH24" s="800">
        <v>66.033130894870041</v>
      </c>
      <c r="AI24" s="800">
        <v>64.825158730158719</v>
      </c>
      <c r="AJ24" s="800">
        <v>64.341744360902254</v>
      </c>
      <c r="AK24" s="800">
        <v>63.797230158730166</v>
      </c>
      <c r="AL24" s="800">
        <v>63.318276972624801</v>
      </c>
      <c r="AM24" s="800">
        <v>76.407192982456124</v>
      </c>
      <c r="AN24" s="800">
        <v>77.436690058479499</v>
      </c>
      <c r="AO24" s="800">
        <v>76.040050125313272</v>
      </c>
      <c r="AP24" s="800">
        <v>90.504220551378467</v>
      </c>
      <c r="AQ24" s="800">
        <v>121.36520135566188</v>
      </c>
      <c r="AR24" s="800">
        <v>124.97812656641601</v>
      </c>
      <c r="AS24" s="800">
        <v>105.01729089026917</v>
      </c>
      <c r="AT24" s="800">
        <v>105.86236507936509</v>
      </c>
      <c r="AU24" s="800">
        <v>118.35973349436399</v>
      </c>
      <c r="AV24" s="800">
        <v>107.95991087344032</v>
      </c>
      <c r="AW24" s="800">
        <v>108.08577536231884</v>
      </c>
      <c r="AX24" s="800">
        <v>121.47774242424242</v>
      </c>
      <c r="AY24" s="800">
        <v>121.1412456140351</v>
      </c>
      <c r="AZ24" s="800">
        <v>115.25999999999999</v>
      </c>
      <c r="BA24" s="800">
        <v>122.82116275537332</v>
      </c>
      <c r="BB24" s="800">
        <v>133.79147098515531</v>
      </c>
      <c r="BC24" s="800">
        <v>148.44266666666667</v>
      </c>
      <c r="BD24" s="800">
        <v>140.517126984127</v>
      </c>
      <c r="BE24" s="800">
        <v>143.89192982456134</v>
      </c>
      <c r="BF24" s="800">
        <v>119.60519385026733</v>
      </c>
      <c r="BG24" s="800">
        <v>128.10046580354631</v>
      </c>
      <c r="BH24" s="800">
        <v>142.36423520923526</v>
      </c>
      <c r="BI24" s="800">
        <v>143.46854978354983</v>
      </c>
      <c r="BJ24" s="800">
        <v>152.67962292093864</v>
      </c>
      <c r="BK24" s="800">
        <v>157.48424866514114</v>
      </c>
      <c r="BL24" s="800">
        <v>179.53188020556448</v>
      </c>
      <c r="BM24" s="800">
        <v>213.38222943722948</v>
      </c>
      <c r="BN24" s="800">
        <v>227.04154761904769</v>
      </c>
      <c r="BO24" s="800">
        <v>281.83712433257051</v>
      </c>
      <c r="BP24" s="800">
        <v>291.18160666818562</v>
      </c>
      <c r="BQ24" s="800">
        <v>272.76890645586309</v>
      </c>
      <c r="BR24" s="800">
        <v>247.04717460317465</v>
      </c>
      <c r="BS24" s="861">
        <v>220.87344877344879</v>
      </c>
      <c r="BT24" s="850">
        <v>181.5000069013112</v>
      </c>
      <c r="BU24" s="850">
        <v>181.41575230566536</v>
      </c>
      <c r="BV24" s="850">
        <v>161.97712466277684</v>
      </c>
      <c r="BW24" s="850">
        <v>152.1014955141477</v>
      </c>
      <c r="BX24" s="850">
        <v>145.07746837944663</v>
      </c>
      <c r="BY24" s="850">
        <v>135.27430359495577</v>
      </c>
      <c r="BZ24" s="850">
        <v>125.4840818119079</v>
      </c>
      <c r="CA24" s="850">
        <v>173.4161425120773</v>
      </c>
      <c r="CB24" s="850">
        <v>211.8625901875902</v>
      </c>
      <c r="CC24" s="850">
        <v>206.79560637430203</v>
      </c>
      <c r="CD24" s="850">
        <v>209.34924637681161</v>
      </c>
      <c r="CE24" s="850">
        <v>176.41692424242424</v>
      </c>
      <c r="CF24" s="850">
        <v>160.74519480519481</v>
      </c>
      <c r="CG24" s="850">
        <v>152.50555775142732</v>
      </c>
      <c r="CH24" s="850">
        <v>149.94706662902317</v>
      </c>
      <c r="CI24" s="850">
        <v>150.25440303657697</v>
      </c>
      <c r="CJ24" s="850">
        <v>158.28814574314572</v>
      </c>
      <c r="CK24" s="850">
        <v>171.86685613903003</v>
      </c>
      <c r="CL24" s="850">
        <v>174.95053391053389</v>
      </c>
      <c r="CM24" s="850">
        <v>165.03805401844534</v>
      </c>
      <c r="CN24" s="850">
        <v>149.59890909090913</v>
      </c>
      <c r="CO24" s="850">
        <v>148.74690821256038</v>
      </c>
      <c r="CP24" s="850">
        <v>139.63994227994229</v>
      </c>
      <c r="CQ24" s="850">
        <v>136.69955928853756</v>
      </c>
      <c r="CR24" s="850">
        <v>134.66096618357486</v>
      </c>
      <c r="CS24" s="850">
        <v>125.66316864295123</v>
      </c>
      <c r="CT24" s="850">
        <v>133.83601261057782</v>
      </c>
      <c r="CU24" s="850">
        <v>126.89998757763975</v>
      </c>
      <c r="CV24" s="850">
        <v>123.75436166007906</v>
      </c>
      <c r="CW24" s="850">
        <v>130.21475531714663</v>
      </c>
      <c r="CX24" s="850">
        <v>141.35394127611517</v>
      </c>
      <c r="CY24" s="850">
        <v>142.25476482213438</v>
      </c>
      <c r="CZ24" s="850">
        <v>148.6888816738817</v>
      </c>
      <c r="DA24" s="850">
        <v>158.80561453039712</v>
      </c>
      <c r="DB24" s="850">
        <v>153.57853911788698</v>
      </c>
      <c r="DC24" s="850">
        <v>164.76646445824707</v>
      </c>
      <c r="DD24" s="850">
        <v>182.39201298701298</v>
      </c>
      <c r="DE24" s="850">
        <v>215.49075757575756</v>
      </c>
      <c r="DF24" s="850">
        <v>256.12688186209925</v>
      </c>
      <c r="DG24" s="850">
        <v>269.96946894409939</v>
      </c>
      <c r="DH24" s="850">
        <v>266.53693362193366</v>
      </c>
      <c r="DI24" s="850">
        <v>263.96080588493641</v>
      </c>
      <c r="DJ24" s="850">
        <v>221.39639971139968</v>
      </c>
      <c r="DK24" s="850">
        <v>219.64330434782607</v>
      </c>
      <c r="DL24" s="850">
        <v>219.15393478260873</v>
      </c>
      <c r="DM24" s="850">
        <v>187.81009661835751</v>
      </c>
      <c r="DN24" s="850">
        <v>197.23167388167391</v>
      </c>
      <c r="DO24" s="850">
        <v>207.19193236714978</v>
      </c>
      <c r="DP24" s="850">
        <v>240.20465744400528</v>
      </c>
      <c r="DQ24" s="850">
        <v>265.76563303845916</v>
      </c>
      <c r="DR24" s="850">
        <v>308.6162949369471</v>
      </c>
      <c r="DS24" s="850">
        <v>376.9</v>
      </c>
      <c r="DT24" s="850">
        <v>367.46095516666668</v>
      </c>
      <c r="DU24" s="850">
        <v>362.18226390000001</v>
      </c>
      <c r="DV24" s="850">
        <v>346.170342495</v>
      </c>
      <c r="DW24" s="850">
        <v>333.425609275</v>
      </c>
      <c r="DX24" s="850">
        <v>315.55397175333331</v>
      </c>
      <c r="DY24" s="850">
        <v>298.84674610000002</v>
      </c>
      <c r="DZ24" s="850">
        <v>277.94874177999998</v>
      </c>
      <c r="EA24" s="850">
        <v>277.94874177999998</v>
      </c>
      <c r="EB24" s="850">
        <v>277.94874177999998</v>
      </c>
      <c r="EC24" s="850">
        <v>277.94874177999998</v>
      </c>
      <c r="ED24" s="850">
        <v>277.94874177999998</v>
      </c>
      <c r="EE24" s="850">
        <v>277.94874177999998</v>
      </c>
      <c r="EF24" s="850">
        <v>277.94874177999998</v>
      </c>
      <c r="EG24" s="850">
        <v>277.94874177999998</v>
      </c>
      <c r="EH24" s="850">
        <v>277.94874177999998</v>
      </c>
      <c r="EI24" s="850">
        <v>277.94874177999998</v>
      </c>
      <c r="EJ24" s="850">
        <v>277.94874177999998</v>
      </c>
      <c r="EK24" s="850">
        <v>277.94874177999998</v>
      </c>
      <c r="EL24" s="850">
        <v>277.94874177999998</v>
      </c>
      <c r="EM24" s="850">
        <v>277.94874177999998</v>
      </c>
      <c r="EN24" s="850">
        <v>277.94874177999998</v>
      </c>
      <c r="EO24" s="850">
        <v>277.94874177999998</v>
      </c>
      <c r="EP24" s="850">
        <v>277.94874177999998</v>
      </c>
      <c r="EQ24"/>
      <c r="ER24"/>
      <c r="ES24"/>
      <c r="ET24"/>
      <c r="EU24"/>
    </row>
    <row r="25" spans="1:151" s="563" customFormat="1">
      <c r="A25" s="685"/>
      <c r="B25" s="794" t="s">
        <v>493</v>
      </c>
      <c r="C25" s="794" t="s">
        <v>1423</v>
      </c>
      <c r="D25" s="800">
        <v>13.715996742248569</v>
      </c>
      <c r="E25" s="800">
        <v>12.754416465759268</v>
      </c>
      <c r="F25" s="800">
        <v>12.0437879562378</v>
      </c>
      <c r="G25" s="800">
        <v>12.750418345133433</v>
      </c>
      <c r="H25" s="800">
        <v>11.845178922017434</v>
      </c>
      <c r="I25" s="800">
        <v>12.363011360168434</v>
      </c>
      <c r="J25" s="800">
        <v>10.862224896748865</v>
      </c>
      <c r="K25" s="800">
        <v>10.881968180338532</v>
      </c>
      <c r="L25" s="800">
        <v>11.285440127054834</v>
      </c>
      <c r="M25" s="800">
        <v>11.534988721211734</v>
      </c>
      <c r="N25" s="800">
        <v>11.906979878743465</v>
      </c>
      <c r="O25" s="800">
        <v>10.69342422485353</v>
      </c>
      <c r="P25" s="800">
        <v>9.0003182093302403</v>
      </c>
      <c r="Q25" s="800">
        <v>8.1120777130126935</v>
      </c>
      <c r="R25" s="800">
        <v>7.8669915199279794</v>
      </c>
      <c r="S25" s="800">
        <v>6.9832391990993337</v>
      </c>
      <c r="T25" s="800">
        <v>5.7363470418470399</v>
      </c>
      <c r="U25" s="800">
        <v>5.9254018445322769</v>
      </c>
      <c r="V25" s="800">
        <v>6.4137619047619028</v>
      </c>
      <c r="W25" s="800">
        <v>5.3639000000000001</v>
      </c>
      <c r="X25" s="800">
        <v>7.0421383399209496</v>
      </c>
      <c r="Y25" s="800">
        <v>10.031934092477563</v>
      </c>
      <c r="Z25" s="800">
        <v>9.8813939393939325</v>
      </c>
      <c r="AA25" s="800">
        <v>9.379613997113994</v>
      </c>
      <c r="AB25" s="800">
        <v>8.5848359535201624</v>
      </c>
      <c r="AC25" s="800">
        <v>7.8670683229813703</v>
      </c>
      <c r="AD25" s="800">
        <v>7.0946956521739137</v>
      </c>
      <c r="AE25" s="800">
        <v>6.30715580618212</v>
      </c>
      <c r="AF25" s="800">
        <v>5.3453333333333335</v>
      </c>
      <c r="AG25" s="800">
        <v>6.0203600288600301</v>
      </c>
      <c r="AH25" s="800">
        <v>7.2749473684210528</v>
      </c>
      <c r="AI25" s="800">
        <v>8.0273809523809572</v>
      </c>
      <c r="AJ25" s="800">
        <v>6.8934920634920589</v>
      </c>
      <c r="AK25" s="800">
        <v>6.570916305916306</v>
      </c>
      <c r="AL25" s="800">
        <v>6.2110605014952824</v>
      </c>
      <c r="AM25" s="800">
        <v>6.1332570556826838</v>
      </c>
      <c r="AN25" s="800">
        <v>6.9990873015872994</v>
      </c>
      <c r="AO25" s="800">
        <v>8.2396969696969702</v>
      </c>
      <c r="AP25" s="800">
        <v>8.8083492063492042</v>
      </c>
      <c r="AQ25" s="800">
        <v>9.0468947368421073</v>
      </c>
      <c r="AR25" s="800">
        <v>8.690108225108224</v>
      </c>
      <c r="AS25" s="800">
        <v>10.094397860593512</v>
      </c>
      <c r="AT25" s="800">
        <v>12.449333333333334</v>
      </c>
      <c r="AU25" s="800">
        <v>17.107268497330299</v>
      </c>
      <c r="AV25" s="800">
        <v>16.684059011164269</v>
      </c>
      <c r="AW25" s="800">
        <v>13.7166884057971</v>
      </c>
      <c r="AX25" s="800">
        <v>11.645863636363634</v>
      </c>
      <c r="AY25" s="800">
        <v>10.613965709728866</v>
      </c>
      <c r="AZ25" s="800">
        <v>9.3136132756132763</v>
      </c>
      <c r="BA25" s="800">
        <v>9.7866034651846991</v>
      </c>
      <c r="BB25" s="800">
        <v>10.112366132723118</v>
      </c>
      <c r="BC25" s="800">
        <v>12.714507936507934</v>
      </c>
      <c r="BD25" s="800">
        <v>11.840909090909101</v>
      </c>
      <c r="BE25" s="800">
        <v>13.636544011544034</v>
      </c>
      <c r="BF25" s="800">
        <v>11.616864988558367</v>
      </c>
      <c r="BG25" s="800">
        <v>12.8280956937799</v>
      </c>
      <c r="BH25" s="800">
        <v>15.170477633477633</v>
      </c>
      <c r="BI25" s="800">
        <v>20.991991341991369</v>
      </c>
      <c r="BJ25" s="800">
        <v>23.6108787878788</v>
      </c>
      <c r="BK25" s="800">
        <v>20.677345537757436</v>
      </c>
      <c r="BL25" s="800">
        <v>16.09690476190476</v>
      </c>
      <c r="BM25" s="800">
        <v>19.654386724386725</v>
      </c>
      <c r="BN25" s="800">
        <v>27.135064935064936</v>
      </c>
      <c r="BO25" s="800">
        <v>28.314385964912276</v>
      </c>
      <c r="BP25" s="800">
        <v>23.556165945165944</v>
      </c>
      <c r="BQ25" s="800">
        <v>28.327973084886125</v>
      </c>
      <c r="BR25" s="800">
        <v>24.743809523809521</v>
      </c>
      <c r="BS25" s="861">
        <v>339.75757575757575</v>
      </c>
      <c r="BT25" s="850">
        <v>341</v>
      </c>
      <c r="BU25" s="850">
        <v>352.33234202898558</v>
      </c>
      <c r="BV25" s="850">
        <v>362.57058017023229</v>
      </c>
      <c r="BW25" s="850">
        <v>319.05469279963205</v>
      </c>
      <c r="BX25" s="850">
        <v>264.23267826086965</v>
      </c>
      <c r="BY25" s="850">
        <v>244.8969763054981</v>
      </c>
      <c r="BZ25" s="850">
        <v>234.22068184955131</v>
      </c>
      <c r="CA25" s="850">
        <v>247.90083423050393</v>
      </c>
      <c r="CB25" s="850">
        <v>222.208</v>
      </c>
      <c r="CC25" s="850">
        <v>233.70859351276746</v>
      </c>
      <c r="CD25" s="850">
        <v>247.61278454106278</v>
      </c>
      <c r="CE25" s="850">
        <v>291.17680000000018</v>
      </c>
      <c r="CF25" s="850">
        <v>320.14175661375657</v>
      </c>
      <c r="CG25" s="850">
        <v>387.19323763515075</v>
      </c>
      <c r="CH25" s="850">
        <v>363.03491695422139</v>
      </c>
      <c r="CI25" s="850">
        <v>290.26497354497349</v>
      </c>
      <c r="CJ25" s="850">
        <v>251.38539682539681</v>
      </c>
      <c r="CK25" s="850">
        <v>284.67111019093642</v>
      </c>
      <c r="CL25" s="850">
        <v>323.39659259259287</v>
      </c>
      <c r="CM25" s="850">
        <v>369.23743574879262</v>
      </c>
      <c r="CN25" s="850">
        <v>371.59876714975871</v>
      </c>
      <c r="CO25" s="850">
        <v>365.19617391304359</v>
      </c>
      <c r="CP25" s="850">
        <v>342.77346673429537</v>
      </c>
      <c r="CQ25" s="850">
        <v>334.74191446511094</v>
      </c>
      <c r="CR25" s="850">
        <v>297.51696462654894</v>
      </c>
      <c r="CS25" s="850">
        <v>282.05219832491497</v>
      </c>
      <c r="CT25" s="850">
        <v>278.72950637931103</v>
      </c>
      <c r="CU25" s="850">
        <v>272.99500360109306</v>
      </c>
      <c r="CV25" s="850">
        <v>262.04412912443951</v>
      </c>
      <c r="CW25" s="850">
        <v>258.74442189594453</v>
      </c>
      <c r="CX25" s="850">
        <v>279.32178179992439</v>
      </c>
      <c r="CY25" s="850">
        <v>269.30200105545464</v>
      </c>
      <c r="CZ25" s="850">
        <v>244.44821905312401</v>
      </c>
      <c r="DA25" s="850">
        <v>249.52035886818507</v>
      </c>
      <c r="DB25" s="850">
        <v>252.46189448772103</v>
      </c>
      <c r="DC25" s="850">
        <v>256.75032710710951</v>
      </c>
      <c r="DD25" s="850">
        <v>237.31596226964089</v>
      </c>
      <c r="DE25" s="850">
        <v>258.67005201882586</v>
      </c>
      <c r="DF25" s="850">
        <v>316.07731639682828</v>
      </c>
      <c r="DG25" s="850">
        <v>302.96194161904396</v>
      </c>
      <c r="DH25" s="850">
        <v>266.46615630811829</v>
      </c>
      <c r="DI25" s="850">
        <v>265.15767470429273</v>
      </c>
      <c r="DJ25" s="850">
        <v>277.20590883533669</v>
      </c>
      <c r="DK25" s="850">
        <v>269.39594691135989</v>
      </c>
      <c r="DL25" s="850">
        <v>263.34444288878603</v>
      </c>
      <c r="DM25" s="850">
        <v>302.48441563570083</v>
      </c>
      <c r="DN25" s="850">
        <v>325.63788527548735</v>
      </c>
      <c r="DO25" s="850">
        <v>340.33414381430009</v>
      </c>
      <c r="DP25" s="850">
        <v>308.76333731821268</v>
      </c>
      <c r="DQ25" s="850">
        <v>323.61325458624339</v>
      </c>
      <c r="DR25" s="850">
        <v>339.38169550703611</v>
      </c>
      <c r="DS25" s="850">
        <v>342.67</v>
      </c>
      <c r="DT25" s="850">
        <v>342.67</v>
      </c>
      <c r="DU25" s="850">
        <v>342.67</v>
      </c>
      <c r="DV25" s="850">
        <v>342.67</v>
      </c>
      <c r="DW25" s="850">
        <v>342.67</v>
      </c>
      <c r="DX25" s="850">
        <v>342.67</v>
      </c>
      <c r="DY25" s="850">
        <v>342.67</v>
      </c>
      <c r="DZ25" s="850">
        <v>342.67</v>
      </c>
      <c r="EA25" s="850">
        <v>342.67</v>
      </c>
      <c r="EB25" s="850">
        <v>342.67</v>
      </c>
      <c r="EC25" s="850">
        <v>342.67</v>
      </c>
      <c r="ED25" s="850">
        <v>342.67</v>
      </c>
      <c r="EE25" s="850">
        <v>342.67</v>
      </c>
      <c r="EF25" s="850">
        <v>342.67</v>
      </c>
      <c r="EG25" s="850">
        <v>342.67</v>
      </c>
      <c r="EH25" s="850">
        <v>342.67</v>
      </c>
      <c r="EI25" s="850">
        <v>342.67</v>
      </c>
      <c r="EJ25" s="850">
        <v>342.67</v>
      </c>
      <c r="EK25" s="850">
        <v>342.67</v>
      </c>
      <c r="EL25" s="850">
        <v>342.67</v>
      </c>
      <c r="EM25" s="850">
        <v>342.67</v>
      </c>
      <c r="EN25" s="850">
        <v>342.67</v>
      </c>
      <c r="EO25" s="850">
        <v>342.67</v>
      </c>
      <c r="EP25" s="850">
        <v>342.67</v>
      </c>
      <c r="EQ25"/>
      <c r="ER25"/>
      <c r="ES25"/>
      <c r="ET25"/>
      <c r="EU25"/>
    </row>
    <row r="26" spans="1:151" s="563" customFormat="1">
      <c r="A26" s="685"/>
      <c r="B26" s="794" t="s">
        <v>491</v>
      </c>
      <c r="C26" s="794" t="s">
        <v>1424</v>
      </c>
      <c r="D26" s="800">
        <v>98.120414733886733</v>
      </c>
      <c r="E26" s="800">
        <v>83.532531738281236</v>
      </c>
      <c r="F26" s="800">
        <v>77.738293965657533</v>
      </c>
      <c r="G26" s="800">
        <v>75.558375040690137</v>
      </c>
      <c r="H26" s="800">
        <v>84.787584940592424</v>
      </c>
      <c r="I26" s="800">
        <v>94.882090250651061</v>
      </c>
      <c r="J26" s="800">
        <v>94.055529276529924</v>
      </c>
      <c r="K26" s="800">
        <v>94.324022928873703</v>
      </c>
      <c r="L26" s="800">
        <v>89.897905985514342</v>
      </c>
      <c r="M26" s="800">
        <v>82.851076761881515</v>
      </c>
      <c r="N26" s="800">
        <v>85.938031514485701</v>
      </c>
      <c r="O26" s="800">
        <v>75.673845926920606</v>
      </c>
      <c r="P26" s="800">
        <v>83.999135335286482</v>
      </c>
      <c r="Q26" s="800">
        <v>79.193486531575502</v>
      </c>
      <c r="R26" s="800">
        <v>67.903602600097656</v>
      </c>
      <c r="S26" s="800">
        <v>69.917394462464372</v>
      </c>
      <c r="T26" s="800">
        <v>66.634523809523841</v>
      </c>
      <c r="U26" s="800">
        <v>72.732756132756165</v>
      </c>
      <c r="V26" s="800">
        <v>79.315476190476204</v>
      </c>
      <c r="W26" s="800">
        <v>76.686381578947362</v>
      </c>
      <c r="X26" s="800">
        <v>77.658645276292333</v>
      </c>
      <c r="Y26" s="800">
        <v>81.52415458937196</v>
      </c>
      <c r="Z26" s="800">
        <v>85.030113636363637</v>
      </c>
      <c r="AA26" s="800">
        <v>87.693626482213446</v>
      </c>
      <c r="AB26" s="800">
        <v>100.37786495223564</v>
      </c>
      <c r="AC26" s="800">
        <v>79.296432806324106</v>
      </c>
      <c r="AD26" s="800">
        <v>71.032513348588864</v>
      </c>
      <c r="AE26" s="800">
        <v>73.631897926634778</v>
      </c>
      <c r="AF26" s="800">
        <v>84.93693181818179</v>
      </c>
      <c r="AG26" s="800">
        <v>85.253679653679626</v>
      </c>
      <c r="AH26" s="800">
        <v>79.173649930986869</v>
      </c>
      <c r="AI26" s="800">
        <v>87.153558897243101</v>
      </c>
      <c r="AJ26" s="800">
        <v>80.800526695526699</v>
      </c>
      <c r="AK26" s="800">
        <v>84.891493506493518</v>
      </c>
      <c r="AL26" s="800">
        <v>88.704976208637547</v>
      </c>
      <c r="AM26" s="800">
        <v>86.547482837528605</v>
      </c>
      <c r="AN26" s="800">
        <v>81.449045454545441</v>
      </c>
      <c r="AO26" s="800">
        <v>85.77770923520923</v>
      </c>
      <c r="AP26" s="800">
        <v>84.362974465148383</v>
      </c>
      <c r="AQ26" s="800">
        <v>82.357601449275364</v>
      </c>
      <c r="AR26" s="800">
        <v>82.159090909090921</v>
      </c>
      <c r="AS26" s="800">
        <v>83.876775271512102</v>
      </c>
      <c r="AT26" s="800">
        <v>82.271219715956562</v>
      </c>
      <c r="AU26" s="800">
        <v>84.265255530129664</v>
      </c>
      <c r="AV26" s="800">
        <v>87.830279106858043</v>
      </c>
      <c r="AW26" s="800">
        <v>88.533733028222741</v>
      </c>
      <c r="AX26" s="800">
        <v>90.43710317460318</v>
      </c>
      <c r="AY26" s="800">
        <v>98.325925925925915</v>
      </c>
      <c r="AZ26" s="800">
        <v>97.44390331890331</v>
      </c>
      <c r="BA26" s="800">
        <v>86.695616517138262</v>
      </c>
      <c r="BB26" s="800">
        <v>86.14384057971013</v>
      </c>
      <c r="BC26" s="800">
        <v>83.744210526315783</v>
      </c>
      <c r="BD26" s="800">
        <v>85.933542568542578</v>
      </c>
      <c r="BE26" s="800">
        <v>87.063738095238094</v>
      </c>
      <c r="BF26" s="800">
        <v>75.138290802764487</v>
      </c>
      <c r="BG26" s="800">
        <v>43.078738512949037</v>
      </c>
      <c r="BH26" s="800">
        <v>41.40051587301587</v>
      </c>
      <c r="BI26" s="800">
        <v>67.129166666666663</v>
      </c>
      <c r="BJ26" s="800">
        <v>72.456500000000005</v>
      </c>
      <c r="BK26" s="800">
        <v>84.086384439359264</v>
      </c>
      <c r="BL26" s="800">
        <v>92.910443722943725</v>
      </c>
      <c r="BM26" s="800">
        <v>91.036309523809521</v>
      </c>
      <c r="BN26" s="800">
        <v>91.035425685425665</v>
      </c>
      <c r="BO26" s="800">
        <v>82.801859721768196</v>
      </c>
      <c r="BP26" s="800">
        <v>86.333152958152951</v>
      </c>
      <c r="BQ26" s="800">
        <v>84.530429334205067</v>
      </c>
      <c r="BR26" s="800">
        <v>75.603174603174594</v>
      </c>
      <c r="BS26" s="861">
        <v>73.412675303266397</v>
      </c>
      <c r="BT26" s="850">
        <v>82.086142383974931</v>
      </c>
      <c r="BU26" s="850">
        <v>84.618181089531205</v>
      </c>
      <c r="BV26" s="850">
        <v>86.44212140219004</v>
      </c>
      <c r="BW26" s="850">
        <v>91.81154432175579</v>
      </c>
      <c r="BX26" s="850">
        <v>99.110717525892866</v>
      </c>
      <c r="BY26" s="850">
        <v>97.273733000414154</v>
      </c>
      <c r="BZ26" s="850">
        <v>97.162473742649468</v>
      </c>
      <c r="CA26" s="850">
        <v>103.94416378003991</v>
      </c>
      <c r="CB26" s="850">
        <v>107.34932380717224</v>
      </c>
      <c r="CC26" s="850">
        <v>105.66363383904944</v>
      </c>
      <c r="CD26" s="850">
        <v>109.31953385278059</v>
      </c>
      <c r="CE26" s="850">
        <v>99.431324694686467</v>
      </c>
      <c r="CF26" s="850">
        <v>100.4643452579643</v>
      </c>
      <c r="CG26" s="850">
        <v>79.590019112752003</v>
      </c>
      <c r="CH26" s="850">
        <v>72.061104428236732</v>
      </c>
      <c r="CI26" s="850">
        <v>72.735828203537409</v>
      </c>
      <c r="CJ26" s="850">
        <v>72.949527958466717</v>
      </c>
      <c r="CK26" s="850">
        <v>73.360676042491676</v>
      </c>
      <c r="CL26" s="850">
        <v>74.063134502345918</v>
      </c>
      <c r="CM26" s="850">
        <v>75.785743198600485</v>
      </c>
      <c r="CN26" s="850">
        <v>74.420500388733231</v>
      </c>
      <c r="CO26" s="850">
        <v>65.634699211116953</v>
      </c>
      <c r="CP26" s="850">
        <v>60.974688983573913</v>
      </c>
      <c r="CQ26" s="850">
        <v>66.396122249498077</v>
      </c>
      <c r="CR26" s="850">
        <v>62.481866127224656</v>
      </c>
      <c r="CS26" s="850">
        <v>57.649529752600195</v>
      </c>
      <c r="CT26" s="850">
        <v>53.274603136396671</v>
      </c>
      <c r="CU26" s="850">
        <v>47.432608836652207</v>
      </c>
      <c r="CV26" s="850">
        <v>42.707846226803291</v>
      </c>
      <c r="CW26" s="850">
        <v>34.41587691799689</v>
      </c>
      <c r="CX26" s="850">
        <v>38.671752485398166</v>
      </c>
      <c r="CY26" s="850">
        <v>39.226486742424157</v>
      </c>
      <c r="CZ26" s="850">
        <v>35.412096527925591</v>
      </c>
      <c r="DA26" s="850">
        <v>29.525372750524156</v>
      </c>
      <c r="DB26" s="850">
        <v>30.104897477083597</v>
      </c>
      <c r="DC26" s="850">
        <v>37.904705644301806</v>
      </c>
      <c r="DD26" s="850">
        <v>40.446767277351782</v>
      </c>
      <c r="DE26" s="850">
        <v>54.127626920563948</v>
      </c>
      <c r="DF26" s="850">
        <v>57.196067885840989</v>
      </c>
      <c r="DG26" s="850">
        <v>58.054542558941939</v>
      </c>
      <c r="DH26" s="850">
        <v>57.702435048778796</v>
      </c>
      <c r="DI26" s="850">
        <v>56.917119277980369</v>
      </c>
      <c r="DJ26" s="850">
        <v>57.551790307894343</v>
      </c>
      <c r="DK26" s="850">
        <v>58.580295547403573</v>
      </c>
      <c r="DL26" s="850">
        <v>59.757258559920558</v>
      </c>
      <c r="DM26" s="850">
        <v>58.468579672407053</v>
      </c>
      <c r="DN26" s="850">
        <v>57.729758752312335</v>
      </c>
      <c r="DO26" s="850">
        <v>58.410880910859525</v>
      </c>
      <c r="DP26" s="850">
        <v>58.51844288314819</v>
      </c>
      <c r="DQ26" s="850">
        <v>59.416851359032677</v>
      </c>
      <c r="DR26" s="850">
        <v>58.264569980054311</v>
      </c>
      <c r="DS26" s="850">
        <v>57.018861280000003</v>
      </c>
      <c r="DT26" s="850">
        <v>57.018861280000003</v>
      </c>
      <c r="DU26" s="850">
        <v>57.018861280000003</v>
      </c>
      <c r="DV26" s="850">
        <v>57.018861280000003</v>
      </c>
      <c r="DW26" s="850">
        <v>57.018861280000003</v>
      </c>
      <c r="DX26" s="850">
        <v>57.018861280000003</v>
      </c>
      <c r="DY26" s="850">
        <v>57.018861280000003</v>
      </c>
      <c r="DZ26" s="850">
        <v>57.018861280000003</v>
      </c>
      <c r="EA26" s="850">
        <v>57.018861280000003</v>
      </c>
      <c r="EB26" s="850">
        <v>57.018861280000003</v>
      </c>
      <c r="EC26" s="850">
        <v>57.018861280000003</v>
      </c>
      <c r="ED26" s="850">
        <v>57.018861280000003</v>
      </c>
      <c r="EE26" s="850">
        <v>57.018861280000003</v>
      </c>
      <c r="EF26" s="850">
        <v>57.018861280000003</v>
      </c>
      <c r="EG26" s="850">
        <v>57.018861280000003</v>
      </c>
      <c r="EH26" s="850">
        <v>57.018861280000003</v>
      </c>
      <c r="EI26" s="850">
        <v>57.018861280000003</v>
      </c>
      <c r="EJ26" s="850">
        <v>57.018861280000003</v>
      </c>
      <c r="EK26" s="850">
        <v>57.018861280000003</v>
      </c>
      <c r="EL26" s="850">
        <v>57.018861280000003</v>
      </c>
      <c r="EM26" s="850">
        <v>57.018861280000003</v>
      </c>
      <c r="EN26" s="850">
        <v>57.018861280000003</v>
      </c>
      <c r="EO26" s="850">
        <v>57.018861280000003</v>
      </c>
      <c r="EP26" s="850">
        <v>57.018861280000003</v>
      </c>
      <c r="EQ26"/>
      <c r="ER26"/>
      <c r="ES26"/>
      <c r="ET26"/>
      <c r="EU26"/>
    </row>
    <row r="27" spans="1:151" s="563" customFormat="1">
      <c r="A27" s="685"/>
      <c r="B27" s="794" t="s">
        <v>492</v>
      </c>
      <c r="C27" s="794" t="s">
        <v>1425</v>
      </c>
      <c r="D27" s="803">
        <v>387.91798909505201</v>
      </c>
      <c r="E27" s="803">
        <v>384.38520304361992</v>
      </c>
      <c r="F27" s="803">
        <v>385.43433634440106</v>
      </c>
      <c r="G27" s="803">
        <v>400.29371134440106</v>
      </c>
      <c r="H27" s="803">
        <v>390.1201171875</v>
      </c>
      <c r="I27" s="803">
        <v>384.67426554362004</v>
      </c>
      <c r="J27" s="803">
        <v>376.18901570638036</v>
      </c>
      <c r="K27" s="803">
        <v>351.23949178059866</v>
      </c>
      <c r="L27" s="803">
        <v>342.92081705729169</v>
      </c>
      <c r="M27" s="803">
        <v>324.20493570963566</v>
      </c>
      <c r="N27" s="803">
        <v>305.6164957682293</v>
      </c>
      <c r="O27" s="803">
        <v>294.3032735188803</v>
      </c>
      <c r="P27" s="803">
        <v>299.93419392903633</v>
      </c>
      <c r="Q27" s="803">
        <v>288.61468505859398</v>
      </c>
      <c r="R27" s="803">
        <v>293.70354207356803</v>
      </c>
      <c r="S27" s="803">
        <v>286.93515499999995</v>
      </c>
      <c r="T27" s="803">
        <v>273.61371213333337</v>
      </c>
      <c r="U27" s="803">
        <v>259.30310486666667</v>
      </c>
      <c r="V27" s="803">
        <v>295.63943380000001</v>
      </c>
      <c r="W27" s="803">
        <v>290.23487499999999</v>
      </c>
      <c r="X27" s="803">
        <v>280.7084529666667</v>
      </c>
      <c r="Y27" s="803">
        <v>276.51357143333331</v>
      </c>
      <c r="Z27" s="803">
        <v>269.22531326666666</v>
      </c>
      <c r="AA27" s="803">
        <v>263.53437000000002</v>
      </c>
      <c r="AB27" s="803">
        <v>267.54203946666667</v>
      </c>
      <c r="AC27" s="803">
        <v>274.69688289999999</v>
      </c>
      <c r="AD27" s="803">
        <v>278.42907740000004</v>
      </c>
      <c r="AE27" s="803">
        <v>290.11166666666668</v>
      </c>
      <c r="AF27" s="803">
        <v>312.78476430000001</v>
      </c>
      <c r="AG27" s="803">
        <v>314.23599033333335</v>
      </c>
      <c r="AH27" s="803">
        <v>323.00944903333334</v>
      </c>
      <c r="AI27" s="803">
        <v>352.12636363636358</v>
      </c>
      <c r="AJ27" s="803">
        <v>346.73829365079365</v>
      </c>
      <c r="AK27" s="803">
        <v>363.24417325428198</v>
      </c>
      <c r="AL27" s="803">
        <v>391.92739893211291</v>
      </c>
      <c r="AM27" s="803">
        <v>408.44432884748107</v>
      </c>
      <c r="AN27" s="803">
        <v>393.13722488038275</v>
      </c>
      <c r="AO27" s="803">
        <v>401.29181096681094</v>
      </c>
      <c r="AP27" s="803">
        <v>433.97274436090225</v>
      </c>
      <c r="AQ27" s="803">
        <v>427.2338095238095</v>
      </c>
      <c r="AR27" s="803">
        <v>427.25421717171713</v>
      </c>
      <c r="AS27" s="803">
        <v>439.48528138528133</v>
      </c>
      <c r="AT27" s="803">
        <v>485.55358345358349</v>
      </c>
      <c r="AU27" s="803">
        <v>553.98425465838511</v>
      </c>
      <c r="AV27" s="803">
        <v>627.39702982202982</v>
      </c>
      <c r="AW27" s="803">
        <v>621.49613997114</v>
      </c>
      <c r="AX27" s="803">
        <v>614.46599821746884</v>
      </c>
      <c r="AY27" s="803">
        <v>650.26878787878786</v>
      </c>
      <c r="AZ27" s="803">
        <v>667.23947368421057</v>
      </c>
      <c r="BA27" s="803">
        <v>681.11977272727279</v>
      </c>
      <c r="BB27" s="803">
        <v>788.0183387584284</v>
      </c>
      <c r="BC27" s="803">
        <v>926.77576137312974</v>
      </c>
      <c r="BD27" s="803">
        <v>895.95171356421361</v>
      </c>
      <c r="BE27" s="803">
        <v>869.57618577075084</v>
      </c>
      <c r="BF27" s="803">
        <v>794.52472349351638</v>
      </c>
      <c r="BG27" s="803">
        <v>908.70856782106785</v>
      </c>
      <c r="BH27" s="803">
        <v>921.50506379585329</v>
      </c>
      <c r="BI27" s="803">
        <v>960.06472332015812</v>
      </c>
      <c r="BJ27" s="803">
        <v>1101.6394964684439</v>
      </c>
      <c r="BK27" s="803">
        <v>1108.9039855072463</v>
      </c>
      <c r="BL27" s="803">
        <v>1195.6807216905902</v>
      </c>
      <c r="BM27" s="803">
        <v>1226.5842352092352</v>
      </c>
      <c r="BN27" s="803">
        <v>1367.487601579707</v>
      </c>
      <c r="BO27" s="803">
        <v>1384.378623188406</v>
      </c>
      <c r="BP27" s="803">
        <v>1504.3007154882155</v>
      </c>
      <c r="BQ27" s="803">
        <v>1700.1562049062049</v>
      </c>
      <c r="BR27" s="803">
        <v>1685.4990379990379</v>
      </c>
      <c r="BS27" s="863">
        <v>1690.8369408369408</v>
      </c>
      <c r="BT27" s="853">
        <v>1610.7559011164274</v>
      </c>
      <c r="BU27" s="853">
        <v>1654.7977272727273</v>
      </c>
      <c r="BV27" s="853">
        <v>1718.8922149887621</v>
      </c>
      <c r="BW27" s="853">
        <v>1630.4681818181818</v>
      </c>
      <c r="BX27" s="853">
        <v>1413.648611111111</v>
      </c>
      <c r="BY27" s="853">
        <v>1327.5389233954454</v>
      </c>
      <c r="BZ27" s="853">
        <v>1272.4696629859675</v>
      </c>
      <c r="CA27" s="853">
        <v>1293.9512626262624</v>
      </c>
      <c r="CB27" s="853">
        <v>1288.5400793650795</v>
      </c>
      <c r="CC27" s="853">
        <v>1281.9243577075097</v>
      </c>
      <c r="CD27" s="853">
        <v>1200.359534706331</v>
      </c>
      <c r="CE27" s="853">
        <v>1219.2207611832612</v>
      </c>
      <c r="CF27" s="853">
        <v>1192.8223923444975</v>
      </c>
      <c r="CG27" s="853">
        <v>1124.0145915678524</v>
      </c>
      <c r="CH27" s="853">
        <v>1104.400155692261</v>
      </c>
      <c r="CI27" s="853">
        <v>1181.2083333333333</v>
      </c>
      <c r="CJ27" s="853">
        <v>1259.3546500721498</v>
      </c>
      <c r="CK27" s="853">
        <v>1334.8147907647908</v>
      </c>
      <c r="CL27" s="853">
        <v>1217.9837902837903</v>
      </c>
      <c r="CM27" s="853">
        <v>1219.3558816425118</v>
      </c>
      <c r="CN27" s="853">
        <v>1256.9631192881191</v>
      </c>
      <c r="CO27" s="853">
        <v>1277.8386363636362</v>
      </c>
      <c r="CP27" s="853">
        <v>1274.3512032085564</v>
      </c>
      <c r="CQ27" s="853">
        <v>1329.2826839826839</v>
      </c>
      <c r="CR27" s="853">
        <v>1306.4442857142858</v>
      </c>
      <c r="CS27" s="853">
        <v>1212.7476515151516</v>
      </c>
      <c r="CT27" s="853">
        <v>1228.0874874060296</v>
      </c>
      <c r="CU27" s="853">
        <v>1304.2360245310244</v>
      </c>
      <c r="CV27" s="853">
        <v>1309.8117063492064</v>
      </c>
      <c r="CW27" s="853">
        <v>1474.3633885438232</v>
      </c>
      <c r="CX27" s="853">
        <v>1480.2870370370372</v>
      </c>
      <c r="CY27" s="853">
        <v>1583.2341666666669</v>
      </c>
      <c r="CZ27" s="853">
        <v>1710.5099202551835</v>
      </c>
      <c r="DA27" s="853">
        <v>1911.1858774076163</v>
      </c>
      <c r="DB27" s="853">
        <v>1873.2410401002508</v>
      </c>
      <c r="DC27" s="853">
        <v>1797.796086956522</v>
      </c>
      <c r="DD27" s="853">
        <v>1817.2678030303032</v>
      </c>
      <c r="DE27" s="853">
        <v>1789.4381673881678</v>
      </c>
      <c r="DF27" s="853">
        <v>1794.5804947976003</v>
      </c>
      <c r="DG27" s="853">
        <v>1873.6294202898553</v>
      </c>
      <c r="DH27" s="853">
        <v>1873.5990909090906</v>
      </c>
      <c r="DI27" s="853">
        <v>1728.2404222347698</v>
      </c>
      <c r="DJ27" s="853">
        <v>1730.6444949494951</v>
      </c>
      <c r="DK27" s="853">
        <v>1887.7056021080368</v>
      </c>
      <c r="DL27" s="853">
        <v>1978.0746976284584</v>
      </c>
      <c r="DM27" s="853">
        <v>1928.3356452726014</v>
      </c>
      <c r="DN27" s="853">
        <v>1978.1555194805196</v>
      </c>
      <c r="DO27" s="853">
        <v>2073.5994893029674</v>
      </c>
      <c r="DP27" s="853">
        <v>2337.4698254281948</v>
      </c>
      <c r="DQ27" s="853">
        <v>2477.1132859652425</v>
      </c>
      <c r="DR27" s="853">
        <v>2660.6445580023842</v>
      </c>
      <c r="DS27" s="853">
        <v>2840.05</v>
      </c>
      <c r="DT27" s="853">
        <v>2944.7999999999997</v>
      </c>
      <c r="DU27" s="853">
        <v>2984.4333333333329</v>
      </c>
      <c r="DV27" s="853">
        <v>3021.1666666666665</v>
      </c>
      <c r="DW27" s="853">
        <v>3056.0666666666671</v>
      </c>
      <c r="DX27" s="853">
        <v>3090.5666666666671</v>
      </c>
      <c r="DY27" s="853">
        <v>3124.7999999999997</v>
      </c>
      <c r="DZ27" s="853">
        <v>3156.6333333333332</v>
      </c>
      <c r="EA27" s="853">
        <v>3156.6333333333332</v>
      </c>
      <c r="EB27" s="853">
        <v>3156.6333333333332</v>
      </c>
      <c r="EC27" s="853">
        <v>3156.6333333333332</v>
      </c>
      <c r="ED27" s="853">
        <v>3156.6333333333332</v>
      </c>
      <c r="EE27" s="853">
        <v>3156.6333333333332</v>
      </c>
      <c r="EF27" s="853">
        <v>3156.6333333333332</v>
      </c>
      <c r="EG27" s="853">
        <v>3156.6333333333332</v>
      </c>
      <c r="EH27" s="853">
        <v>3156.6333333333332</v>
      </c>
      <c r="EI27" s="853">
        <v>3156.6333333333332</v>
      </c>
      <c r="EJ27" s="853">
        <v>3156.6333333333332</v>
      </c>
      <c r="EK27" s="853">
        <v>3156.6333333333332</v>
      </c>
      <c r="EL27" s="853">
        <v>3156.6333333333332</v>
      </c>
      <c r="EM27" s="853">
        <v>3156.6333333333332</v>
      </c>
      <c r="EN27" s="853">
        <v>3156.6333333333332</v>
      </c>
      <c r="EO27" s="853">
        <v>3156.6333333333332</v>
      </c>
      <c r="EP27" s="853">
        <v>3156.6333333333332</v>
      </c>
      <c r="EQ27"/>
      <c r="ER27"/>
      <c r="ES27"/>
      <c r="ET27"/>
      <c r="EU27"/>
    </row>
    <row r="28" spans="1:151" s="563" customFormat="1">
      <c r="A28" s="685"/>
      <c r="B28" s="794" t="s">
        <v>494</v>
      </c>
      <c r="C28" s="794" t="s">
        <v>1426</v>
      </c>
      <c r="D28" s="803">
        <v>6141.928821673584</v>
      </c>
      <c r="E28" s="803">
        <v>6646.878840252687</v>
      </c>
      <c r="F28" s="803">
        <v>6289.0005953206373</v>
      </c>
      <c r="G28" s="803">
        <v>6217.2259779439264</v>
      </c>
      <c r="H28" s="803">
        <v>6350.9683047403969</v>
      </c>
      <c r="I28" s="803">
        <v>6149.5865929260226</v>
      </c>
      <c r="J28" s="803">
        <v>5917.7285393269876</v>
      </c>
      <c r="K28" s="803">
        <v>5882.2560097615569</v>
      </c>
      <c r="L28" s="803">
        <v>5657.5754627532997</v>
      </c>
      <c r="M28" s="803">
        <v>5450.8529791503934</v>
      </c>
      <c r="N28" s="803">
        <v>5571.2373773722311</v>
      </c>
      <c r="O28" s="803">
        <v>5301.8787608968059</v>
      </c>
      <c r="P28" s="803">
        <v>5847.6715717488596</v>
      </c>
      <c r="Q28" s="803">
        <v>5607.0753476409909</v>
      </c>
      <c r="R28" s="803">
        <v>5388.2893961812333</v>
      </c>
      <c r="S28" s="803">
        <v>5219.3181700455198</v>
      </c>
      <c r="T28" s="803">
        <v>5429.2117224880367</v>
      </c>
      <c r="U28" s="803">
        <v>5257.1861471861466</v>
      </c>
      <c r="V28" s="803">
        <v>5659.8610050080633</v>
      </c>
      <c r="W28" s="803">
        <v>5686.3499999999995</v>
      </c>
      <c r="X28" s="803">
        <v>5432.3961133069834</v>
      </c>
      <c r="Y28" s="803">
        <v>5371.9730848861263</v>
      </c>
      <c r="Z28" s="803">
        <v>5252.8909090909101</v>
      </c>
      <c r="AA28" s="803">
        <v>5113.1287878787871</v>
      </c>
      <c r="AB28" s="803">
        <v>4910.4906711222502</v>
      </c>
      <c r="AC28" s="803">
        <v>3990.4712918660298</v>
      </c>
      <c r="AD28" s="803">
        <v>3943.6542276989835</v>
      </c>
      <c r="AE28" s="803">
        <v>3814.4385521885538</v>
      </c>
      <c r="AF28" s="803">
        <v>4160.8759018759001</v>
      </c>
      <c r="AG28" s="803">
        <v>4035.9275362318836</v>
      </c>
      <c r="AH28" s="803">
        <v>4232.7432712215332</v>
      </c>
      <c r="AI28" s="803">
        <v>4536.6676767676781</v>
      </c>
      <c r="AJ28" s="803">
        <v>4657.6598015873014</v>
      </c>
      <c r="AK28" s="803">
        <v>4814.2923913043478</v>
      </c>
      <c r="AL28" s="803">
        <v>5549.7223084886136</v>
      </c>
      <c r="AM28" s="803">
        <v>6899.1315389924102</v>
      </c>
      <c r="AN28" s="803">
        <v>9153.0893141945762</v>
      </c>
      <c r="AO28" s="803">
        <v>9019.6731601731608</v>
      </c>
      <c r="AP28" s="803">
        <v>8851.8599783549816</v>
      </c>
      <c r="AQ28" s="803">
        <v>8084.7376984126968</v>
      </c>
      <c r="AR28" s="803">
        <v>7945.80772005772</v>
      </c>
      <c r="AS28" s="803">
        <v>7059.8814935064911</v>
      </c>
      <c r="AT28" s="803">
        <v>6450.5640331890327</v>
      </c>
      <c r="AU28" s="803">
        <v>7601.7471273291931</v>
      </c>
      <c r="AV28" s="803">
        <v>8503.8640572390577</v>
      </c>
      <c r="AW28" s="803">
        <v>8589.3820346320372</v>
      </c>
      <c r="AX28" s="803">
        <v>10324.618819776713</v>
      </c>
      <c r="AY28" s="803">
        <v>12669.634848484849</v>
      </c>
      <c r="AZ28" s="803">
        <v>14064.606098579783</v>
      </c>
      <c r="BA28" s="803">
        <v>14922.918181818182</v>
      </c>
      <c r="BB28" s="803">
        <v>16324.614258527299</v>
      </c>
      <c r="BC28" s="803">
        <v>17793.273429786586</v>
      </c>
      <c r="BD28" s="803">
        <v>22544.350432900432</v>
      </c>
      <c r="BE28" s="803">
        <v>20399.073781291168</v>
      </c>
      <c r="BF28" s="803">
        <v>13129.88022774327</v>
      </c>
      <c r="BG28" s="803">
        <v>11109.172474747475</v>
      </c>
      <c r="BH28" s="803">
        <v>13550.114912280702</v>
      </c>
      <c r="BI28" s="803">
        <v>14540.437351778657</v>
      </c>
      <c r="BJ28" s="803">
        <v>15197.414141414141</v>
      </c>
      <c r="BK28" s="803">
        <v>17190.543478260868</v>
      </c>
      <c r="BL28" s="803">
        <v>17819.117862838913</v>
      </c>
      <c r="BM28" s="803">
        <v>20544.652597402597</v>
      </c>
      <c r="BN28" s="803">
        <v>25914.681096681099</v>
      </c>
      <c r="BO28" s="803">
        <v>29883.3115942029</v>
      </c>
      <c r="BP28" s="803">
        <v>28812.925420875425</v>
      </c>
      <c r="BQ28" s="803">
        <v>24660.474927849926</v>
      </c>
      <c r="BR28" s="803">
        <v>20849.086634199131</v>
      </c>
      <c r="BS28" s="863">
        <v>22942.147907647912</v>
      </c>
      <c r="BT28" s="853">
        <v>20555.087320574163</v>
      </c>
      <c r="BU28" s="853">
        <v>19330.970075757577</v>
      </c>
      <c r="BV28" s="853">
        <v>21609.219523611402</v>
      </c>
      <c r="BW28" s="853">
        <v>24037.545075757575</v>
      </c>
      <c r="BX28" s="853">
        <v>20879.553968253971</v>
      </c>
      <c r="BY28" s="853">
        <v>21312.370600414077</v>
      </c>
      <c r="BZ28" s="853">
        <v>22896.864302967562</v>
      </c>
      <c r="CA28" s="853">
        <v>22636.282720057719</v>
      </c>
      <c r="CB28" s="853">
        <v>23146.149999999998</v>
      </c>
      <c r="CC28" s="853">
        <v>21915.194532279314</v>
      </c>
      <c r="CD28" s="853">
        <v>19897.867443064184</v>
      </c>
      <c r="CE28" s="853">
        <v>18369.980212842711</v>
      </c>
      <c r="CF28" s="853">
        <v>15589.803429027115</v>
      </c>
      <c r="CG28" s="853">
        <v>15229.549505928853</v>
      </c>
      <c r="CH28" s="853">
        <v>15077.19660894661</v>
      </c>
      <c r="CI28" s="853">
        <v>15438.604365079365</v>
      </c>
      <c r="CJ28" s="853">
        <v>16902.119155844153</v>
      </c>
      <c r="CK28" s="853">
        <v>18584.257215007216</v>
      </c>
      <c r="CL28" s="853">
        <v>20810.067604617605</v>
      </c>
      <c r="CM28" s="853">
        <v>20004.485455486541</v>
      </c>
      <c r="CN28" s="853">
        <v>19923.164562289563</v>
      </c>
      <c r="CO28" s="853">
        <v>20513.698412698413</v>
      </c>
      <c r="CP28" s="853">
        <v>19803.327352472086</v>
      </c>
      <c r="CQ28" s="853">
        <v>21186.799855699854</v>
      </c>
      <c r="CR28" s="853">
        <v>20936.819047619047</v>
      </c>
      <c r="CS28" s="853">
        <v>19308.564393939396</v>
      </c>
      <c r="CT28" s="853">
        <v>19148.640281533873</v>
      </c>
      <c r="CU28" s="853">
        <v>21038.368253968252</v>
      </c>
      <c r="CV28" s="853">
        <v>19773.801587301587</v>
      </c>
      <c r="CW28" s="853">
        <v>17139.151656314698</v>
      </c>
      <c r="CX28" s="853">
        <v>16693.30583160801</v>
      </c>
      <c r="CY28" s="853">
        <v>16266.796969696969</v>
      </c>
      <c r="CZ28" s="853">
        <v>15730.853110047845</v>
      </c>
      <c r="DA28" s="853">
        <v>17693.846621808145</v>
      </c>
      <c r="DB28" s="853">
        <v>18810.341147186147</v>
      </c>
      <c r="DC28" s="853">
        <v>25098.995833333334</v>
      </c>
      <c r="DD28" s="853">
        <v>31038.29015151515</v>
      </c>
      <c r="DE28" s="853">
        <v>34643.828181818186</v>
      </c>
      <c r="DF28" s="853">
        <v>38768.042229437233</v>
      </c>
      <c r="DG28" s="853">
        <v>43241.574065217392</v>
      </c>
      <c r="DH28" s="853">
        <v>36968.251031746033</v>
      </c>
      <c r="DI28" s="853">
        <v>23726.653632285586</v>
      </c>
      <c r="DJ28" s="853">
        <v>21596.667972582971</v>
      </c>
      <c r="DK28" s="853">
        <v>26287.489916996052</v>
      </c>
      <c r="DL28" s="853">
        <v>26151.589947299075</v>
      </c>
      <c r="DM28" s="853">
        <v>26785.821476880606</v>
      </c>
      <c r="DN28" s="853">
        <v>24424.082128427126</v>
      </c>
      <c r="DO28" s="853">
        <v>26233.045341614907</v>
      </c>
      <c r="DP28" s="853">
        <v>32168.776810276682</v>
      </c>
      <c r="DQ28" s="853">
        <v>31656.198613150133</v>
      </c>
      <c r="DR28" s="853">
        <v>30179.316276115191</v>
      </c>
      <c r="DS28" s="853">
        <v>31267.3</v>
      </c>
      <c r="DT28" s="853">
        <v>32414.666666666668</v>
      </c>
      <c r="DU28" s="853">
        <v>32383.333333333332</v>
      </c>
      <c r="DV28" s="853">
        <v>32280.666666666668</v>
      </c>
      <c r="DW28" s="853">
        <v>32157</v>
      </c>
      <c r="DX28" s="853">
        <v>32067</v>
      </c>
      <c r="DY28" s="853">
        <v>32067</v>
      </c>
      <c r="DZ28" s="853">
        <v>32067</v>
      </c>
      <c r="EA28" s="853">
        <v>32067</v>
      </c>
      <c r="EB28" s="853">
        <v>32067</v>
      </c>
      <c r="EC28" s="853">
        <v>32067</v>
      </c>
      <c r="ED28" s="853">
        <v>32067</v>
      </c>
      <c r="EE28" s="853">
        <v>32067</v>
      </c>
      <c r="EF28" s="853">
        <v>32067</v>
      </c>
      <c r="EG28" s="853">
        <v>32067</v>
      </c>
      <c r="EH28" s="853">
        <v>32067</v>
      </c>
      <c r="EI28" s="853">
        <v>32067</v>
      </c>
      <c r="EJ28" s="853">
        <v>32067</v>
      </c>
      <c r="EK28" s="853">
        <v>32067</v>
      </c>
      <c r="EL28" s="853">
        <v>32067</v>
      </c>
      <c r="EM28" s="853">
        <v>32067</v>
      </c>
      <c r="EN28" s="853">
        <v>32067</v>
      </c>
      <c r="EO28" s="853">
        <v>32067</v>
      </c>
      <c r="EP28" s="853">
        <v>32067</v>
      </c>
      <c r="EQ28"/>
      <c r="ER28"/>
      <c r="ES28"/>
      <c r="ET28"/>
      <c r="EU28"/>
    </row>
    <row r="29" spans="1:151">
      <c r="B29" s="794"/>
      <c r="C29" s="794"/>
      <c r="D29" s="800"/>
      <c r="E29" s="800"/>
      <c r="F29" s="800"/>
      <c r="G29" s="800"/>
      <c r="H29" s="800"/>
      <c r="I29" s="800"/>
      <c r="J29" s="800"/>
      <c r="K29" s="800"/>
      <c r="L29" s="800"/>
      <c r="M29" s="800"/>
      <c r="N29" s="800"/>
      <c r="O29" s="800"/>
      <c r="P29" s="800"/>
      <c r="Q29" s="800"/>
      <c r="R29" s="800"/>
      <c r="S29" s="800"/>
      <c r="T29" s="800"/>
      <c r="U29" s="800"/>
      <c r="V29" s="800"/>
      <c r="W29" s="800"/>
      <c r="X29" s="800"/>
      <c r="Y29" s="800"/>
      <c r="Z29" s="800"/>
      <c r="AA29" s="800"/>
      <c r="AB29" s="800"/>
      <c r="AC29" s="800"/>
      <c r="AD29" s="800"/>
      <c r="AE29" s="800"/>
      <c r="AF29" s="800"/>
      <c r="AG29" s="800"/>
      <c r="AH29" s="800"/>
      <c r="AI29" s="800"/>
      <c r="AJ29" s="800"/>
      <c r="AK29" s="800"/>
      <c r="AL29" s="800"/>
      <c r="AM29" s="800"/>
      <c r="AN29" s="800"/>
      <c r="AO29" s="800"/>
      <c r="AP29" s="800"/>
      <c r="AQ29" s="800"/>
      <c r="AR29" s="800"/>
      <c r="AS29" s="800"/>
      <c r="AT29" s="800"/>
      <c r="AU29" s="800"/>
      <c r="AV29" s="800"/>
      <c r="AW29" s="800"/>
      <c r="AX29" s="800"/>
      <c r="AY29" s="800"/>
      <c r="AZ29" s="800"/>
      <c r="BA29" s="800"/>
      <c r="BB29" s="800"/>
      <c r="BC29" s="800"/>
      <c r="BD29" s="800"/>
      <c r="BE29" s="800"/>
      <c r="BF29" s="800"/>
      <c r="BG29" s="800"/>
      <c r="BH29" s="800"/>
      <c r="BI29" s="800"/>
      <c r="BJ29" s="800"/>
      <c r="BK29" s="800"/>
      <c r="BL29" s="800"/>
      <c r="BM29" s="800"/>
      <c r="BN29" s="800"/>
      <c r="BO29" s="800"/>
      <c r="BP29" s="800"/>
      <c r="BQ29" s="800"/>
      <c r="BR29" s="800"/>
      <c r="BS29" s="861"/>
      <c r="BT29" s="850"/>
      <c r="BU29" s="850"/>
      <c r="BV29" s="850"/>
      <c r="BW29" s="850"/>
      <c r="BX29" s="850"/>
      <c r="BY29" s="850"/>
      <c r="BZ29" s="850"/>
      <c r="CA29" s="850"/>
      <c r="CB29" s="850"/>
      <c r="CC29" s="850"/>
      <c r="CD29" s="850"/>
      <c r="CE29" s="850"/>
      <c r="CF29" s="850"/>
      <c r="CG29" s="850"/>
      <c r="CH29" s="850"/>
      <c r="CI29" s="850"/>
      <c r="CJ29" s="850"/>
      <c r="CK29" s="850"/>
      <c r="CL29" s="850"/>
      <c r="CM29" s="850"/>
      <c r="CN29" s="850"/>
      <c r="CO29" s="850"/>
      <c r="CP29" s="850"/>
      <c r="CQ29" s="850"/>
      <c r="CR29" s="850"/>
      <c r="CS29" s="850"/>
      <c r="CT29" s="850"/>
      <c r="CU29" s="850"/>
      <c r="CV29" s="850"/>
      <c r="CW29" s="850"/>
      <c r="CX29" s="850"/>
      <c r="CY29" s="850"/>
      <c r="CZ29" s="850"/>
      <c r="DA29" s="850"/>
      <c r="DB29" s="850"/>
      <c r="DC29" s="850"/>
      <c r="DD29" s="850"/>
      <c r="DE29" s="850"/>
      <c r="DF29" s="850"/>
      <c r="DG29" s="850"/>
      <c r="DH29" s="850"/>
      <c r="DI29" s="850"/>
      <c r="DJ29" s="850"/>
      <c r="DK29" s="850"/>
      <c r="DL29" s="850"/>
      <c r="DM29" s="850"/>
      <c r="DN29" s="850"/>
      <c r="DO29" s="850"/>
      <c r="DP29" s="850"/>
      <c r="DQ29" s="850"/>
      <c r="DR29" s="850"/>
      <c r="DS29" s="850"/>
      <c r="DT29" s="850"/>
      <c r="DU29" s="850"/>
      <c r="DV29" s="850"/>
      <c r="DW29" s="850"/>
      <c r="DX29" s="850"/>
      <c r="DY29" s="850"/>
      <c r="DZ29" s="850"/>
      <c r="EA29" s="850"/>
      <c r="EB29" s="850"/>
      <c r="EC29" s="850"/>
      <c r="ED29" s="850"/>
      <c r="EE29" s="850"/>
      <c r="EF29" s="850"/>
      <c r="EG29" s="850"/>
      <c r="EH29" s="850"/>
      <c r="EI29" s="850"/>
      <c r="EJ29" s="850"/>
      <c r="EK29" s="850"/>
      <c r="EL29" s="850"/>
      <c r="EM29" s="850"/>
      <c r="EN29" s="850"/>
      <c r="EO29" s="850"/>
      <c r="EP29" s="850"/>
    </row>
    <row r="30" spans="1:151">
      <c r="B30" s="792" t="s">
        <v>495</v>
      </c>
      <c r="C30" s="794" t="s">
        <v>1427</v>
      </c>
      <c r="D30" s="800"/>
      <c r="E30" s="800"/>
      <c r="F30" s="800"/>
      <c r="G30" s="800"/>
      <c r="H30" s="800"/>
      <c r="I30" s="800"/>
      <c r="J30" s="800"/>
      <c r="K30" s="800"/>
      <c r="L30" s="800"/>
      <c r="M30" s="800"/>
      <c r="N30" s="800"/>
      <c r="O30" s="800"/>
      <c r="P30" s="800"/>
      <c r="Q30" s="800"/>
      <c r="R30" s="800"/>
      <c r="S30" s="800"/>
      <c r="T30" s="800"/>
      <c r="U30" s="800"/>
      <c r="V30" s="800"/>
      <c r="W30" s="800"/>
      <c r="X30" s="800"/>
      <c r="Y30" s="800"/>
      <c r="Z30" s="800"/>
      <c r="AA30" s="800"/>
      <c r="AB30" s="800"/>
      <c r="AC30" s="800"/>
      <c r="AD30" s="800"/>
      <c r="AE30" s="800"/>
      <c r="AF30" s="800"/>
      <c r="AG30" s="800"/>
      <c r="AH30" s="800"/>
      <c r="AI30" s="800"/>
      <c r="AJ30" s="800"/>
      <c r="AK30" s="800"/>
      <c r="AL30" s="800"/>
      <c r="AM30" s="800"/>
      <c r="AN30" s="800"/>
      <c r="AO30" s="800"/>
      <c r="AP30" s="800"/>
      <c r="AQ30" s="800"/>
      <c r="AR30" s="800"/>
      <c r="AS30" s="800"/>
      <c r="AT30" s="800"/>
      <c r="AU30" s="800"/>
      <c r="AV30" s="800"/>
      <c r="AW30" s="800"/>
      <c r="AX30" s="800"/>
      <c r="AY30" s="800"/>
      <c r="AZ30" s="800"/>
      <c r="BA30" s="800"/>
      <c r="BB30" s="800"/>
      <c r="BC30" s="800"/>
      <c r="BD30" s="800"/>
      <c r="BE30" s="800"/>
      <c r="BF30" s="800"/>
      <c r="BG30" s="800"/>
      <c r="BH30" s="800"/>
      <c r="BI30" s="800"/>
      <c r="BJ30" s="800"/>
      <c r="BK30" s="800"/>
      <c r="BL30" s="800"/>
      <c r="BM30" s="800"/>
      <c r="BN30" s="800"/>
      <c r="BO30" s="800"/>
      <c r="BP30" s="800"/>
      <c r="BQ30" s="800"/>
      <c r="BR30" s="800"/>
      <c r="BS30" s="861"/>
      <c r="BT30" s="850"/>
      <c r="BU30" s="850"/>
      <c r="BV30" s="850"/>
      <c r="BW30" s="850"/>
      <c r="BX30" s="850"/>
      <c r="BY30" s="850"/>
      <c r="BZ30" s="850"/>
      <c r="CA30" s="850"/>
      <c r="CB30" s="850"/>
      <c r="CC30" s="850"/>
      <c r="CD30" s="850"/>
      <c r="CE30" s="850"/>
      <c r="CF30" s="850"/>
      <c r="CG30" s="850"/>
      <c r="CH30" s="850"/>
      <c r="CI30" s="850"/>
      <c r="CJ30" s="850"/>
      <c r="CK30" s="850"/>
      <c r="CL30" s="850"/>
      <c r="CM30" s="850"/>
      <c r="CN30" s="850"/>
      <c r="CO30" s="850"/>
      <c r="CP30" s="850"/>
      <c r="CQ30" s="850"/>
      <c r="CR30" s="850"/>
      <c r="CS30" s="850"/>
      <c r="CT30" s="850"/>
      <c r="CU30" s="850"/>
      <c r="CV30" s="850"/>
      <c r="CW30" s="850"/>
      <c r="CX30" s="850"/>
      <c r="CY30" s="850"/>
      <c r="CZ30" s="850"/>
      <c r="DA30" s="850"/>
      <c r="DB30" s="850"/>
      <c r="DC30" s="850"/>
      <c r="DD30" s="850"/>
      <c r="DE30" s="850"/>
      <c r="DF30" s="850"/>
      <c r="DG30" s="850"/>
      <c r="DH30" s="850"/>
      <c r="DI30" s="850"/>
      <c r="DJ30" s="850"/>
      <c r="DK30" s="850"/>
      <c r="DL30" s="850"/>
      <c r="DM30" s="850"/>
      <c r="DN30" s="850"/>
      <c r="DO30" s="850"/>
      <c r="DP30" s="850"/>
      <c r="DQ30" s="850"/>
      <c r="DR30" s="850"/>
      <c r="DS30" s="850"/>
      <c r="DT30" s="850"/>
      <c r="DU30" s="850"/>
      <c r="DV30" s="850"/>
      <c r="DW30" s="850"/>
      <c r="DX30" s="850"/>
      <c r="DY30" s="850"/>
      <c r="DZ30" s="850"/>
      <c r="EA30" s="850"/>
      <c r="EB30" s="850"/>
      <c r="EC30" s="850"/>
      <c r="ED30" s="850"/>
      <c r="EE30" s="850"/>
      <c r="EF30" s="850"/>
      <c r="EG30" s="850"/>
      <c r="EH30" s="850"/>
      <c r="EI30" s="850"/>
      <c r="EJ30" s="850"/>
      <c r="EK30" s="850"/>
      <c r="EL30" s="850"/>
      <c r="EM30" s="850"/>
      <c r="EN30" s="850"/>
      <c r="EO30" s="850"/>
      <c r="EP30" s="850"/>
    </row>
    <row r="31" spans="1:151">
      <c r="B31" s="794" t="s">
        <v>496</v>
      </c>
      <c r="C31" s="794" t="s">
        <v>1428</v>
      </c>
      <c r="D31" s="800">
        <v>1.3466933333333333</v>
      </c>
      <c r="E31" s="800">
        <v>1.3329833333333336</v>
      </c>
      <c r="F31" s="800">
        <v>1.3394199999999998</v>
      </c>
      <c r="G31" s="800">
        <v>1.3123133333333332</v>
      </c>
      <c r="H31" s="800">
        <v>1.2788633333333332</v>
      </c>
      <c r="I31" s="800">
        <v>1.2988066666666667</v>
      </c>
      <c r="J31" s="800">
        <v>1.2779100000000001</v>
      </c>
      <c r="K31" s="800">
        <v>1.1833533333333333</v>
      </c>
      <c r="L31" s="800">
        <v>1.1428733333333334</v>
      </c>
      <c r="M31" s="800">
        <v>1.0863033333333334</v>
      </c>
      <c r="N31" s="800">
        <v>1.1178333333333332</v>
      </c>
      <c r="O31" s="800">
        <v>1.0768766666666667</v>
      </c>
      <c r="P31" s="800">
        <v>1.0915266666666668</v>
      </c>
      <c r="Q31" s="800">
        <v>1.1112799999999998</v>
      </c>
      <c r="R31" s="800">
        <v>1.1763300000000001</v>
      </c>
      <c r="S31" s="800">
        <v>1.1232802173912999</v>
      </c>
      <c r="T31" s="800">
        <v>1.0570016594516334</v>
      </c>
      <c r="U31" s="800">
        <v>1.0485666666666666</v>
      </c>
      <c r="V31" s="800">
        <v>1.0384898989898668</v>
      </c>
      <c r="W31" s="800">
        <v>0.98715417529330007</v>
      </c>
      <c r="X31" s="800">
        <v>0.93403181818183334</v>
      </c>
      <c r="Y31" s="800">
        <v>0.90527598343683335</v>
      </c>
      <c r="Z31" s="800">
        <v>0.86962041467306672</v>
      </c>
      <c r="AA31" s="800">
        <v>0.9231698484848333</v>
      </c>
      <c r="AB31" s="800">
        <v>0.8731101010101</v>
      </c>
      <c r="AC31" s="800">
        <v>0.89074708168643335</v>
      </c>
      <c r="AD31" s="800">
        <v>0.89551551017419995</v>
      </c>
      <c r="AE31" s="800">
        <v>0.87637378787880005</v>
      </c>
      <c r="AF31" s="800">
        <v>0.91942761904763337</v>
      </c>
      <c r="AG31" s="800">
        <v>0.98357897923333326</v>
      </c>
      <c r="AH31" s="800">
        <v>1.0002418668047</v>
      </c>
      <c r="AI31" s="800">
        <v>1.0733779148629334</v>
      </c>
      <c r="AJ31" s="800">
        <v>1.1364073015873333</v>
      </c>
      <c r="AK31" s="800">
        <v>1.1244073342117</v>
      </c>
      <c r="AL31" s="800">
        <v>1.1893160697032334</v>
      </c>
      <c r="AM31" s="800">
        <v>1.2507097550034334</v>
      </c>
      <c r="AN31" s="800">
        <v>1.2043652092352</v>
      </c>
      <c r="AO31" s="800">
        <v>1.2219878787879002</v>
      </c>
      <c r="AP31" s="800">
        <v>1.2962879666227665</v>
      </c>
      <c r="AQ31" s="800">
        <v>1.3111400793651</v>
      </c>
      <c r="AR31" s="800">
        <v>1.2598922799423</v>
      </c>
      <c r="AS31" s="800">
        <v>1.2195344783236</v>
      </c>
      <c r="AT31" s="800">
        <v>1.1885448773448666</v>
      </c>
      <c r="AU31" s="800">
        <v>1.2020495454545335</v>
      </c>
      <c r="AV31" s="800">
        <v>1.2563570707070999</v>
      </c>
      <c r="AW31" s="800">
        <v>1.2740799861973999</v>
      </c>
      <c r="AX31" s="800">
        <v>1.2901748006379332</v>
      </c>
      <c r="AY31" s="800">
        <v>1.3104899999999999</v>
      </c>
      <c r="AZ31" s="800">
        <v>1.3482015835041998</v>
      </c>
      <c r="BA31" s="800">
        <v>1.3744839723320332</v>
      </c>
      <c r="BB31" s="800">
        <v>1.4493827681853</v>
      </c>
      <c r="BC31" s="800">
        <v>1.4997605453026335</v>
      </c>
      <c r="BD31" s="800">
        <v>1.5620087301587333</v>
      </c>
      <c r="BE31" s="800">
        <v>1.5038192201518334</v>
      </c>
      <c r="BF31" s="800">
        <v>1.3167888509317001</v>
      </c>
      <c r="BG31" s="800">
        <v>1.3024394949495</v>
      </c>
      <c r="BH31" s="800">
        <v>1.3619068181818335</v>
      </c>
      <c r="BI31" s="800">
        <v>1.4305777338603332</v>
      </c>
      <c r="BJ31" s="800">
        <v>1.4781476911976998</v>
      </c>
      <c r="BK31" s="800">
        <v>1.3842107246376667</v>
      </c>
      <c r="BL31" s="800">
        <v>1.2726511111111001</v>
      </c>
      <c r="BM31" s="800">
        <v>1.2910393939394</v>
      </c>
      <c r="BN31" s="800">
        <v>1.3592964834682668</v>
      </c>
      <c r="BO31" s="800">
        <v>1.3669263526569999</v>
      </c>
      <c r="BP31" s="800">
        <v>1.4392944976076334</v>
      </c>
      <c r="BQ31" s="800">
        <v>1.4125834368529999</v>
      </c>
      <c r="BR31" s="800">
        <v>1.3480369408369335</v>
      </c>
      <c r="BS31" s="861">
        <v>1.3109986291486333</v>
      </c>
      <c r="BT31" s="850">
        <v>1.2825643882433333</v>
      </c>
      <c r="BU31" s="850">
        <v>1.2514703689064666</v>
      </c>
      <c r="BV31" s="850">
        <v>1.2973756535607666</v>
      </c>
      <c r="BW31" s="850">
        <v>1.3203565151515</v>
      </c>
      <c r="BX31" s="850">
        <v>1.3065598484848333</v>
      </c>
      <c r="BY31" s="850">
        <v>1.3245845065562667</v>
      </c>
      <c r="BZ31" s="850">
        <v>1.3610487094548001</v>
      </c>
      <c r="CA31" s="850">
        <v>1.3697083694083669</v>
      </c>
      <c r="CB31" s="850">
        <v>1.3712341269841335</v>
      </c>
      <c r="CC31" s="850">
        <v>1.3252210929167334</v>
      </c>
      <c r="CD31" s="850">
        <v>1.2492090821256001</v>
      </c>
      <c r="CE31" s="850">
        <v>1.1269555050504998</v>
      </c>
      <c r="CF31" s="850">
        <v>1.1047359090908999</v>
      </c>
      <c r="CG31" s="850">
        <v>1.1118670681975333</v>
      </c>
      <c r="CH31" s="850">
        <v>1.0949424242424335</v>
      </c>
      <c r="CI31" s="850">
        <v>1.1017423015873</v>
      </c>
      <c r="CJ31" s="850">
        <v>1.1293063492063335</v>
      </c>
      <c r="CK31" s="850">
        <v>1.1164117949683332</v>
      </c>
      <c r="CL31" s="850">
        <v>1.0789302308802666</v>
      </c>
      <c r="CM31" s="850">
        <v>1.0647251581027668</v>
      </c>
      <c r="CN31" s="850">
        <v>1.1003207070707333</v>
      </c>
      <c r="CO31" s="850">
        <v>1.1744151138716334</v>
      </c>
      <c r="CP31" s="850">
        <v>1.1776691387560001</v>
      </c>
      <c r="CQ31" s="850">
        <v>1.2294496825396666</v>
      </c>
      <c r="CR31" s="850">
        <v>1.1922270995671</v>
      </c>
      <c r="CS31" s="850">
        <v>1.1631127931488667</v>
      </c>
      <c r="CT31" s="850">
        <v>1.1411705880313667</v>
      </c>
      <c r="CU31" s="850">
        <v>1.1356678427128333</v>
      </c>
      <c r="CV31" s="850">
        <v>1.1238746969697</v>
      </c>
      <c r="CW31" s="850">
        <v>1.1116174446326668</v>
      </c>
      <c r="CX31" s="850">
        <v>1.1072322532780998</v>
      </c>
      <c r="CY31" s="850">
        <v>1.1022924242424332</v>
      </c>
      <c r="CZ31" s="850">
        <v>1.1006113636363668</v>
      </c>
      <c r="DA31" s="850">
        <v>1.1694631877784001</v>
      </c>
      <c r="DB31" s="850">
        <v>1.1927604617604668</v>
      </c>
      <c r="DC31" s="850">
        <v>1.2055945652173998</v>
      </c>
      <c r="DD31" s="850">
        <v>1.2057365223665333</v>
      </c>
      <c r="DE31" s="850">
        <v>1.1787984848484667</v>
      </c>
      <c r="DF31" s="850">
        <v>1.1439768084572333</v>
      </c>
      <c r="DG31" s="850">
        <v>1.1225110904071667</v>
      </c>
      <c r="DH31" s="850">
        <v>1.0654351674641001</v>
      </c>
      <c r="DI31" s="850">
        <v>1.0070370757262335</v>
      </c>
      <c r="DJ31" s="850">
        <v>1.020524963925</v>
      </c>
      <c r="DK31" s="850">
        <v>1.0729975362319</v>
      </c>
      <c r="DL31" s="850">
        <v>1.0891695286195333</v>
      </c>
      <c r="DM31" s="850">
        <v>1.088360731539</v>
      </c>
      <c r="DN31" s="850">
        <v>1.0757941786283667</v>
      </c>
      <c r="DO31" s="850">
        <v>1.0857350216450001</v>
      </c>
      <c r="DP31" s="850">
        <v>1.0766329725829669</v>
      </c>
      <c r="DQ31" s="850">
        <v>1.0958604648498469</v>
      </c>
      <c r="DR31" s="850">
        <v>1.1004454027947581</v>
      </c>
      <c r="DS31" s="850">
        <v>1.0962613212495089</v>
      </c>
      <c r="DT31" s="850">
        <v>1.0967699727548477</v>
      </c>
      <c r="DU31" s="850">
        <v>1.0978723819929184</v>
      </c>
      <c r="DV31" s="850">
        <v>1.0990677989693942</v>
      </c>
      <c r="DW31" s="850">
        <v>1.1015052248308945</v>
      </c>
      <c r="DX31" s="850">
        <v>1.1015395311545368</v>
      </c>
      <c r="DY31" s="850">
        <v>1.1009995808019599</v>
      </c>
      <c r="DZ31" s="850">
        <v>1.1001957806035889</v>
      </c>
      <c r="EA31" s="850">
        <v>1.099524503761742</v>
      </c>
      <c r="EB31" s="850">
        <v>1.0990320951365466</v>
      </c>
      <c r="EC31" s="850">
        <v>1.0987860450433757</v>
      </c>
      <c r="ED31" s="850">
        <v>1.0986985601396957</v>
      </c>
      <c r="EE31" s="850">
        <v>1.0981983265359183</v>
      </c>
      <c r="EF31" s="850">
        <v>1.0981883629221618</v>
      </c>
      <c r="EG31" s="850">
        <v>1.0981762648857527</v>
      </c>
      <c r="EH31" s="850">
        <v>1.098172130008835</v>
      </c>
      <c r="EI31" s="850">
        <v>1.098172130008835</v>
      </c>
      <c r="EJ31" s="850">
        <v>1.098172130008835</v>
      </c>
      <c r="EK31" s="850">
        <v>1.098172130008835</v>
      </c>
      <c r="EL31" s="850">
        <v>1.098172130008835</v>
      </c>
      <c r="EM31" s="850">
        <v>1.098172130008835</v>
      </c>
      <c r="EN31" s="850">
        <v>1.098172130008835</v>
      </c>
      <c r="EO31" s="850">
        <v>1.098172130008835</v>
      </c>
      <c r="EP31" s="850">
        <v>1.098172130008835</v>
      </c>
    </row>
    <row r="32" spans="1:151">
      <c r="B32" s="794" t="s">
        <v>497</v>
      </c>
      <c r="C32" s="794" t="s">
        <v>1429</v>
      </c>
      <c r="D32" s="800">
        <v>0.63857348672594283</v>
      </c>
      <c r="E32" s="800">
        <v>0.65927425844847265</v>
      </c>
      <c r="F32" s="800">
        <v>0.66990008484477881</v>
      </c>
      <c r="G32" s="800">
        <v>0.6824639122527737</v>
      </c>
      <c r="H32" s="800">
        <v>0.69150302550667331</v>
      </c>
      <c r="I32" s="800">
        <v>0.68864204634008541</v>
      </c>
      <c r="J32" s="800">
        <v>0.69272727330624606</v>
      </c>
      <c r="K32" s="800">
        <v>0.71819808345750902</v>
      </c>
      <c r="L32" s="800">
        <v>0.72343846765400965</v>
      </c>
      <c r="M32" s="800">
        <v>0.73342587994575592</v>
      </c>
      <c r="N32" s="800">
        <v>0.73208240721761086</v>
      </c>
      <c r="O32" s="800">
        <v>0.74306911527586639</v>
      </c>
      <c r="P32" s="800">
        <v>0.74620533440859171</v>
      </c>
      <c r="Q32" s="800">
        <v>0.74593952743103575</v>
      </c>
      <c r="R32" s="800">
        <v>0.71403382889242939</v>
      </c>
      <c r="S32" s="800">
        <v>0.72338716742231768</v>
      </c>
      <c r="T32" s="800">
        <v>0.74193189994612185</v>
      </c>
      <c r="U32" s="800">
        <v>0.73547496699421566</v>
      </c>
      <c r="V32" s="800">
        <v>0.72492157227429921</v>
      </c>
      <c r="W32" s="800">
        <v>0.7392738349249508</v>
      </c>
      <c r="X32" s="800">
        <v>0.75371764957119802</v>
      </c>
      <c r="Y32" s="800">
        <v>0.76421439238126654</v>
      </c>
      <c r="Z32" s="800">
        <v>0.77647684270463957</v>
      </c>
      <c r="AA32" s="800">
        <v>0.7741423078584333</v>
      </c>
      <c r="AB32" s="800">
        <v>0.79365821417459415</v>
      </c>
      <c r="AC32" s="800">
        <v>0.78706419637970793</v>
      </c>
      <c r="AD32" s="800">
        <v>0.7874479420689372</v>
      </c>
      <c r="AE32" s="800">
        <v>0.80054384132004408</v>
      </c>
      <c r="AF32" s="800">
        <v>0.782531061554263</v>
      </c>
      <c r="AG32" s="800">
        <v>0.75507030941566766</v>
      </c>
      <c r="AH32" s="800">
        <v>0.75214760955380411</v>
      </c>
      <c r="AI32" s="800">
        <v>0.73066328902280109</v>
      </c>
      <c r="AJ32" s="800">
        <v>0.71577579471956199</v>
      </c>
      <c r="AK32" s="800">
        <v>0.71779518597527547</v>
      </c>
      <c r="AL32" s="800">
        <v>0.69239704195683904</v>
      </c>
      <c r="AM32" s="800">
        <v>0.6725950106148294</v>
      </c>
      <c r="AN32" s="800">
        <v>0.68530148195983553</v>
      </c>
      <c r="AO32" s="800">
        <v>0.68148504860004966</v>
      </c>
      <c r="AP32" s="800">
        <v>0.66189870353669444</v>
      </c>
      <c r="AQ32" s="800">
        <v>0.65625022324593774</v>
      </c>
      <c r="AR32" s="800">
        <v>0.6704774161603142</v>
      </c>
      <c r="AS32" s="800">
        <v>0.68454218570598202</v>
      </c>
      <c r="AT32" s="800">
        <v>0.69708719800334507</v>
      </c>
      <c r="AU32" s="800">
        <v>0.69419646207516517</v>
      </c>
      <c r="AV32" s="800">
        <v>0.67912185326864305</v>
      </c>
      <c r="AW32" s="800">
        <v>0.67472431467243543</v>
      </c>
      <c r="AX32" s="800">
        <v>0.67104894579122865</v>
      </c>
      <c r="AY32" s="800">
        <v>0.66676771943878743</v>
      </c>
      <c r="AZ32" s="800">
        <v>0.65953859304100193</v>
      </c>
      <c r="BA32" s="800">
        <v>0.65187069395975472</v>
      </c>
      <c r="BB32" s="800">
        <v>0.63553873666092675</v>
      </c>
      <c r="BC32" s="800">
        <v>0.6248996828971024</v>
      </c>
      <c r="BD32" s="800">
        <v>0.61488217260590272</v>
      </c>
      <c r="BE32" s="800">
        <v>0.62899567616497165</v>
      </c>
      <c r="BF32" s="800">
        <v>0.66399360581292488</v>
      </c>
      <c r="BG32" s="800">
        <v>0.66835065171987307</v>
      </c>
      <c r="BH32" s="800">
        <v>0.65804101123960668</v>
      </c>
      <c r="BI32" s="800">
        <v>0.63969492002010997</v>
      </c>
      <c r="BJ32" s="800">
        <v>0.62872873789171935</v>
      </c>
      <c r="BK32" s="800">
        <v>0.64794535186238988</v>
      </c>
      <c r="BL32" s="800">
        <v>0.6719809096412056</v>
      </c>
      <c r="BM32" s="800">
        <v>0.65952385727713247</v>
      </c>
      <c r="BN32" s="800">
        <v>0.64280416317122502</v>
      </c>
      <c r="BO32" s="800">
        <v>0.63976095064182459</v>
      </c>
      <c r="BP32" s="800">
        <v>0.62562638006530336</v>
      </c>
      <c r="BQ32" s="800">
        <v>0.62827438545665093</v>
      </c>
      <c r="BR32" s="800">
        <v>0.64029455102693855</v>
      </c>
      <c r="BS32" s="861">
        <v>0.64853150912094903</v>
      </c>
      <c r="BT32" s="850">
        <v>0.65372044040781374</v>
      </c>
      <c r="BU32" s="850">
        <v>0.65837411079741059</v>
      </c>
      <c r="BV32" s="850">
        <v>0.65096486832020806</v>
      </c>
      <c r="BW32" s="850">
        <v>0.65714034197925153</v>
      </c>
      <c r="BX32" s="850">
        <v>0.66406269751095925</v>
      </c>
      <c r="BY32" s="850">
        <v>0.65998633735264667</v>
      </c>
      <c r="BZ32" s="850">
        <v>0.65107555007538631</v>
      </c>
      <c r="CA32" s="850">
        <v>0.64897101890378062</v>
      </c>
      <c r="CB32" s="850">
        <v>0.64703339652183312</v>
      </c>
      <c r="CC32" s="850">
        <v>0.65702333365000143</v>
      </c>
      <c r="CD32" s="850">
        <v>0.68030313720398983</v>
      </c>
      <c r="CE32" s="850">
        <v>0.71130147218670248</v>
      </c>
      <c r="CF32" s="850">
        <v>0.71549036244030528</v>
      </c>
      <c r="CG32" s="850">
        <v>0.71350255575193966</v>
      </c>
      <c r="CH32" s="850">
        <v>0.7187615442127262</v>
      </c>
      <c r="CI32" s="850">
        <v>0.71943216328409709</v>
      </c>
      <c r="CJ32" s="850">
        <v>0.70959877397587523</v>
      </c>
      <c r="CK32" s="850">
        <v>0.71625382263969473</v>
      </c>
      <c r="CL32" s="850">
        <v>0.73272919959540062</v>
      </c>
      <c r="CM32" s="850">
        <v>0.73862511349152726</v>
      </c>
      <c r="CN32" s="850">
        <v>0.72830389461654155</v>
      </c>
      <c r="CO32" s="850">
        <v>0.70975967293034792</v>
      </c>
      <c r="CP32" s="850">
        <v>0.70870029044424843</v>
      </c>
      <c r="CQ32" s="850">
        <v>0.69085953113619103</v>
      </c>
      <c r="CR32" s="850">
        <v>0.69958535139313049</v>
      </c>
      <c r="CS32" s="850">
        <v>0.71415746192558593</v>
      </c>
      <c r="CT32" s="850">
        <v>0.72104643044509176</v>
      </c>
      <c r="CU32" s="850">
        <v>0.71815010253739742</v>
      </c>
      <c r="CV32" s="850">
        <v>0.72213047707214317</v>
      </c>
      <c r="CW32" s="850">
        <v>0.72773490797550766</v>
      </c>
      <c r="CX32" s="850">
        <v>0.72709676265548495</v>
      </c>
      <c r="CY32" s="850">
        <v>0.72798471721845015</v>
      </c>
      <c r="CZ32" s="850">
        <v>0.73050118224893079</v>
      </c>
      <c r="DA32" s="850">
        <v>0.71159403516432451</v>
      </c>
      <c r="DB32" s="850">
        <v>0.70209848823732746</v>
      </c>
      <c r="DC32" s="850">
        <v>0.69605202116604514</v>
      </c>
      <c r="DD32" s="850">
        <v>0.69693099321001084</v>
      </c>
      <c r="DE32" s="850">
        <v>0.70329270033968683</v>
      </c>
      <c r="DF32" s="850">
        <v>0.71184159124838231</v>
      </c>
      <c r="DG32" s="850">
        <v>0.7171959611283234</v>
      </c>
      <c r="DH32" s="850">
        <v>0.74176627439120324</v>
      </c>
      <c r="DI32" s="850">
        <v>0.76501122207702821</v>
      </c>
      <c r="DJ32" s="850">
        <v>0.76739441218264093</v>
      </c>
      <c r="DK32" s="850">
        <v>0.74641461470853188</v>
      </c>
      <c r="DL32" s="850">
        <v>0.74556565399068109</v>
      </c>
      <c r="DM32" s="850">
        <v>0.75061065317791453</v>
      </c>
      <c r="DN32" s="850">
        <v>0.7559416718111841</v>
      </c>
      <c r="DO32" s="850">
        <v>0.75204816026683419</v>
      </c>
      <c r="DP32" s="850">
        <v>0.75731737735120086</v>
      </c>
      <c r="DQ32" s="850">
        <v>0.74744597666276613</v>
      </c>
      <c r="DR32" s="850">
        <v>0.75634872846627266</v>
      </c>
      <c r="DS32" s="850">
        <v>0.76554747223386721</v>
      </c>
      <c r="DT32" s="850">
        <v>0.76362154957203732</v>
      </c>
      <c r="DU32" s="850">
        <v>0.7630165298192938</v>
      </c>
      <c r="DV32" s="850">
        <v>0.76257433728716562</v>
      </c>
      <c r="DW32" s="850">
        <v>0.7622624234629054</v>
      </c>
      <c r="DX32" s="850">
        <v>0.7621489786327208</v>
      </c>
      <c r="DY32" s="850">
        <v>0.76206214685181417</v>
      </c>
      <c r="DZ32" s="850">
        <v>0.76188322187450896</v>
      </c>
      <c r="EA32" s="850">
        <v>0.76181483493984425</v>
      </c>
      <c r="EB32" s="850">
        <v>0.76129739120816142</v>
      </c>
      <c r="EC32" s="850">
        <v>0.76070136003431099</v>
      </c>
      <c r="ED32" s="850">
        <v>0.76014233948096932</v>
      </c>
      <c r="EE32" s="850">
        <v>0.75957076699657211</v>
      </c>
      <c r="EF32" s="850">
        <v>0.75928931715893289</v>
      </c>
      <c r="EG32" s="850">
        <v>0.75909378939435357</v>
      </c>
      <c r="EH32" s="850">
        <v>0.7588906047491899</v>
      </c>
      <c r="EI32" s="850">
        <v>0.74097044023712477</v>
      </c>
      <c r="EJ32" s="850">
        <v>0.74097044023712477</v>
      </c>
      <c r="EK32" s="850">
        <v>0.74097044023712477</v>
      </c>
      <c r="EL32" s="850">
        <v>0.74097044023712477</v>
      </c>
      <c r="EM32" s="850">
        <v>0.74097044023712477</v>
      </c>
      <c r="EN32" s="850">
        <v>0.74097044023712477</v>
      </c>
      <c r="EO32" s="850">
        <v>0.74097044023712477</v>
      </c>
      <c r="EP32" s="850">
        <v>0.74097044023712477</v>
      </c>
    </row>
    <row r="33" spans="1:147">
      <c r="B33" s="792" t="s">
        <v>1537</v>
      </c>
      <c r="C33" s="794"/>
      <c r="D33" s="800"/>
      <c r="E33" s="800"/>
      <c r="F33" s="800"/>
      <c r="G33" s="800"/>
      <c r="H33" s="800"/>
      <c r="I33" s="800"/>
      <c r="J33" s="800"/>
      <c r="K33" s="800"/>
      <c r="L33" s="800"/>
      <c r="M33" s="800"/>
      <c r="N33" s="800"/>
      <c r="O33" s="800"/>
      <c r="P33" s="800"/>
      <c r="Q33" s="800"/>
      <c r="R33" s="800"/>
      <c r="S33" s="800"/>
      <c r="T33" s="800"/>
      <c r="U33" s="800"/>
      <c r="V33" s="800"/>
      <c r="W33" s="800"/>
      <c r="X33" s="800"/>
      <c r="Y33" s="800"/>
      <c r="Z33" s="800"/>
      <c r="AA33" s="800"/>
      <c r="AB33" s="800"/>
      <c r="AC33" s="800"/>
      <c r="AD33" s="800"/>
      <c r="AE33" s="800"/>
      <c r="AF33" s="800"/>
      <c r="AG33" s="800"/>
      <c r="AH33" s="800"/>
      <c r="AI33" s="800"/>
      <c r="AJ33" s="800"/>
      <c r="AK33" s="800"/>
      <c r="AL33" s="800"/>
      <c r="AM33" s="800"/>
      <c r="AN33" s="800"/>
      <c r="AO33" s="800"/>
      <c r="AP33" s="800"/>
      <c r="AQ33" s="800"/>
      <c r="AR33" s="800"/>
      <c r="AS33" s="800"/>
      <c r="AT33" s="800"/>
      <c r="AU33" s="800"/>
      <c r="AV33" s="800"/>
      <c r="AW33" s="800"/>
      <c r="AX33" s="800"/>
      <c r="AY33" s="800"/>
      <c r="AZ33" s="800"/>
      <c r="BA33" s="800"/>
      <c r="BB33" s="800"/>
      <c r="BC33" s="800"/>
      <c r="BD33" s="800"/>
      <c r="BE33" s="800"/>
      <c r="BF33" s="800"/>
      <c r="BG33" s="800"/>
      <c r="BH33" s="800"/>
      <c r="BI33" s="800"/>
      <c r="BJ33" s="800"/>
      <c r="BK33" s="800"/>
      <c r="BL33" s="800"/>
      <c r="BM33" s="800"/>
      <c r="BN33" s="800"/>
      <c r="BO33" s="800"/>
      <c r="BP33" s="800"/>
      <c r="BQ33" s="800"/>
      <c r="BR33" s="800"/>
      <c r="BS33" s="861"/>
      <c r="BT33" s="850"/>
      <c r="BU33" s="850"/>
      <c r="BV33" s="850"/>
      <c r="BW33" s="850"/>
      <c r="BX33" s="850"/>
      <c r="BY33" s="850"/>
      <c r="BZ33" s="850"/>
      <c r="CA33" s="850"/>
      <c r="CB33" s="850"/>
      <c r="CC33" s="850"/>
      <c r="CD33" s="850"/>
      <c r="CE33" s="850"/>
      <c r="CF33" s="850"/>
      <c r="CG33" s="850"/>
      <c r="CH33" s="850"/>
      <c r="CI33" s="850"/>
      <c r="CJ33" s="850"/>
      <c r="CK33" s="850"/>
      <c r="CL33" s="850"/>
      <c r="CM33" s="850"/>
      <c r="CN33" s="850"/>
      <c r="CO33" s="850"/>
      <c r="CP33" s="850"/>
      <c r="CQ33" s="850"/>
      <c r="CR33" s="850"/>
      <c r="CS33" s="850"/>
      <c r="CT33" s="850"/>
      <c r="CU33" s="850"/>
      <c r="CV33" s="850"/>
      <c r="CW33" s="850"/>
      <c r="CX33" s="850"/>
      <c r="CY33" s="850"/>
      <c r="CZ33" s="850"/>
      <c r="DA33" s="850"/>
      <c r="DB33" s="850"/>
      <c r="DC33" s="850"/>
      <c r="DD33" s="850"/>
      <c r="DE33" s="850"/>
      <c r="DF33" s="850"/>
      <c r="DG33" s="850"/>
      <c r="DH33" s="850"/>
      <c r="DI33" s="850"/>
      <c r="DJ33" s="850"/>
      <c r="DK33" s="850"/>
      <c r="DL33" s="850"/>
      <c r="DM33" s="850"/>
      <c r="DN33" s="850"/>
      <c r="DO33" s="850"/>
      <c r="DP33" s="850"/>
      <c r="DQ33" s="850"/>
      <c r="DR33" s="850"/>
      <c r="DS33" s="850"/>
      <c r="DT33" s="850"/>
      <c r="DU33" s="850"/>
      <c r="DV33" s="850"/>
      <c r="DW33" s="850"/>
      <c r="DX33" s="850"/>
      <c r="DY33" s="850"/>
      <c r="DZ33" s="850"/>
      <c r="EA33" s="850"/>
      <c r="EB33" s="850"/>
      <c r="EC33" s="850"/>
      <c r="ED33" s="850"/>
      <c r="EE33" s="850"/>
      <c r="EF33" s="850"/>
      <c r="EG33" s="850"/>
      <c r="EH33" s="850"/>
      <c r="EI33" s="850"/>
      <c r="EJ33" s="850"/>
      <c r="EK33" s="850"/>
      <c r="EL33" s="850"/>
      <c r="EM33" s="850"/>
      <c r="EN33" s="850"/>
      <c r="EO33" s="850"/>
      <c r="EP33" s="850"/>
    </row>
    <row r="34" spans="1:147">
      <c r="A34" t="s">
        <v>1387</v>
      </c>
      <c r="B34" s="794" t="s">
        <v>1538</v>
      </c>
      <c r="C34" s="794" t="s">
        <v>1430</v>
      </c>
      <c r="D34" s="800">
        <v>6.1578333333333335</v>
      </c>
      <c r="E34" s="800">
        <v>5.8857999999999997</v>
      </c>
      <c r="F34" s="800">
        <v>5.7482000000000006</v>
      </c>
      <c r="G34" s="800">
        <v>5.3378666666666668</v>
      </c>
      <c r="H34" s="800">
        <v>5.6387333333333336</v>
      </c>
      <c r="I34" s="800">
        <v>5.7953333333333328</v>
      </c>
      <c r="J34" s="800">
        <v>5.5937666666666699</v>
      </c>
      <c r="K34" s="800">
        <v>5.6889666666666665</v>
      </c>
      <c r="L34" s="800">
        <v>5.9712999999999994</v>
      </c>
      <c r="M34" s="800">
        <v>5.8385666666666696</v>
      </c>
      <c r="N34" s="800">
        <v>5.8789666666666696</v>
      </c>
      <c r="O34" s="800">
        <v>5.6716666666666669</v>
      </c>
      <c r="P34" s="800">
        <v>5.7507666666666664</v>
      </c>
      <c r="Q34" s="800">
        <v>5.6299000000000001</v>
      </c>
      <c r="R34" s="800">
        <v>5.1007666666666696</v>
      </c>
      <c r="S34" s="800">
        <v>5.0462333333333298</v>
      </c>
      <c r="T34" s="800">
        <v>5.1847333333333303</v>
      </c>
      <c r="U34" s="800">
        <v>5.80263333333333</v>
      </c>
      <c r="V34" s="800">
        <v>6.0827999999999998</v>
      </c>
      <c r="W34" s="800">
        <v>6.3186666666666662</v>
      </c>
      <c r="X34" s="800">
        <v>6.8272000000000004</v>
      </c>
      <c r="Y34" s="800">
        <v>6.8416333333333332</v>
      </c>
      <c r="Z34" s="800">
        <v>6.6100666666666656</v>
      </c>
      <c r="AA34" s="800">
        <v>5.1806666666666663</v>
      </c>
      <c r="AB34" s="800">
        <v>4.1300333333333334</v>
      </c>
      <c r="AC34" s="800">
        <v>3.4544333333333328</v>
      </c>
      <c r="AD34" s="800">
        <v>2.1457999999999999</v>
      </c>
      <c r="AE34" s="800">
        <v>2.0683666666666665</v>
      </c>
      <c r="AF34" s="800">
        <v>2.1030999999999995</v>
      </c>
      <c r="AG34" s="800">
        <v>1.81633333333333</v>
      </c>
      <c r="AH34" s="800">
        <v>1.5401999999999998</v>
      </c>
      <c r="AI34" s="800">
        <v>1.3268666666666666</v>
      </c>
      <c r="AJ34" s="800">
        <v>1.19803333333333</v>
      </c>
      <c r="AK34" s="800">
        <v>1.1680666666666666</v>
      </c>
      <c r="AL34" s="800">
        <v>1.2273000000000001</v>
      </c>
      <c r="AM34" s="800">
        <v>1.1779333333333335</v>
      </c>
      <c r="AN34" s="800">
        <v>1.5360000000000003</v>
      </c>
      <c r="AO34" s="800">
        <v>1.9739000000000002</v>
      </c>
      <c r="AP34" s="800">
        <v>2.4791333333333334</v>
      </c>
      <c r="AQ34" s="800">
        <v>3.0745333333333331</v>
      </c>
      <c r="AR34" s="800">
        <v>3.4942333333333337</v>
      </c>
      <c r="AS34" s="800">
        <v>3.9670999999999998</v>
      </c>
      <c r="AT34" s="800">
        <v>4.5247000000000002</v>
      </c>
      <c r="AU34" s="800">
        <v>4.9027333333333338</v>
      </c>
      <c r="AV34" s="800">
        <v>5.3285666666666671</v>
      </c>
      <c r="AW34" s="800">
        <v>5.4902666666666669</v>
      </c>
      <c r="AX34" s="800">
        <v>5.3722333333333339</v>
      </c>
      <c r="AY34" s="800">
        <v>5.363033333333334</v>
      </c>
      <c r="AZ34" s="800">
        <v>5.3722333333333339</v>
      </c>
      <c r="BA34" s="800">
        <v>5.3679666666666703</v>
      </c>
      <c r="BB34" s="800">
        <v>4.9028999999999998</v>
      </c>
      <c r="BC34" s="800">
        <v>3.1543999999999999</v>
      </c>
      <c r="BD34" s="800">
        <v>2.9325666666666668</v>
      </c>
      <c r="BE34" s="800">
        <v>3.18746666666667</v>
      </c>
      <c r="BF34" s="800">
        <v>2.904666666666667</v>
      </c>
      <c r="BG34" s="800">
        <v>1.7354333333333301</v>
      </c>
      <c r="BH34" s="800">
        <v>1.3957666666666666</v>
      </c>
      <c r="BI34" s="800">
        <v>0.83386666666666664</v>
      </c>
      <c r="BJ34" s="800">
        <v>0.51980000000000004</v>
      </c>
      <c r="BK34" s="800">
        <v>0.39926666666666666</v>
      </c>
      <c r="BL34" s="800">
        <v>0.629</v>
      </c>
      <c r="BM34" s="800">
        <v>0.59179999999999999</v>
      </c>
      <c r="BN34" s="800">
        <v>0.45313333333333333</v>
      </c>
      <c r="BO34" s="800">
        <v>0.46010000000000001</v>
      </c>
      <c r="BP34" s="800">
        <v>0.41799999999999998</v>
      </c>
      <c r="BQ34" s="800">
        <v>0.46510000000000001</v>
      </c>
      <c r="BR34" s="800">
        <v>0.68520000000000003</v>
      </c>
      <c r="BS34" s="864">
        <v>0.76519999999999999</v>
      </c>
      <c r="BT34" s="854">
        <v>0.73360000000000003</v>
      </c>
      <c r="BU34" s="854">
        <v>0.70656666666666701</v>
      </c>
      <c r="BV34" s="854">
        <v>0.54176666666666695</v>
      </c>
      <c r="BW34" s="855">
        <v>8.6666666666666697E-2</v>
      </c>
      <c r="BX34" s="855">
        <v>0.05</v>
      </c>
      <c r="BY34" s="855">
        <v>3.3333333333333298E-2</v>
      </c>
      <c r="BZ34" s="855">
        <v>6.3333333333333297E-2</v>
      </c>
      <c r="CA34" s="855">
        <v>4.6666666666666697E-2</v>
      </c>
      <c r="CB34" s="855">
        <v>3.3333333333333298E-2</v>
      </c>
      <c r="CC34" s="855">
        <v>2.66666666666667E-2</v>
      </c>
      <c r="CD34" s="855">
        <v>2.33333333333333E-2</v>
      </c>
      <c r="CE34" s="855">
        <v>2.66666666666667E-2</v>
      </c>
      <c r="CF34" s="855">
        <v>0.02</v>
      </c>
      <c r="CG34" s="855">
        <v>0.04</v>
      </c>
      <c r="CH34" s="855">
        <v>0.12666666666666701</v>
      </c>
      <c r="CI34" s="855">
        <v>0.28999999999999998</v>
      </c>
      <c r="CJ34" s="855">
        <v>0.26</v>
      </c>
      <c r="CK34" s="855">
        <v>0.29666666666666702</v>
      </c>
      <c r="CL34" s="855">
        <v>0.43</v>
      </c>
      <c r="CM34" s="855">
        <v>0.6</v>
      </c>
      <c r="CN34" s="855">
        <v>0.90333333333333299</v>
      </c>
      <c r="CO34" s="855">
        <v>1.05666666666667</v>
      </c>
      <c r="CP34" s="855">
        <v>1.2266666666666699</v>
      </c>
      <c r="CQ34" s="855">
        <v>1.5833333333333299</v>
      </c>
      <c r="CR34" s="855">
        <v>1.87666666666667</v>
      </c>
      <c r="CS34" s="855">
        <v>2.0766666666666702</v>
      </c>
      <c r="CT34" s="855">
        <v>2.35666666666667</v>
      </c>
      <c r="CU34" s="855">
        <v>2.4366666666666701</v>
      </c>
      <c r="CV34" s="855">
        <v>2.35</v>
      </c>
      <c r="CW34" s="855">
        <v>2.0233333333333299</v>
      </c>
      <c r="CX34" s="855">
        <v>1.60666666666667</v>
      </c>
      <c r="CY34" s="855">
        <v>1.1299999999999999</v>
      </c>
      <c r="CZ34" s="855">
        <v>0.14333333333333301</v>
      </c>
      <c r="DA34" s="855">
        <v>0.11333333333333299</v>
      </c>
      <c r="DB34" s="855">
        <v>9.3333333333333296E-2</v>
      </c>
      <c r="DC34" s="855">
        <v>0.05</v>
      </c>
      <c r="DD34" s="855">
        <v>2.66666666666667E-2</v>
      </c>
      <c r="DE34" s="855">
        <v>4.6666666666666697E-2</v>
      </c>
      <c r="DF34" s="855">
        <v>5.3333333333333302E-2</v>
      </c>
      <c r="DG34" s="855">
        <v>0.30333333333333301</v>
      </c>
      <c r="DH34" s="855">
        <v>1.09666666666667</v>
      </c>
      <c r="DI34" s="855">
        <v>2.7466666666666701</v>
      </c>
      <c r="DJ34" s="855">
        <v>4.18333333333333</v>
      </c>
      <c r="DK34" s="855">
        <v>4.78</v>
      </c>
      <c r="DL34" s="855">
        <v>5.2666666666666702</v>
      </c>
      <c r="DM34" s="855">
        <v>5.5366666666666697</v>
      </c>
      <c r="DN34" s="855">
        <v>5.52</v>
      </c>
      <c r="DO34" s="855">
        <v>5.4533333333333296</v>
      </c>
      <c r="DP34" s="855">
        <v>5.47</v>
      </c>
      <c r="DQ34" s="855">
        <v>5.4283333333333301</v>
      </c>
      <c r="DR34" s="855">
        <v>5.0533333333333301</v>
      </c>
      <c r="DS34" s="855">
        <v>4.47</v>
      </c>
      <c r="DT34" s="855">
        <v>4.0949999999999998</v>
      </c>
      <c r="DU34" s="855">
        <v>3.72</v>
      </c>
      <c r="DV34" s="855">
        <v>3.4283333333333301</v>
      </c>
      <c r="DW34" s="855">
        <v>3.1783333333333301</v>
      </c>
      <c r="DX34" s="855">
        <v>2.97</v>
      </c>
      <c r="DY34" s="855">
        <v>2.97</v>
      </c>
      <c r="DZ34" s="855">
        <v>2.97</v>
      </c>
      <c r="EA34" s="855">
        <v>2.97</v>
      </c>
      <c r="EB34" s="855">
        <v>2.97</v>
      </c>
      <c r="EC34" s="855">
        <v>2.97</v>
      </c>
      <c r="ED34" s="855">
        <v>2.97</v>
      </c>
      <c r="EE34" s="855">
        <v>2.97</v>
      </c>
      <c r="EF34" s="855">
        <v>2.97</v>
      </c>
      <c r="EG34" s="855">
        <v>2.97</v>
      </c>
      <c r="EH34" s="855">
        <v>2.97</v>
      </c>
      <c r="EI34" s="855">
        <v>2.97</v>
      </c>
      <c r="EJ34" s="855">
        <v>2.97</v>
      </c>
      <c r="EK34" s="855">
        <v>2.97</v>
      </c>
      <c r="EL34" s="855">
        <v>2.97</v>
      </c>
      <c r="EM34" s="855">
        <v>2.97</v>
      </c>
      <c r="EN34" s="855">
        <v>2.97</v>
      </c>
      <c r="EO34" s="855">
        <v>2.97</v>
      </c>
      <c r="EP34" s="855">
        <v>2.97</v>
      </c>
    </row>
    <row r="35" spans="1:147">
      <c r="B35" s="794" t="s">
        <v>1539</v>
      </c>
      <c r="C35" s="794" t="s">
        <v>1430</v>
      </c>
      <c r="D35" s="800">
        <v>0</v>
      </c>
      <c r="E35" s="800">
        <v>0</v>
      </c>
      <c r="F35" s="800">
        <v>0</v>
      </c>
      <c r="G35" s="800">
        <v>0</v>
      </c>
      <c r="H35" s="800">
        <v>0</v>
      </c>
      <c r="I35" s="800">
        <v>0</v>
      </c>
      <c r="J35" s="800">
        <v>0</v>
      </c>
      <c r="K35" s="800">
        <v>0</v>
      </c>
      <c r="L35" s="800">
        <v>0</v>
      </c>
      <c r="M35" s="800">
        <v>0</v>
      </c>
      <c r="N35" s="800">
        <v>0</v>
      </c>
      <c r="O35" s="800">
        <v>0</v>
      </c>
      <c r="P35" s="800">
        <v>0</v>
      </c>
      <c r="Q35" s="800">
        <v>0</v>
      </c>
      <c r="R35" s="800">
        <v>0</v>
      </c>
      <c r="S35" s="800">
        <v>3.0901401666666666</v>
      </c>
      <c r="T35" s="800">
        <v>2.6334693333333337</v>
      </c>
      <c r="U35" s="800">
        <v>2.6983533333333334</v>
      </c>
      <c r="V35" s="800">
        <v>3.42963</v>
      </c>
      <c r="W35" s="800">
        <v>3.5283366666666667</v>
      </c>
      <c r="X35" s="800">
        <v>4.33467</v>
      </c>
      <c r="Y35" s="800">
        <v>4.7354733333333341</v>
      </c>
      <c r="Z35" s="800">
        <v>5.02156</v>
      </c>
      <c r="AA35" s="800">
        <v>4.7425199999999998</v>
      </c>
      <c r="AB35" s="800">
        <v>4.5907400000000003</v>
      </c>
      <c r="AC35" s="800">
        <v>4.26661</v>
      </c>
      <c r="AD35" s="800">
        <v>3.4420999999999999</v>
      </c>
      <c r="AE35" s="800">
        <v>3.3615300000000001</v>
      </c>
      <c r="AF35" s="800">
        <v>3.4437933333333337</v>
      </c>
      <c r="AG35" s="800">
        <v>3.3553899999999999</v>
      </c>
      <c r="AH35" s="800">
        <v>3.105363333333333</v>
      </c>
      <c r="AI35" s="800">
        <v>2.6806133333333335</v>
      </c>
      <c r="AJ35" s="800">
        <v>2.3616200000000003</v>
      </c>
      <c r="AK35" s="800">
        <v>2.1369000000000002</v>
      </c>
      <c r="AL35" s="800">
        <v>2.1471366666666669</v>
      </c>
      <c r="AM35" s="800">
        <v>2.0609299999999999</v>
      </c>
      <c r="AN35" s="800">
        <v>2.0817700000000001</v>
      </c>
      <c r="AO35" s="800">
        <v>2.1158733333333335</v>
      </c>
      <c r="AP35" s="800">
        <v>2.1635366666666669</v>
      </c>
      <c r="AQ35" s="800">
        <v>2.1392033333333331</v>
      </c>
      <c r="AR35" s="800">
        <v>2.12479</v>
      </c>
      <c r="AS35" s="800">
        <v>2.1308033333333332</v>
      </c>
      <c r="AT35" s="800">
        <v>2.3430866666666668</v>
      </c>
      <c r="AU35" s="800">
        <v>2.612246666666667</v>
      </c>
      <c r="AV35" s="800">
        <v>2.8901300000000005</v>
      </c>
      <c r="AW35" s="800">
        <v>3.2216866666666668</v>
      </c>
      <c r="AX35" s="800">
        <v>3.5947499999999999</v>
      </c>
      <c r="AY35" s="800">
        <v>3.8209699999999995</v>
      </c>
      <c r="AZ35" s="800">
        <v>4.0648333333333335</v>
      </c>
      <c r="BA35" s="800">
        <v>4.5031299999999996</v>
      </c>
      <c r="BB35" s="800">
        <v>4.7221333333333337</v>
      </c>
      <c r="BC35" s="800">
        <v>4.4806300000000006</v>
      </c>
      <c r="BD35" s="800">
        <v>4.8599350000000001</v>
      </c>
      <c r="BE35" s="800">
        <v>4.9772999999999996</v>
      </c>
      <c r="BF35" s="800">
        <v>4.2097899999999999</v>
      </c>
      <c r="BG35" s="800">
        <v>2.0095566666666662</v>
      </c>
      <c r="BH35" s="800">
        <v>1.3106333333333333</v>
      </c>
      <c r="BI35" s="800">
        <v>0.86920000000000008</v>
      </c>
      <c r="BJ35" s="800">
        <v>0.7219000000000001</v>
      </c>
      <c r="BK35" s="800">
        <v>0.66216666666666668</v>
      </c>
      <c r="BL35" s="800">
        <v>0.68626666666666658</v>
      </c>
      <c r="BM35" s="800">
        <v>0.87493333333333334</v>
      </c>
      <c r="BN35" s="800">
        <v>1.0204666666666666</v>
      </c>
      <c r="BO35" s="800">
        <v>1.0931333333333335</v>
      </c>
      <c r="BP35" s="800">
        <v>1.4116333333333333</v>
      </c>
      <c r="BQ35" s="800">
        <v>1.5620666666666667</v>
      </c>
      <c r="BR35" s="800">
        <v>1.4955666666666667</v>
      </c>
      <c r="BS35" s="864">
        <v>1.0429333333333333</v>
      </c>
      <c r="BT35" s="854">
        <v>0.69603333333333328</v>
      </c>
      <c r="BU35" s="854">
        <v>0.35856666666666664</v>
      </c>
      <c r="BV35" s="854">
        <v>0.19510000000000002</v>
      </c>
      <c r="BW35" s="855">
        <v>3.8292187499999998E-2</v>
      </c>
      <c r="BX35" s="855">
        <v>2.5532307692307701E-2</v>
      </c>
      <c r="BY35" s="855">
        <v>4.0687878787878801E-2</v>
      </c>
      <c r="BZ35" s="855">
        <v>6.9305084745762705E-2</v>
      </c>
      <c r="CA35" s="855">
        <v>9.6745312499999972E-2</v>
      </c>
      <c r="CB35" s="855">
        <v>8.3838461538461542E-2</v>
      </c>
      <c r="CC35" s="855">
        <v>-1.5806060606060608E-2</v>
      </c>
      <c r="CD35" s="855">
        <v>-4.2534848484848474E-2</v>
      </c>
      <c r="CE35" s="855">
        <v>-0.16427</v>
      </c>
      <c r="CF35" s="855">
        <v>-0.21822</v>
      </c>
      <c r="CG35" s="855">
        <v>-0.2382</v>
      </c>
      <c r="CH35" s="855">
        <v>-0.28774</v>
      </c>
      <c r="CI35" s="855">
        <v>-0.47484307692307687</v>
      </c>
      <c r="CJ35" s="855">
        <v>-0.55059999999999998</v>
      </c>
      <c r="CK35" s="855">
        <v>-0.70170757575757547</v>
      </c>
      <c r="CL35" s="855">
        <v>-0.85607846153846145</v>
      </c>
      <c r="CM35" s="855">
        <v>-0.87179692307692347</v>
      </c>
      <c r="CN35" s="855">
        <v>-0.76135846153846165</v>
      </c>
      <c r="CO35" s="855">
        <v>-0.77306153846153824</v>
      </c>
      <c r="CP35" s="855">
        <v>-0.8370123076923075</v>
      </c>
      <c r="CQ35" s="855">
        <v>-0.72846307692307688</v>
      </c>
      <c r="CR35" s="855">
        <v>-0.70827230769230753</v>
      </c>
      <c r="CS35" s="855">
        <v>-0.7240907692307692</v>
      </c>
      <c r="CT35" s="855">
        <v>-0.79467575757575759</v>
      </c>
      <c r="CU35" s="855">
        <v>-0.61965000000000003</v>
      </c>
      <c r="CV35" s="855">
        <v>-0.60911230769230773</v>
      </c>
      <c r="CW35" s="855">
        <v>-0.74295454545454565</v>
      </c>
      <c r="CX35" s="855">
        <v>-0.68216818181818195</v>
      </c>
      <c r="CY35" s="855">
        <v>-0.67303230769230737</v>
      </c>
      <c r="CZ35" s="855">
        <v>-0.59571384615384615</v>
      </c>
      <c r="DA35" s="855">
        <v>-0.67581818181818165</v>
      </c>
      <c r="DB35" s="855">
        <v>-0.73619999999999985</v>
      </c>
      <c r="DC35" s="855">
        <v>-0.64861250000000004</v>
      </c>
      <c r="DD35" s="855">
        <v>-0.65051846153846182</v>
      </c>
      <c r="DE35" s="855">
        <v>-0.70654242424242431</v>
      </c>
      <c r="DF35" s="855">
        <v>-0.83950000000000002</v>
      </c>
      <c r="DG35" s="855">
        <v>-0.74510312499999976</v>
      </c>
      <c r="DH35" s="855">
        <v>-0.46406153846153836</v>
      </c>
      <c r="DI35" s="855">
        <v>0.30510000000000004</v>
      </c>
      <c r="DJ35" s="855">
        <v>1.5343968750000005</v>
      </c>
      <c r="DK35" s="855">
        <v>2.6044955555555571</v>
      </c>
      <c r="DL35" s="855">
        <v>2.9837681318681319</v>
      </c>
      <c r="DM35" s="855">
        <v>3.3729010869565217</v>
      </c>
      <c r="DN35" s="855">
        <v>3.6162913043478251</v>
      </c>
      <c r="DO35" s="855">
        <v>3.7443516483516475</v>
      </c>
      <c r="DP35" s="855">
        <v>3.5807307692307684</v>
      </c>
      <c r="DQ35" s="855">
        <v>3.2143505050505037</v>
      </c>
      <c r="DR35" s="855">
        <v>3.2800259430355094</v>
      </c>
      <c r="DS35" s="855">
        <v>3.0804778229058103</v>
      </c>
      <c r="DT35" s="855">
        <v>2.8773956990395666</v>
      </c>
      <c r="DU35" s="855">
        <v>2.6480426459280491</v>
      </c>
      <c r="DV35" s="855">
        <v>2.4664666434092171</v>
      </c>
      <c r="DW35" s="855">
        <v>2.4649082620685081</v>
      </c>
      <c r="DX35" s="855">
        <v>2.4106141594096422</v>
      </c>
      <c r="DY35" s="855">
        <v>2.4835153887955679</v>
      </c>
      <c r="DZ35" s="855">
        <v>2.5118258603839805</v>
      </c>
      <c r="EA35" s="855">
        <v>2.5372315133649428</v>
      </c>
      <c r="EB35" s="855">
        <v>2.5143093372037577</v>
      </c>
      <c r="EC35" s="855">
        <v>2.4369458780514042</v>
      </c>
      <c r="ED35" s="855">
        <v>2.3571189906636021</v>
      </c>
      <c r="EE35" s="855">
        <v>2.3128146366647875</v>
      </c>
      <c r="EF35" s="855">
        <v>2.3142319130362385</v>
      </c>
      <c r="EG35" s="855">
        <v>2.3594355745972933</v>
      </c>
      <c r="EH35" s="855">
        <v>2.3999613793148566</v>
      </c>
      <c r="EI35" s="855">
        <v>2.3746861266364871</v>
      </c>
      <c r="EJ35" s="855">
        <v>2.3746861266364871</v>
      </c>
      <c r="EK35" s="855">
        <v>2.3746861266364871</v>
      </c>
      <c r="EL35" s="855">
        <v>2.3746861266364871</v>
      </c>
      <c r="EM35" s="855">
        <v>2.3746861266364871</v>
      </c>
      <c r="EN35" s="855">
        <v>2.3746861266364871</v>
      </c>
      <c r="EO35" s="855">
        <v>2.3746861266364871</v>
      </c>
      <c r="EP35" s="855">
        <v>2.3746861266364871</v>
      </c>
    </row>
    <row r="36" spans="1:147" ht="14.7" thickBot="1">
      <c r="B36" s="794" t="s">
        <v>1554</v>
      </c>
      <c r="C36" s="794"/>
      <c r="D36" s="804"/>
      <c r="E36" s="804"/>
      <c r="F36" s="804"/>
      <c r="G36" s="804"/>
      <c r="H36" s="804"/>
      <c r="I36" s="804"/>
      <c r="J36" s="804"/>
      <c r="K36" s="804"/>
      <c r="L36" s="804"/>
      <c r="M36" s="804"/>
      <c r="N36" s="804"/>
      <c r="O36" s="804"/>
      <c r="P36" s="804"/>
      <c r="Q36" s="804"/>
      <c r="R36" s="804"/>
      <c r="S36" s="804"/>
      <c r="T36" s="804"/>
      <c r="U36" s="804"/>
      <c r="V36" s="804"/>
      <c r="W36" s="804"/>
      <c r="X36" s="804"/>
      <c r="Y36" s="804"/>
      <c r="Z36" s="804"/>
      <c r="AA36" s="804"/>
      <c r="AB36" s="804"/>
      <c r="AC36" s="804"/>
      <c r="AD36" s="804"/>
      <c r="AE36" s="804"/>
      <c r="AF36" s="804"/>
      <c r="AG36" s="804"/>
      <c r="AH36" s="804"/>
      <c r="AI36" s="804"/>
      <c r="AJ36" s="804"/>
      <c r="AK36" s="804"/>
      <c r="AL36" s="804"/>
      <c r="AM36" s="804"/>
      <c r="AN36" s="804"/>
      <c r="AO36" s="804"/>
      <c r="AP36" s="804"/>
      <c r="AQ36" s="804"/>
      <c r="AR36" s="804"/>
      <c r="AS36" s="804"/>
      <c r="AT36" s="804"/>
      <c r="AU36" s="804"/>
      <c r="AV36" s="804"/>
      <c r="AW36" s="804"/>
      <c r="AX36" s="804"/>
      <c r="AY36" s="804"/>
      <c r="AZ36" s="804"/>
      <c r="BA36" s="804"/>
      <c r="BB36" s="804"/>
      <c r="BC36" s="804"/>
      <c r="BD36" s="804"/>
      <c r="BE36" s="804"/>
      <c r="BF36" s="804"/>
      <c r="BG36" s="804"/>
      <c r="BH36" s="804"/>
      <c r="BI36" s="804"/>
      <c r="BJ36" s="804"/>
      <c r="BK36" s="804"/>
      <c r="BL36" s="804"/>
      <c r="BM36" s="804"/>
      <c r="BN36" s="804"/>
      <c r="BO36" s="804"/>
      <c r="BP36" s="804"/>
      <c r="BQ36" s="804"/>
      <c r="BR36" s="804"/>
      <c r="BS36" s="865"/>
      <c r="BT36" s="866"/>
      <c r="BU36" s="866"/>
      <c r="BV36" s="866"/>
      <c r="BW36" s="867">
        <v>7.5117187500000099E-2</v>
      </c>
      <c r="BX36" s="867">
        <v>7.9784615384615426E-2</v>
      </c>
      <c r="BY36" s="867">
        <v>7.9886363636363589E-2</v>
      </c>
      <c r="BZ36" s="867">
        <v>5.4128787878787853E-2</v>
      </c>
      <c r="CA36" s="867">
        <v>4.2382812500000006E-2</v>
      </c>
      <c r="CB36" s="867">
        <v>4.1434426229508201E-2</v>
      </c>
      <c r="CC36" s="867">
        <v>1.9538461538461543E-2</v>
      </c>
      <c r="CD36" s="867">
        <v>-1.1791666666666674E-2</v>
      </c>
      <c r="CE36" s="867">
        <v>-1.3937499999999992E-2</v>
      </c>
      <c r="CF36" s="867">
        <v>-4.6153846153846158E-3</v>
      </c>
      <c r="CG36" s="867">
        <v>-7.9824561403508808E-3</v>
      </c>
      <c r="CH36" s="867">
        <v>-2.9666666666666664E-2</v>
      </c>
      <c r="CI36" s="867">
        <v>-9.3738461538461534E-2</v>
      </c>
      <c r="CJ36" s="867">
        <v>-0.26836923076923075</v>
      </c>
      <c r="CK36" s="867">
        <v>-0.28598484848484862</v>
      </c>
      <c r="CL36" s="867">
        <v>-0.3396615384615384</v>
      </c>
      <c r="CM36" s="867">
        <v>-0.30958461538461551</v>
      </c>
      <c r="CN36" s="867">
        <v>-0.12539999999999996</v>
      </c>
      <c r="CO36" s="867">
        <v>-0.13443076923076927</v>
      </c>
      <c r="CP36" s="867">
        <v>-0.19454687500000004</v>
      </c>
      <c r="CQ36" s="867">
        <v>-0.16595312500000003</v>
      </c>
      <c r="CR36" s="867">
        <v>-0.14443749999999997</v>
      </c>
      <c r="CS36" s="867">
        <v>-0.14956923076923082</v>
      </c>
      <c r="CT36" s="867">
        <v>-0.26737878787878788</v>
      </c>
      <c r="CU36" s="867">
        <v>-0.19324999999999995</v>
      </c>
      <c r="CV36" s="867">
        <v>-0.15972307692307688</v>
      </c>
      <c r="CW36" s="867">
        <v>-0.14262121212121209</v>
      </c>
      <c r="CX36" s="867">
        <v>-0.21210606060606069</v>
      </c>
      <c r="CY36" s="867">
        <v>-0.18598461538461536</v>
      </c>
      <c r="CZ36" s="867">
        <v>-0.13487692307692303</v>
      </c>
      <c r="DA36" s="867">
        <v>-0.10450000000000001</v>
      </c>
      <c r="DB36" s="867">
        <v>-0.1024545454545454</v>
      </c>
      <c r="DC36" s="867">
        <v>-0.10110937500000004</v>
      </c>
      <c r="DD36" s="867">
        <v>-0.10532307692307691</v>
      </c>
      <c r="DE36" s="867">
        <v>-0.11766666666666666</v>
      </c>
      <c r="DF36" s="867">
        <v>-0.12803030303030305</v>
      </c>
      <c r="DG36" s="867">
        <v>-9.4734375000000051E-2</v>
      </c>
      <c r="DH36" s="867">
        <v>-0.13090769230769228</v>
      </c>
      <c r="DI36" s="867">
        <v>-0.1452272727272727</v>
      </c>
      <c r="DJ36" s="867">
        <v>-0.17103076923076918</v>
      </c>
      <c r="DK36" s="867">
        <v>-0.19095384615384606</v>
      </c>
      <c r="DL36" s="867">
        <v>-0.1787230769230769</v>
      </c>
      <c r="DM36" s="867">
        <v>-0.14953846153846151</v>
      </c>
      <c r="DN36" s="867">
        <v>-0.21063076923076934</v>
      </c>
      <c r="DO36" s="867">
        <v>-0.12383076923076922</v>
      </c>
      <c r="DP36" s="867">
        <v>1.6738461538461542E-2</v>
      </c>
      <c r="DQ36" s="867">
        <v>5.9564102564102599E-2</v>
      </c>
      <c r="DR36" s="867">
        <v>0.35200000000000004</v>
      </c>
      <c r="DS36" s="867">
        <v>0.39399999999999996</v>
      </c>
      <c r="DT36" s="867">
        <v>0.42</v>
      </c>
      <c r="DU36" s="867">
        <v>0.54</v>
      </c>
      <c r="DV36" s="867">
        <v>0.66</v>
      </c>
      <c r="DW36" s="867">
        <v>0.78</v>
      </c>
      <c r="DX36" s="867">
        <v>0.9</v>
      </c>
      <c r="DY36" s="867">
        <v>1.02</v>
      </c>
      <c r="DZ36" s="867">
        <v>1.1400000000000001</v>
      </c>
      <c r="EA36" s="867">
        <v>1.2600000000000002</v>
      </c>
      <c r="EB36" s="867">
        <v>1.3800000000000003</v>
      </c>
      <c r="EC36" s="867">
        <v>1.4999999999999998</v>
      </c>
      <c r="ED36" s="867">
        <v>1.4999999999999998</v>
      </c>
      <c r="EE36" s="867">
        <v>1.4999999999999998</v>
      </c>
      <c r="EF36" s="867">
        <v>1.4999999999999998</v>
      </c>
      <c r="EG36" s="867">
        <v>1.4999999999999998</v>
      </c>
      <c r="EH36" s="867">
        <v>1.4999999999999998</v>
      </c>
      <c r="EI36" s="867">
        <v>1.4999999999999998</v>
      </c>
      <c r="EJ36" s="867">
        <v>1.4999999999999998</v>
      </c>
      <c r="EK36" s="867">
        <v>1.4999999999999998</v>
      </c>
      <c r="EL36" s="867">
        <v>1.4999999999999998</v>
      </c>
      <c r="EM36" s="867">
        <v>1.4999999999999998</v>
      </c>
      <c r="EN36" s="867">
        <v>1.4999999999999998</v>
      </c>
      <c r="EO36" s="867">
        <v>1.4999999999999998</v>
      </c>
      <c r="EP36" s="867">
        <v>1.4999999999999998</v>
      </c>
    </row>
    <row r="37" spans="1:147">
      <c r="B37" s="876"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4.7" thickBot="1">
      <c r="B39" s="875"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1.4">
      <c r="A40" s="686"/>
      <c r="B40" s="812" t="s">
        <v>961</v>
      </c>
      <c r="C40" s="808" t="s">
        <v>502</v>
      </c>
      <c r="D40" s="808" t="s">
        <v>503</v>
      </c>
      <c r="E40" s="808" t="s">
        <v>504</v>
      </c>
      <c r="F40" s="808" t="s">
        <v>505</v>
      </c>
      <c r="G40" s="808" t="s">
        <v>506</v>
      </c>
      <c r="H40" s="808" t="s">
        <v>507</v>
      </c>
      <c r="I40" s="808" t="s">
        <v>508</v>
      </c>
      <c r="J40" s="808" t="s">
        <v>509</v>
      </c>
      <c r="K40" s="808" t="s">
        <v>510</v>
      </c>
      <c r="L40" s="808" t="s">
        <v>511</v>
      </c>
      <c r="M40" s="808" t="s">
        <v>512</v>
      </c>
      <c r="N40" s="808" t="s">
        <v>513</v>
      </c>
      <c r="O40" s="808" t="s">
        <v>514</v>
      </c>
      <c r="P40" s="808" t="s">
        <v>515</v>
      </c>
      <c r="Q40" s="808" t="s">
        <v>516</v>
      </c>
      <c r="R40" s="808" t="s">
        <v>517</v>
      </c>
      <c r="S40" s="808" t="s">
        <v>518</v>
      </c>
      <c r="T40" s="808" t="s">
        <v>519</v>
      </c>
      <c r="U40" s="808" t="s">
        <v>520</v>
      </c>
      <c r="V40" s="808" t="s">
        <v>521</v>
      </c>
      <c r="W40" s="808" t="s">
        <v>522</v>
      </c>
      <c r="X40" s="808" t="s">
        <v>523</v>
      </c>
      <c r="Y40" s="808" t="s">
        <v>524</v>
      </c>
      <c r="Z40" s="808" t="s">
        <v>525</v>
      </c>
      <c r="AA40" s="808" t="s">
        <v>526</v>
      </c>
      <c r="AB40" s="808" t="s">
        <v>527</v>
      </c>
      <c r="AC40" s="808" t="s">
        <v>528</v>
      </c>
      <c r="AD40" s="808" t="s">
        <v>529</v>
      </c>
      <c r="AE40" s="808" t="s">
        <v>530</v>
      </c>
      <c r="AF40" s="808" t="s">
        <v>531</v>
      </c>
      <c r="AG40" s="808" t="s">
        <v>532</v>
      </c>
      <c r="AH40" s="808" t="s">
        <v>533</v>
      </c>
      <c r="AI40" s="808" t="s">
        <v>534</v>
      </c>
      <c r="AJ40" s="808" t="s">
        <v>535</v>
      </c>
      <c r="AK40" s="808" t="s">
        <v>536</v>
      </c>
      <c r="AL40" s="808" t="s">
        <v>537</v>
      </c>
      <c r="AM40" s="808" t="s">
        <v>538</v>
      </c>
      <c r="AN40" s="808" t="s">
        <v>539</v>
      </c>
      <c r="AO40" s="808" t="s">
        <v>540</v>
      </c>
      <c r="AP40" s="808" t="s">
        <v>541</v>
      </c>
      <c r="AQ40" s="808" t="s">
        <v>542</v>
      </c>
      <c r="AR40" s="808" t="s">
        <v>543</v>
      </c>
      <c r="AS40" s="808" t="s">
        <v>544</v>
      </c>
      <c r="AT40" s="808" t="s">
        <v>545</v>
      </c>
      <c r="AU40" s="808" t="s">
        <v>68</v>
      </c>
      <c r="AV40" s="808" t="s">
        <v>69</v>
      </c>
      <c r="AW40" s="808" t="s">
        <v>70</v>
      </c>
      <c r="AX40" s="808" t="s">
        <v>71</v>
      </c>
      <c r="AY40" s="808" t="s">
        <v>72</v>
      </c>
      <c r="AZ40" s="808" t="s">
        <v>73</v>
      </c>
      <c r="BA40" s="808" t="s">
        <v>74</v>
      </c>
      <c r="BB40" s="808" t="s">
        <v>75</v>
      </c>
      <c r="BC40" s="808" t="s">
        <v>76</v>
      </c>
      <c r="BD40" s="808" t="s">
        <v>77</v>
      </c>
      <c r="BE40" s="808" t="s">
        <v>78</v>
      </c>
      <c r="BF40" s="808" t="s">
        <v>79</v>
      </c>
      <c r="BG40" s="808" t="s">
        <v>80</v>
      </c>
      <c r="BH40" s="808" t="s">
        <v>81</v>
      </c>
      <c r="BI40" s="808" t="s">
        <v>82</v>
      </c>
      <c r="BJ40" s="808" t="s">
        <v>83</v>
      </c>
      <c r="BK40" s="808" t="s">
        <v>84</v>
      </c>
      <c r="BL40" s="808" t="s">
        <v>85</v>
      </c>
      <c r="BM40" s="808" t="s">
        <v>86</v>
      </c>
      <c r="BN40" s="808" t="s">
        <v>87</v>
      </c>
      <c r="BO40" s="816" t="s">
        <v>88</v>
      </c>
      <c r="BP40" s="770" t="s">
        <v>89</v>
      </c>
      <c r="BQ40" s="770" t="s">
        <v>90</v>
      </c>
      <c r="BR40" s="770" t="s">
        <v>91</v>
      </c>
      <c r="BS40" s="770" t="s">
        <v>92</v>
      </c>
      <c r="BT40" s="770" t="s">
        <v>93</v>
      </c>
      <c r="BU40" s="770" t="s">
        <v>94</v>
      </c>
      <c r="BV40" s="770" t="s">
        <v>95</v>
      </c>
      <c r="BW40" s="770" t="s">
        <v>96</v>
      </c>
      <c r="BX40" s="770" t="s">
        <v>97</v>
      </c>
      <c r="BY40" s="770" t="s">
        <v>98</v>
      </c>
      <c r="BZ40" s="770" t="s">
        <v>99</v>
      </c>
      <c r="CA40" s="770" t="s">
        <v>49</v>
      </c>
      <c r="CB40" s="770" t="s">
        <v>50</v>
      </c>
      <c r="CC40" s="770" t="s">
        <v>51</v>
      </c>
      <c r="CD40" s="770" t="s">
        <v>52</v>
      </c>
      <c r="CE40" s="770" t="s">
        <v>53</v>
      </c>
      <c r="CF40" s="770" t="s">
        <v>54</v>
      </c>
      <c r="CG40" s="770" t="s">
        <v>55</v>
      </c>
      <c r="CH40" s="770" t="s">
        <v>56</v>
      </c>
      <c r="CI40" s="770" t="s">
        <v>57</v>
      </c>
      <c r="CJ40" s="770" t="s">
        <v>58</v>
      </c>
      <c r="CK40" s="770" t="s">
        <v>59</v>
      </c>
      <c r="CL40" s="770" t="s">
        <v>60</v>
      </c>
      <c r="CM40" s="770" t="s">
        <v>61</v>
      </c>
      <c r="CN40" s="770" t="s">
        <v>62</v>
      </c>
      <c r="CO40" s="770" t="s">
        <v>63</v>
      </c>
      <c r="CP40" s="770" t="s">
        <v>64</v>
      </c>
      <c r="CQ40" s="770" t="s">
        <v>65</v>
      </c>
      <c r="CR40" s="770" t="s">
        <v>100</v>
      </c>
      <c r="CS40" s="770" t="s">
        <v>105</v>
      </c>
      <c r="CT40" s="770" t="s">
        <v>546</v>
      </c>
      <c r="CU40" s="770" t="s">
        <v>547</v>
      </c>
      <c r="CV40" s="770" t="s">
        <v>548</v>
      </c>
      <c r="CW40" s="770" t="s">
        <v>549</v>
      </c>
      <c r="CX40" s="770" t="s">
        <v>550</v>
      </c>
      <c r="CY40" s="770" t="s">
        <v>551</v>
      </c>
      <c r="CZ40" s="770" t="s">
        <v>552</v>
      </c>
      <c r="DA40" s="770" t="s">
        <v>553</v>
      </c>
      <c r="DB40" s="770" t="s">
        <v>554</v>
      </c>
      <c r="DC40" s="770" t="s">
        <v>555</v>
      </c>
      <c r="DD40" s="770" t="s">
        <v>556</v>
      </c>
      <c r="DE40" s="770" t="s">
        <v>557</v>
      </c>
      <c r="DF40" s="770" t="s">
        <v>558</v>
      </c>
      <c r="DG40" s="770" t="s">
        <v>559</v>
      </c>
      <c r="DH40" s="770" t="s">
        <v>560</v>
      </c>
      <c r="DI40" s="770" t="s">
        <v>561</v>
      </c>
      <c r="DJ40" s="770" t="s">
        <v>562</v>
      </c>
      <c r="DK40" s="770" t="s">
        <v>563</v>
      </c>
      <c r="DL40" s="770" t="s">
        <v>564</v>
      </c>
      <c r="DM40" s="770" t="s">
        <v>565</v>
      </c>
      <c r="DN40" s="770" t="s">
        <v>566</v>
      </c>
      <c r="DO40" s="770" t="s">
        <v>567</v>
      </c>
      <c r="DP40" s="770" t="s">
        <v>851</v>
      </c>
      <c r="DQ40" s="770" t="s">
        <v>852</v>
      </c>
      <c r="DR40" s="770" t="s">
        <v>853</v>
      </c>
      <c r="DS40" s="770" t="s">
        <v>1364</v>
      </c>
      <c r="DT40" s="770" t="s">
        <v>1365</v>
      </c>
      <c r="DU40" s="770" t="s">
        <v>1366</v>
      </c>
      <c r="DV40" s="770" t="s">
        <v>1367</v>
      </c>
      <c r="DW40" s="770" t="s">
        <v>1369</v>
      </c>
      <c r="DX40" s="770" t="s">
        <v>1371</v>
      </c>
      <c r="DY40" s="770" t="s">
        <v>1370</v>
      </c>
      <c r="DZ40" s="834" t="s">
        <v>1368</v>
      </c>
      <c r="EA40" s="770" t="s">
        <v>1544</v>
      </c>
      <c r="EB40" s="770" t="s">
        <v>1545</v>
      </c>
      <c r="EC40" s="770" t="s">
        <v>1546</v>
      </c>
      <c r="ED40" s="770" t="s">
        <v>1547</v>
      </c>
      <c r="EE40" s="770" t="s">
        <v>1548</v>
      </c>
      <c r="EF40" s="770" t="s">
        <v>1549</v>
      </c>
      <c r="EG40" s="770" t="s">
        <v>1550</v>
      </c>
      <c r="EH40" s="770" t="s">
        <v>1551</v>
      </c>
      <c r="EI40" s="770" t="s">
        <v>1565</v>
      </c>
      <c r="EJ40" s="770" t="s">
        <v>1566</v>
      </c>
      <c r="EK40" s="770" t="s">
        <v>1567</v>
      </c>
      <c r="EL40" s="770" t="s">
        <v>1568</v>
      </c>
      <c r="EM40" s="770" t="s">
        <v>1636</v>
      </c>
      <c r="EN40" s="770" t="s">
        <v>1637</v>
      </c>
      <c r="EO40" s="770" t="s">
        <v>1638</v>
      </c>
      <c r="EP40" s="770" t="s">
        <v>1639</v>
      </c>
      <c r="EQ40" s="806"/>
    </row>
    <row r="41" spans="1:147">
      <c r="B41" s="813" t="s">
        <v>614</v>
      </c>
      <c r="C41" s="809"/>
      <c r="D41" s="809"/>
      <c r="E41" s="809"/>
      <c r="F41" s="809"/>
      <c r="G41" s="809"/>
      <c r="H41" s="809"/>
      <c r="I41" s="809"/>
      <c r="J41" s="809"/>
      <c r="K41" s="809"/>
      <c r="L41" s="809"/>
      <c r="M41" s="809"/>
      <c r="N41" s="809"/>
      <c r="O41" s="809"/>
      <c r="P41" s="809"/>
      <c r="Q41" s="809"/>
      <c r="R41" s="809"/>
      <c r="S41" s="809"/>
      <c r="T41" s="809"/>
      <c r="U41" s="809"/>
      <c r="V41" s="809"/>
      <c r="W41" s="809"/>
      <c r="X41" s="809"/>
      <c r="Y41" s="809"/>
      <c r="Z41" s="809"/>
      <c r="AA41" s="809"/>
      <c r="AB41" s="809"/>
      <c r="AC41" s="809"/>
      <c r="AD41" s="809"/>
      <c r="AE41" s="809"/>
      <c r="AF41" s="809"/>
      <c r="AG41" s="809"/>
      <c r="AH41" s="809"/>
      <c r="AI41" s="809"/>
      <c r="AJ41" s="809"/>
      <c r="AK41" s="809"/>
      <c r="AL41" s="809"/>
      <c r="AM41" s="809"/>
      <c r="AN41" s="809"/>
      <c r="AO41" s="809"/>
      <c r="AP41" s="809"/>
      <c r="AQ41" s="809"/>
      <c r="AR41" s="809"/>
      <c r="AS41" s="809"/>
      <c r="AT41" s="809"/>
      <c r="AU41" s="809"/>
      <c r="AV41" s="809"/>
      <c r="AW41" s="809"/>
      <c r="AX41" s="809"/>
      <c r="AY41" s="809"/>
      <c r="AZ41" s="809"/>
      <c r="BA41" s="809"/>
      <c r="BB41" s="809"/>
      <c r="BC41" s="809"/>
      <c r="BD41" s="809"/>
      <c r="BE41" s="809"/>
      <c r="BF41" s="809"/>
      <c r="BG41" s="809"/>
      <c r="BH41" s="809"/>
      <c r="BI41" s="809"/>
      <c r="BJ41" s="809"/>
      <c r="BK41" s="809"/>
      <c r="BL41" s="809"/>
      <c r="BM41" s="809"/>
      <c r="BN41" s="809"/>
      <c r="BO41" s="817"/>
      <c r="BP41" s="809"/>
      <c r="BQ41" s="809"/>
      <c r="BR41" s="809"/>
      <c r="BS41" s="809"/>
      <c r="BT41" s="809"/>
      <c r="BU41" s="809"/>
      <c r="BV41" s="809"/>
      <c r="BW41" s="809"/>
      <c r="BX41" s="809"/>
      <c r="BY41" s="809"/>
      <c r="BZ41" s="809"/>
      <c r="CA41" s="868"/>
      <c r="CB41" s="868"/>
      <c r="CC41" s="868"/>
      <c r="CD41" s="868"/>
      <c r="CE41" s="868"/>
      <c r="CF41" s="868"/>
      <c r="CG41" s="868"/>
      <c r="CH41" s="868"/>
      <c r="CI41" s="868"/>
      <c r="CJ41" s="868"/>
      <c r="CK41" s="868"/>
      <c r="CL41" s="868"/>
      <c r="CM41" s="868"/>
      <c r="CN41" s="868"/>
      <c r="CO41" s="868"/>
      <c r="CP41" s="868"/>
      <c r="CQ41" s="868"/>
      <c r="CR41" s="868"/>
      <c r="CS41" s="868"/>
      <c r="CT41" s="868"/>
      <c r="CU41" s="868"/>
      <c r="CV41" s="868"/>
      <c r="CW41" s="868"/>
      <c r="CX41" s="868"/>
      <c r="CY41" s="868"/>
      <c r="CZ41" s="868"/>
      <c r="DA41" s="868"/>
      <c r="DB41" s="868"/>
      <c r="DC41" s="868"/>
      <c r="DD41" s="868"/>
      <c r="DE41" s="868"/>
      <c r="DF41" s="868"/>
      <c r="DG41" s="868"/>
      <c r="DH41" s="868"/>
      <c r="DI41" s="868"/>
      <c r="DJ41" s="868"/>
      <c r="DK41" s="868"/>
      <c r="DL41" s="868"/>
      <c r="DM41" s="868"/>
      <c r="DN41" s="868"/>
      <c r="DO41" s="868"/>
      <c r="DP41" s="868"/>
      <c r="DQ41" s="868"/>
      <c r="DR41" s="868"/>
      <c r="DS41" s="869"/>
      <c r="DT41" s="870"/>
      <c r="DU41" s="869"/>
      <c r="DV41" s="868"/>
      <c r="DW41" s="868"/>
      <c r="DX41" s="868"/>
      <c r="DY41" s="868"/>
      <c r="DZ41" s="868"/>
      <c r="EA41" s="869" t="s">
        <v>1570</v>
      </c>
      <c r="EB41" s="868"/>
      <c r="EC41" s="868"/>
      <c r="ED41" s="868"/>
      <c r="EE41" s="868"/>
      <c r="EF41" s="868"/>
      <c r="EG41" s="868"/>
      <c r="EH41" s="868"/>
      <c r="EI41" s="868"/>
      <c r="EJ41" s="868"/>
      <c r="EK41" s="868"/>
      <c r="EL41" s="868"/>
      <c r="EM41" s="868"/>
      <c r="EN41" s="868"/>
      <c r="EO41" s="868"/>
      <c r="EP41" s="868"/>
    </row>
    <row r="42" spans="1:147" s="567" customFormat="1">
      <c r="A42" s="687" t="s">
        <v>1388</v>
      </c>
      <c r="B42" s="814" t="s">
        <v>1014</v>
      </c>
      <c r="C42" s="810"/>
      <c r="D42" s="810">
        <v>2.7632928069503036E-2</v>
      </c>
      <c r="E42" s="810">
        <v>2.7773280915032127E-2</v>
      </c>
      <c r="F42" s="810">
        <v>2.791365292978041E-2</v>
      </c>
      <c r="G42" s="810">
        <v>2.2561048793001602E-2</v>
      </c>
      <c r="H42" s="810">
        <v>2.6336811977972954E-2</v>
      </c>
      <c r="I42" s="810">
        <v>3.0126517007928219E-2</v>
      </c>
      <c r="J42" s="810">
        <v>3.3930215362537541E-2</v>
      </c>
      <c r="K42" s="810">
        <v>5.2983921458075504E-2</v>
      </c>
      <c r="L42" s="810">
        <v>4.6848774894781106E-2</v>
      </c>
      <c r="M42" s="810">
        <v>4.0749374388559287E-2</v>
      </c>
      <c r="N42" s="810">
        <v>3.4685511667189896E-2</v>
      </c>
      <c r="O42" s="810">
        <v>1.3366510538819831E-2</v>
      </c>
      <c r="P42" s="810">
        <v>1.7485120500017527E-2</v>
      </c>
      <c r="Q42" s="810">
        <v>2.1620469664491174E-2</v>
      </c>
      <c r="R42" s="810">
        <v>2.5772626065127223E-2</v>
      </c>
      <c r="S42" s="810">
        <v>3.0399263195824863E-2</v>
      </c>
      <c r="T42" s="810">
        <v>3.4176650210709529E-2</v>
      </c>
      <c r="U42" s="810">
        <v>3.7967884918590149E-2</v>
      </c>
      <c r="V42" s="810">
        <v>4.1773018084347531E-2</v>
      </c>
      <c r="W42" s="810">
        <v>6.6627976548091133E-2</v>
      </c>
      <c r="X42" s="810">
        <v>5.656950562740351E-2</v>
      </c>
      <c r="Y42" s="810">
        <v>4.660588768215513E-2</v>
      </c>
      <c r="Z42" s="810">
        <v>3.6736228233749828E-2</v>
      </c>
      <c r="AA42" s="810">
        <v>1.0585290791563309E-2</v>
      </c>
      <c r="AB42" s="810">
        <v>1.1739979525626231E-2</v>
      </c>
      <c r="AC42" s="810">
        <v>1.2895987600159137E-2</v>
      </c>
      <c r="AD42" s="810">
        <v>1.4053316522632723E-2</v>
      </c>
      <c r="AE42" s="810">
        <v>1.6294269754843667E-2</v>
      </c>
      <c r="AF42" s="810">
        <v>1.6701749659146944E-2</v>
      </c>
      <c r="AG42" s="810">
        <v>1.7109392941201697E-2</v>
      </c>
      <c r="AH42" s="810">
        <v>1.7517199666513557E-2</v>
      </c>
      <c r="AI42" s="810">
        <v>9.4581817581493605E-3</v>
      </c>
      <c r="AJ42" s="810">
        <v>1.5475407468354817E-2</v>
      </c>
      <c r="AK42" s="810">
        <v>2.1528500940000653E-2</v>
      </c>
      <c r="AL42" s="810">
        <v>2.7617675975323146E-2</v>
      </c>
      <c r="AM42" s="810">
        <v>4.5396096776047307E-2</v>
      </c>
      <c r="AN42" s="810">
        <v>4.3853014152388993E-2</v>
      </c>
      <c r="AO42" s="810">
        <v>4.2312209233794598E-2</v>
      </c>
      <c r="AP42" s="810">
        <v>4.0773678658201383E-2</v>
      </c>
      <c r="AQ42" s="810">
        <v>3.4032394927721817E-2</v>
      </c>
      <c r="AR42" s="810">
        <v>3.5928889587266685E-2</v>
      </c>
      <c r="AS42" s="810">
        <v>3.7828862563362903E-2</v>
      </c>
      <c r="AT42" s="810">
        <v>3.9732320235509072E-2</v>
      </c>
      <c r="AU42" s="810">
        <v>4.4746109443296531E-2</v>
      </c>
      <c r="AV42" s="810">
        <v>4.4598564483836943E-2</v>
      </c>
      <c r="AW42" s="810">
        <v>4.4451040361511082E-2</v>
      </c>
      <c r="AX42" s="810">
        <v>4.4303537073377169E-2</v>
      </c>
      <c r="AY42" s="810">
        <v>5.6126428443774717E-2</v>
      </c>
      <c r="AZ42" s="810">
        <v>4.8076026586561717E-2</v>
      </c>
      <c r="BA42" s="810">
        <v>4.0086989513258849E-2</v>
      </c>
      <c r="BB42" s="810">
        <v>3.2158849466258507E-2</v>
      </c>
      <c r="BC42" s="810">
        <v>2.6774667602866217E-2</v>
      </c>
      <c r="BD42" s="810">
        <v>1.7213630343439472E-2</v>
      </c>
      <c r="BE42" s="810">
        <v>7.74162277705119E-3</v>
      </c>
      <c r="BF42" s="810">
        <v>-1.6421841157897897E-3</v>
      </c>
      <c r="BG42" s="810">
        <v>-5.0700280242007928E-2</v>
      </c>
      <c r="BH42" s="810">
        <v>-3.3462612094679087E-2</v>
      </c>
      <c r="BI42" s="810">
        <v>-1.5911937215153049E-2</v>
      </c>
      <c r="BJ42" s="810">
        <v>1.9574280664017567E-3</v>
      </c>
      <c r="BK42" s="810">
        <v>5.6301637512872101E-2</v>
      </c>
      <c r="BL42" s="810">
        <v>5.0930470869025933E-2</v>
      </c>
      <c r="BM42" s="810">
        <v>4.558661596085397E-2</v>
      </c>
      <c r="BN42" s="810">
        <v>4.026993391146836E-2</v>
      </c>
      <c r="BO42" s="811">
        <v>2.9708690950107183E-2</v>
      </c>
      <c r="BP42" s="810">
        <v>2.6391288763964269E-2</v>
      </c>
      <c r="BQ42" s="810">
        <v>2.3084574219250184E-2</v>
      </c>
      <c r="BR42" s="810">
        <v>1.9788512883696922E-2</v>
      </c>
      <c r="BS42" s="810">
        <v>9.091719328569052E-3</v>
      </c>
      <c r="BT42" s="810">
        <v>1.0726802413879299E-2</v>
      </c>
      <c r="BU42" s="810">
        <v>1.2364534908201599E-2</v>
      </c>
      <c r="BV42" s="871">
        <v>1.4004921104510203E-2</v>
      </c>
      <c r="BW42" s="810">
        <v>1.521380931896436E-2</v>
      </c>
      <c r="BX42" s="810">
        <v>1.7154737169468994E-2</v>
      </c>
      <c r="BY42" s="810">
        <v>1.9099375766307373E-2</v>
      </c>
      <c r="BZ42" s="810">
        <v>2.1047732203837911E-2</v>
      </c>
      <c r="CA42" s="810">
        <v>2.5933276195953588E-2</v>
      </c>
      <c r="CB42" s="810">
        <v>2.5945554271593868E-2</v>
      </c>
      <c r="CC42" s="810">
        <v>2.5957832494175048E-2</v>
      </c>
      <c r="CD42" s="810">
        <v>2.5970110863698524E-2</v>
      </c>
      <c r="CE42" s="810">
        <v>2.745419828286683E-2</v>
      </c>
      <c r="CF42" s="810">
        <v>5.8277125204990156E-2</v>
      </c>
      <c r="CG42" s="810">
        <v>4.9661715244879764E-2</v>
      </c>
      <c r="CH42" s="810">
        <v>4.1116443140925198E-2</v>
      </c>
      <c r="CI42" s="810">
        <v>1.5450417088096252E-2</v>
      </c>
      <c r="CJ42" s="810">
        <v>1.8447220222327646E-2</v>
      </c>
      <c r="CK42" s="810">
        <v>2.1452867539272686E-2</v>
      </c>
      <c r="CL42" s="810">
        <v>2.4467385139934291E-2</v>
      </c>
      <c r="CM42" s="810">
        <v>2.9613980051607324E-2</v>
      </c>
      <c r="CN42" s="810">
        <v>3.1160088828593124E-2</v>
      </c>
      <c r="CO42" s="810">
        <v>3.2708519303221294E-2</v>
      </c>
      <c r="CP42" s="810">
        <v>3.4259274961844714E-2</v>
      </c>
      <c r="CQ42" s="810">
        <v>3.9486017691746776E-2</v>
      </c>
      <c r="CR42" s="810">
        <v>3.8606756625015892E-2</v>
      </c>
      <c r="CS42" s="810">
        <v>3.7728239291255045E-2</v>
      </c>
      <c r="CT42" s="810">
        <v>3.685046506136945E-2</v>
      </c>
      <c r="CU42" s="810">
        <v>5.1954881211371574E-2</v>
      </c>
      <c r="CV42" s="810">
        <v>4.0426320387776341E-2</v>
      </c>
      <c r="CW42" s="810">
        <v>2.9024103114686495E-2</v>
      </c>
      <c r="CX42" s="810">
        <v>1.7746844770638266E-2</v>
      </c>
      <c r="CY42" s="810">
        <v>-3.4158931424995848E-2</v>
      </c>
      <c r="CZ42" s="810">
        <v>-1.8032674354201323E-2</v>
      </c>
      <c r="DA42" s="810">
        <v>-1.6371637016583957E-3</v>
      </c>
      <c r="DB42" s="810">
        <v>1.5032096150615813E-2</v>
      </c>
      <c r="DC42" s="810">
        <v>5.5628302892343495E-2</v>
      </c>
      <c r="DD42" s="810">
        <v>5.7151029418936933E-2</v>
      </c>
      <c r="DE42" s="810">
        <v>5.8675952453589586E-2</v>
      </c>
      <c r="DF42" s="810">
        <v>6.0203075164728309E-2</v>
      </c>
      <c r="DG42" s="810">
        <v>6.8415290747159296E-2</v>
      </c>
      <c r="DH42" s="810">
        <v>6.5531560741238185E-2</v>
      </c>
      <c r="DI42" s="810">
        <v>6.265561413079887E-2</v>
      </c>
      <c r="DJ42" s="810">
        <v>5.9787429907895095E-2</v>
      </c>
      <c r="DK42" s="810">
        <v>6.0303411091935884E-2</v>
      </c>
      <c r="DL42" s="810">
        <v>5.5274053617662737E-2</v>
      </c>
      <c r="DM42" s="810">
        <v>5.0268551991007965E-2</v>
      </c>
      <c r="DN42" s="810">
        <v>4.5286793056072729E-2</v>
      </c>
      <c r="DO42" s="810">
        <v>3.0022446771129408E-2</v>
      </c>
      <c r="DP42" s="810">
        <v>3.193628954805669E-2</v>
      </c>
      <c r="DQ42" s="810">
        <v>3.3853688358336111E-2</v>
      </c>
      <c r="DR42" s="810">
        <v>3.5774649809288982E-2</v>
      </c>
      <c r="DS42" s="872">
        <v>3.6889078330596126E-2</v>
      </c>
      <c r="DT42" s="872">
        <v>3.9497494023472433E-2</v>
      </c>
      <c r="DU42" s="872">
        <v>4.2112471490958522E-2</v>
      </c>
      <c r="DV42" s="872">
        <v>4.4734027239965141E-2</v>
      </c>
      <c r="DW42" s="872">
        <v>5.3282176037102238E-2</v>
      </c>
      <c r="DX42" s="872">
        <v>5.2124794489744074E-2</v>
      </c>
      <c r="DY42" s="872">
        <v>5.0968684711790863E-2</v>
      </c>
      <c r="DZ42" s="872">
        <v>4.9813845305779633E-2</v>
      </c>
      <c r="EA42" s="872">
        <v>4.8411912385548567E-2</v>
      </c>
      <c r="EB42" s="872">
        <v>4.6999599585812006E-2</v>
      </c>
      <c r="EC42" s="872">
        <v>4.5589189308758368E-2</v>
      </c>
      <c r="ED42" s="872">
        <v>4.4180678991504886E-2</v>
      </c>
      <c r="EE42" s="872">
        <v>4.0684854909105096E-2</v>
      </c>
      <c r="EF42" s="872">
        <v>4.0684854909105096E-2</v>
      </c>
      <c r="EG42" s="872">
        <v>4.0684854909105096E-2</v>
      </c>
      <c r="EH42" s="872">
        <v>4.0684854909105096E-2</v>
      </c>
      <c r="EI42" s="872">
        <v>3.9795372149849434E-2</v>
      </c>
      <c r="EJ42" s="872">
        <v>3.9795372149849434E-2</v>
      </c>
      <c r="EK42" s="872">
        <v>3.9795372149849434E-2</v>
      </c>
      <c r="EL42" s="872">
        <v>3.9795372149849434E-2</v>
      </c>
      <c r="EM42" s="872">
        <v>3.924146567435953E-2</v>
      </c>
      <c r="EN42" s="872">
        <v>3.924146567435953E-2</v>
      </c>
      <c r="EO42" s="872">
        <v>3.924146567435953E-2</v>
      </c>
      <c r="EP42" s="872">
        <v>3.924146567435953E-2</v>
      </c>
    </row>
    <row r="43" spans="1:147" s="567" customFormat="1">
      <c r="A43" s="687"/>
      <c r="B43" s="814" t="s">
        <v>1015</v>
      </c>
      <c r="C43" s="810"/>
      <c r="D43" s="810">
        <v>0.23076119005216089</v>
      </c>
      <c r="E43" s="810">
        <v>0.18296555712903589</v>
      </c>
      <c r="F43" s="810">
        <v>0.1370260296348004</v>
      </c>
      <c r="G43" s="810">
        <v>3.8372665204046509E-2</v>
      </c>
      <c r="H43" s="810">
        <v>3.0358194767770987E-2</v>
      </c>
      <c r="I43" s="810">
        <v>2.2405582408587355E-2</v>
      </c>
      <c r="J43" s="810">
        <v>1.4514350687376562E-2</v>
      </c>
      <c r="K43" s="810">
        <v>-3.2225452731905579E-2</v>
      </c>
      <c r="L43" s="810">
        <v>-8.3915716587382519E-3</v>
      </c>
      <c r="M43" s="810">
        <v>1.6029278650821245E-2</v>
      </c>
      <c r="N43" s="810">
        <v>4.1051553789775708E-2</v>
      </c>
      <c r="O43" s="810">
        <v>0.21645489517964461</v>
      </c>
      <c r="P43" s="810">
        <v>0.14727238201872458</v>
      </c>
      <c r="Q43" s="810">
        <v>8.2024433259844501E-2</v>
      </c>
      <c r="R43" s="810">
        <v>2.0487281417168698E-2</v>
      </c>
      <c r="S43" s="810">
        <v>-0.20228396928843928</v>
      </c>
      <c r="T43" s="810">
        <v>-0.14819059524947256</v>
      </c>
      <c r="U43" s="810">
        <v>-9.0429132564588066E-2</v>
      </c>
      <c r="V43" s="810">
        <v>-2.8750846993163204E-2</v>
      </c>
      <c r="W43" s="810">
        <v>0.1319306807008831</v>
      </c>
      <c r="X43" s="810">
        <v>0.12891895589697119</v>
      </c>
      <c r="Y43" s="810">
        <v>0.12591524438084145</v>
      </c>
      <c r="Z43" s="810">
        <v>0.12291952483156225</v>
      </c>
      <c r="AA43" s="810">
        <v>9.8150179476048288E-2</v>
      </c>
      <c r="AB43" s="810">
        <v>0.10842699694370235</v>
      </c>
      <c r="AC43" s="810">
        <v>0.11879998793956524</v>
      </c>
      <c r="AD43" s="810">
        <v>0.12927005248424756</v>
      </c>
      <c r="AE43" s="810">
        <v>0.18370924274455713</v>
      </c>
      <c r="AF43" s="810">
        <v>0.16688550478646141</v>
      </c>
      <c r="AG43" s="810">
        <v>0.15030087804644421</v>
      </c>
      <c r="AH43" s="810">
        <v>0.13395196410170687</v>
      </c>
      <c r="AI43" s="810">
        <v>4.9367873088182156E-2</v>
      </c>
      <c r="AJ43" s="810">
        <v>7.6803570465929713E-2</v>
      </c>
      <c r="AK43" s="810">
        <v>0.10495657348062978</v>
      </c>
      <c r="AL43" s="810">
        <v>0.13384563607061847</v>
      </c>
      <c r="AM43" s="810">
        <v>0.2059191858180468</v>
      </c>
      <c r="AN43" s="810">
        <v>0.20975183910419304</v>
      </c>
      <c r="AO43" s="810">
        <v>0.21359667333196833</v>
      </c>
      <c r="AP43" s="810">
        <v>0.21745372721485062</v>
      </c>
      <c r="AQ43" s="810">
        <v>0.29892840623701272</v>
      </c>
      <c r="AR43" s="810">
        <v>0.2534340733100115</v>
      </c>
      <c r="AS43" s="810">
        <v>0.20953315717067514</v>
      </c>
      <c r="AT43" s="810">
        <v>0.16716984917436903</v>
      </c>
      <c r="AU43" s="810">
        <v>-3.2889618912317814E-2</v>
      </c>
      <c r="AV43" s="810">
        <v>3.155909991457638E-2</v>
      </c>
      <c r="AW43" s="810">
        <v>0.1003027135535355</v>
      </c>
      <c r="AX43" s="810">
        <v>0.17362743593995664</v>
      </c>
      <c r="AY43" s="810">
        <v>0.50006870887444277</v>
      </c>
      <c r="AZ43" s="810">
        <v>0.4263491419431169</v>
      </c>
      <c r="BA43" s="810">
        <v>0.35625245876130973</v>
      </c>
      <c r="BB43" s="810">
        <v>0.2896006158704264</v>
      </c>
      <c r="BC43" s="810">
        <v>0.23420936442630794</v>
      </c>
      <c r="BD43" s="810">
        <v>0.1631417601508591</v>
      </c>
      <c r="BE43" s="810">
        <v>9.6166333850254415E-2</v>
      </c>
      <c r="BF43" s="810">
        <v>3.3047451852182386E-2</v>
      </c>
      <c r="BG43" s="810">
        <v>-0.19798998319840705</v>
      </c>
      <c r="BH43" s="810">
        <v>-0.13828974096572433</v>
      </c>
      <c r="BI43" s="810">
        <v>-7.4145515680492491E-2</v>
      </c>
      <c r="BJ43" s="810">
        <v>-5.2265049098773851E-3</v>
      </c>
      <c r="BK43" s="810">
        <v>0.24889770601640698</v>
      </c>
      <c r="BL43" s="810">
        <v>0.21299260029171713</v>
      </c>
      <c r="BM43" s="810">
        <v>0.17811974613646384</v>
      </c>
      <c r="BN43" s="810">
        <v>0.14424946689934395</v>
      </c>
      <c r="BO43" s="811">
        <v>6.6426563343164963E-2</v>
      </c>
      <c r="BP43" s="810">
        <v>4.6722257243873265E-2</v>
      </c>
      <c r="BQ43" s="810">
        <v>2.7382026545739263E-2</v>
      </c>
      <c r="BR43" s="810">
        <v>8.3991442472105566E-3</v>
      </c>
      <c r="BS43" s="810">
        <v>-9.3961611340326545E-2</v>
      </c>
      <c r="BT43" s="810">
        <v>-5.4919926701298805E-2</v>
      </c>
      <c r="BU43" s="810">
        <v>-1.4195914736484804E-2</v>
      </c>
      <c r="BV43" s="871">
        <v>2.8282916949288216E-2</v>
      </c>
      <c r="BW43" s="810">
        <v>0.16313570451304094</v>
      </c>
      <c r="BX43" s="810">
        <v>0.14793282459685647</v>
      </c>
      <c r="BY43" s="810">
        <v>0.13292865542168752</v>
      </c>
      <c r="BZ43" s="810">
        <v>0.11812059971920071</v>
      </c>
      <c r="CA43" s="810">
        <v>0.15874091071009963</v>
      </c>
      <c r="CB43" s="810">
        <v>0.10810701074563854</v>
      </c>
      <c r="CC43" s="810">
        <v>5.9685677716473068E-2</v>
      </c>
      <c r="CD43" s="810">
        <v>1.3380228324523511E-2</v>
      </c>
      <c r="CE43" s="810">
        <v>-0.14794281883602037</v>
      </c>
      <c r="CF43" s="810">
        <v>-0.10979993309695521</v>
      </c>
      <c r="CG43" s="810">
        <v>-6.9949556634655477E-2</v>
      </c>
      <c r="CH43" s="810">
        <v>-2.831525253268212E-2</v>
      </c>
      <c r="CI43" s="810">
        <v>8.8180066973242918E-2</v>
      </c>
      <c r="CJ43" s="810">
        <v>8.1128993547363665E-2</v>
      </c>
      <c r="CK43" s="810">
        <v>7.4123608916902006E-2</v>
      </c>
      <c r="CL43" s="810">
        <v>6.7163617032461709E-2</v>
      </c>
      <c r="CM43" s="810">
        <v>3.9228769565617293E-2</v>
      </c>
      <c r="CN43" s="810">
        <v>4.5802204052382306E-2</v>
      </c>
      <c r="CO43" s="810">
        <v>5.2417217489054743E-2</v>
      </c>
      <c r="CP43" s="810">
        <v>5.9074072874995984E-2</v>
      </c>
      <c r="CQ43" s="810">
        <v>0.15041319628971891</v>
      </c>
      <c r="CR43" s="810">
        <v>0.10285846103886109</v>
      </c>
      <c r="CS43" s="810">
        <v>5.7269500217636951E-2</v>
      </c>
      <c r="CT43" s="810">
        <v>1.3565054429104703E-2</v>
      </c>
      <c r="CU43" s="810">
        <v>-0.12994437512110116</v>
      </c>
      <c r="CV43" s="810">
        <v>-0.10027286413002753</v>
      </c>
      <c r="CW43" s="810">
        <v>-6.9589465462673777E-2</v>
      </c>
      <c r="CX43" s="810">
        <v>-3.7859670708945019E-2</v>
      </c>
      <c r="CY43" s="810">
        <v>-2.3719683475494226E-2</v>
      </c>
      <c r="CZ43" s="810">
        <v>1.6952611290994121E-2</v>
      </c>
      <c r="DA43" s="810">
        <v>5.9319332887126104E-2</v>
      </c>
      <c r="DB43" s="810">
        <v>0.1034510719274094</v>
      </c>
      <c r="DC43" s="810">
        <v>0.2371704286013413</v>
      </c>
      <c r="DD43" s="810">
        <v>0.2288692362990434</v>
      </c>
      <c r="DE43" s="810">
        <v>0.22062374351238767</v>
      </c>
      <c r="DF43" s="810">
        <v>0.21243357650758621</v>
      </c>
      <c r="DG43" s="810">
        <v>0.27034561977209587</v>
      </c>
      <c r="DH43" s="810">
        <v>0.22047115694212929</v>
      </c>
      <c r="DI43" s="810">
        <v>0.1725547927617444</v>
      </c>
      <c r="DJ43" s="810">
        <v>0.12651965120854536</v>
      </c>
      <c r="DK43" s="810">
        <v>5.41563929778639E-3</v>
      </c>
      <c r="DL43" s="810">
        <v>1.3320644014184426E-2</v>
      </c>
      <c r="DM43" s="810">
        <v>2.1287801234605296E-2</v>
      </c>
      <c r="DN43" s="810">
        <v>2.9317599628429707E-2</v>
      </c>
      <c r="DO43" s="810">
        <v>4.8401136335557066E-2</v>
      </c>
      <c r="DP43" s="810">
        <v>4.7409708711256673E-2</v>
      </c>
      <c r="DQ43" s="810">
        <v>4.6419218637193643E-2</v>
      </c>
      <c r="DR43" s="810">
        <v>4.542966522676703E-2</v>
      </c>
      <c r="DS43" s="872">
        <v>4.3990452380992744E-2</v>
      </c>
      <c r="DT43" s="872">
        <v>4.3186575004450709E-2</v>
      </c>
      <c r="DU43" s="872">
        <v>4.2383316617129421E-2</v>
      </c>
      <c r="DV43" s="872">
        <v>4.1580676742404378E-2</v>
      </c>
      <c r="DW43" s="872">
        <v>3.8712741678690349E-2</v>
      </c>
      <c r="DX43" s="872">
        <v>3.9220557862118179E-2</v>
      </c>
      <c r="DY43" s="872">
        <v>3.9728622311756473E-2</v>
      </c>
      <c r="DZ43" s="872">
        <v>4.0236935148980378E-2</v>
      </c>
      <c r="EA43" s="872">
        <v>4.1811591447891552E-2</v>
      </c>
      <c r="EB43" s="872">
        <v>4.1616439927756863E-2</v>
      </c>
      <c r="EC43" s="872">
        <v>4.1421324963287348E-2</v>
      </c>
      <c r="ED43" s="872">
        <v>4.1226246547635646E-2</v>
      </c>
      <c r="EE43" s="872">
        <v>4.0832379793252688E-2</v>
      </c>
      <c r="EF43" s="872">
        <v>4.0832379793252688E-2</v>
      </c>
      <c r="EG43" s="872">
        <v>4.0832379793252688E-2</v>
      </c>
      <c r="EH43" s="872">
        <v>4.0832379793252688E-2</v>
      </c>
      <c r="EI43" s="872">
        <v>4.0184536781519981E-2</v>
      </c>
      <c r="EJ43" s="872">
        <v>4.0184536781519981E-2</v>
      </c>
      <c r="EK43" s="872">
        <v>4.0184536781519981E-2</v>
      </c>
      <c r="EL43" s="872">
        <v>4.0184536781519981E-2</v>
      </c>
      <c r="EM43" s="872">
        <v>3.9143759092754055E-2</v>
      </c>
      <c r="EN43" s="872">
        <v>3.9143759092754055E-2</v>
      </c>
      <c r="EO43" s="872">
        <v>3.9143759092754055E-2</v>
      </c>
      <c r="EP43" s="872">
        <v>3.9143759092754055E-2</v>
      </c>
    </row>
    <row r="44" spans="1:147" s="567" customFormat="1">
      <c r="A44" s="687"/>
      <c r="B44" s="813" t="s">
        <v>615</v>
      </c>
      <c r="C44" s="810"/>
      <c r="D44" s="810"/>
      <c r="E44" s="810"/>
      <c r="F44" s="810"/>
      <c r="G44" s="810"/>
      <c r="H44" s="810"/>
      <c r="I44" s="810"/>
      <c r="J44" s="810"/>
      <c r="K44" s="810"/>
      <c r="L44" s="810"/>
      <c r="M44" s="810"/>
      <c r="N44" s="810"/>
      <c r="O44" s="810"/>
      <c r="P44" s="810"/>
      <c r="Q44" s="810"/>
      <c r="R44" s="810"/>
      <c r="S44" s="810"/>
      <c r="T44" s="810"/>
      <c r="U44" s="810"/>
      <c r="V44" s="810"/>
      <c r="W44" s="810"/>
      <c r="X44" s="810"/>
      <c r="Y44" s="810"/>
      <c r="Z44" s="810"/>
      <c r="AA44" s="810"/>
      <c r="AB44" s="810"/>
      <c r="AC44" s="810"/>
      <c r="AD44" s="810"/>
      <c r="AE44" s="810"/>
      <c r="AF44" s="810"/>
      <c r="AG44" s="810"/>
      <c r="AH44" s="810"/>
      <c r="AI44" s="810"/>
      <c r="AJ44" s="810"/>
      <c r="AK44" s="810"/>
      <c r="AL44" s="810"/>
      <c r="AM44" s="810"/>
      <c r="AN44" s="810"/>
      <c r="AO44" s="810"/>
      <c r="AP44" s="810"/>
      <c r="AQ44" s="810"/>
      <c r="AR44" s="810"/>
      <c r="AS44" s="810"/>
      <c r="AT44" s="810"/>
      <c r="AU44" s="810"/>
      <c r="AV44" s="810"/>
      <c r="AW44" s="810"/>
      <c r="AX44" s="810"/>
      <c r="AY44" s="810"/>
      <c r="AZ44" s="810"/>
      <c r="BA44" s="810"/>
      <c r="BB44" s="810"/>
      <c r="BC44" s="810"/>
      <c r="BD44" s="810"/>
      <c r="BE44" s="810"/>
      <c r="BF44" s="810"/>
      <c r="BG44" s="810"/>
      <c r="BH44" s="810"/>
      <c r="BI44" s="810"/>
      <c r="BJ44" s="810"/>
      <c r="BK44" s="810"/>
      <c r="BL44" s="810"/>
      <c r="BM44" s="810"/>
      <c r="BN44" s="810"/>
      <c r="BO44" s="811"/>
      <c r="BP44" s="810"/>
      <c r="BQ44" s="810"/>
      <c r="BR44" s="810"/>
      <c r="BS44" s="810"/>
      <c r="BT44" s="810"/>
      <c r="BU44" s="810"/>
      <c r="BV44" s="871"/>
      <c r="BW44" s="810"/>
      <c r="BX44" s="810"/>
      <c r="BY44" s="810"/>
      <c r="BZ44" s="810"/>
      <c r="CA44" s="810"/>
      <c r="CB44" s="810"/>
      <c r="CC44" s="810"/>
      <c r="CD44" s="810"/>
      <c r="CE44" s="810"/>
      <c r="CF44" s="810"/>
      <c r="CG44" s="810"/>
      <c r="CH44" s="810"/>
      <c r="CI44" s="810"/>
      <c r="CJ44" s="810"/>
      <c r="CK44" s="810"/>
      <c r="CL44" s="810"/>
      <c r="CM44" s="810"/>
      <c r="CN44" s="810"/>
      <c r="CO44" s="810"/>
      <c r="CP44" s="810"/>
      <c r="CQ44" s="810"/>
      <c r="CR44" s="810"/>
      <c r="CS44" s="810"/>
      <c r="CT44" s="810"/>
      <c r="CU44" s="810"/>
      <c r="CV44" s="810"/>
      <c r="CW44" s="810"/>
      <c r="CX44" s="810"/>
      <c r="CY44" s="810"/>
      <c r="CZ44" s="810"/>
      <c r="DA44" s="810"/>
      <c r="DB44" s="810"/>
      <c r="DC44" s="810"/>
      <c r="DD44" s="810"/>
      <c r="DE44" s="810"/>
      <c r="DF44" s="810"/>
      <c r="DG44" s="810"/>
      <c r="DH44" s="810"/>
      <c r="DI44" s="810"/>
      <c r="DJ44" s="810"/>
      <c r="DK44" s="810"/>
      <c r="DL44" s="810"/>
      <c r="DM44" s="810"/>
      <c r="DN44" s="810"/>
      <c r="DO44" s="810"/>
      <c r="DP44" s="810"/>
      <c r="DQ44" s="810"/>
      <c r="DR44" s="810"/>
      <c r="DS44" s="872"/>
      <c r="DT44" s="872"/>
      <c r="DU44" s="872"/>
      <c r="DV44" s="872"/>
      <c r="DW44" s="872"/>
      <c r="DX44" s="872"/>
      <c r="DY44" s="872"/>
      <c r="DZ44" s="872"/>
      <c r="EA44" s="872"/>
      <c r="EB44" s="872"/>
      <c r="EC44" s="872"/>
      <c r="ED44" s="872"/>
      <c r="EE44" s="872"/>
      <c r="EF44" s="872"/>
      <c r="EG44" s="872"/>
      <c r="EH44" s="872"/>
      <c r="EI44" s="872"/>
      <c r="EJ44" s="872"/>
      <c r="EK44" s="872"/>
      <c r="EL44" s="872"/>
      <c r="EM44" s="872"/>
      <c r="EN44" s="872"/>
      <c r="EO44" s="872"/>
      <c r="EP44" s="872"/>
    </row>
    <row r="45" spans="1:147" s="567" customFormat="1">
      <c r="A45" s="687" t="s">
        <v>1389</v>
      </c>
      <c r="B45" s="814" t="s">
        <v>623</v>
      </c>
      <c r="C45" s="810"/>
      <c r="D45" s="810">
        <v>0.16546042238580269</v>
      </c>
      <c r="E45" s="810">
        <v>9.5056172498964586E-2</v>
      </c>
      <c r="F45" s="810">
        <v>8.6259983688871472E-2</v>
      </c>
      <c r="G45" s="810">
        <v>3.7091300222054847E-2</v>
      </c>
      <c r="H45" s="810">
        <v>-3.1577014962751233E-2</v>
      </c>
      <c r="I45" s="810">
        <v>-5.2182214356488125E-3</v>
      </c>
      <c r="J45" s="810">
        <v>-2.8254494626425496E-2</v>
      </c>
      <c r="K45" s="810">
        <v>-7.0770425755148525E-2</v>
      </c>
      <c r="L45" s="810">
        <v>-7.2226864706987595E-2</v>
      </c>
      <c r="M45" s="810">
        <v>-0.11139139840111896</v>
      </c>
      <c r="N45" s="810">
        <v>-8.8003307364655045E-2</v>
      </c>
      <c r="O45" s="810">
        <v>-6.1772686361519474E-2</v>
      </c>
      <c r="P45" s="810">
        <v>-3.766461270129557E-2</v>
      </c>
      <c r="Q45" s="810">
        <v>-3.3967613077270082E-3</v>
      </c>
      <c r="R45" s="810">
        <v>3.9869795368492569E-2</v>
      </c>
      <c r="S45" s="810">
        <v>4.5374214621658228E-2</v>
      </c>
      <c r="T45" s="810">
        <v>-3.646930406896396E-3</v>
      </c>
      <c r="U45" s="810">
        <v>-5.7743621436672724E-3</v>
      </c>
      <c r="V45" s="810">
        <v>-5.4220780407023508E-2</v>
      </c>
      <c r="W45" s="810">
        <v>-5.9721887720867971E-2</v>
      </c>
      <c r="X45" s="810">
        <v>-4.9903511704966139E-2</v>
      </c>
      <c r="Y45" s="810">
        <v>-7.2410486416356737E-2</v>
      </c>
      <c r="Z45" s="810">
        <v>-0.10255138374090796</v>
      </c>
      <c r="AA45" s="810">
        <v>-3.7511989299189023E-2</v>
      </c>
      <c r="AB45" s="810">
        <v>-4.8944771559858616E-2</v>
      </c>
      <c r="AC45" s="810">
        <v>-1.2694904962906893E-2</v>
      </c>
      <c r="AD45" s="810">
        <v>2.2596219222764658E-2</v>
      </c>
      <c r="AE45" s="810">
        <v>-2.9639968783372203E-2</v>
      </c>
      <c r="AF45" s="810">
        <v>5.7826276599279941E-2</v>
      </c>
      <c r="AG45" s="810">
        <v>0.1030509457154354</v>
      </c>
      <c r="AH45" s="810">
        <v>0.10831188081369665</v>
      </c>
      <c r="AI45" s="810">
        <v>0.19260964668838215</v>
      </c>
      <c r="AJ45" s="810">
        <v>0.18768370692685601</v>
      </c>
      <c r="AK45" s="810">
        <v>0.11175486642271312</v>
      </c>
      <c r="AL45" s="810">
        <v>0.15753582150409631</v>
      </c>
      <c r="AM45" s="810">
        <v>0.13699688158530035</v>
      </c>
      <c r="AN45" s="810">
        <v>6.8382566500260505E-2</v>
      </c>
      <c r="AO45" s="810">
        <v>9.0948916291864551E-2</v>
      </c>
      <c r="AP45" s="810">
        <v>9.2391163180268396E-2</v>
      </c>
      <c r="AQ45" s="810">
        <v>6.4168456966813142E-2</v>
      </c>
      <c r="AR45" s="810">
        <v>5.7756093807330842E-2</v>
      </c>
      <c r="AS45" s="810">
        <v>1.6466040833206699E-2</v>
      </c>
      <c r="AT45" s="810">
        <v>-5.5651323221802287E-2</v>
      </c>
      <c r="AU45" s="810">
        <v>-5.4455744255256816E-2</v>
      </c>
      <c r="AV45" s="810">
        <v>1.2289202612381594E-2</v>
      </c>
      <c r="AW45" s="810">
        <v>5.150854826065273E-2</v>
      </c>
      <c r="AX45" s="810">
        <v>8.5120474922941558E-2</v>
      </c>
      <c r="AY45" s="810">
        <v>7.6083860183453866E-2</v>
      </c>
      <c r="AZ45" s="810">
        <v>6.1110026268488757E-2</v>
      </c>
      <c r="BA45" s="810">
        <v>7.4077449672104903E-2</v>
      </c>
      <c r="BB45" s="810">
        <v>0.11561289622023418</v>
      </c>
      <c r="BC45" s="810">
        <v>0.16840049524716436</v>
      </c>
      <c r="BD45" s="810">
        <v>0.17195116497792712</v>
      </c>
      <c r="BE45" s="810">
        <v>0.10488624488905179</v>
      </c>
      <c r="BF45" s="810">
        <v>-4.7319007947213644E-2</v>
      </c>
      <c r="BG45" s="810">
        <v>-0.11191591437104639</v>
      </c>
      <c r="BH45" s="810">
        <v>-0.1023854546816543</v>
      </c>
      <c r="BI45" s="810">
        <v>-2.5147765440719515E-2</v>
      </c>
      <c r="BJ45" s="810">
        <v>0.1134061822067338</v>
      </c>
      <c r="BK45" s="810">
        <v>8.8825799233495817E-2</v>
      </c>
      <c r="BL45" s="810">
        <v>-2.5954774929048447E-3</v>
      </c>
      <c r="BM45" s="810">
        <v>-1.6911713833370177E-2</v>
      </c>
      <c r="BN45" s="810">
        <v>-1.1408901300312916E-3</v>
      </c>
      <c r="BO45" s="811">
        <v>5.3856757382525329E-2</v>
      </c>
      <c r="BP45" s="810">
        <v>0.14786230508481196</v>
      </c>
      <c r="BQ45" s="810">
        <v>0.1186580151652588</v>
      </c>
      <c r="BR45" s="810">
        <v>3.0707115835795103E-2</v>
      </c>
      <c r="BS45" s="810">
        <v>5.7226045572474479E-3</v>
      </c>
      <c r="BT45" s="810">
        <v>-4.8564303925555725E-2</v>
      </c>
      <c r="BU45" s="810">
        <v>-5.7094101032697776E-2</v>
      </c>
      <c r="BV45" s="871">
        <v>1.1595831314759514E-4</v>
      </c>
      <c r="BW45" s="810">
        <v>1.0283099541407601E-2</v>
      </c>
      <c r="BX45" s="810">
        <v>1.007440738151881E-2</v>
      </c>
      <c r="BY45" s="810">
        <v>2.6844462899658691E-2</v>
      </c>
      <c r="BZ45" s="810">
        <v>2.3353169897205813E-2</v>
      </c>
      <c r="CA45" s="810">
        <v>2.5823849376772023E-2</v>
      </c>
      <c r="CB45" s="810">
        <v>4.5236635295800687E-2</v>
      </c>
      <c r="CC45" s="810">
        <v>1.384839995363564E-2</v>
      </c>
      <c r="CD45" s="810">
        <v>-5.7933517960928958E-2</v>
      </c>
      <c r="CE45" s="810">
        <v>-0.11852353726904465</v>
      </c>
      <c r="CF45" s="810">
        <v>-0.13074365638626467</v>
      </c>
      <c r="CG45" s="810">
        <v>-0.11612339124794945</v>
      </c>
      <c r="CH45" s="810">
        <v>-7.7814300079450019E-2</v>
      </c>
      <c r="CI45" s="810">
        <v>-2.0376555264265687E-2</v>
      </c>
      <c r="CJ45" s="810">
        <v>1.606222604463339E-2</v>
      </c>
      <c r="CK45" s="810">
        <v>2.2318711158991554E-2</v>
      </c>
      <c r="CL45" s="810">
        <v>4.0824269811943386E-3</v>
      </c>
      <c r="CM45" s="810">
        <v>-1.4085226923402914E-3</v>
      </c>
      <c r="CN45" s="810">
        <v>-3.0003599959378944E-3</v>
      </c>
      <c r="CO45" s="810">
        <v>3.8627849254793387E-2</v>
      </c>
      <c r="CP45" s="810">
        <v>7.1127403842305745E-2</v>
      </c>
      <c r="CQ45" s="810">
        <v>0.12025098528750779</v>
      </c>
      <c r="CR45" s="810">
        <v>6.8136785638618191E-2</v>
      </c>
      <c r="CS45" s="810">
        <v>5.8920478360448584E-3</v>
      </c>
      <c r="CT45" s="810">
        <v>-8.3806259879773814E-3</v>
      </c>
      <c r="CU45" s="810">
        <v>-3.9694548207550411E-2</v>
      </c>
      <c r="CV45" s="810">
        <v>-2.7710206202200896E-2</v>
      </c>
      <c r="CW45" s="810">
        <v>-1.4512705841165681E-2</v>
      </c>
      <c r="CX45" s="810">
        <v>-3.3301548402796949E-3</v>
      </c>
      <c r="CY45" s="810">
        <v>-2.0331647829260547E-2</v>
      </c>
      <c r="CZ45" s="810">
        <v>-1.0726558483140154E-2</v>
      </c>
      <c r="DA45" s="810">
        <v>4.3027620991713436E-2</v>
      </c>
      <c r="DB45" s="810">
        <v>6.880250910437101E-2</v>
      </c>
      <c r="DC45" s="810">
        <v>7.8261373334840817E-2</v>
      </c>
      <c r="DD45" s="810">
        <v>9.1420793237766459E-2</v>
      </c>
      <c r="DE45" s="810">
        <v>4.0154943318286312E-2</v>
      </c>
      <c r="DF45" s="810">
        <v>1.2091890872477274E-2</v>
      </c>
      <c r="DG45" s="810">
        <v>2.6062225928918895E-2</v>
      </c>
      <c r="DH45" s="810">
        <v>-2.3859389908414085E-2</v>
      </c>
      <c r="DI45" s="810">
        <v>-5.4682876798929053E-2</v>
      </c>
      <c r="DJ45" s="810">
        <v>-4.1676366606018284E-2</v>
      </c>
      <c r="DK45" s="810">
        <v>2.9642028485682786E-3</v>
      </c>
      <c r="DL45" s="810">
        <v>4.9227904635838968E-2</v>
      </c>
      <c r="DM45" s="810">
        <v>8.4040607796204814E-2</v>
      </c>
      <c r="DN45" s="810">
        <v>6.8145927420292282E-2</v>
      </c>
      <c r="DO45" s="810">
        <v>2.2498070313129625E-2</v>
      </c>
      <c r="DP45" s="810">
        <v>4.186407308204884E-3</v>
      </c>
      <c r="DQ45" s="810">
        <v>2.9209020397838632E-2</v>
      </c>
      <c r="DR45" s="810">
        <v>1.7809619318345703E-2</v>
      </c>
      <c r="DS45" s="872">
        <v>-8.2504033456062796E-3</v>
      </c>
      <c r="DT45" s="872">
        <v>8.5667937229747769E-3</v>
      </c>
      <c r="DU45" s="872">
        <v>-1.1765108420414677E-2</v>
      </c>
      <c r="DV45" s="872">
        <v>7.8697541315391178E-3</v>
      </c>
      <c r="DW45" s="872">
        <v>2.5408385924531061E-2</v>
      </c>
      <c r="DX45" s="872">
        <v>2.223309685836785E-2</v>
      </c>
      <c r="DY45" s="872">
        <v>2.195742113672814E-2</v>
      </c>
      <c r="DZ45" s="872">
        <v>2.1753314646014061E-2</v>
      </c>
      <c r="EA45" s="872">
        <v>2.0987819209352967E-2</v>
      </c>
      <c r="EB45" s="872">
        <v>2.1167415238862432E-2</v>
      </c>
      <c r="EC45" s="872">
        <v>2.1475597752475043E-2</v>
      </c>
      <c r="ED45" s="872">
        <v>2.1775087994933308E-2</v>
      </c>
      <c r="EE45" s="872">
        <v>2.2303354992785428E-2</v>
      </c>
      <c r="EF45" s="872">
        <v>2.2303354992785428E-2</v>
      </c>
      <c r="EG45" s="872">
        <v>2.2303354992785428E-2</v>
      </c>
      <c r="EH45" s="872">
        <v>2.2303354992785428E-2</v>
      </c>
      <c r="EI45" s="872">
        <v>2.1313915620951952E-2</v>
      </c>
      <c r="EJ45" s="872">
        <v>2.1313915620951952E-2</v>
      </c>
      <c r="EK45" s="872">
        <v>2.1313915620951952E-2</v>
      </c>
      <c r="EL45" s="872">
        <v>2.1313915620951952E-2</v>
      </c>
      <c r="EM45" s="872">
        <v>2.2372914419362809E-2</v>
      </c>
      <c r="EN45" s="872">
        <v>2.2372914419362809E-2</v>
      </c>
      <c r="EO45" s="872">
        <v>2.2372914419362809E-2</v>
      </c>
      <c r="EP45" s="872">
        <v>2.2372914419362809E-2</v>
      </c>
    </row>
    <row r="46" spans="1:147" s="567" customFormat="1">
      <c r="A46" s="687" t="s">
        <v>1390</v>
      </c>
      <c r="B46" s="814" t="s">
        <v>624</v>
      </c>
      <c r="C46" s="810"/>
      <c r="D46" s="810">
        <v>9.6367545096146576E-2</v>
      </c>
      <c r="E46" s="810">
        <v>6.91890716674953E-2</v>
      </c>
      <c r="F46" s="810">
        <v>4.2684340745374555E-2</v>
      </c>
      <c r="G46" s="810">
        <v>-1.0950514582456692E-2</v>
      </c>
      <c r="H46" s="810">
        <v>-1.6778514918404683E-2</v>
      </c>
      <c r="I46" s="810">
        <v>-2.2572173607734777E-2</v>
      </c>
      <c r="J46" s="810">
        <v>-2.8331693009510918E-2</v>
      </c>
      <c r="K46" s="810">
        <v>-4.1768731089379708E-2</v>
      </c>
      <c r="L46" s="810">
        <v>-4.7154901734623458E-2</v>
      </c>
      <c r="M46" s="810">
        <v>-5.2510796980638291E-2</v>
      </c>
      <c r="N46" s="810">
        <v>-5.7836587003948808E-2</v>
      </c>
      <c r="O46" s="810">
        <v>-8.4028650383208892E-2</v>
      </c>
      <c r="P46" s="810">
        <v>-7.08237031309705E-2</v>
      </c>
      <c r="Q46" s="810">
        <v>-5.7428388972597999E-2</v>
      </c>
      <c r="R46" s="810">
        <v>-4.3839963515534049E-2</v>
      </c>
      <c r="S46" s="810">
        <v>-9.6831426344318686E-3</v>
      </c>
      <c r="T46" s="810">
        <v>-8.9525217649067419E-3</v>
      </c>
      <c r="U46" s="810">
        <v>-8.2213618690579471E-3</v>
      </c>
      <c r="V46" s="810">
        <v>-7.4896625492106798E-3</v>
      </c>
      <c r="W46" s="810">
        <v>9.5154255464003929E-3</v>
      </c>
      <c r="X46" s="810">
        <v>-1.5479952851341658E-3</v>
      </c>
      <c r="Y46" s="810">
        <v>-1.2490170539435953E-2</v>
      </c>
      <c r="Z46" s="810">
        <v>-2.3312428963754839E-2</v>
      </c>
      <c r="AA46" s="810">
        <v>-6.746872276565298E-2</v>
      </c>
      <c r="AB46" s="810">
        <v>-5.6069453028368528E-2</v>
      </c>
      <c r="AC46" s="810">
        <v>-4.4530838527304314E-2</v>
      </c>
      <c r="AD46" s="810">
        <v>-3.2851175910961296E-2</v>
      </c>
      <c r="AE46" s="810">
        <v>-3.3376781860540834E-2</v>
      </c>
      <c r="AF46" s="810">
        <v>-1.3304075764657343E-2</v>
      </c>
      <c r="AG46" s="810">
        <v>7.1854561662055283E-3</v>
      </c>
      <c r="AH46" s="810">
        <v>2.8100469654693535E-2</v>
      </c>
      <c r="AI46" s="810">
        <v>7.6838619448664866E-2</v>
      </c>
      <c r="AJ46" s="810">
        <v>8.0518196199117223E-2</v>
      </c>
      <c r="AK46" s="810">
        <v>8.4210346128891139E-2</v>
      </c>
      <c r="AL46" s="810">
        <v>8.7915112200764034E-2</v>
      </c>
      <c r="AM46" s="810">
        <v>0.11459092772045572</v>
      </c>
      <c r="AN46" s="810">
        <v>0.10347108235174911</v>
      </c>
      <c r="AO46" s="810">
        <v>9.246217540713042E-2</v>
      </c>
      <c r="AP46" s="810">
        <v>8.1563100096574151E-2</v>
      </c>
      <c r="AQ46" s="810">
        <v>4.4859167210414677E-2</v>
      </c>
      <c r="AR46" s="810">
        <v>5.0965180163050051E-2</v>
      </c>
      <c r="AS46" s="810">
        <v>5.7106875813744427E-2</v>
      </c>
      <c r="AT46" s="810">
        <v>6.3284462687266674E-2</v>
      </c>
      <c r="AU46" s="810">
        <v>7.7469092032423387E-2</v>
      </c>
      <c r="AV46" s="810">
        <v>7.8971987324523249E-2</v>
      </c>
      <c r="AW46" s="810">
        <v>8.0476978912726288E-2</v>
      </c>
      <c r="AX46" s="810">
        <v>8.1984069721027147E-2</v>
      </c>
      <c r="AY46" s="810">
        <v>7.1102762489776636E-2</v>
      </c>
      <c r="AZ46" s="810">
        <v>8.0207578243338004E-2</v>
      </c>
      <c r="BA46" s="810">
        <v>8.9389788690302827E-2</v>
      </c>
      <c r="BB46" s="810">
        <v>9.8650051717521961E-2</v>
      </c>
      <c r="BC46" s="810">
        <v>0.19673147191737525</v>
      </c>
      <c r="BD46" s="810">
        <v>0.14732946920743317</v>
      </c>
      <c r="BE46" s="810">
        <v>9.9966819459306897E-2</v>
      </c>
      <c r="BF46" s="810">
        <v>5.4559336602094138E-2</v>
      </c>
      <c r="BG46" s="810">
        <v>-9.4937622202974248E-2</v>
      </c>
      <c r="BH46" s="810">
        <v>-6.5701231840614549E-2</v>
      </c>
      <c r="BI46" s="810">
        <v>-3.5520413179841726E-2</v>
      </c>
      <c r="BJ46" s="810">
        <v>-4.3646581859849085E-3</v>
      </c>
      <c r="BK46" s="810">
        <v>6.6834304138446723E-2</v>
      </c>
      <c r="BL46" s="810">
        <v>7.3525366758105115E-2</v>
      </c>
      <c r="BM46" s="810">
        <v>8.0258394956491286E-2</v>
      </c>
      <c r="BN46" s="810">
        <v>8.7033651936911566E-2</v>
      </c>
      <c r="BO46" s="811">
        <v>0.14716295430596513</v>
      </c>
      <c r="BP46" s="810">
        <v>0.11739801738811675</v>
      </c>
      <c r="BQ46" s="810">
        <v>8.8405378308511931E-2</v>
      </c>
      <c r="BR46" s="810">
        <v>6.0164998591927116E-2</v>
      </c>
      <c r="BS46" s="810">
        <v>-5.3793026918887961E-3</v>
      </c>
      <c r="BT46" s="810">
        <v>-6.9337100672847698E-3</v>
      </c>
      <c r="BU46" s="810">
        <v>-8.4856881927213371E-3</v>
      </c>
      <c r="BV46" s="871">
        <v>-1.0035240864664867E-2</v>
      </c>
      <c r="BW46" s="810">
        <v>-1.0296529173849146E-2</v>
      </c>
      <c r="BX46" s="810">
        <v>-1.2878419095161551E-2</v>
      </c>
      <c r="BY46" s="810">
        <v>-1.5453573508554565E-2</v>
      </c>
      <c r="BZ46" s="810">
        <v>-1.802200998529056E-2</v>
      </c>
      <c r="CA46" s="810">
        <v>-1.9841335954671273E-3</v>
      </c>
      <c r="CB46" s="810">
        <v>-1.6979141086272614E-2</v>
      </c>
      <c r="CC46" s="810">
        <v>-3.1748851307547371E-2</v>
      </c>
      <c r="CD46" s="810">
        <v>-4.6296649309928745E-2</v>
      </c>
      <c r="CE46" s="810">
        <v>-9.5181296678044008E-2</v>
      </c>
      <c r="CF46" s="810">
        <v>-8.5549934164699165E-2</v>
      </c>
      <c r="CG46" s="810">
        <v>-7.5816050402044269E-2</v>
      </c>
      <c r="CH46" s="810">
        <v>-6.597855410039484E-2</v>
      </c>
      <c r="CI46" s="810">
        <v>-7.0208654935399684E-2</v>
      </c>
      <c r="CJ46" s="810">
        <v>-5.1236335870958258E-2</v>
      </c>
      <c r="CK46" s="810">
        <v>-3.1876888132332512E-2</v>
      </c>
      <c r="CL46" s="810">
        <v>-1.2122412389458083E-2</v>
      </c>
      <c r="CM46" s="810">
        <v>4.6333589367289194E-2</v>
      </c>
      <c r="CN46" s="810">
        <v>4.1344013225379068E-2</v>
      </c>
      <c r="CO46" s="810">
        <v>3.6378230518305153E-2</v>
      </c>
      <c r="CP46" s="810">
        <v>3.1436127784017276E-2</v>
      </c>
      <c r="CQ46" s="810">
        <v>3.2963235316384738E-2</v>
      </c>
      <c r="CR46" s="810">
        <v>2.4151396839884251E-2</v>
      </c>
      <c r="CS46" s="810">
        <v>1.5414728993549377E-2</v>
      </c>
      <c r="CT46" s="810">
        <v>6.7525905237228066E-3</v>
      </c>
      <c r="CU46" s="810">
        <v>-2.6112333287751924E-2</v>
      </c>
      <c r="CV46" s="810">
        <v>-1.889931521110684E-2</v>
      </c>
      <c r="CW46" s="810">
        <v>-1.1632874515455326E-2</v>
      </c>
      <c r="CX46" s="810">
        <v>-4.3126155306083937E-3</v>
      </c>
      <c r="CY46" s="810">
        <v>-2.1427109365426921E-2</v>
      </c>
      <c r="CZ46" s="810">
        <v>2.6607854369459379E-3</v>
      </c>
      <c r="DA46" s="810">
        <v>2.7341611723077575E-2</v>
      </c>
      <c r="DB46" s="810">
        <v>5.2629964697211019E-2</v>
      </c>
      <c r="DC46" s="810">
        <v>0.1390852628221525</v>
      </c>
      <c r="DD46" s="810">
        <v>0.12556543210006318</v>
      </c>
      <c r="DE46" s="810">
        <v>0.11220606857803314</v>
      </c>
      <c r="DF46" s="810">
        <v>9.9005267666957858E-2</v>
      </c>
      <c r="DG46" s="810">
        <v>0.10732974056750176</v>
      </c>
      <c r="DH46" s="810">
        <v>8.0289603390291203E-2</v>
      </c>
      <c r="DI46" s="810">
        <v>5.3909765482372925E-2</v>
      </c>
      <c r="DJ46" s="810">
        <v>2.8174102845478406E-2</v>
      </c>
      <c r="DK46" s="810">
        <v>-5.2892068117830225E-2</v>
      </c>
      <c r="DL46" s="810">
        <v>-4.0620326605328702E-2</v>
      </c>
      <c r="DM46" s="810">
        <v>-2.8189579308290958E-2</v>
      </c>
      <c r="DN46" s="810">
        <v>-1.5597765978015049E-2</v>
      </c>
      <c r="DO46" s="810">
        <v>1.9633241983797171E-2</v>
      </c>
      <c r="DP46" s="810">
        <v>1.7367119929046014E-2</v>
      </c>
      <c r="DQ46" s="810">
        <v>1.5106034302057245E-2</v>
      </c>
      <c r="DR46" s="810">
        <v>1.2849973909433059E-2</v>
      </c>
      <c r="DS46" s="872">
        <v>8.7265400189728854E-3</v>
      </c>
      <c r="DT46" s="872">
        <v>7.8253425897001992E-3</v>
      </c>
      <c r="DU46" s="872">
        <v>6.9249502912279819E-3</v>
      </c>
      <c r="DV46" s="872">
        <v>6.0253624042511892E-3</v>
      </c>
      <c r="DW46" s="872">
        <v>3.8338914536058667E-4</v>
      </c>
      <c r="DX46" s="872">
        <v>2.4861936549019901E-3</v>
      </c>
      <c r="DY46" s="872">
        <v>4.5934182566336268E-3</v>
      </c>
      <c r="DZ46" s="872">
        <v>6.705072241582598E-3</v>
      </c>
      <c r="EA46" s="872">
        <v>1.318890548908401E-2</v>
      </c>
      <c r="EB46" s="872">
        <v>1.2450378954291992E-2</v>
      </c>
      <c r="EC46" s="872">
        <v>1.1712390741069834E-2</v>
      </c>
      <c r="ED46" s="872">
        <v>1.0974940457028938E-2</v>
      </c>
      <c r="EE46" s="872">
        <v>9.035859235912878E-3</v>
      </c>
      <c r="EF46" s="872">
        <v>9.035859235912878E-3</v>
      </c>
      <c r="EG46" s="872">
        <v>9.035859235912878E-3</v>
      </c>
      <c r="EH46" s="872">
        <v>9.035859235912878E-3</v>
      </c>
      <c r="EI46" s="872">
        <v>1.0946871081862075E-2</v>
      </c>
      <c r="EJ46" s="872">
        <v>1.0946871081862075E-2</v>
      </c>
      <c r="EK46" s="872">
        <v>1.0946871081862075E-2</v>
      </c>
      <c r="EL46" s="872">
        <v>1.0946871081862075E-2</v>
      </c>
      <c r="EM46" s="872">
        <v>1.1622352996372069E-2</v>
      </c>
      <c r="EN46" s="872">
        <v>1.1622352996372069E-2</v>
      </c>
      <c r="EO46" s="872">
        <v>1.1622352996372069E-2</v>
      </c>
      <c r="EP46" s="872">
        <v>1.1622352996372069E-2</v>
      </c>
    </row>
    <row r="47" spans="1:147" s="567" customFormat="1">
      <c r="A47" s="687"/>
      <c r="B47" s="814" t="s">
        <v>1016</v>
      </c>
      <c r="C47" s="810"/>
      <c r="D47" s="810">
        <v>4.1859286931435695E-2</v>
      </c>
      <c r="E47" s="810">
        <v>4.6394060347561099E-2</v>
      </c>
      <c r="F47" s="810">
        <v>4.53620646424234E-2</v>
      </c>
      <c r="G47" s="810">
        <v>3.6386469777133203E-2</v>
      </c>
      <c r="H47" s="810">
        <v>2.3380267230294891E-2</v>
      </c>
      <c r="I47" s="810">
        <v>7.2568434365402508E-3</v>
      </c>
      <c r="J47" s="810">
        <v>-9.0233738246865217E-3</v>
      </c>
      <c r="K47" s="810">
        <v>-2.6406508039218245E-2</v>
      </c>
      <c r="L47" s="810">
        <v>-3.6670247519028053E-2</v>
      </c>
      <c r="M47" s="810">
        <v>-4.3177063991958892E-2</v>
      </c>
      <c r="N47" s="810">
        <v>-4.6668054427787299E-2</v>
      </c>
      <c r="O47" s="810">
        <v>-4.7336068193656905E-2</v>
      </c>
      <c r="P47" s="810">
        <v>-4.6929076843362151E-2</v>
      </c>
      <c r="Q47" s="810">
        <v>-4.4392205924166407E-2</v>
      </c>
      <c r="R47" s="810">
        <v>-3.895094606612836E-2</v>
      </c>
      <c r="S47" s="810">
        <v>-2.7872312739234028E-2</v>
      </c>
      <c r="T47" s="810">
        <v>-1.6473163701359782E-2</v>
      </c>
      <c r="U47" s="810">
        <v>-4.614574762486663E-3</v>
      </c>
      <c r="V47" s="810">
        <v>4.6424080225683038E-3</v>
      </c>
      <c r="W47" s="810">
        <v>1.0397177517571819E-2</v>
      </c>
      <c r="X47" s="810">
        <v>7.6195756660777094E-3</v>
      </c>
      <c r="Y47" s="810">
        <v>-8.0956565917564836E-4</v>
      </c>
      <c r="Z47" s="810">
        <v>-1.2081321660073353E-2</v>
      </c>
      <c r="AA47" s="810">
        <v>-2.8268323031171372E-2</v>
      </c>
      <c r="AB47" s="810">
        <v>-3.5566862634863451E-2</v>
      </c>
      <c r="AC47" s="810">
        <v>-3.8258806122437233E-2</v>
      </c>
      <c r="AD47" s="810">
        <v>-3.6635849433255638E-2</v>
      </c>
      <c r="AE47" s="810">
        <v>-2.9887886900733025E-2</v>
      </c>
      <c r="AF47" s="810">
        <v>-2.3370578518930561E-2</v>
      </c>
      <c r="AG47" s="810">
        <v>-1.5556614399254426E-2</v>
      </c>
      <c r="AH47" s="810">
        <v>-6.0115807044307549E-3</v>
      </c>
      <c r="AI47" s="810">
        <v>6.7911014877281737E-3</v>
      </c>
      <c r="AJ47" s="810">
        <v>2.1488557088110906E-2</v>
      </c>
      <c r="AK47" s="810">
        <v>3.7538545764451002E-2</v>
      </c>
      <c r="AL47" s="810">
        <v>5.2302119863597125E-2</v>
      </c>
      <c r="AM47" s="810">
        <v>6.6158376618759202E-2</v>
      </c>
      <c r="AN47" s="810">
        <v>7.0228001516308397E-2</v>
      </c>
      <c r="AO47" s="810">
        <v>6.7993587506894257E-2</v>
      </c>
      <c r="AP47" s="810">
        <v>6.1486195073214941E-2</v>
      </c>
      <c r="AQ47" s="810">
        <v>4.9558537374376425E-2</v>
      </c>
      <c r="AR47" s="810">
        <v>4.2723363479375089E-2</v>
      </c>
      <c r="AS47" s="810">
        <v>3.7637640799263114E-2</v>
      </c>
      <c r="AT47" s="810">
        <v>3.358706406962312E-2</v>
      </c>
      <c r="AU47" s="810">
        <v>2.9386311899319263E-2</v>
      </c>
      <c r="AV47" s="810">
        <v>2.4027831804960726E-2</v>
      </c>
      <c r="AW47" s="810">
        <v>1.8561216662445382E-2</v>
      </c>
      <c r="AX47" s="810">
        <v>1.5383505294082693E-2</v>
      </c>
      <c r="AY47" s="810">
        <v>1.5735028263325408E-2</v>
      </c>
      <c r="AZ47" s="810">
        <v>2.4143482072202502E-2</v>
      </c>
      <c r="BA47" s="810">
        <v>3.7848328830893417E-2</v>
      </c>
      <c r="BB47" s="810">
        <v>5.26365287930406E-2</v>
      </c>
      <c r="BC47" s="810">
        <v>7.1553303215773162E-2</v>
      </c>
      <c r="BD47" s="810">
        <v>7.1349363540393035E-2</v>
      </c>
      <c r="BE47" s="810">
        <v>5.9388798770575554E-2</v>
      </c>
      <c r="BF47" s="810">
        <v>3.8545310775292621E-2</v>
      </c>
      <c r="BG47" s="810">
        <v>1.9174444460755302E-3</v>
      </c>
      <c r="BH47" s="810">
        <v>-1.6934128212015932E-2</v>
      </c>
      <c r="BI47" s="810">
        <v>-2.630942741335068E-2</v>
      </c>
      <c r="BJ47" s="810">
        <v>-2.4258184349657663E-2</v>
      </c>
      <c r="BK47" s="810">
        <v>-4.0833538635572193E-3</v>
      </c>
      <c r="BL47" s="810">
        <v>1.3030963084108903E-2</v>
      </c>
      <c r="BM47" s="810">
        <v>2.9636735055037847E-2</v>
      </c>
      <c r="BN47" s="810">
        <v>4.130064242587584E-2</v>
      </c>
      <c r="BO47" s="811">
        <v>4.6998434234105699E-2</v>
      </c>
      <c r="BP47" s="810">
        <v>4.7413995438835545E-2</v>
      </c>
      <c r="BQ47" s="810">
        <v>4.5206895453931507E-2</v>
      </c>
      <c r="BR47" s="810">
        <v>4.1909409283259674E-2</v>
      </c>
      <c r="BS47" s="810">
        <v>3.873666343093253E-2</v>
      </c>
      <c r="BT47" s="810">
        <v>3.155455009098844E-2</v>
      </c>
      <c r="BU47" s="810">
        <v>2.0550398954550859E-2</v>
      </c>
      <c r="BV47" s="871">
        <v>6.085129155823237E-3</v>
      </c>
      <c r="BW47" s="810">
        <v>-1.6380760380536583E-2</v>
      </c>
      <c r="BX47" s="810">
        <v>-2.9096453524614829E-2</v>
      </c>
      <c r="BY47" s="810">
        <v>-3.5581674944662446E-2</v>
      </c>
      <c r="BZ47" s="810">
        <v>-3.4148213050876043E-2</v>
      </c>
      <c r="CA47" s="810">
        <v>-1.8267757658861995E-2</v>
      </c>
      <c r="CB47" s="810">
        <v>-7.1400486971958856E-3</v>
      </c>
      <c r="CC47" s="810">
        <v>1.3766316797065037E-3</v>
      </c>
      <c r="CD47" s="810">
        <v>2.6667626685113817E-3</v>
      </c>
      <c r="CE47" s="810">
        <v>-8.5676163407468892E-3</v>
      </c>
      <c r="CF47" s="810">
        <v>-2.2816970920955644E-2</v>
      </c>
      <c r="CG47" s="810">
        <v>-3.9037565648153916E-2</v>
      </c>
      <c r="CH47" s="810">
        <v>-5.195552754372855E-2</v>
      </c>
      <c r="CI47" s="810">
        <v>-6.064805992255505E-2</v>
      </c>
      <c r="CJ47" s="810">
        <v>-5.7913753124800058E-2</v>
      </c>
      <c r="CK47" s="810">
        <v>-4.7923032501259295E-2</v>
      </c>
      <c r="CL47" s="810">
        <v>-3.3818522649881791E-2</v>
      </c>
      <c r="CM47" s="810">
        <v>-1.3716497697225856E-2</v>
      </c>
      <c r="CN47" s="810">
        <v>-1.4676199284151372E-3</v>
      </c>
      <c r="CO47" s="810">
        <v>7.3324407504304938E-3</v>
      </c>
      <c r="CP47" s="810">
        <v>1.326687771390416E-2</v>
      </c>
      <c r="CQ47" s="810">
        <v>1.651283471410701E-2</v>
      </c>
      <c r="CR47" s="810">
        <v>1.9977729869256618E-2</v>
      </c>
      <c r="CS47" s="810">
        <v>2.2330753787272107E-2</v>
      </c>
      <c r="CT47" s="810">
        <v>2.2366361407998695E-2</v>
      </c>
      <c r="CU47" s="810">
        <v>1.9384412063622423E-2</v>
      </c>
      <c r="CV47" s="810">
        <v>1.1269453549263959E-2</v>
      </c>
      <c r="CW47" s="810">
        <v>-5.7416181209498859E-4</v>
      </c>
      <c r="CX47" s="810">
        <v>-1.3900101471034992E-2</v>
      </c>
      <c r="CY47" s="810">
        <v>-3.353864451164771E-2</v>
      </c>
      <c r="CZ47" s="810">
        <v>-3.9004498105696846E-2</v>
      </c>
      <c r="DA47" s="810">
        <v>-3.5059117007778237E-2</v>
      </c>
      <c r="DB47" s="810">
        <v>-1.9542043983379019E-2</v>
      </c>
      <c r="DC47" s="810">
        <v>1.6193379256697459E-2</v>
      </c>
      <c r="DD47" s="810">
        <v>5.0981858217503298E-2</v>
      </c>
      <c r="DE47" s="810">
        <v>8.6463700926787151E-2</v>
      </c>
      <c r="DF47" s="810">
        <v>0.1137211691850786</v>
      </c>
      <c r="DG47" s="810">
        <v>0.13208140711957236</v>
      </c>
      <c r="DH47" s="810">
        <v>0.12375481488299381</v>
      </c>
      <c r="DI47" s="810">
        <v>9.8507757282153385E-2</v>
      </c>
      <c r="DJ47" s="810">
        <v>6.3590894903492512E-2</v>
      </c>
      <c r="DK47" s="810">
        <v>1.1086300001907396E-2</v>
      </c>
      <c r="DL47" s="810">
        <v>-1.6184591241796078E-2</v>
      </c>
      <c r="DM47" s="810">
        <v>-3.0852131579659096E-2</v>
      </c>
      <c r="DN47" s="810">
        <v>-3.1503510752820624E-2</v>
      </c>
      <c r="DO47" s="810">
        <v>-9.7441554231676684E-3</v>
      </c>
      <c r="DP47" s="810">
        <v>7.1696016896434225E-3</v>
      </c>
      <c r="DQ47" s="810">
        <v>2.2870336128737144E-2</v>
      </c>
      <c r="DR47" s="810">
        <v>3.16656027823276E-2</v>
      </c>
      <c r="DS47" s="872">
        <v>2.8799158101810819E-2</v>
      </c>
      <c r="DT47" s="872">
        <v>2.2052366706274924E-2</v>
      </c>
      <c r="DU47" s="872">
        <v>1.3211678331120686E-2</v>
      </c>
      <c r="DV47" s="872">
        <v>6.7312653367572559E-3</v>
      </c>
      <c r="DW47" s="872">
        <v>4.7978804322368713E-3</v>
      </c>
      <c r="DX47" s="872">
        <v>7.3792117293530642E-3</v>
      </c>
      <c r="DY47" s="872">
        <v>1.1823901460938922E-2</v>
      </c>
      <c r="DZ47" s="872">
        <v>1.5091077488211342E-2</v>
      </c>
      <c r="EA47" s="872">
        <v>1.5381309510843169E-2</v>
      </c>
      <c r="EB47" s="872">
        <v>1.2574430603071309E-2</v>
      </c>
      <c r="EC47" s="872">
        <v>8.7076833615786792E-3</v>
      </c>
      <c r="ED47" s="872">
        <v>6.1974904948046304E-3</v>
      </c>
      <c r="EE47" s="872">
        <v>1.1721759060976245E-2</v>
      </c>
      <c r="EF47" s="872">
        <v>1.1721759060976245E-2</v>
      </c>
      <c r="EG47" s="872">
        <v>1.1721759060976245E-2</v>
      </c>
      <c r="EH47" s="872">
        <v>1.1721759060976245E-2</v>
      </c>
      <c r="EI47" s="872">
        <v>1.3249817452137999E-2</v>
      </c>
      <c r="EJ47" s="872">
        <v>1.3249817452137999E-2</v>
      </c>
      <c r="EK47" s="872">
        <v>1.3249817452137999E-2</v>
      </c>
      <c r="EL47" s="872">
        <v>1.3249817452137999E-2</v>
      </c>
      <c r="EM47" s="872">
        <v>1.296050366649586E-2</v>
      </c>
      <c r="EN47" s="872">
        <v>1.296050366649586E-2</v>
      </c>
      <c r="EO47" s="872">
        <v>1.296050366649586E-2</v>
      </c>
      <c r="EP47" s="872">
        <v>1.296050366649586E-2</v>
      </c>
    </row>
    <row r="48" spans="1:147" s="567" customFormat="1">
      <c r="A48" s="687" t="s">
        <v>1552</v>
      </c>
      <c r="B48" s="814" t="s">
        <v>626</v>
      </c>
      <c r="C48" s="810"/>
      <c r="D48" s="810">
        <v>0.12196578612264398</v>
      </c>
      <c r="E48" s="810">
        <v>-3.3538709297346959E-2</v>
      </c>
      <c r="F48" s="810">
        <v>2.3777379106232264E-2</v>
      </c>
      <c r="G48" s="810">
        <v>6.5248334543128506E-2</v>
      </c>
      <c r="H48" s="810">
        <v>7.2910626607467166E-2</v>
      </c>
      <c r="I48" s="810">
        <v>0.26038403939365307</v>
      </c>
      <c r="J48" s="810">
        <v>0.36862529943760292</v>
      </c>
      <c r="K48" s="810">
        <v>0.15355012806531848</v>
      </c>
      <c r="L48" s="810">
        <v>-5.3380684050329023E-2</v>
      </c>
      <c r="M48" s="810">
        <v>-0.10482053813892947</v>
      </c>
      <c r="N48" s="810">
        <v>-0.18804629685060228</v>
      </c>
      <c r="O48" s="810">
        <v>-0.32548002746534638</v>
      </c>
      <c r="P48" s="810">
        <v>-0.26806867608061613</v>
      </c>
      <c r="Q48" s="810">
        <v>-0.29724654984893195</v>
      </c>
      <c r="R48" s="810">
        <v>-0.37147888662332867</v>
      </c>
      <c r="S48" s="810">
        <v>-0.17192381833447551</v>
      </c>
      <c r="T48" s="810">
        <v>0.19487742371141314</v>
      </c>
      <c r="U48" s="810">
        <v>0.58423138105359551</v>
      </c>
      <c r="V48" s="810">
        <v>1.0084064126849899</v>
      </c>
      <c r="W48" s="810">
        <v>1.2612880303169007</v>
      </c>
      <c r="X48" s="810">
        <v>0.66669893255987089</v>
      </c>
      <c r="Y48" s="810">
        <v>0.45759390019031104</v>
      </c>
      <c r="Z48" s="810">
        <v>0.24837375605738118</v>
      </c>
      <c r="AA48" s="810">
        <v>-2.0024681134050318E-2</v>
      </c>
      <c r="AB48" s="810">
        <v>-4.8934810522606679E-3</v>
      </c>
      <c r="AC48" s="810">
        <v>-0.16115103259652688</v>
      </c>
      <c r="AD48" s="810">
        <v>-0.34943586176962704</v>
      </c>
      <c r="AE48" s="810">
        <v>-0.19425818285641744</v>
      </c>
      <c r="AF48" s="810">
        <v>-5.9589328421500512E-2</v>
      </c>
      <c r="AG48" s="810">
        <v>6.051765644455967E-2</v>
      </c>
      <c r="AH48" s="810">
        <v>0.37489351606540749</v>
      </c>
      <c r="AI48" s="810">
        <v>0.48436126158197168</v>
      </c>
      <c r="AJ48" s="810">
        <v>5.0541937356147086E-2</v>
      </c>
      <c r="AK48" s="810">
        <v>5.4374243076075274E-2</v>
      </c>
      <c r="AL48" s="810">
        <v>9.9451245701579219E-2</v>
      </c>
      <c r="AM48" s="810">
        <v>2.4495304038369567E-2</v>
      </c>
      <c r="AN48" s="810">
        <v>0.34760668033729869</v>
      </c>
      <c r="AO48" s="810">
        <v>0.42865389350773353</v>
      </c>
      <c r="AP48" s="810">
        <v>0.45901650789303089</v>
      </c>
      <c r="AQ48" s="810">
        <v>0.44168487216526059</v>
      </c>
      <c r="AR48" s="810">
        <v>0.43157543314633462</v>
      </c>
      <c r="AS48" s="810">
        <v>0.48820707408654868</v>
      </c>
      <c r="AT48" s="810">
        <v>0.32545322578203328</v>
      </c>
      <c r="AU48" s="810">
        <v>0.32600891911918145</v>
      </c>
      <c r="AV48" s="810">
        <v>0.34207383923673079</v>
      </c>
      <c r="AW48" s="810">
        <v>0.14256589049969146</v>
      </c>
      <c r="AX48" s="810">
        <v>4.3992678220781629E-2</v>
      </c>
      <c r="AY48" s="810">
        <v>-6.2444451294671695E-2</v>
      </c>
      <c r="AZ48" s="810">
        <v>-3.4007244179200459E-2</v>
      </c>
      <c r="BA48" s="810">
        <v>6.8080645520848151E-2</v>
      </c>
      <c r="BB48" s="810">
        <v>0.4852466771346422</v>
      </c>
      <c r="BC48" s="810">
        <v>0.66062181099674422</v>
      </c>
      <c r="BD48" s="810">
        <v>0.83111478989622345</v>
      </c>
      <c r="BE48" s="810">
        <v>0.57262360203236129</v>
      </c>
      <c r="BF48" s="810">
        <v>-0.37217110219094507</v>
      </c>
      <c r="BG48" s="810">
        <v>-0.54374933443064599</v>
      </c>
      <c r="BH48" s="810">
        <v>-0.51561463532357754</v>
      </c>
      <c r="BI48" s="810">
        <v>-0.41011499346675256</v>
      </c>
      <c r="BJ48" s="810">
        <v>0.3652855011791265</v>
      </c>
      <c r="BK48" s="810">
        <v>0.77285282311676695</v>
      </c>
      <c r="BL48" s="810">
        <v>0.33062659767942554</v>
      </c>
      <c r="BM48" s="810">
        <v>0.10873122845345368</v>
      </c>
      <c r="BN48" s="810">
        <v>0.13392370544271301</v>
      </c>
      <c r="BO48" s="811">
        <v>0.2942285071062043</v>
      </c>
      <c r="BP48" s="810">
        <v>0.40909730108331405</v>
      </c>
      <c r="BQ48" s="810">
        <v>0.3637277803325582</v>
      </c>
      <c r="BR48" s="810">
        <v>0.20423127833665294</v>
      </c>
      <c r="BS48" s="810">
        <v>0.12619122255444082</v>
      </c>
      <c r="BT48" s="810">
        <v>-6.5344177911083767E-2</v>
      </c>
      <c r="BU48" s="810">
        <v>-2.6921512991679077E-3</v>
      </c>
      <c r="BV48" s="871">
        <v>-9.7624090530221506E-3</v>
      </c>
      <c r="BW48" s="810">
        <v>-6.4144303260924573E-2</v>
      </c>
      <c r="BX48" s="810">
        <v>-3.5298754622196685E-2</v>
      </c>
      <c r="BY48" s="810">
        <v>4.3278485174028845E-2</v>
      </c>
      <c r="BZ48" s="810">
        <v>2.6381547736468475E-2</v>
      </c>
      <c r="CA48" s="810">
        <v>-1.3320095335989197E-2</v>
      </c>
      <c r="CB48" s="810">
        <v>7.1229277555559398E-2</v>
      </c>
      <c r="CC48" s="810">
        <v>-6.4973365637664968E-2</v>
      </c>
      <c r="CD48" s="810">
        <v>-0.28737056525857413</v>
      </c>
      <c r="CE48" s="810">
        <v>-0.50051650283061844</v>
      </c>
      <c r="CF48" s="810">
        <v>-0.43148062237221102</v>
      </c>
      <c r="CG48" s="810">
        <v>-0.51208261218678885</v>
      </c>
      <c r="CH48" s="810">
        <v>-0.4333756223789621</v>
      </c>
      <c r="CI48" s="810">
        <v>-0.36086474749937247</v>
      </c>
      <c r="CJ48" s="810">
        <v>-0.25162630252835549</v>
      </c>
      <c r="CK48" s="810">
        <v>-7.980808786144554E-2</v>
      </c>
      <c r="CL48" s="810">
        <v>0.17172407795478775</v>
      </c>
      <c r="CM48" s="810">
        <v>0.6051345831813153</v>
      </c>
      <c r="CN48" s="810">
        <v>9.6593449501212111E-2</v>
      </c>
      <c r="CO48" s="810">
        <v>0.11607697918586471</v>
      </c>
      <c r="CP48" s="810">
        <v>0.18560805784649367</v>
      </c>
      <c r="CQ48" s="810">
        <v>0.21718298812196621</v>
      </c>
      <c r="CR48" s="810">
        <v>0.44263855740449548</v>
      </c>
      <c r="CS48" s="810">
        <v>0.45606077589394106</v>
      </c>
      <c r="CT48" s="810">
        <v>9.7505927275171961E-2</v>
      </c>
      <c r="CU48" s="810">
        <v>-6.2414841113441186E-2</v>
      </c>
      <c r="CV48" s="810">
        <v>-9.2961872807534082E-2</v>
      </c>
      <c r="CW48" s="810">
        <v>-0.18502577573329493</v>
      </c>
      <c r="CX48" s="810">
        <v>-6.4194821331360424E-2</v>
      </c>
      <c r="CY48" s="810">
        <v>-0.19120314289295229</v>
      </c>
      <c r="CZ48" s="810">
        <v>-0.51601940229044041</v>
      </c>
      <c r="DA48" s="810">
        <v>-0.2917211692978825</v>
      </c>
      <c r="DB48" s="810">
        <v>-0.26698553461159136</v>
      </c>
      <c r="DC48" s="810">
        <v>0.2149322765278435</v>
      </c>
      <c r="DD48" s="810">
        <v>1.1413966391592392</v>
      </c>
      <c r="DE48" s="810">
        <v>0.69470903285013141</v>
      </c>
      <c r="DF48" s="810">
        <v>0.77127835626687224</v>
      </c>
      <c r="DG48" s="810">
        <v>0.59858404382033914</v>
      </c>
      <c r="DH48" s="810">
        <v>0.62467885518398802</v>
      </c>
      <c r="DI48" s="810">
        <v>0.33144393164681285</v>
      </c>
      <c r="DJ48" s="810">
        <v>8.8181997528255354E-2</v>
      </c>
      <c r="DK48" s="810">
        <v>-0.16561726121839918</v>
      </c>
      <c r="DL48" s="810">
        <v>-0.3010927019083936</v>
      </c>
      <c r="DM48" s="810">
        <v>-0.11047869246128858</v>
      </c>
      <c r="DN48" s="810">
        <v>-4.4390762965311879E-2</v>
      </c>
      <c r="DO48" s="810">
        <v>1.622222767122259E-2</v>
      </c>
      <c r="DP48" s="810">
        <v>0.10390772160612355</v>
      </c>
      <c r="DQ48" s="810">
        <v>-7.8619444416023046E-2</v>
      </c>
      <c r="DR48" s="810">
        <v>-0.10141536606959239</v>
      </c>
      <c r="DS48" s="872">
        <v>-7.2622374300589473E-2</v>
      </c>
      <c r="DT48" s="872">
        <v>-0.14458213434635639</v>
      </c>
      <c r="DU48" s="872">
        <v>-9.2683057336191824E-2</v>
      </c>
      <c r="DV48" s="872">
        <v>-4.599379596264639E-2</v>
      </c>
      <c r="DW48" s="872">
        <v>-8.0436883906819828E-2</v>
      </c>
      <c r="DX48" s="872">
        <v>-5.3637766952130364E-2</v>
      </c>
      <c r="DY48" s="872">
        <v>-4.3495118376890372E-2</v>
      </c>
      <c r="DZ48" s="872">
        <v>-3.1887153858592601E-2</v>
      </c>
      <c r="EA48" s="872">
        <v>-1.8339001229761412E-2</v>
      </c>
      <c r="EB48" s="872">
        <v>-1.8339001229761412E-2</v>
      </c>
      <c r="EC48" s="872">
        <v>-1.8339001229761412E-2</v>
      </c>
      <c r="ED48" s="872">
        <v>-1.8339001229761412E-2</v>
      </c>
      <c r="EE48" s="872">
        <v>-7.9274933731491096E-3</v>
      </c>
      <c r="EF48" s="872">
        <v>-7.9274933731491096E-3</v>
      </c>
      <c r="EG48" s="872">
        <v>-7.9274933731491096E-3</v>
      </c>
      <c r="EH48" s="872">
        <v>-7.9274933731491096E-3</v>
      </c>
      <c r="EI48" s="872">
        <v>-5.5550957070197192E-3</v>
      </c>
      <c r="EJ48" s="872">
        <v>-5.5550957070197192E-3</v>
      </c>
      <c r="EK48" s="872">
        <v>-5.5550957070197192E-3</v>
      </c>
      <c r="EL48" s="872">
        <v>-5.5550957070197192E-3</v>
      </c>
      <c r="EM48" s="872">
        <v>-3.6007600508530134E-3</v>
      </c>
      <c r="EN48" s="872">
        <v>-3.6007600508530134E-3</v>
      </c>
      <c r="EO48" s="872">
        <v>-3.6007600508530134E-3</v>
      </c>
      <c r="EP48" s="872">
        <v>-3.6007600508530134E-3</v>
      </c>
    </row>
    <row r="49" spans="1:159" s="567" customFormat="1">
      <c r="A49" s="687"/>
      <c r="B49" s="813" t="s">
        <v>616</v>
      </c>
      <c r="C49" s="810"/>
      <c r="D49" s="810"/>
      <c r="E49" s="810"/>
      <c r="F49" s="810"/>
      <c r="G49" s="810"/>
      <c r="H49" s="810"/>
      <c r="I49" s="810"/>
      <c r="J49" s="810"/>
      <c r="K49" s="810"/>
      <c r="L49" s="810"/>
      <c r="M49" s="810"/>
      <c r="N49" s="810"/>
      <c r="O49" s="810"/>
      <c r="P49" s="810"/>
      <c r="Q49" s="810"/>
      <c r="R49" s="810"/>
      <c r="S49" s="810"/>
      <c r="T49" s="810"/>
      <c r="U49" s="810"/>
      <c r="V49" s="810"/>
      <c r="W49" s="810"/>
      <c r="X49" s="810"/>
      <c r="Y49" s="810"/>
      <c r="Z49" s="810"/>
      <c r="AA49" s="810"/>
      <c r="AB49" s="810"/>
      <c r="AC49" s="810"/>
      <c r="AD49" s="810"/>
      <c r="AE49" s="810"/>
      <c r="AF49" s="810"/>
      <c r="AG49" s="810"/>
      <c r="AH49" s="810"/>
      <c r="AI49" s="810"/>
      <c r="AJ49" s="810"/>
      <c r="AK49" s="810"/>
      <c r="AL49" s="810"/>
      <c r="AM49" s="810"/>
      <c r="AN49" s="810"/>
      <c r="AO49" s="810"/>
      <c r="AP49" s="810"/>
      <c r="AQ49" s="810"/>
      <c r="AR49" s="810"/>
      <c r="AS49" s="810"/>
      <c r="AT49" s="810"/>
      <c r="AU49" s="810"/>
      <c r="AV49" s="810"/>
      <c r="AW49" s="810"/>
      <c r="AX49" s="810"/>
      <c r="AY49" s="810"/>
      <c r="AZ49" s="810"/>
      <c r="BA49" s="810"/>
      <c r="BB49" s="810"/>
      <c r="BC49" s="810"/>
      <c r="BD49" s="810"/>
      <c r="BE49" s="810"/>
      <c r="BF49" s="810"/>
      <c r="BG49" s="810"/>
      <c r="BH49" s="810"/>
      <c r="BI49" s="810"/>
      <c r="BJ49" s="810"/>
      <c r="BK49" s="810"/>
      <c r="BL49" s="810"/>
      <c r="BM49" s="810"/>
      <c r="BN49" s="810"/>
      <c r="BO49" s="811"/>
      <c r="BP49" s="810"/>
      <c r="BQ49" s="810"/>
      <c r="BR49" s="810"/>
      <c r="BS49" s="810"/>
      <c r="BT49" s="810"/>
      <c r="BU49" s="810"/>
      <c r="BV49" s="871"/>
      <c r="BW49" s="810"/>
      <c r="BX49" s="810"/>
      <c r="BY49" s="810"/>
      <c r="BZ49" s="810"/>
      <c r="CA49" s="810"/>
      <c r="CB49" s="810"/>
      <c r="CC49" s="810"/>
      <c r="CD49" s="810"/>
      <c r="CE49" s="810"/>
      <c r="CF49" s="810"/>
      <c r="CG49" s="810"/>
      <c r="CH49" s="810"/>
      <c r="CI49" s="810"/>
      <c r="CJ49" s="810"/>
      <c r="CK49" s="810"/>
      <c r="CL49" s="810"/>
      <c r="CM49" s="810"/>
      <c r="CN49" s="810"/>
      <c r="CO49" s="810"/>
      <c r="CP49" s="810"/>
      <c r="CQ49" s="810"/>
      <c r="CR49" s="810"/>
      <c r="CS49" s="810"/>
      <c r="CT49" s="810"/>
      <c r="CU49" s="810"/>
      <c r="CV49" s="810"/>
      <c r="CW49" s="810"/>
      <c r="CX49" s="810"/>
      <c r="CY49" s="810"/>
      <c r="CZ49" s="810"/>
      <c r="DA49" s="810"/>
      <c r="DB49" s="810"/>
      <c r="DC49" s="810"/>
      <c r="DD49" s="810"/>
      <c r="DE49" s="810"/>
      <c r="DF49" s="810"/>
      <c r="DG49" s="810"/>
      <c r="DH49" s="810"/>
      <c r="DI49" s="810"/>
      <c r="DJ49" s="810"/>
      <c r="DK49" s="810"/>
      <c r="DL49" s="810"/>
      <c r="DM49" s="810"/>
      <c r="DN49" s="810"/>
      <c r="DO49" s="810"/>
      <c r="DP49" s="810"/>
      <c r="DQ49" s="810"/>
      <c r="DR49" s="810"/>
      <c r="DS49" s="872"/>
      <c r="DT49" s="872"/>
      <c r="DU49" s="872"/>
      <c r="DV49" s="872"/>
      <c r="DW49" s="872"/>
      <c r="DX49" s="872"/>
      <c r="DY49" s="872"/>
      <c r="DZ49" s="872"/>
      <c r="EA49" s="872"/>
      <c r="EB49" s="872"/>
      <c r="EC49" s="872"/>
      <c r="ED49" s="872"/>
      <c r="EE49" s="872"/>
      <c r="EF49" s="872"/>
      <c r="EG49" s="872"/>
      <c r="EH49" s="872"/>
      <c r="EI49" s="872"/>
      <c r="EJ49" s="872"/>
      <c r="EK49" s="872"/>
      <c r="EL49" s="872"/>
      <c r="EM49" s="872"/>
      <c r="EN49" s="872"/>
      <c r="EO49" s="872"/>
      <c r="EP49" s="872"/>
    </row>
    <row r="50" spans="1:159" s="567" customFormat="1" ht="15" customHeight="1">
      <c r="A50" s="687" t="s">
        <v>1392</v>
      </c>
      <c r="B50" s="814" t="s">
        <v>627</v>
      </c>
      <c r="C50" s="810"/>
      <c r="D50" s="810">
        <v>8.9264744624866499E-2</v>
      </c>
      <c r="E50" s="810">
        <v>6.4950220239964232E-2</v>
      </c>
      <c r="F50" s="810">
        <v>4.11784437030773E-2</v>
      </c>
      <c r="G50" s="810">
        <v>-6.0007001837867073E-4</v>
      </c>
      <c r="H50" s="810">
        <v>-1.1393067811018832E-2</v>
      </c>
      <c r="I50" s="810">
        <v>-2.2069506858898805E-2</v>
      </c>
      <c r="J50" s="810">
        <v>-3.2630645935646074E-2</v>
      </c>
      <c r="K50" s="810">
        <v>-6.1140884127608867E-2</v>
      </c>
      <c r="L50" s="810">
        <v>-5.9123871580686306E-2</v>
      </c>
      <c r="M50" s="810">
        <v>-5.7102525753567251E-2</v>
      </c>
      <c r="N50" s="810">
        <v>-5.5076837336781301E-2</v>
      </c>
      <c r="O50" s="810">
        <v>-5.5477267871912067E-2</v>
      </c>
      <c r="P50" s="810">
        <v>-5.1063506020303039E-2</v>
      </c>
      <c r="Q50" s="810">
        <v>-4.662911862626902E-2</v>
      </c>
      <c r="R50" s="810">
        <v>-4.2174009306495008E-2</v>
      </c>
      <c r="S50" s="810">
        <v>-4.7988987079753187E-2</v>
      </c>
      <c r="T50" s="810">
        <v>-3.7197051171527724E-2</v>
      </c>
      <c r="U50" s="810">
        <v>-2.6282778568593162E-2</v>
      </c>
      <c r="V50" s="810">
        <v>-1.5244782470008648E-2</v>
      </c>
      <c r="W50" s="810">
        <v>2.4131721148436078E-2</v>
      </c>
      <c r="X50" s="810">
        <v>1.6494989248630579E-2</v>
      </c>
      <c r="Y50" s="810">
        <v>8.9152028304510262E-3</v>
      </c>
      <c r="Z50" s="810">
        <v>1.3919372635818647E-3</v>
      </c>
      <c r="AA50" s="810">
        <v>-2.1188614174993858E-2</v>
      </c>
      <c r="AB50" s="810">
        <v>-1.8899118141420902E-2</v>
      </c>
      <c r="AC50" s="810">
        <v>-1.6604266845165319E-2</v>
      </c>
      <c r="AD50" s="810">
        <v>-1.4304047759960147E-2</v>
      </c>
      <c r="AE50" s="810">
        <v>-3.7054034816155296E-2</v>
      </c>
      <c r="AF50" s="810">
        <v>-1.8382093542799328E-2</v>
      </c>
      <c r="AG50" s="810">
        <v>6.5190479660298434E-4</v>
      </c>
      <c r="AH50" s="810">
        <v>2.0054980646104923E-2</v>
      </c>
      <c r="AI50" s="810">
        <v>6.4172266358262245E-2</v>
      </c>
      <c r="AJ50" s="810">
        <v>6.8288176573523818E-2</v>
      </c>
      <c r="AK50" s="810">
        <v>7.2420005937814169E-2</v>
      </c>
      <c r="AL50" s="810">
        <v>7.6567816021791885E-2</v>
      </c>
      <c r="AM50" s="810">
        <v>0.10627411416630191</v>
      </c>
      <c r="AN50" s="810">
        <v>9.352991037060536E-2</v>
      </c>
      <c r="AO50" s="810">
        <v>8.0932518950165525E-2</v>
      </c>
      <c r="AP50" s="810">
        <v>6.8480248636240623E-2</v>
      </c>
      <c r="AQ50" s="810">
        <v>2.7909264395528415E-2</v>
      </c>
      <c r="AR50" s="810">
        <v>3.4578697061393555E-2</v>
      </c>
      <c r="AS50" s="810">
        <v>4.1291403325060851E-2</v>
      </c>
      <c r="AT50" s="810">
        <v>4.8047663960677417E-2</v>
      </c>
      <c r="AU50" s="810">
        <v>5.8358824148092896E-2</v>
      </c>
      <c r="AV50" s="810">
        <v>6.3079937660377131E-2</v>
      </c>
      <c r="AW50" s="810">
        <v>6.7822111055460599E-2</v>
      </c>
      <c r="AX50" s="810">
        <v>7.258543827699869E-2</v>
      </c>
      <c r="AY50" s="810">
        <v>8.0967299680352364E-2</v>
      </c>
      <c r="AZ50" s="810">
        <v>8.3481940665534826E-2</v>
      </c>
      <c r="BA50" s="810">
        <v>8.6002431429231627E-2</v>
      </c>
      <c r="BB50" s="810">
        <v>8.8528785579710847E-2</v>
      </c>
      <c r="BC50" s="810">
        <v>0.1565085815929656</v>
      </c>
      <c r="BD50" s="810">
        <v>0.11539635175874656</v>
      </c>
      <c r="BE50" s="810">
        <v>7.5745603031406705E-2</v>
      </c>
      <c r="BF50" s="810">
        <v>3.7504381843008125E-2</v>
      </c>
      <c r="BG50" s="810">
        <v>-9.8757110476767607E-2</v>
      </c>
      <c r="BH50" s="810">
        <v>-6.8168143331396813E-2</v>
      </c>
      <c r="BI50" s="810">
        <v>-3.6540960049291069E-2</v>
      </c>
      <c r="BJ50" s="810">
        <v>-3.8403226722202289E-3</v>
      </c>
      <c r="BK50" s="810">
        <v>7.4388155912565368E-2</v>
      </c>
      <c r="BL50" s="810">
        <v>7.9782721757012634E-2</v>
      </c>
      <c r="BM50" s="810">
        <v>8.5204374032457675E-2</v>
      </c>
      <c r="BN50" s="810">
        <v>9.0653248741456541E-2</v>
      </c>
      <c r="BO50" s="811">
        <v>0.12065992549171538</v>
      </c>
      <c r="BP50" s="810">
        <v>0.10878176182875535</v>
      </c>
      <c r="BQ50" s="810">
        <v>9.7029497886838789E-2</v>
      </c>
      <c r="BR50" s="810">
        <v>8.5401799222342326E-2</v>
      </c>
      <c r="BS50" s="810">
        <v>8.235219680802798E-2</v>
      </c>
      <c r="BT50" s="810">
        <v>6.5295600202691428E-2</v>
      </c>
      <c r="BU50" s="810">
        <v>4.8507795482856636E-2</v>
      </c>
      <c r="BV50" s="871">
        <v>3.198454680479805E-2</v>
      </c>
      <c r="BW50" s="810">
        <v>-1.5700198690348229E-2</v>
      </c>
      <c r="BX50" s="810">
        <v>-1.1143974566870806E-2</v>
      </c>
      <c r="BY50" s="810">
        <v>-6.5666601432270433E-3</v>
      </c>
      <c r="BZ50" s="810">
        <v>-1.9681577945526579E-3</v>
      </c>
      <c r="CA50" s="810">
        <v>1.3869704600348608E-2</v>
      </c>
      <c r="CB50" s="810">
        <v>1.1290756763305397E-2</v>
      </c>
      <c r="CC50" s="810">
        <v>8.7183689131283878E-3</v>
      </c>
      <c r="CD50" s="810">
        <v>6.1525243633896885E-3</v>
      </c>
      <c r="CE50" s="810">
        <v>4.9530720033037707E-3</v>
      </c>
      <c r="CF50" s="810">
        <v>2.2237754357925118E-3</v>
      </c>
      <c r="CG50" s="810">
        <v>-4.9810878584814614E-4</v>
      </c>
      <c r="CH50" s="810">
        <v>-3.2126007923991562E-3</v>
      </c>
      <c r="CI50" s="810">
        <v>3.4605867995879985E-3</v>
      </c>
      <c r="CJ50" s="810">
        <v>-5.941992437740933E-3</v>
      </c>
      <c r="CK50" s="810">
        <v>-1.5256468068931566E-2</v>
      </c>
      <c r="CL50" s="810">
        <v>-2.4483665638255003E-2</v>
      </c>
      <c r="CM50" s="810">
        <v>-9.3319628035139671E-2</v>
      </c>
      <c r="CN50" s="810">
        <v>-6.1881299092917674E-2</v>
      </c>
      <c r="CO50" s="810">
        <v>-2.9352874283132612E-2</v>
      </c>
      <c r="CP50" s="810">
        <v>4.3034444910117027E-3</v>
      </c>
      <c r="CQ50" s="810">
        <v>0.11864898312334055</v>
      </c>
      <c r="CR50" s="810">
        <v>0.10081929634536327</v>
      </c>
      <c r="CS50" s="810">
        <v>8.3273789623325184E-2</v>
      </c>
      <c r="CT50" s="810">
        <v>6.6007933528011806E-2</v>
      </c>
      <c r="CU50" s="810">
        <v>7.5653462846052663E-2</v>
      </c>
      <c r="CV50" s="810">
        <v>4.214152363660098E-2</v>
      </c>
      <c r="CW50" s="810">
        <v>9.6736475091441822E-3</v>
      </c>
      <c r="CX50" s="810">
        <v>-2.1782693278515675E-2</v>
      </c>
      <c r="CY50" s="810">
        <v>-0.15801553989993519</v>
      </c>
      <c r="CZ50" s="810">
        <v>-0.11608426217570794</v>
      </c>
      <c r="DA50" s="810">
        <v>-7.2064784330331505E-2</v>
      </c>
      <c r="DB50" s="810">
        <v>-2.5853112877735243E-2</v>
      </c>
      <c r="DC50" s="810">
        <v>0.10447778194346552</v>
      </c>
      <c r="DD50" s="810">
        <v>9.840217610014669E-2</v>
      </c>
      <c r="DE50" s="810">
        <v>9.2359991469066247E-2</v>
      </c>
      <c r="DF50" s="810">
        <v>8.6351044203962168E-2</v>
      </c>
      <c r="DG50" s="810">
        <v>9.8595393631487768E-2</v>
      </c>
      <c r="DH50" s="810">
        <v>8.0432433115206065E-2</v>
      </c>
      <c r="DI50" s="810">
        <v>6.2569758888698201E-2</v>
      </c>
      <c r="DJ50" s="810">
        <v>4.5002406350749834E-2</v>
      </c>
      <c r="DK50" s="810">
        <v>-2.4425544733966075E-3</v>
      </c>
      <c r="DL50" s="810">
        <v>5.8016168054188764E-4</v>
      </c>
      <c r="DM50" s="810">
        <v>3.6120370192353353E-3</v>
      </c>
      <c r="DN50" s="810">
        <v>6.6530992960886241E-3</v>
      </c>
      <c r="DO50" s="810">
        <v>1.4803547983248738E-2</v>
      </c>
      <c r="DP50" s="810">
        <v>1.4383720206893481E-2</v>
      </c>
      <c r="DQ50" s="810">
        <v>1.3964066114757317E-2</v>
      </c>
      <c r="DR50" s="810">
        <v>1.354458563498645E-2</v>
      </c>
      <c r="DS50" s="872">
        <v>1.1764178236267055E-2</v>
      </c>
      <c r="DT50" s="872">
        <v>1.2257961547780414E-2</v>
      </c>
      <c r="DU50" s="872">
        <v>1.2751985846239235E-2</v>
      </c>
      <c r="DV50" s="872">
        <v>1.3246251249255108E-2</v>
      </c>
      <c r="DW50" s="872">
        <v>1.4302394786973644E-2</v>
      </c>
      <c r="DX50" s="872">
        <v>1.43798122026093E-2</v>
      </c>
      <c r="DY50" s="872">
        <v>1.4457235527189242E-2</v>
      </c>
      <c r="DZ50" s="872">
        <v>1.4534664761164188E-2</v>
      </c>
      <c r="EA50" s="872">
        <v>1.5183703967798043E-2</v>
      </c>
      <c r="EB50" s="872">
        <v>1.4879491670992366E-2</v>
      </c>
      <c r="EC50" s="872">
        <v>1.4575370535147025E-2</v>
      </c>
      <c r="ED50" s="872">
        <v>1.4271340532945051E-2</v>
      </c>
      <c r="EE50" s="872">
        <v>1.3608797739925137E-2</v>
      </c>
      <c r="EF50" s="872">
        <v>1.3608797739925137E-2</v>
      </c>
      <c r="EG50" s="872">
        <v>1.3608797739925137E-2</v>
      </c>
      <c r="EH50" s="872">
        <v>1.3608797739925137E-2</v>
      </c>
      <c r="EI50" s="872">
        <v>1.385723745503971E-2</v>
      </c>
      <c r="EJ50" s="872">
        <v>1.385723745503971E-2</v>
      </c>
      <c r="EK50" s="872">
        <v>1.385723745503971E-2</v>
      </c>
      <c r="EL50" s="872">
        <v>1.385723745503971E-2</v>
      </c>
      <c r="EM50" s="872">
        <v>1.2652548770479371E-2</v>
      </c>
      <c r="EN50" s="872">
        <v>1.2652548770479371E-2</v>
      </c>
      <c r="EO50" s="872">
        <v>1.2652548770479371E-2</v>
      </c>
      <c r="EP50" s="872">
        <v>1.2652548770479371E-2</v>
      </c>
    </row>
    <row r="51" spans="1:159" s="567" customFormat="1" ht="16.5" customHeight="1">
      <c r="A51" s="687"/>
      <c r="B51" s="814" t="s">
        <v>628</v>
      </c>
      <c r="C51" s="810"/>
      <c r="D51" s="810">
        <v>0.12139837189873597</v>
      </c>
      <c r="E51" s="810">
        <v>-4.6189807506033118E-2</v>
      </c>
      <c r="F51" s="810">
        <v>-5.4561518112527498E-2</v>
      </c>
      <c r="G51" s="810">
        <v>-5.0526991821029696E-2</v>
      </c>
      <c r="H51" s="810">
        <v>-9.6016530109572003E-3</v>
      </c>
      <c r="I51" s="810">
        <v>-7.3972889096794447E-2</v>
      </c>
      <c r="J51" s="810">
        <v>-8.6680027588142264E-2</v>
      </c>
      <c r="K51" s="810">
        <v>-2.1408738360463517E-2</v>
      </c>
      <c r="L51" s="810">
        <v>3.9008181236248329E-2</v>
      </c>
      <c r="M51" s="810">
        <v>3.616930567803852E-2</v>
      </c>
      <c r="N51" s="810">
        <v>3.6011926961585727E-2</v>
      </c>
      <c r="O51" s="810">
        <v>1.1991635559473768E-2</v>
      </c>
      <c r="P51" s="810">
        <v>-0.16214238467619257</v>
      </c>
      <c r="Q51" s="810">
        <v>-0.15333571157155113</v>
      </c>
      <c r="R51" s="810">
        <v>-0.14757390486296312</v>
      </c>
      <c r="S51" s="810">
        <v>-0.168551443052669</v>
      </c>
      <c r="T51" s="810">
        <v>-8.8719110206052637E-2</v>
      </c>
      <c r="U51" s="810">
        <v>-4.1016382868823739E-2</v>
      </c>
      <c r="V51" s="810">
        <v>0.1034125500721636</v>
      </c>
      <c r="W51" s="810">
        <v>8.8872642976294103E-2</v>
      </c>
      <c r="X51" s="810">
        <v>0.10093503284161526</v>
      </c>
      <c r="Y51" s="810">
        <v>6.6708137301720941E-2</v>
      </c>
      <c r="Z51" s="810">
        <v>-8.9824151526515184E-2</v>
      </c>
      <c r="AA51" s="810">
        <v>-0.13260326557550553</v>
      </c>
      <c r="AB51" s="810">
        <v>-0.15022086729964809</v>
      </c>
      <c r="AC51" s="810">
        <v>-0.16184667620468607</v>
      </c>
      <c r="AD51" s="810">
        <v>-0.18213444816375512</v>
      </c>
      <c r="AE51" s="810">
        <v>-7.654016483770977E-2</v>
      </c>
      <c r="AF51" s="810">
        <v>-1.5157573205358578E-2</v>
      </c>
      <c r="AG51" s="810">
        <v>7.7207140788312215E-2</v>
      </c>
      <c r="AH51" s="810">
        <v>0.2007388709474569</v>
      </c>
      <c r="AI51" s="810">
        <v>0.17837520120487269</v>
      </c>
      <c r="AJ51" s="810">
        <v>0.12252170384437566</v>
      </c>
      <c r="AK51" s="810">
        <v>0.13534775263894949</v>
      </c>
      <c r="AL51" s="810">
        <v>0.21289693401259002</v>
      </c>
      <c r="AM51" s="810">
        <v>0.24946897215430994</v>
      </c>
      <c r="AN51" s="810">
        <v>0.22152203054445255</v>
      </c>
      <c r="AO51" s="810">
        <v>0.2062730890161194</v>
      </c>
      <c r="AP51" s="810">
        <v>9.134749838990612E-2</v>
      </c>
      <c r="AQ51" s="810">
        <v>0.11192176632770776</v>
      </c>
      <c r="AR51" s="810">
        <v>0.15071781848203675</v>
      </c>
      <c r="AS51" s="810">
        <v>6.9568264033849261E-2</v>
      </c>
      <c r="AT51" s="810">
        <v>3.770407999512445E-2</v>
      </c>
      <c r="AU51" s="810">
        <v>8.5340381070736798E-2</v>
      </c>
      <c r="AV51" s="810">
        <v>0.21063317821973515</v>
      </c>
      <c r="AW51" s="810">
        <v>0.42906633413327433</v>
      </c>
      <c r="AX51" s="810">
        <v>0.54701354416391434</v>
      </c>
      <c r="AY51" s="810">
        <v>0.50163807188918097</v>
      </c>
      <c r="AZ51" s="810">
        <v>0.45170027700050158</v>
      </c>
      <c r="BA51" s="810">
        <v>0.11153569813230468</v>
      </c>
      <c r="BB51" s="810">
        <v>9.5063396782138099E-2</v>
      </c>
      <c r="BC51" s="810">
        <v>8.2925232479912375E-2</v>
      </c>
      <c r="BD51" s="810">
        <v>-2.2324631340083546E-2</v>
      </c>
      <c r="BE51" s="810">
        <v>4.2719933509263217E-2</v>
      </c>
      <c r="BF51" s="810">
        <v>-0.24047737317224407</v>
      </c>
      <c r="BG51" s="810">
        <v>-0.29701477858674324</v>
      </c>
      <c r="BH51" s="810">
        <v>-0.2189527953650961</v>
      </c>
      <c r="BI51" s="810">
        <v>-6.411476101623817E-2</v>
      </c>
      <c r="BJ51" s="810">
        <v>0.3024181777489397</v>
      </c>
      <c r="BK51" s="810">
        <v>0.3241182570172178</v>
      </c>
      <c r="BL51" s="810">
        <v>0.28089579412505905</v>
      </c>
      <c r="BM51" s="810">
        <v>0.18183736147201945</v>
      </c>
      <c r="BN51" s="810">
        <v>0.23792378211264772</v>
      </c>
      <c r="BO51" s="811">
        <v>0.3107669764802275</v>
      </c>
      <c r="BP51" s="810">
        <v>0.27666026579913744</v>
      </c>
      <c r="BQ51" s="810">
        <v>0.2650170240295448</v>
      </c>
      <c r="BR51" s="810">
        <v>5.5074504930029411E-2</v>
      </c>
      <c r="BS51" s="810">
        <v>-1.098385734280371E-2</v>
      </c>
      <c r="BT51" s="810">
        <v>-7.7129833551193336E-2</v>
      </c>
      <c r="BU51" s="810">
        <v>-9.133357673900637E-2</v>
      </c>
      <c r="BV51" s="871">
        <v>-8.2849888341277982E-3</v>
      </c>
      <c r="BW51" s="810">
        <v>-4.1732089484553828E-2</v>
      </c>
      <c r="BX51" s="810">
        <v>-9.7832183092106922E-2</v>
      </c>
      <c r="BY51" s="810">
        <v>-0.14558380196228124</v>
      </c>
      <c r="BZ51" s="810">
        <v>-0.18108285238110666</v>
      </c>
      <c r="CA51" s="810">
        <v>-0.13883143365145562</v>
      </c>
      <c r="CB51" s="810">
        <v>-1.6652918703110059E-2</v>
      </c>
      <c r="CC51" s="810">
        <v>2.0165478064915177E-3</v>
      </c>
      <c r="CD51" s="810">
        <v>-4.6175222928656036E-2</v>
      </c>
      <c r="CE51" s="810">
        <v>-9.8743646402348506E-2</v>
      </c>
      <c r="CF51" s="810">
        <v>-0.14867142042737694</v>
      </c>
      <c r="CG51" s="810">
        <v>-0.15350086667331728</v>
      </c>
      <c r="CH51" s="810">
        <v>-0.13012283093266752</v>
      </c>
      <c r="CI51" s="810">
        <v>-0.10008766769448928</v>
      </c>
      <c r="CJ51" s="810">
        <v>-2.2307317912594816E-2</v>
      </c>
      <c r="CK51" s="810">
        <v>7.4345584013204416E-2</v>
      </c>
      <c r="CL51" s="810">
        <v>0.11121406568947222</v>
      </c>
      <c r="CM51" s="810">
        <v>0.13904840283105299</v>
      </c>
      <c r="CN51" s="810">
        <v>7.5840689635947714E-2</v>
      </c>
      <c r="CO51" s="810">
        <v>2.9927305586413561E-2</v>
      </c>
      <c r="CP51" s="810">
        <v>1.8313236803700471E-2</v>
      </c>
      <c r="CQ51" s="810">
        <v>2.8070111957540986E-2</v>
      </c>
      <c r="CR51" s="810">
        <v>3.6629778625914419E-2</v>
      </c>
      <c r="CS51" s="810">
        <v>-3.5041615614614961E-2</v>
      </c>
      <c r="CT51" s="810">
        <v>-1.1147883508572763E-2</v>
      </c>
      <c r="CU51" s="810">
        <v>-1.5089543147828836E-2</v>
      </c>
      <c r="CV51" s="810">
        <v>-1.4077365521368245E-2</v>
      </c>
      <c r="CW51" s="810">
        <v>8.6319824008875071E-2</v>
      </c>
      <c r="CX51" s="810">
        <v>8.0738979403586764E-2</v>
      </c>
      <c r="CY51" s="810">
        <v>7.0939654779449426E-2</v>
      </c>
      <c r="CZ51" s="810">
        <v>8.0037918040807218E-2</v>
      </c>
      <c r="DA51" s="810">
        <v>0.13723351708280879</v>
      </c>
      <c r="DB51" s="810">
        <v>0.16343826844739259</v>
      </c>
      <c r="DC51" s="810">
        <v>0.18444272700818068</v>
      </c>
      <c r="DD51" s="810">
        <v>0.25230009338836218</v>
      </c>
      <c r="DE51" s="810">
        <v>0.18742006891668395</v>
      </c>
      <c r="DF51" s="810">
        <v>0.19093247151712781</v>
      </c>
      <c r="DG51" s="810">
        <v>0.21163593406435144</v>
      </c>
      <c r="DH51" s="810">
        <v>0.11683550545183213</v>
      </c>
      <c r="DI51" s="810">
        <v>-5.4049451109630997E-2</v>
      </c>
      <c r="DJ51" s="810">
        <v>-8.7054992854276925E-2</v>
      </c>
      <c r="DK51" s="810">
        <v>-1.3763519409968554E-2</v>
      </c>
      <c r="DL51" s="810">
        <v>-1.5826411069477846E-2</v>
      </c>
      <c r="DM51" s="810">
        <v>7.4148883001744423E-2</v>
      </c>
      <c r="DN51" s="810">
        <v>0.10754491339920393</v>
      </c>
      <c r="DO51" s="810">
        <v>-1.1142716545906282E-2</v>
      </c>
      <c r="DP51" s="810">
        <v>9.2003703913934073E-2</v>
      </c>
      <c r="DQ51" s="810">
        <v>0.17232661767052795</v>
      </c>
      <c r="DR51" s="810">
        <v>0.21722529051072714</v>
      </c>
      <c r="DS51" s="872">
        <v>0.24418521402265461</v>
      </c>
      <c r="DT51" s="872">
        <v>0.16713915984599059</v>
      </c>
      <c r="DU51" s="872">
        <v>0.13827834891836643</v>
      </c>
      <c r="DV51" s="872">
        <v>7.7687895169548105E-2</v>
      </c>
      <c r="DW51" s="872">
        <v>3.2332485150395371E-2</v>
      </c>
      <c r="DX51" s="872">
        <v>1.2571992785127295E-2</v>
      </c>
      <c r="DY51" s="872">
        <v>8.6570406836857742E-3</v>
      </c>
      <c r="DZ51" s="872">
        <v>9.9154546208122685E-3</v>
      </c>
      <c r="EA51" s="872">
        <v>-1.9585360042817173E-2</v>
      </c>
      <c r="EB51" s="872">
        <v>-1.9585360042817173E-2</v>
      </c>
      <c r="EC51" s="872">
        <v>-1.9585360042817173E-2</v>
      </c>
      <c r="ED51" s="872">
        <v>-1.9585360042817173E-2</v>
      </c>
      <c r="EE51" s="872">
        <v>1.583990812670184E-2</v>
      </c>
      <c r="EF51" s="872">
        <v>1.583990812670184E-2</v>
      </c>
      <c r="EG51" s="872">
        <v>1.583990812670184E-2</v>
      </c>
      <c r="EH51" s="872">
        <v>1.583990812670184E-2</v>
      </c>
      <c r="EI51" s="872">
        <v>1.4497267483688292E-2</v>
      </c>
      <c r="EJ51" s="872">
        <v>1.4497267483688292E-2</v>
      </c>
      <c r="EK51" s="872">
        <v>1.4497267483688292E-2</v>
      </c>
      <c r="EL51" s="872">
        <v>1.4497267483688292E-2</v>
      </c>
      <c r="EM51" s="872">
        <v>5.6469092192373968E-3</v>
      </c>
      <c r="EN51" s="872">
        <v>5.6469092192373968E-3</v>
      </c>
      <c r="EO51" s="872">
        <v>5.6469092192373968E-3</v>
      </c>
      <c r="EP51" s="872">
        <v>5.6469092192373968E-3</v>
      </c>
    </row>
    <row r="52" spans="1:159" s="568" customFormat="1" ht="18.75" customHeight="1" thickBot="1">
      <c r="A52" s="687"/>
      <c r="B52" s="815" t="s">
        <v>1542</v>
      </c>
      <c r="C52" s="810"/>
      <c r="D52" s="810"/>
      <c r="E52" s="810"/>
      <c r="F52" s="810"/>
      <c r="G52" s="810"/>
      <c r="H52" s="810"/>
      <c r="I52" s="810"/>
      <c r="J52" s="810"/>
      <c r="K52" s="810"/>
      <c r="L52" s="810"/>
      <c r="M52" s="810"/>
      <c r="N52" s="810"/>
      <c r="O52" s="810"/>
      <c r="P52" s="810"/>
      <c r="Q52" s="810"/>
      <c r="R52" s="810"/>
      <c r="S52" s="810"/>
      <c r="T52" s="810"/>
      <c r="U52" s="810"/>
      <c r="V52" s="810"/>
      <c r="W52" s="810"/>
      <c r="X52" s="810"/>
      <c r="Y52" s="810"/>
      <c r="Z52" s="810"/>
      <c r="AA52" s="810"/>
      <c r="AB52" s="810"/>
      <c r="AC52" s="810"/>
      <c r="AD52" s="810"/>
      <c r="AE52" s="810"/>
      <c r="AF52" s="810"/>
      <c r="AG52" s="810"/>
      <c r="AH52" s="810"/>
      <c r="AI52" s="810"/>
      <c r="AJ52" s="810"/>
      <c r="AK52" s="810"/>
      <c r="AL52" s="810"/>
      <c r="AM52" s="810"/>
      <c r="AN52" s="810"/>
      <c r="AO52" s="810"/>
      <c r="AP52" s="810"/>
      <c r="AQ52" s="810"/>
      <c r="AR52" s="810"/>
      <c r="AS52" s="810"/>
      <c r="AT52" s="810"/>
      <c r="AU52" s="810"/>
      <c r="AV52" s="810"/>
      <c r="AW52" s="810"/>
      <c r="AX52" s="810"/>
      <c r="AY52" s="810"/>
      <c r="AZ52" s="810"/>
      <c r="BA52" s="810"/>
      <c r="BB52" s="810"/>
      <c r="BC52" s="810"/>
      <c r="BD52" s="810"/>
      <c r="BE52" s="810"/>
      <c r="BF52" s="810"/>
      <c r="BG52" s="810"/>
      <c r="BH52" s="810"/>
      <c r="BI52" s="810"/>
      <c r="BJ52" s="810"/>
      <c r="BK52" s="810"/>
      <c r="BL52" s="810"/>
      <c r="BM52" s="810"/>
      <c r="BN52" s="810"/>
      <c r="BO52" s="818"/>
      <c r="BP52" s="819"/>
      <c r="BQ52" s="819"/>
      <c r="BR52" s="819"/>
      <c r="BS52" s="819"/>
      <c r="BT52" s="819"/>
      <c r="BU52" s="819"/>
      <c r="BV52" s="771"/>
      <c r="BW52" s="771"/>
      <c r="BX52" s="771"/>
      <c r="BY52" s="771"/>
      <c r="BZ52" s="771"/>
      <c r="CA52" s="771"/>
      <c r="CB52" s="771"/>
      <c r="CC52" s="771"/>
      <c r="CD52" s="771"/>
      <c r="CE52" s="771"/>
      <c r="CF52" s="771"/>
      <c r="CG52" s="771"/>
      <c r="CH52" s="771"/>
      <c r="CI52" s="771"/>
      <c r="CJ52" s="771"/>
      <c r="CK52" s="771"/>
      <c r="CL52" s="771"/>
      <c r="CM52" s="771"/>
      <c r="CN52" s="771"/>
      <c r="CO52" s="771"/>
      <c r="CP52" s="771"/>
      <c r="CQ52" s="771"/>
      <c r="CR52" s="771"/>
      <c r="CS52" s="771"/>
      <c r="CT52" s="771"/>
      <c r="CU52" s="771"/>
      <c r="CV52" s="771"/>
      <c r="CW52" s="771"/>
      <c r="CX52" s="771"/>
      <c r="CY52" s="771"/>
      <c r="CZ52" s="771"/>
      <c r="DA52" s="771"/>
      <c r="DB52" s="771"/>
      <c r="DC52" s="771"/>
      <c r="DD52" s="771"/>
      <c r="DE52" s="771"/>
      <c r="DF52" s="771"/>
      <c r="DG52" s="771"/>
      <c r="DH52" s="771"/>
      <c r="DI52" s="771"/>
      <c r="DJ52" s="771"/>
      <c r="DK52" s="771"/>
      <c r="DL52" s="771"/>
      <c r="DM52" s="771"/>
      <c r="DN52" s="771"/>
      <c r="DO52" s="771"/>
      <c r="DP52" s="771"/>
      <c r="DQ52" s="771"/>
      <c r="DR52" s="771"/>
      <c r="DS52" s="771"/>
      <c r="DT52" s="771"/>
      <c r="DU52" s="771"/>
      <c r="DV52" s="771"/>
      <c r="DW52" s="771"/>
      <c r="DX52" s="771"/>
      <c r="DY52" s="771"/>
      <c r="DZ52" s="771"/>
      <c r="EA52" s="771"/>
      <c r="EB52" s="771"/>
      <c r="EC52" s="771"/>
      <c r="ED52" s="771"/>
      <c r="EE52" s="771"/>
      <c r="EF52" s="771"/>
      <c r="EG52" s="771"/>
      <c r="EH52" s="771"/>
      <c r="EI52" s="771"/>
      <c r="EJ52" s="771"/>
      <c r="EK52" s="771"/>
      <c r="EL52" s="771"/>
      <c r="EM52" s="771"/>
      <c r="EN52" s="771"/>
      <c r="EO52" s="771"/>
      <c r="EP52" s="771"/>
      <c r="EQ52" s="567"/>
      <c r="ER52" s="567"/>
      <c r="ES52" s="567"/>
      <c r="ET52" s="567"/>
      <c r="EU52" s="567"/>
      <c r="EV52" s="567"/>
      <c r="EW52" s="567"/>
      <c r="EX52" s="567"/>
      <c r="EY52" s="567"/>
      <c r="EZ52" s="567"/>
      <c r="FA52" s="567"/>
      <c r="FB52" s="567"/>
      <c r="FC52" s="567"/>
    </row>
    <row r="53" spans="1:159" ht="12.7" customHeight="1">
      <c r="A53" s="688"/>
      <c r="B53" s="877"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1.7">
      <c r="A56" s="689"/>
      <c r="B56" s="878"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966">
        <v>1465</v>
      </c>
      <c r="CF57" s="967">
        <v>1500</v>
      </c>
      <c r="CG57" s="967">
        <v>1568</v>
      </c>
      <c r="CH57" s="967">
        <v>1617</v>
      </c>
      <c r="CI57" s="967">
        <v>1661</v>
      </c>
      <c r="CJ57" s="967">
        <v>1711</v>
      </c>
      <c r="CK57" s="967">
        <v>1696</v>
      </c>
      <c r="CL57" s="967">
        <v>1778</v>
      </c>
      <c r="CM57" s="967">
        <v>1846</v>
      </c>
      <c r="CN57" s="967">
        <v>1917</v>
      </c>
      <c r="CO57" s="967">
        <v>1944</v>
      </c>
      <c r="CP57" s="967">
        <v>1988</v>
      </c>
      <c r="CQ57" s="967">
        <v>2025</v>
      </c>
      <c r="CR57" s="967">
        <v>2056</v>
      </c>
      <c r="CS57" s="967">
        <v>2080</v>
      </c>
      <c r="CT57" s="967">
        <v>2138</v>
      </c>
      <c r="CU57" s="967">
        <v>2152</v>
      </c>
      <c r="CV57" s="967">
        <v>2347</v>
      </c>
      <c r="CW57" s="967">
        <v>2355</v>
      </c>
      <c r="CX57" s="967">
        <v>2453</v>
      </c>
      <c r="CY57" s="967">
        <v>2405</v>
      </c>
      <c r="CZ57" s="967">
        <v>2173</v>
      </c>
      <c r="DA57" s="967">
        <v>2450</v>
      </c>
      <c r="DB57" s="967">
        <v>2569</v>
      </c>
      <c r="DC57" s="967">
        <v>2586</v>
      </c>
      <c r="DD57" s="967">
        <v>2665</v>
      </c>
      <c r="DE57" s="967">
        <v>2756</v>
      </c>
      <c r="DF57" s="967">
        <v>2936</v>
      </c>
      <c r="DG57" s="967">
        <v>3023</v>
      </c>
      <c r="DH57" s="967">
        <v>3283</v>
      </c>
      <c r="DI57" s="967">
        <v>3584</v>
      </c>
      <c r="DJ57" s="967">
        <v>3830</v>
      </c>
      <c r="DK57" s="967">
        <v>3905</v>
      </c>
      <c r="DL57" s="967">
        <v>3972</v>
      </c>
      <c r="DM57" s="967">
        <v>4246</v>
      </c>
      <c r="DN57" s="967">
        <v>4500</v>
      </c>
      <c r="DO57" s="967">
        <v>4486</v>
      </c>
      <c r="DP57" s="967">
        <v>4521</v>
      </c>
      <c r="DQ57" s="967">
        <v>4806</v>
      </c>
      <c r="DR57" s="967">
        <v>4972</v>
      </c>
      <c r="DS57" s="967"/>
      <c r="DT57" s="967"/>
      <c r="DU57" s="485"/>
      <c r="DV57" s="485"/>
      <c r="DW57" s="485"/>
      <c r="DX57" s="485"/>
      <c r="DY57" s="485"/>
      <c r="DZ57" s="485"/>
    </row>
    <row r="58" spans="1:159" ht="18.3">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68"/>
      <c r="CF58" s="969"/>
      <c r="CG58" s="969"/>
      <c r="CH58" s="969"/>
      <c r="CI58" s="969"/>
      <c r="CJ58" s="969"/>
      <c r="CK58" s="969"/>
      <c r="CL58" s="969"/>
      <c r="CM58" s="969"/>
      <c r="CN58" s="969"/>
      <c r="CO58" s="969"/>
      <c r="CP58" s="969"/>
      <c r="CQ58" s="969"/>
      <c r="CR58" s="969"/>
      <c r="CS58" s="969"/>
      <c r="CT58" s="969"/>
      <c r="CU58" s="969"/>
      <c r="CV58" s="969"/>
      <c r="CW58" s="969"/>
      <c r="CX58" s="969"/>
      <c r="CY58" s="969"/>
      <c r="CZ58" s="969"/>
      <c r="DA58" s="969"/>
      <c r="DB58" s="969"/>
      <c r="DC58" s="969"/>
      <c r="DD58" s="969"/>
      <c r="DE58" s="969"/>
      <c r="DF58" s="969"/>
      <c r="DG58" s="969"/>
      <c r="DH58" s="969"/>
      <c r="DI58" s="969"/>
      <c r="DJ58" s="969"/>
      <c r="DK58" s="969"/>
      <c r="DL58" s="969"/>
      <c r="DM58" s="969"/>
      <c r="DN58" s="969"/>
      <c r="DO58" s="969"/>
      <c r="DP58" s="969"/>
      <c r="DQ58" s="969"/>
      <c r="DR58" s="969"/>
      <c r="DS58" s="969"/>
      <c r="DT58" s="969"/>
      <c r="DU58" s="488"/>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966">
        <v>1378</v>
      </c>
      <c r="CF59" s="967">
        <v>1437</v>
      </c>
      <c r="CG59" s="967">
        <v>1506</v>
      </c>
      <c r="CH59" s="967">
        <v>1491</v>
      </c>
      <c r="CI59" s="967">
        <v>1499</v>
      </c>
      <c r="CJ59" s="967">
        <v>1613</v>
      </c>
      <c r="CK59" s="967">
        <v>1624</v>
      </c>
      <c r="CL59" s="967">
        <v>1613</v>
      </c>
      <c r="CM59" s="967">
        <v>1634</v>
      </c>
      <c r="CN59" s="967">
        <v>1709</v>
      </c>
      <c r="CO59" s="967">
        <v>1746</v>
      </c>
      <c r="CP59" s="967">
        <v>1743</v>
      </c>
      <c r="CQ59" s="967">
        <v>1881</v>
      </c>
      <c r="CR59" s="967">
        <v>1878</v>
      </c>
      <c r="CS59" s="967">
        <v>1887</v>
      </c>
      <c r="CT59" s="967">
        <v>1926</v>
      </c>
      <c r="CU59" s="967">
        <v>1918</v>
      </c>
      <c r="CV59" s="967">
        <v>2082</v>
      </c>
      <c r="CW59" s="967">
        <v>2020</v>
      </c>
      <c r="CX59" s="967">
        <v>2105</v>
      </c>
      <c r="CY59" s="967">
        <v>2268</v>
      </c>
      <c r="CZ59" s="967">
        <v>2017</v>
      </c>
      <c r="DA59" s="967">
        <v>2273</v>
      </c>
      <c r="DB59" s="967">
        <v>2348</v>
      </c>
      <c r="DC59" s="967">
        <v>2458</v>
      </c>
      <c r="DD59" s="967">
        <v>2305</v>
      </c>
      <c r="DE59" s="967">
        <v>2375</v>
      </c>
      <c r="DF59" s="967">
        <v>2561</v>
      </c>
      <c r="DG59" s="967">
        <v>2702</v>
      </c>
      <c r="DH59" s="967">
        <v>3021</v>
      </c>
      <c r="DI59" s="967">
        <v>3259</v>
      </c>
      <c r="DJ59" s="967">
        <v>3428</v>
      </c>
      <c r="DK59" s="967">
        <v>3420</v>
      </c>
      <c r="DL59" s="967">
        <v>3958</v>
      </c>
      <c r="DM59" s="967">
        <v>3742</v>
      </c>
      <c r="DN59" s="967">
        <v>4169</v>
      </c>
      <c r="DO59" s="967">
        <v>3854</v>
      </c>
      <c r="DP59" s="967">
        <v>3796</v>
      </c>
      <c r="DQ59" s="967">
        <v>4353</v>
      </c>
      <c r="DR59" s="967">
        <v>4443</v>
      </c>
      <c r="DS59" s="967"/>
      <c r="DT59" s="967"/>
      <c r="DU59" s="485"/>
      <c r="DV59" s="485"/>
      <c r="DW59" s="485"/>
      <c r="DX59" s="485"/>
      <c r="DY59" s="485"/>
      <c r="DZ59" s="485"/>
    </row>
    <row r="60" spans="1:159">
      <c r="A60" t="s">
        <v>1394</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70">
        <v>207</v>
      </c>
      <c r="CF60" s="971">
        <v>212</v>
      </c>
      <c r="CG60" s="971">
        <v>218</v>
      </c>
      <c r="CH60" s="971">
        <v>215</v>
      </c>
      <c r="CI60" s="971">
        <v>265</v>
      </c>
      <c r="CJ60" s="971">
        <v>231</v>
      </c>
      <c r="CK60" s="971">
        <v>269</v>
      </c>
      <c r="CL60" s="971">
        <v>266</v>
      </c>
      <c r="CM60" s="971">
        <v>264</v>
      </c>
      <c r="CN60" s="971">
        <v>285</v>
      </c>
      <c r="CO60" s="971">
        <v>311</v>
      </c>
      <c r="CP60" s="971">
        <v>296</v>
      </c>
      <c r="CQ60" s="971">
        <v>282</v>
      </c>
      <c r="CR60" s="971">
        <v>291</v>
      </c>
      <c r="CS60" s="971">
        <v>327</v>
      </c>
      <c r="CT60" s="971">
        <v>324</v>
      </c>
      <c r="CU60" s="971">
        <v>335</v>
      </c>
      <c r="CV60" s="971">
        <v>439</v>
      </c>
      <c r="CW60" s="971">
        <v>335</v>
      </c>
      <c r="CX60" s="971">
        <v>363</v>
      </c>
      <c r="CY60" s="971">
        <v>398</v>
      </c>
      <c r="CZ60" s="971">
        <v>380</v>
      </c>
      <c r="DA60" s="971">
        <v>382</v>
      </c>
      <c r="DB60" s="971">
        <v>412</v>
      </c>
      <c r="DC60" s="971">
        <v>423</v>
      </c>
      <c r="DD60" s="971">
        <v>464</v>
      </c>
      <c r="DE60" s="971">
        <v>506</v>
      </c>
      <c r="DF60" s="971">
        <v>463</v>
      </c>
      <c r="DG60" s="971">
        <v>560</v>
      </c>
      <c r="DH60" s="971">
        <v>526</v>
      </c>
      <c r="DI60" s="971">
        <v>688</v>
      </c>
      <c r="DJ60" s="971">
        <v>564</v>
      </c>
      <c r="DK60" s="971">
        <v>630</v>
      </c>
      <c r="DL60" s="971">
        <v>801</v>
      </c>
      <c r="DM60" s="971">
        <v>662</v>
      </c>
      <c r="DN60" s="971">
        <v>614</v>
      </c>
      <c r="DO60" s="971">
        <v>683</v>
      </c>
      <c r="DP60" s="971">
        <v>843</v>
      </c>
      <c r="DQ60" s="971">
        <v>746</v>
      </c>
      <c r="DR60" s="971">
        <v>935</v>
      </c>
      <c r="DS60" s="971"/>
      <c r="DT60" s="971"/>
      <c r="DU60" s="491"/>
      <c r="DV60" s="491"/>
      <c r="DW60" s="491"/>
      <c r="DX60" s="491"/>
      <c r="DY60" s="491"/>
      <c r="DZ60" s="491"/>
    </row>
    <row r="61" spans="1:159">
      <c r="A61" t="s">
        <v>1395</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970">
        <v>1171</v>
      </c>
      <c r="CF61" s="971">
        <v>1225</v>
      </c>
      <c r="CG61" s="971">
        <v>1288</v>
      </c>
      <c r="CH61" s="971">
        <v>1276</v>
      </c>
      <c r="CI61" s="971">
        <v>1234</v>
      </c>
      <c r="CJ61" s="971">
        <v>1381</v>
      </c>
      <c r="CK61" s="971">
        <v>1355</v>
      </c>
      <c r="CL61" s="971">
        <v>1347</v>
      </c>
      <c r="CM61" s="971">
        <v>1370</v>
      </c>
      <c r="CN61" s="971">
        <v>1424</v>
      </c>
      <c r="CO61" s="971">
        <v>1435</v>
      </c>
      <c r="CP61" s="971">
        <v>1447</v>
      </c>
      <c r="CQ61" s="971">
        <v>1600</v>
      </c>
      <c r="CR61" s="971">
        <v>1587</v>
      </c>
      <c r="CS61" s="971">
        <v>1560</v>
      </c>
      <c r="CT61" s="971">
        <v>1602</v>
      </c>
      <c r="CU61" s="971">
        <v>1583</v>
      </c>
      <c r="CV61" s="971">
        <v>1642</v>
      </c>
      <c r="CW61" s="971">
        <v>1685</v>
      </c>
      <c r="CX61" s="971">
        <v>1742</v>
      </c>
      <c r="CY61" s="971">
        <v>1870</v>
      </c>
      <c r="CZ61" s="971">
        <v>1637</v>
      </c>
      <c r="DA61" s="971">
        <v>1892</v>
      </c>
      <c r="DB61" s="971">
        <v>1936</v>
      </c>
      <c r="DC61" s="971">
        <v>2035</v>
      </c>
      <c r="DD61" s="971">
        <v>1841</v>
      </c>
      <c r="DE61" s="971">
        <v>1869</v>
      </c>
      <c r="DF61" s="971">
        <v>2099</v>
      </c>
      <c r="DG61" s="971">
        <v>2142</v>
      </c>
      <c r="DH61" s="971">
        <v>2495</v>
      </c>
      <c r="DI61" s="971">
        <v>2571</v>
      </c>
      <c r="DJ61" s="971">
        <v>2864</v>
      </c>
      <c r="DK61" s="971">
        <v>2790</v>
      </c>
      <c r="DL61" s="971">
        <v>3157</v>
      </c>
      <c r="DM61" s="971">
        <v>3080</v>
      </c>
      <c r="DN61" s="971">
        <v>3555</v>
      </c>
      <c r="DO61" s="971">
        <v>3171</v>
      </c>
      <c r="DP61" s="971">
        <v>2951</v>
      </c>
      <c r="DQ61" s="971">
        <v>3608</v>
      </c>
      <c r="DR61" s="971">
        <v>3508</v>
      </c>
      <c r="DS61" s="971"/>
      <c r="DT61" s="971"/>
      <c r="DU61" s="491"/>
      <c r="DV61" s="491"/>
      <c r="DW61" s="491"/>
      <c r="DX61" s="491"/>
      <c r="DY61" s="491"/>
      <c r="DZ61" s="491"/>
    </row>
    <row r="62" spans="1:159" ht="18.3">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68"/>
      <c r="CF62" s="969"/>
      <c r="CG62" s="969"/>
      <c r="CH62" s="969"/>
      <c r="CI62" s="969"/>
      <c r="CJ62" s="969"/>
      <c r="CK62" s="969"/>
      <c r="CL62" s="969"/>
      <c r="CM62" s="969"/>
      <c r="CN62" s="969"/>
      <c r="CO62" s="969"/>
      <c r="CP62" s="969"/>
      <c r="CQ62" s="969"/>
      <c r="CR62" s="969"/>
      <c r="CS62" s="969"/>
      <c r="CT62" s="969"/>
      <c r="CU62" s="969"/>
      <c r="CV62" s="969"/>
      <c r="CW62" s="969"/>
      <c r="CX62" s="969"/>
      <c r="CY62" s="969"/>
      <c r="CZ62" s="969"/>
      <c r="DA62" s="969"/>
      <c r="DB62" s="969"/>
      <c r="DC62" s="969"/>
      <c r="DD62" s="969"/>
      <c r="DE62" s="969"/>
      <c r="DF62" s="969"/>
      <c r="DG62" s="969"/>
      <c r="DH62" s="969"/>
      <c r="DI62" s="969"/>
      <c r="DJ62" s="969"/>
      <c r="DK62" s="969"/>
      <c r="DL62" s="969"/>
      <c r="DM62" s="969"/>
      <c r="DN62" s="969"/>
      <c r="DO62" s="969"/>
      <c r="DP62" s="969"/>
      <c r="DQ62" s="969"/>
      <c r="DR62" s="969"/>
      <c r="DS62" s="969"/>
      <c r="DT62" s="969"/>
      <c r="DU62" s="488"/>
      <c r="DV62" s="488"/>
      <c r="DW62" s="488"/>
      <c r="DX62" s="488"/>
      <c r="DY62" s="488"/>
      <c r="DZ62" s="488"/>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966">
        <v>359</v>
      </c>
      <c r="CF63" s="967">
        <v>363</v>
      </c>
      <c r="CG63" s="967">
        <v>350</v>
      </c>
      <c r="CH63" s="967">
        <v>419</v>
      </c>
      <c r="CI63" s="967">
        <v>466</v>
      </c>
      <c r="CJ63" s="967">
        <v>442</v>
      </c>
      <c r="CK63" s="967">
        <v>403</v>
      </c>
      <c r="CL63" s="967">
        <v>461</v>
      </c>
      <c r="CM63" s="967">
        <v>442</v>
      </c>
      <c r="CN63" s="967">
        <v>436</v>
      </c>
      <c r="CO63" s="967">
        <v>470</v>
      </c>
      <c r="CP63" s="967">
        <v>487</v>
      </c>
      <c r="CQ63" s="967">
        <v>441</v>
      </c>
      <c r="CR63" s="967">
        <v>416</v>
      </c>
      <c r="CS63" s="967">
        <v>452</v>
      </c>
      <c r="CT63" s="967">
        <v>543</v>
      </c>
      <c r="CU63" s="967">
        <v>530</v>
      </c>
      <c r="CV63" s="967">
        <v>605</v>
      </c>
      <c r="CW63" s="967">
        <v>688</v>
      </c>
      <c r="CX63" s="967">
        <v>693</v>
      </c>
      <c r="CY63" s="967">
        <v>582</v>
      </c>
      <c r="CZ63" s="967">
        <v>507</v>
      </c>
      <c r="DA63" s="967">
        <v>572</v>
      </c>
      <c r="DB63" s="967">
        <v>617</v>
      </c>
      <c r="DC63" s="967">
        <v>510</v>
      </c>
      <c r="DD63" s="967">
        <v>751</v>
      </c>
      <c r="DE63" s="967">
        <v>823</v>
      </c>
      <c r="DF63" s="967">
        <v>834</v>
      </c>
      <c r="DG63" s="967">
        <v>760</v>
      </c>
      <c r="DH63" s="967">
        <v>868</v>
      </c>
      <c r="DI63" s="967">
        <v>941</v>
      </c>
      <c r="DJ63" s="967">
        <v>963</v>
      </c>
      <c r="DK63" s="967">
        <v>914</v>
      </c>
      <c r="DL63" s="967">
        <v>709</v>
      </c>
      <c r="DM63" s="967">
        <v>1249</v>
      </c>
      <c r="DN63" s="967">
        <v>938</v>
      </c>
      <c r="DO63" s="967">
        <v>1362</v>
      </c>
      <c r="DP63" s="967">
        <v>1373</v>
      </c>
      <c r="DQ63" s="967">
        <v>897</v>
      </c>
      <c r="DR63" s="967">
        <v>882</v>
      </c>
      <c r="DS63" s="967"/>
      <c r="DT63" s="967"/>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972">
        <v>359</v>
      </c>
      <c r="CF64" s="973">
        <v>353</v>
      </c>
      <c r="CG64" s="973">
        <v>345</v>
      </c>
      <c r="CH64" s="973">
        <v>417</v>
      </c>
      <c r="CI64" s="973">
        <v>483</v>
      </c>
      <c r="CJ64" s="973">
        <v>489</v>
      </c>
      <c r="CK64" s="973">
        <v>441</v>
      </c>
      <c r="CL64" s="973">
        <v>444</v>
      </c>
      <c r="CM64" s="973">
        <v>424</v>
      </c>
      <c r="CN64" s="973">
        <v>420</v>
      </c>
      <c r="CO64" s="973">
        <v>451</v>
      </c>
      <c r="CP64" s="973">
        <v>452</v>
      </c>
      <c r="CQ64" s="973">
        <v>450</v>
      </c>
      <c r="CR64" s="973">
        <v>443</v>
      </c>
      <c r="CS64" s="973">
        <v>486</v>
      </c>
      <c r="CT64" s="973">
        <v>526</v>
      </c>
      <c r="CU64" s="973">
        <v>558</v>
      </c>
      <c r="CV64" s="973">
        <v>662</v>
      </c>
      <c r="CW64" s="973">
        <v>616</v>
      </c>
      <c r="CX64" s="973">
        <v>669</v>
      </c>
      <c r="CY64" s="973">
        <v>618</v>
      </c>
      <c r="CZ64" s="973">
        <v>500</v>
      </c>
      <c r="DA64" s="973">
        <v>625</v>
      </c>
      <c r="DB64" s="973">
        <v>689</v>
      </c>
      <c r="DC64" s="973">
        <v>715</v>
      </c>
      <c r="DD64" s="973">
        <v>652</v>
      </c>
      <c r="DE64" s="973">
        <v>743</v>
      </c>
      <c r="DF64" s="973">
        <v>805</v>
      </c>
      <c r="DG64" s="973">
        <v>793</v>
      </c>
      <c r="DH64" s="973">
        <v>763</v>
      </c>
      <c r="DI64" s="973">
        <v>824</v>
      </c>
      <c r="DJ64" s="973">
        <v>990</v>
      </c>
      <c r="DK64" s="973">
        <v>1044</v>
      </c>
      <c r="DL64" s="973">
        <v>1083</v>
      </c>
      <c r="DM64" s="973">
        <v>1179</v>
      </c>
      <c r="DN64" s="973">
        <v>1125</v>
      </c>
      <c r="DO64" s="973">
        <v>1406</v>
      </c>
      <c r="DP64" s="973">
        <v>1424</v>
      </c>
      <c r="DQ64" s="973">
        <v>1352</v>
      </c>
      <c r="DR64" s="973">
        <v>1280</v>
      </c>
      <c r="DS64" s="973"/>
      <c r="DT64" s="973"/>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70">
        <v>284</v>
      </c>
      <c r="CF65" s="971">
        <v>258</v>
      </c>
      <c r="CG65" s="971">
        <v>257</v>
      </c>
      <c r="CH65" s="971">
        <v>309</v>
      </c>
      <c r="CI65" s="971">
        <v>315</v>
      </c>
      <c r="CJ65" s="971">
        <v>297</v>
      </c>
      <c r="CK65" s="971">
        <v>286</v>
      </c>
      <c r="CL65" s="971">
        <v>303</v>
      </c>
      <c r="CM65" s="971">
        <v>280</v>
      </c>
      <c r="CN65" s="971">
        <v>275</v>
      </c>
      <c r="CO65" s="971">
        <v>291</v>
      </c>
      <c r="CP65" s="971">
        <v>297</v>
      </c>
      <c r="CQ65" s="971">
        <v>282</v>
      </c>
      <c r="CR65" s="971">
        <v>287</v>
      </c>
      <c r="CS65" s="971">
        <v>322</v>
      </c>
      <c r="CT65" s="971">
        <v>347</v>
      </c>
      <c r="CU65" s="971">
        <v>369</v>
      </c>
      <c r="CV65" s="971">
        <v>402</v>
      </c>
      <c r="CW65" s="971">
        <v>429</v>
      </c>
      <c r="CX65" s="971">
        <v>451</v>
      </c>
      <c r="CY65" s="971">
        <v>391</v>
      </c>
      <c r="CZ65" s="971">
        <v>324</v>
      </c>
      <c r="DA65" s="971">
        <v>407</v>
      </c>
      <c r="DB65" s="971">
        <v>453</v>
      </c>
      <c r="DC65" s="971">
        <v>437</v>
      </c>
      <c r="DD65" s="971">
        <v>407</v>
      </c>
      <c r="DE65" s="971">
        <v>509</v>
      </c>
      <c r="DF65" s="971">
        <v>525</v>
      </c>
      <c r="DG65" s="971">
        <v>555</v>
      </c>
      <c r="DH65" s="971">
        <v>482</v>
      </c>
      <c r="DI65" s="971">
        <v>563</v>
      </c>
      <c r="DJ65" s="971">
        <v>629</v>
      </c>
      <c r="DK65" s="971">
        <v>722</v>
      </c>
      <c r="DL65" s="971">
        <v>669</v>
      </c>
      <c r="DM65" s="971">
        <v>746</v>
      </c>
      <c r="DN65" s="971">
        <v>730</v>
      </c>
      <c r="DO65" s="971">
        <v>926</v>
      </c>
      <c r="DP65" s="971">
        <v>914</v>
      </c>
      <c r="DQ65" s="971">
        <v>920</v>
      </c>
      <c r="DR65" s="971">
        <v>876</v>
      </c>
      <c r="DS65" s="971"/>
      <c r="DT65" s="971"/>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970">
        <v>75</v>
      </c>
      <c r="CF66" s="971">
        <v>95</v>
      </c>
      <c r="CG66" s="971">
        <v>89</v>
      </c>
      <c r="CH66" s="971">
        <v>108</v>
      </c>
      <c r="CI66" s="971">
        <v>168</v>
      </c>
      <c r="CJ66" s="971">
        <v>193</v>
      </c>
      <c r="CK66" s="971">
        <v>155</v>
      </c>
      <c r="CL66" s="971">
        <v>141</v>
      </c>
      <c r="CM66" s="971">
        <v>144</v>
      </c>
      <c r="CN66" s="971">
        <v>146</v>
      </c>
      <c r="CO66" s="971">
        <v>161</v>
      </c>
      <c r="CP66" s="971">
        <v>155</v>
      </c>
      <c r="CQ66" s="971">
        <v>168</v>
      </c>
      <c r="CR66" s="971">
        <v>156</v>
      </c>
      <c r="CS66" s="971">
        <v>165</v>
      </c>
      <c r="CT66" s="971">
        <v>179</v>
      </c>
      <c r="CU66" s="971">
        <v>188</v>
      </c>
      <c r="CV66" s="971">
        <v>260</v>
      </c>
      <c r="CW66" s="971">
        <v>187</v>
      </c>
      <c r="CX66" s="971">
        <v>218</v>
      </c>
      <c r="CY66" s="971">
        <v>227</v>
      </c>
      <c r="CZ66" s="971">
        <v>176</v>
      </c>
      <c r="DA66" s="971">
        <v>218</v>
      </c>
      <c r="DB66" s="971">
        <v>236</v>
      </c>
      <c r="DC66" s="971">
        <v>278</v>
      </c>
      <c r="DD66" s="971">
        <v>245</v>
      </c>
      <c r="DE66" s="971">
        <v>234</v>
      </c>
      <c r="DF66" s="971">
        <v>280</v>
      </c>
      <c r="DG66" s="971">
        <v>238</v>
      </c>
      <c r="DH66" s="971">
        <v>281</v>
      </c>
      <c r="DI66" s="971">
        <v>261</v>
      </c>
      <c r="DJ66" s="971">
        <v>361</v>
      </c>
      <c r="DK66" s="971">
        <v>322</v>
      </c>
      <c r="DL66" s="971">
        <v>413</v>
      </c>
      <c r="DM66" s="971">
        <v>433</v>
      </c>
      <c r="DN66" s="971">
        <v>395</v>
      </c>
      <c r="DO66" s="971">
        <v>480</v>
      </c>
      <c r="DP66" s="971">
        <v>510</v>
      </c>
      <c r="DQ66" s="971">
        <v>432</v>
      </c>
      <c r="DR66" s="971">
        <v>404</v>
      </c>
      <c r="DS66" s="971"/>
      <c r="DT66" s="971"/>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972">
        <v>0</v>
      </c>
      <c r="CF67" s="973">
        <v>10</v>
      </c>
      <c r="CG67" s="973">
        <v>4</v>
      </c>
      <c r="CH67" s="973">
        <v>2</v>
      </c>
      <c r="CI67" s="973">
        <v>-17</v>
      </c>
      <c r="CJ67" s="973">
        <v>-47</v>
      </c>
      <c r="CK67" s="973">
        <v>-39</v>
      </c>
      <c r="CL67" s="973">
        <v>18</v>
      </c>
      <c r="CM67" s="973">
        <v>18</v>
      </c>
      <c r="CN67" s="973">
        <v>16</v>
      </c>
      <c r="CO67" s="973">
        <v>18</v>
      </c>
      <c r="CP67" s="973">
        <v>35</v>
      </c>
      <c r="CQ67" s="973">
        <v>-9</v>
      </c>
      <c r="CR67" s="973">
        <v>-27</v>
      </c>
      <c r="CS67" s="973">
        <v>-34</v>
      </c>
      <c r="CT67" s="973">
        <v>17</v>
      </c>
      <c r="CU67" s="973">
        <v>-28</v>
      </c>
      <c r="CV67" s="973">
        <v>-57</v>
      </c>
      <c r="CW67" s="973">
        <v>72</v>
      </c>
      <c r="CX67" s="973">
        <v>24</v>
      </c>
      <c r="CY67" s="973">
        <v>-35</v>
      </c>
      <c r="CZ67" s="973">
        <v>8</v>
      </c>
      <c r="DA67" s="973">
        <v>-53</v>
      </c>
      <c r="DB67" s="973">
        <v>-72</v>
      </c>
      <c r="DC67" s="973">
        <v>-205</v>
      </c>
      <c r="DD67" s="973">
        <v>99</v>
      </c>
      <c r="DE67" s="973">
        <v>80</v>
      </c>
      <c r="DF67" s="973">
        <v>29</v>
      </c>
      <c r="DG67" s="973">
        <v>-33</v>
      </c>
      <c r="DH67" s="973">
        <v>105</v>
      </c>
      <c r="DI67" s="973">
        <v>117</v>
      </c>
      <c r="DJ67" s="973">
        <v>-27</v>
      </c>
      <c r="DK67" s="973">
        <v>-130</v>
      </c>
      <c r="DL67" s="973">
        <v>-373</v>
      </c>
      <c r="DM67" s="973">
        <v>70</v>
      </c>
      <c r="DN67" s="973">
        <v>-187</v>
      </c>
      <c r="DO67" s="973">
        <v>-44</v>
      </c>
      <c r="DP67" s="973">
        <v>-51</v>
      </c>
      <c r="DQ67" s="973">
        <v>-455</v>
      </c>
      <c r="DR67" s="973">
        <v>-398</v>
      </c>
      <c r="DS67" s="973"/>
      <c r="DT67" s="973"/>
      <c r="DU67" s="493"/>
      <c r="DV67" s="493"/>
      <c r="DW67" s="493"/>
      <c r="DX67" s="493"/>
      <c r="DY67" s="493"/>
      <c r="DZ67" s="493"/>
    </row>
    <row r="68" spans="1:130" ht="18.3">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68"/>
      <c r="CF68" s="969"/>
      <c r="CG68" s="969"/>
      <c r="CH68" s="969"/>
      <c r="CI68" s="969"/>
      <c r="CJ68" s="969"/>
      <c r="CK68" s="969"/>
      <c r="CL68" s="969"/>
      <c r="CM68" s="969"/>
      <c r="CN68" s="969"/>
      <c r="CO68" s="969"/>
      <c r="CP68" s="969"/>
      <c r="CQ68" s="969"/>
      <c r="CR68" s="969"/>
      <c r="CS68" s="969"/>
      <c r="CT68" s="969"/>
      <c r="CU68" s="969"/>
      <c r="CV68" s="969"/>
      <c r="CW68" s="969"/>
      <c r="CX68" s="969"/>
      <c r="CY68" s="969"/>
      <c r="CZ68" s="969"/>
      <c r="DA68" s="969"/>
      <c r="DB68" s="969"/>
      <c r="DC68" s="969"/>
      <c r="DD68" s="969"/>
      <c r="DE68" s="969"/>
      <c r="DF68" s="969"/>
      <c r="DG68" s="969"/>
      <c r="DH68" s="969"/>
      <c r="DI68" s="969"/>
      <c r="DJ68" s="969"/>
      <c r="DK68" s="969"/>
      <c r="DL68" s="969"/>
      <c r="DM68" s="969"/>
      <c r="DN68" s="969"/>
      <c r="DO68" s="969"/>
      <c r="DP68" s="969"/>
      <c r="DQ68" s="969"/>
      <c r="DR68" s="969"/>
      <c r="DS68" s="969"/>
      <c r="DT68" s="969"/>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966">
        <v>-273</v>
      </c>
      <c r="CF69" s="967">
        <v>-300</v>
      </c>
      <c r="CG69" s="967">
        <v>-288</v>
      </c>
      <c r="CH69" s="967">
        <v>-293</v>
      </c>
      <c r="CI69" s="967">
        <v>-304</v>
      </c>
      <c r="CJ69" s="967">
        <v>-344</v>
      </c>
      <c r="CK69" s="967">
        <v>-331</v>
      </c>
      <c r="CL69" s="967">
        <v>-297</v>
      </c>
      <c r="CM69" s="967">
        <v>-230</v>
      </c>
      <c r="CN69" s="967">
        <v>-228</v>
      </c>
      <c r="CO69" s="967">
        <v>-272</v>
      </c>
      <c r="CP69" s="967">
        <v>-242</v>
      </c>
      <c r="CQ69" s="967">
        <v>-297</v>
      </c>
      <c r="CR69" s="967">
        <v>-238</v>
      </c>
      <c r="CS69" s="967">
        <v>-259</v>
      </c>
      <c r="CT69" s="967">
        <v>-332</v>
      </c>
      <c r="CU69" s="967">
        <v>-296</v>
      </c>
      <c r="CV69" s="967">
        <v>-339</v>
      </c>
      <c r="CW69" s="967">
        <v>-354</v>
      </c>
      <c r="CX69" s="967">
        <v>-345</v>
      </c>
      <c r="CY69" s="967">
        <v>-445</v>
      </c>
      <c r="CZ69" s="967">
        <v>-351</v>
      </c>
      <c r="DA69" s="967">
        <v>-395</v>
      </c>
      <c r="DB69" s="967">
        <v>-396</v>
      </c>
      <c r="DC69" s="967">
        <v>-382</v>
      </c>
      <c r="DD69" s="967">
        <v>-391</v>
      </c>
      <c r="DE69" s="967">
        <v>-443</v>
      </c>
      <c r="DF69" s="967">
        <v>-459</v>
      </c>
      <c r="DG69" s="967">
        <v>-439</v>
      </c>
      <c r="DH69" s="967">
        <v>-606</v>
      </c>
      <c r="DI69" s="967">
        <v>-615</v>
      </c>
      <c r="DJ69" s="967">
        <v>-561</v>
      </c>
      <c r="DK69" s="967">
        <v>-429</v>
      </c>
      <c r="DL69" s="967">
        <v>-695</v>
      </c>
      <c r="DM69" s="967">
        <v>-745</v>
      </c>
      <c r="DN69" s="967">
        <v>-607</v>
      </c>
      <c r="DO69" s="967">
        <v>-730</v>
      </c>
      <c r="DP69" s="967">
        <v>-648</v>
      </c>
      <c r="DQ69" s="967">
        <v>-443</v>
      </c>
      <c r="DR69" s="967">
        <v>-354</v>
      </c>
      <c r="DS69" s="967"/>
      <c r="DT69" s="967"/>
      <c r="DU69" s="485"/>
      <c r="DV69" s="485"/>
      <c r="DW69" s="485"/>
      <c r="DX69" s="485"/>
      <c r="DY69" s="485"/>
      <c r="DZ69" s="485"/>
    </row>
    <row r="70" spans="1:130">
      <c r="A70" t="s">
        <v>1397</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972">
        <v>199</v>
      </c>
      <c r="CF70" s="973">
        <v>199</v>
      </c>
      <c r="CG70" s="973">
        <v>210</v>
      </c>
      <c r="CH70" s="973">
        <v>206</v>
      </c>
      <c r="CI70" s="973">
        <v>241</v>
      </c>
      <c r="CJ70" s="973">
        <v>232</v>
      </c>
      <c r="CK70" s="973">
        <v>303</v>
      </c>
      <c r="CL70" s="973">
        <v>281</v>
      </c>
      <c r="CM70" s="973">
        <v>349</v>
      </c>
      <c r="CN70" s="973">
        <v>385</v>
      </c>
      <c r="CO70" s="973">
        <v>408</v>
      </c>
      <c r="CP70" s="973">
        <v>437</v>
      </c>
      <c r="CQ70" s="973">
        <v>396</v>
      </c>
      <c r="CR70" s="973">
        <v>422</v>
      </c>
      <c r="CS70" s="973">
        <v>494</v>
      </c>
      <c r="CT70" s="973">
        <v>440</v>
      </c>
      <c r="CU70" s="973">
        <v>426</v>
      </c>
      <c r="CV70" s="973">
        <v>459</v>
      </c>
      <c r="CW70" s="973">
        <v>567</v>
      </c>
      <c r="CX70" s="973">
        <v>579</v>
      </c>
      <c r="CY70" s="973">
        <v>461</v>
      </c>
      <c r="CZ70" s="973">
        <v>333</v>
      </c>
      <c r="DA70" s="973">
        <v>615</v>
      </c>
      <c r="DB70" s="973">
        <v>446</v>
      </c>
      <c r="DC70" s="973">
        <v>421</v>
      </c>
      <c r="DD70" s="973">
        <v>536</v>
      </c>
      <c r="DE70" s="973">
        <v>541</v>
      </c>
      <c r="DF70" s="973">
        <v>638</v>
      </c>
      <c r="DG70" s="973">
        <v>651</v>
      </c>
      <c r="DH70" s="973">
        <v>766</v>
      </c>
      <c r="DI70" s="973">
        <v>825</v>
      </c>
      <c r="DJ70" s="973">
        <v>842</v>
      </c>
      <c r="DK70" s="973">
        <v>891</v>
      </c>
      <c r="DL70" s="973">
        <v>1031</v>
      </c>
      <c r="DM70" s="973">
        <v>1055</v>
      </c>
      <c r="DN70" s="973">
        <v>1181</v>
      </c>
      <c r="DO70" s="973">
        <v>1192</v>
      </c>
      <c r="DP70" s="973">
        <v>1415</v>
      </c>
      <c r="DQ70" s="973">
        <v>1546</v>
      </c>
      <c r="DR70" s="973">
        <v>1637</v>
      </c>
      <c r="DS70" s="973"/>
      <c r="DT70" s="973"/>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70">
        <v>99</v>
      </c>
      <c r="CF71" s="971">
        <v>97</v>
      </c>
      <c r="CG71" s="971">
        <v>106</v>
      </c>
      <c r="CH71" s="971">
        <v>100</v>
      </c>
      <c r="CI71" s="971">
        <v>84</v>
      </c>
      <c r="CJ71" s="971">
        <v>87</v>
      </c>
      <c r="CK71" s="971">
        <v>112</v>
      </c>
      <c r="CL71" s="971">
        <v>108</v>
      </c>
      <c r="CM71" s="971">
        <v>181</v>
      </c>
      <c r="CN71" s="971">
        <v>208</v>
      </c>
      <c r="CO71" s="971">
        <v>228</v>
      </c>
      <c r="CP71" s="971">
        <v>236</v>
      </c>
      <c r="CQ71" s="971">
        <v>235</v>
      </c>
      <c r="CR71" s="971">
        <v>244</v>
      </c>
      <c r="CS71" s="971">
        <v>242</v>
      </c>
      <c r="CT71" s="971">
        <v>235</v>
      </c>
      <c r="CU71" s="971">
        <v>225</v>
      </c>
      <c r="CV71" s="971">
        <v>256</v>
      </c>
      <c r="CW71" s="971">
        <v>301</v>
      </c>
      <c r="CX71" s="971">
        <v>326</v>
      </c>
      <c r="CY71" s="971">
        <v>291</v>
      </c>
      <c r="CZ71" s="971">
        <v>261</v>
      </c>
      <c r="DA71" s="971">
        <v>481</v>
      </c>
      <c r="DB71" s="971">
        <v>329</v>
      </c>
      <c r="DC71" s="971">
        <v>282</v>
      </c>
      <c r="DD71" s="971">
        <v>353</v>
      </c>
      <c r="DE71" s="971">
        <v>397</v>
      </c>
      <c r="DF71" s="971">
        <v>468</v>
      </c>
      <c r="DG71" s="971">
        <v>475</v>
      </c>
      <c r="DH71" s="971">
        <v>547</v>
      </c>
      <c r="DI71" s="971">
        <v>570</v>
      </c>
      <c r="DJ71" s="971">
        <v>595</v>
      </c>
      <c r="DK71" s="971">
        <v>642</v>
      </c>
      <c r="DL71" s="971">
        <v>771</v>
      </c>
      <c r="DM71" s="971">
        <v>686</v>
      </c>
      <c r="DN71" s="971">
        <v>816</v>
      </c>
      <c r="DO71" s="971">
        <v>907</v>
      </c>
      <c r="DP71" s="971">
        <v>1089</v>
      </c>
      <c r="DQ71" s="971">
        <v>1094</v>
      </c>
      <c r="DR71" s="971">
        <v>1261</v>
      </c>
      <c r="DS71" s="971"/>
      <c r="DT71" s="971"/>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70">
        <v>100</v>
      </c>
      <c r="CF72" s="971">
        <v>102</v>
      </c>
      <c r="CG72" s="971">
        <v>104</v>
      </c>
      <c r="CH72" s="971">
        <v>106</v>
      </c>
      <c r="CI72" s="971">
        <v>157</v>
      </c>
      <c r="CJ72" s="971">
        <v>145</v>
      </c>
      <c r="CK72" s="971">
        <v>191</v>
      </c>
      <c r="CL72" s="971">
        <v>173</v>
      </c>
      <c r="CM72" s="971">
        <v>168</v>
      </c>
      <c r="CN72" s="971">
        <v>177</v>
      </c>
      <c r="CO72" s="971">
        <v>180</v>
      </c>
      <c r="CP72" s="971">
        <v>202</v>
      </c>
      <c r="CQ72" s="971">
        <v>161</v>
      </c>
      <c r="CR72" s="971">
        <v>177</v>
      </c>
      <c r="CS72" s="971">
        <v>252</v>
      </c>
      <c r="CT72" s="971">
        <v>206</v>
      </c>
      <c r="CU72" s="971">
        <v>201</v>
      </c>
      <c r="CV72" s="971">
        <v>203</v>
      </c>
      <c r="CW72" s="971">
        <v>266</v>
      </c>
      <c r="CX72" s="971">
        <v>253</v>
      </c>
      <c r="CY72" s="971">
        <v>170</v>
      </c>
      <c r="CZ72" s="971">
        <v>72</v>
      </c>
      <c r="DA72" s="971">
        <v>134</v>
      </c>
      <c r="DB72" s="971">
        <v>117</v>
      </c>
      <c r="DC72" s="971">
        <v>138</v>
      </c>
      <c r="DD72" s="971">
        <v>183</v>
      </c>
      <c r="DE72" s="971">
        <v>144</v>
      </c>
      <c r="DF72" s="971">
        <v>171</v>
      </c>
      <c r="DG72" s="971">
        <v>177</v>
      </c>
      <c r="DH72" s="971">
        <v>219</v>
      </c>
      <c r="DI72" s="971">
        <v>255</v>
      </c>
      <c r="DJ72" s="971">
        <v>247</v>
      </c>
      <c r="DK72" s="971">
        <v>249</v>
      </c>
      <c r="DL72" s="971">
        <v>261</v>
      </c>
      <c r="DM72" s="971">
        <v>369</v>
      </c>
      <c r="DN72" s="971">
        <v>365</v>
      </c>
      <c r="DO72" s="971">
        <v>285</v>
      </c>
      <c r="DP72" s="971">
        <v>327</v>
      </c>
      <c r="DQ72" s="971">
        <v>453</v>
      </c>
      <c r="DR72" s="971">
        <v>376</v>
      </c>
      <c r="DS72" s="971"/>
      <c r="DT72" s="971"/>
      <c r="DU72" s="491"/>
      <c r="DV72" s="491"/>
      <c r="DW72" s="491"/>
      <c r="DX72" s="491"/>
      <c r="DY72" s="491"/>
      <c r="DZ72" s="491"/>
    </row>
    <row r="73" spans="1:130">
      <c r="A73" t="s">
        <v>1398</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972">
        <v>472</v>
      </c>
      <c r="CF73" s="973">
        <v>499</v>
      </c>
      <c r="CG73" s="973">
        <v>497</v>
      </c>
      <c r="CH73" s="973">
        <v>499</v>
      </c>
      <c r="CI73" s="973">
        <v>545</v>
      </c>
      <c r="CJ73" s="973">
        <v>575</v>
      </c>
      <c r="CK73" s="973">
        <v>633</v>
      </c>
      <c r="CL73" s="973">
        <v>578</v>
      </c>
      <c r="CM73" s="973">
        <v>579</v>
      </c>
      <c r="CN73" s="973">
        <v>613</v>
      </c>
      <c r="CO73" s="973">
        <v>679</v>
      </c>
      <c r="CP73" s="973">
        <v>680</v>
      </c>
      <c r="CQ73" s="973">
        <v>692</v>
      </c>
      <c r="CR73" s="973">
        <v>660</v>
      </c>
      <c r="CS73" s="973">
        <v>753</v>
      </c>
      <c r="CT73" s="973">
        <v>772</v>
      </c>
      <c r="CU73" s="973">
        <v>722</v>
      </c>
      <c r="CV73" s="973">
        <v>798</v>
      </c>
      <c r="CW73" s="973">
        <v>921</v>
      </c>
      <c r="CX73" s="973">
        <v>924</v>
      </c>
      <c r="CY73" s="973">
        <v>906</v>
      </c>
      <c r="CZ73" s="973">
        <v>684</v>
      </c>
      <c r="DA73" s="973">
        <v>1010</v>
      </c>
      <c r="DB73" s="973">
        <v>842</v>
      </c>
      <c r="DC73" s="973">
        <v>803</v>
      </c>
      <c r="DD73" s="973">
        <v>927</v>
      </c>
      <c r="DE73" s="973">
        <v>984</v>
      </c>
      <c r="DF73" s="973">
        <v>1098</v>
      </c>
      <c r="DG73" s="973">
        <v>1090</v>
      </c>
      <c r="DH73" s="973">
        <v>1372</v>
      </c>
      <c r="DI73" s="973">
        <v>1440</v>
      </c>
      <c r="DJ73" s="973">
        <v>1403</v>
      </c>
      <c r="DK73" s="973">
        <v>1320</v>
      </c>
      <c r="DL73" s="973">
        <v>1726</v>
      </c>
      <c r="DM73" s="973">
        <v>1800</v>
      </c>
      <c r="DN73" s="973">
        <v>1788</v>
      </c>
      <c r="DO73" s="973">
        <v>1922</v>
      </c>
      <c r="DP73" s="973">
        <v>2063</v>
      </c>
      <c r="DQ73" s="973">
        <v>1990</v>
      </c>
      <c r="DR73" s="973">
        <v>1991</v>
      </c>
      <c r="DS73" s="973"/>
      <c r="DT73" s="973"/>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70">
        <v>282</v>
      </c>
      <c r="CF74" s="971">
        <v>315</v>
      </c>
      <c r="CG74" s="971">
        <v>313</v>
      </c>
      <c r="CH74" s="971">
        <v>311</v>
      </c>
      <c r="CI74" s="971">
        <v>354</v>
      </c>
      <c r="CJ74" s="971">
        <v>369</v>
      </c>
      <c r="CK74" s="971">
        <v>394</v>
      </c>
      <c r="CL74" s="971">
        <v>358</v>
      </c>
      <c r="CM74" s="971">
        <v>382</v>
      </c>
      <c r="CN74" s="971">
        <v>410</v>
      </c>
      <c r="CO74" s="971">
        <v>438</v>
      </c>
      <c r="CP74" s="971">
        <v>442</v>
      </c>
      <c r="CQ74" s="971">
        <v>467</v>
      </c>
      <c r="CR74" s="971">
        <v>457</v>
      </c>
      <c r="CS74" s="971">
        <v>508</v>
      </c>
      <c r="CT74" s="971">
        <v>537</v>
      </c>
      <c r="CU74" s="971">
        <v>494</v>
      </c>
      <c r="CV74" s="971">
        <v>595</v>
      </c>
      <c r="CW74" s="971">
        <v>658</v>
      </c>
      <c r="CX74" s="971">
        <v>689</v>
      </c>
      <c r="CY74" s="971">
        <v>703</v>
      </c>
      <c r="CZ74" s="971">
        <v>602</v>
      </c>
      <c r="DA74" s="971">
        <v>879</v>
      </c>
      <c r="DB74" s="971">
        <v>743</v>
      </c>
      <c r="DC74" s="971">
        <v>707</v>
      </c>
      <c r="DD74" s="971">
        <v>801</v>
      </c>
      <c r="DE74" s="971">
        <v>807</v>
      </c>
      <c r="DF74" s="971">
        <v>905</v>
      </c>
      <c r="DG74" s="971">
        <v>883</v>
      </c>
      <c r="DH74" s="971">
        <v>1128</v>
      </c>
      <c r="DI74" s="971">
        <v>1227</v>
      </c>
      <c r="DJ74" s="971">
        <v>1113</v>
      </c>
      <c r="DK74" s="971">
        <v>1079</v>
      </c>
      <c r="DL74" s="971">
        <v>1441</v>
      </c>
      <c r="DM74" s="971">
        <v>1463</v>
      </c>
      <c r="DN74" s="971">
        <v>1479</v>
      </c>
      <c r="DO74" s="971">
        <v>1636</v>
      </c>
      <c r="DP74" s="971">
        <v>1753</v>
      </c>
      <c r="DQ74" s="971">
        <v>1618</v>
      </c>
      <c r="DR74" s="971">
        <v>1647</v>
      </c>
      <c r="DS74" s="971"/>
      <c r="DT74" s="971"/>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74">
        <v>190</v>
      </c>
      <c r="CF75" s="975">
        <v>184</v>
      </c>
      <c r="CG75" s="975">
        <v>184</v>
      </c>
      <c r="CH75" s="975">
        <v>188</v>
      </c>
      <c r="CI75" s="975">
        <v>192</v>
      </c>
      <c r="CJ75" s="975">
        <v>207</v>
      </c>
      <c r="CK75" s="975">
        <v>239</v>
      </c>
      <c r="CL75" s="975">
        <v>220</v>
      </c>
      <c r="CM75" s="975">
        <v>197</v>
      </c>
      <c r="CN75" s="975">
        <v>202</v>
      </c>
      <c r="CO75" s="975">
        <v>242</v>
      </c>
      <c r="CP75" s="975">
        <v>238</v>
      </c>
      <c r="CQ75" s="975">
        <v>226</v>
      </c>
      <c r="CR75" s="975">
        <v>204</v>
      </c>
      <c r="CS75" s="975">
        <v>245</v>
      </c>
      <c r="CT75" s="975">
        <v>235</v>
      </c>
      <c r="CU75" s="975">
        <v>228</v>
      </c>
      <c r="CV75" s="975">
        <v>203</v>
      </c>
      <c r="CW75" s="975">
        <v>263</v>
      </c>
      <c r="CX75" s="975">
        <v>235</v>
      </c>
      <c r="CY75" s="975">
        <v>202</v>
      </c>
      <c r="CZ75" s="975">
        <v>82</v>
      </c>
      <c r="DA75" s="975">
        <v>131</v>
      </c>
      <c r="DB75" s="975">
        <v>98</v>
      </c>
      <c r="DC75" s="975">
        <v>96</v>
      </c>
      <c r="DD75" s="975">
        <v>126</v>
      </c>
      <c r="DE75" s="975">
        <v>176</v>
      </c>
      <c r="DF75" s="975">
        <v>192</v>
      </c>
      <c r="DG75" s="975">
        <v>207</v>
      </c>
      <c r="DH75" s="975">
        <v>244</v>
      </c>
      <c r="DI75" s="975">
        <v>213</v>
      </c>
      <c r="DJ75" s="975">
        <v>290</v>
      </c>
      <c r="DK75" s="975">
        <v>242</v>
      </c>
      <c r="DL75" s="975">
        <v>285</v>
      </c>
      <c r="DM75" s="975">
        <v>337</v>
      </c>
      <c r="DN75" s="975">
        <v>308</v>
      </c>
      <c r="DO75" s="975">
        <v>285</v>
      </c>
      <c r="DP75" s="975">
        <v>311</v>
      </c>
      <c r="DQ75" s="975">
        <v>372</v>
      </c>
      <c r="DR75" s="975">
        <v>343</v>
      </c>
      <c r="DS75" s="975"/>
      <c r="DT75" s="975"/>
      <c r="DU75" s="495"/>
      <c r="DV75" s="495"/>
      <c r="DW75" s="495"/>
      <c r="DX75" s="495"/>
      <c r="DY75" s="495"/>
      <c r="DZ75" s="495"/>
    </row>
    <row r="76" spans="1:130" ht="14.7" thickTop="1">
      <c r="B76" s="879" t="s">
        <v>1436</v>
      </c>
      <c r="S76" s="976"/>
      <c r="T76" s="976"/>
      <c r="U76" s="976"/>
      <c r="V76" s="976"/>
      <c r="W76" s="976"/>
      <c r="X76" s="976"/>
      <c r="Y76" s="976"/>
      <c r="Z76" s="976"/>
      <c r="AA76" s="976"/>
      <c r="AB76" s="976"/>
      <c r="AC76" s="976"/>
      <c r="AD76" s="976"/>
      <c r="AE76" s="976"/>
      <c r="AF76" s="976"/>
      <c r="AG76" s="976"/>
      <c r="AH76" s="976"/>
      <c r="AI76" s="976"/>
      <c r="AJ76" s="976"/>
      <c r="AK76" s="976"/>
      <c r="AL76" s="976"/>
      <c r="AM76" s="976"/>
      <c r="AN76" s="976"/>
      <c r="AO76" s="976"/>
      <c r="AP76" s="976"/>
      <c r="AQ76" s="976"/>
      <c r="AR76" s="976"/>
      <c r="AS76" s="976"/>
      <c r="AT76" s="976"/>
      <c r="AU76" s="976"/>
      <c r="AV76" s="976"/>
      <c r="AW76" s="976"/>
      <c r="AX76" s="976"/>
      <c r="AY76" s="976"/>
      <c r="AZ76" s="976"/>
      <c r="BA76" s="976"/>
      <c r="BB76" s="976"/>
      <c r="BC76" s="976"/>
      <c r="BD76" s="976"/>
      <c r="BE76" s="976"/>
      <c r="BF76" s="976"/>
      <c r="BG76" s="976"/>
      <c r="BH76" s="976"/>
      <c r="BI76" s="976"/>
      <c r="BJ76" s="976"/>
      <c r="BK76" s="976"/>
      <c r="BL76" s="976"/>
      <c r="BM76" s="976"/>
      <c r="BN76" s="976"/>
      <c r="BO76" s="976"/>
      <c r="BP76" s="976"/>
      <c r="BQ76" s="976"/>
      <c r="BR76" s="976"/>
      <c r="BS76" s="976"/>
      <c r="BT76" s="976"/>
      <c r="BU76" s="976"/>
      <c r="BV76" s="976"/>
      <c r="BW76" s="976"/>
      <c r="BX76" s="976"/>
      <c r="BY76" s="976"/>
      <c r="BZ76" s="976"/>
      <c r="CA76" s="976"/>
      <c r="CB76" s="976"/>
      <c r="CC76" s="976"/>
      <c r="CD76" s="976"/>
      <c r="CE76" s="970"/>
      <c r="CF76" s="971"/>
      <c r="CG76" s="971"/>
      <c r="CH76" s="971"/>
      <c r="CI76" s="971"/>
      <c r="CJ76" s="971"/>
      <c r="CK76" s="971"/>
      <c r="CL76" s="971"/>
      <c r="CM76" s="971"/>
      <c r="CN76" s="971"/>
      <c r="CO76" s="971"/>
      <c r="CP76" s="971"/>
      <c r="CQ76" s="971"/>
      <c r="CR76" s="971"/>
      <c r="CS76" s="971"/>
      <c r="CT76" s="971"/>
      <c r="CU76" s="971"/>
      <c r="CV76" s="971"/>
      <c r="CW76" s="971"/>
      <c r="CX76" s="971"/>
      <c r="CY76" s="971"/>
      <c r="CZ76" s="971"/>
      <c r="DA76" s="971"/>
      <c r="DB76" s="971"/>
      <c r="DC76" s="971"/>
      <c r="DD76" s="971"/>
      <c r="DE76" s="971"/>
      <c r="DF76" s="971"/>
      <c r="DG76" s="971"/>
      <c r="DH76" s="971"/>
      <c r="DI76" s="971"/>
      <c r="DJ76" s="971"/>
      <c r="DK76" s="971"/>
      <c r="DL76" s="971"/>
      <c r="DM76" s="971"/>
      <c r="DN76" s="971"/>
      <c r="DO76" s="971"/>
      <c r="DP76" s="971"/>
      <c r="DQ76" s="971"/>
      <c r="DR76" s="971"/>
      <c r="DS76" s="971"/>
      <c r="DT76" s="971"/>
      <c r="DU76" s="976"/>
      <c r="DV76" s="976"/>
      <c r="DW76" s="976"/>
      <c r="DX76" s="976"/>
      <c r="DY76" s="976"/>
      <c r="DZ76" s="976"/>
    </row>
    <row r="77" spans="1:130">
      <c r="B77" s="353"/>
      <c r="S77" s="976"/>
      <c r="T77" s="976"/>
      <c r="U77" s="976"/>
      <c r="V77" s="976"/>
      <c r="W77" s="976"/>
      <c r="X77" s="976"/>
      <c r="Y77" s="976"/>
      <c r="Z77" s="976"/>
      <c r="AA77" s="976"/>
      <c r="AB77" s="976"/>
      <c r="AC77" s="976"/>
      <c r="AD77" s="976"/>
      <c r="AE77" s="976"/>
      <c r="AF77" s="976"/>
      <c r="AG77" s="976"/>
      <c r="AH77" s="976"/>
      <c r="AI77" s="976"/>
      <c r="AJ77" s="976"/>
      <c r="AK77" s="976"/>
      <c r="AL77" s="976"/>
      <c r="AM77" s="976"/>
      <c r="AN77" s="976"/>
      <c r="AO77" s="976"/>
      <c r="AP77" s="976"/>
      <c r="AQ77" s="976"/>
      <c r="AR77" s="976"/>
      <c r="AS77" s="976"/>
      <c r="AT77" s="976"/>
      <c r="AU77" s="976"/>
      <c r="AV77" s="976"/>
      <c r="AW77" s="976"/>
      <c r="AX77" s="976"/>
      <c r="AY77" s="976"/>
      <c r="AZ77" s="976"/>
      <c r="BA77" s="976"/>
      <c r="BB77" s="976"/>
      <c r="BC77" s="976"/>
      <c r="BD77" s="976"/>
      <c r="BE77" s="976"/>
      <c r="BF77" s="976"/>
      <c r="BG77" s="976"/>
      <c r="BH77" s="976"/>
      <c r="BI77" s="976"/>
      <c r="BJ77" s="976"/>
      <c r="BK77" s="976"/>
      <c r="BL77" s="976"/>
      <c r="BM77" s="976"/>
      <c r="BN77" s="976"/>
      <c r="BO77" s="976"/>
      <c r="BP77" s="976"/>
      <c r="BQ77" s="976"/>
      <c r="BR77" s="976"/>
      <c r="BS77" s="976"/>
      <c r="BT77" s="976"/>
      <c r="BU77" s="976"/>
      <c r="BV77" s="976"/>
      <c r="BW77" s="976"/>
      <c r="BX77" s="976"/>
      <c r="BY77" s="976"/>
      <c r="BZ77" s="976"/>
      <c r="CA77" s="976"/>
      <c r="CB77" s="976"/>
      <c r="CC77" s="976"/>
      <c r="CD77" s="976"/>
      <c r="CE77" s="970"/>
      <c r="CF77" s="971"/>
      <c r="CG77" s="971"/>
      <c r="CH77" s="971"/>
      <c r="CI77" s="971"/>
      <c r="CJ77" s="971"/>
      <c r="CK77" s="971"/>
      <c r="CL77" s="971"/>
      <c r="CM77" s="971"/>
      <c r="CN77" s="971"/>
      <c r="CO77" s="971"/>
      <c r="CP77" s="971"/>
      <c r="CQ77" s="971"/>
      <c r="CR77" s="971"/>
      <c r="CS77" s="971"/>
      <c r="CT77" s="971"/>
      <c r="CU77" s="971"/>
      <c r="CV77" s="971"/>
      <c r="CW77" s="971"/>
      <c r="CX77" s="971"/>
      <c r="CY77" s="971"/>
      <c r="CZ77" s="971"/>
      <c r="DA77" s="971"/>
      <c r="DB77" s="971"/>
      <c r="DC77" s="971"/>
      <c r="DD77" s="971"/>
      <c r="DE77" s="971"/>
      <c r="DF77" s="971"/>
      <c r="DG77" s="971"/>
      <c r="DH77" s="971"/>
      <c r="DI77" s="971"/>
      <c r="DJ77" s="971"/>
      <c r="DK77" s="971"/>
      <c r="DL77" s="971"/>
      <c r="DM77" s="971"/>
      <c r="DN77" s="971"/>
      <c r="DO77" s="971"/>
      <c r="DP77" s="971"/>
      <c r="DQ77" s="971"/>
      <c r="DR77" s="971"/>
      <c r="DS77" s="971"/>
      <c r="DT77" s="971"/>
      <c r="DU77" s="976"/>
      <c r="DV77" s="976"/>
      <c r="DW77" s="976"/>
      <c r="DX77" s="976"/>
      <c r="DY77" s="976"/>
      <c r="DZ77" s="976"/>
    </row>
    <row r="78" spans="1:130" ht="11.5" customHeight="1">
      <c r="B78" s="353"/>
      <c r="S78" s="976"/>
      <c r="T78" s="976"/>
      <c r="U78" s="976"/>
      <c r="V78" s="976"/>
      <c r="W78" s="976"/>
      <c r="X78" s="976"/>
      <c r="Y78" s="976"/>
      <c r="Z78" s="976"/>
      <c r="AA78" s="976"/>
      <c r="AB78" s="976"/>
      <c r="AC78" s="976"/>
      <c r="AD78" s="976"/>
      <c r="AE78" s="976"/>
      <c r="AF78" s="976"/>
      <c r="AG78" s="976"/>
      <c r="AH78" s="976"/>
      <c r="AI78" s="976"/>
      <c r="AJ78" s="976"/>
      <c r="AK78" s="976"/>
      <c r="AL78" s="976"/>
      <c r="AM78" s="976"/>
      <c r="AN78" s="976"/>
      <c r="AO78" s="976"/>
      <c r="AP78" s="976"/>
      <c r="AQ78" s="976"/>
      <c r="AR78" s="976"/>
      <c r="AS78" s="976"/>
      <c r="AT78" s="976"/>
      <c r="AU78" s="976"/>
      <c r="AV78" s="976"/>
      <c r="AW78" s="976"/>
      <c r="AX78" s="976"/>
      <c r="AY78" s="976"/>
      <c r="AZ78" s="976"/>
      <c r="BA78" s="976"/>
      <c r="BB78" s="976"/>
      <c r="BC78" s="976"/>
      <c r="BD78" s="976"/>
      <c r="BE78" s="976"/>
      <c r="BF78" s="976"/>
      <c r="BG78" s="976"/>
      <c r="BH78" s="976"/>
      <c r="BI78" s="976"/>
      <c r="BJ78" s="976"/>
      <c r="BK78" s="976"/>
      <c r="BL78" s="976"/>
      <c r="BM78" s="976"/>
      <c r="BN78" s="976"/>
      <c r="BO78" s="976"/>
      <c r="BP78" s="976"/>
      <c r="BQ78" s="976"/>
      <c r="BR78" s="976"/>
      <c r="BS78" s="976"/>
      <c r="BT78" s="976"/>
      <c r="BU78" s="976"/>
      <c r="BV78" s="976"/>
      <c r="BW78" s="976"/>
      <c r="BX78" s="976"/>
      <c r="BY78" s="976"/>
      <c r="BZ78" s="976"/>
      <c r="CA78" s="976"/>
      <c r="CB78" s="976"/>
      <c r="CC78" s="976"/>
      <c r="CD78" s="976"/>
      <c r="CE78" s="970"/>
      <c r="CF78" s="971"/>
      <c r="CG78" s="971"/>
      <c r="CH78" s="971"/>
      <c r="CI78" s="971"/>
      <c r="CJ78" s="971"/>
      <c r="CK78" s="971"/>
      <c r="CL78" s="971"/>
      <c r="CM78" s="971"/>
      <c r="CN78" s="971"/>
      <c r="CO78" s="971"/>
      <c r="CP78" s="971"/>
      <c r="CQ78" s="971"/>
      <c r="CR78" s="971"/>
      <c r="CS78" s="971"/>
      <c r="CT78" s="971"/>
      <c r="CU78" s="971"/>
      <c r="CV78" s="971"/>
      <c r="CW78" s="971"/>
      <c r="CX78" s="971"/>
      <c r="CY78" s="971"/>
      <c r="CZ78" s="971"/>
      <c r="DA78" s="971"/>
      <c r="DB78" s="971"/>
      <c r="DC78" s="971"/>
      <c r="DD78" s="971"/>
      <c r="DE78" s="971"/>
      <c r="DF78" s="971"/>
      <c r="DG78" s="971"/>
      <c r="DH78" s="971"/>
      <c r="DI78" s="971"/>
      <c r="DJ78" s="971"/>
      <c r="DK78" s="971"/>
      <c r="DL78" s="971"/>
      <c r="DM78" s="971"/>
      <c r="DN78" s="971"/>
      <c r="DO78" s="971"/>
      <c r="DP78" s="971"/>
      <c r="DQ78" s="971"/>
      <c r="DR78" s="971"/>
      <c r="DS78" s="971"/>
      <c r="DT78" s="971"/>
      <c r="DU78" s="976"/>
      <c r="DV78" s="976"/>
      <c r="DW78" s="976"/>
      <c r="DX78" s="976"/>
      <c r="DY78" s="976"/>
      <c r="DZ78" s="976"/>
    </row>
    <row r="79" spans="1:130" ht="21" customHeight="1">
      <c r="B79" s="879"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77"/>
      <c r="T79" s="977"/>
      <c r="U79" s="977"/>
      <c r="V79" s="977"/>
      <c r="W79" s="977"/>
      <c r="X79" s="977"/>
      <c r="Y79" s="977"/>
      <c r="Z79" s="977"/>
      <c r="AA79" s="977"/>
      <c r="AB79" s="977"/>
      <c r="AC79" s="977"/>
      <c r="AD79" s="977"/>
      <c r="AE79" s="977"/>
      <c r="AF79" s="977"/>
      <c r="AG79" s="977"/>
      <c r="AH79" s="977"/>
      <c r="AI79" s="977"/>
      <c r="AJ79" s="977"/>
      <c r="AK79" s="977"/>
      <c r="AL79" s="977"/>
      <c r="AM79" s="977"/>
      <c r="AN79" s="977"/>
      <c r="AO79" s="977"/>
      <c r="AP79" s="977"/>
      <c r="AQ79" s="977"/>
      <c r="AR79" s="977"/>
      <c r="AS79" s="977"/>
      <c r="AT79" s="977"/>
      <c r="AU79" s="977"/>
      <c r="AV79" s="977"/>
      <c r="AW79" s="977"/>
      <c r="AX79" s="977"/>
      <c r="AY79" s="977"/>
      <c r="AZ79" s="977"/>
      <c r="BA79" s="977"/>
      <c r="BB79" s="977"/>
      <c r="BC79" s="977"/>
      <c r="BD79" s="977"/>
      <c r="BE79" s="977"/>
      <c r="BF79" s="977"/>
      <c r="BG79" s="977"/>
      <c r="BH79" s="977"/>
      <c r="BI79" s="977"/>
      <c r="BJ79" s="977"/>
      <c r="BK79" s="977"/>
      <c r="BL79" s="977"/>
      <c r="BM79" s="977"/>
      <c r="BN79" s="977"/>
      <c r="BO79" s="977"/>
      <c r="BP79" s="977"/>
      <c r="BQ79" s="977"/>
      <c r="BR79" s="977"/>
      <c r="BS79" s="977"/>
      <c r="BT79" s="977"/>
      <c r="BU79" s="977"/>
      <c r="BV79" s="977"/>
      <c r="BW79" s="977"/>
      <c r="BX79" s="977"/>
      <c r="BY79" s="977"/>
      <c r="BZ79" s="977"/>
      <c r="CA79" s="977"/>
      <c r="CB79" s="977"/>
      <c r="CC79" s="977"/>
      <c r="CD79" s="977"/>
      <c r="CE79" s="978"/>
      <c r="CF79" s="979"/>
      <c r="CG79" s="979"/>
      <c r="CH79" s="979"/>
      <c r="CI79" s="979"/>
      <c r="CJ79" s="979"/>
      <c r="CK79" s="979"/>
      <c r="CL79" s="979"/>
      <c r="CM79" s="979"/>
      <c r="CN79" s="979"/>
      <c r="CO79" s="979"/>
      <c r="CP79" s="979"/>
      <c r="CQ79" s="979"/>
      <c r="CR79" s="979"/>
      <c r="CS79" s="979"/>
      <c r="CT79" s="979"/>
      <c r="CU79" s="979"/>
      <c r="CV79" s="979"/>
      <c r="CW79" s="979"/>
      <c r="CX79" s="979"/>
      <c r="CY79" s="979"/>
      <c r="CZ79" s="979"/>
      <c r="DA79" s="979"/>
      <c r="DB79" s="979"/>
      <c r="DC79" s="979"/>
      <c r="DD79" s="979"/>
      <c r="DE79" s="979"/>
      <c r="DF79" s="979"/>
      <c r="DG79" s="979"/>
      <c r="DH79" s="979"/>
      <c r="DI79" s="979"/>
      <c r="DJ79" s="979"/>
      <c r="DK79" s="979"/>
      <c r="DL79" s="979"/>
      <c r="DM79" s="979"/>
      <c r="DN79" s="979"/>
      <c r="DO79" s="979"/>
      <c r="DP79" s="979"/>
      <c r="DQ79" s="979"/>
      <c r="DR79" s="979"/>
      <c r="DS79" s="979"/>
      <c r="DT79" s="979"/>
      <c r="DU79" s="977" t="s">
        <v>1366</v>
      </c>
      <c r="DV79" s="977" t="s">
        <v>1367</v>
      </c>
      <c r="DW79" s="977" t="s">
        <v>1369</v>
      </c>
      <c r="DX79" s="977" t="s">
        <v>1371</v>
      </c>
      <c r="DY79" s="977" t="s">
        <v>1370</v>
      </c>
      <c r="DZ79" s="977" t="s">
        <v>1368</v>
      </c>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966">
        <v>1678</v>
      </c>
      <c r="CF80" s="967">
        <v>1724</v>
      </c>
      <c r="CG80" s="967">
        <v>1776</v>
      </c>
      <c r="CH80" s="967">
        <v>1808</v>
      </c>
      <c r="CI80" s="967">
        <v>1858</v>
      </c>
      <c r="CJ80" s="967">
        <v>1872</v>
      </c>
      <c r="CK80" s="967">
        <v>1833</v>
      </c>
      <c r="CL80" s="967">
        <v>1841</v>
      </c>
      <c r="CM80" s="967">
        <v>1862</v>
      </c>
      <c r="CN80" s="967">
        <v>1904</v>
      </c>
      <c r="CO80" s="967">
        <v>1955</v>
      </c>
      <c r="CP80" s="967">
        <v>1973</v>
      </c>
      <c r="CQ80" s="967">
        <v>2043</v>
      </c>
      <c r="CR80" s="967">
        <v>2052</v>
      </c>
      <c r="CS80" s="967">
        <v>2092</v>
      </c>
      <c r="CT80" s="967">
        <v>2162</v>
      </c>
      <c r="CU80" s="967">
        <v>2168</v>
      </c>
      <c r="CV80" s="967">
        <v>2305</v>
      </c>
      <c r="CW80" s="967">
        <v>2321</v>
      </c>
      <c r="CX80" s="967">
        <v>2344</v>
      </c>
      <c r="CY80" s="967">
        <v>2249</v>
      </c>
      <c r="CZ80" s="967">
        <v>2017</v>
      </c>
      <c r="DA80" s="967">
        <v>2235</v>
      </c>
      <c r="DB80" s="967">
        <v>2329</v>
      </c>
      <c r="DC80" s="967">
        <v>2327</v>
      </c>
      <c r="DD80" s="967">
        <v>2433</v>
      </c>
      <c r="DE80" s="967">
        <v>2461</v>
      </c>
      <c r="DF80" s="967">
        <v>2568</v>
      </c>
      <c r="DG80" s="967">
        <v>2510</v>
      </c>
      <c r="DH80" s="967">
        <v>2615</v>
      </c>
      <c r="DI80" s="967">
        <v>2708</v>
      </c>
      <c r="DJ80" s="967">
        <v>2755</v>
      </c>
      <c r="DK80" s="967">
        <v>2740</v>
      </c>
      <c r="DL80" s="967">
        <v>2780</v>
      </c>
      <c r="DM80" s="967">
        <v>2910</v>
      </c>
      <c r="DN80" s="967">
        <v>3031</v>
      </c>
      <c r="DO80" s="967">
        <v>3007</v>
      </c>
      <c r="DP80" s="967">
        <v>3052</v>
      </c>
      <c r="DQ80" s="967">
        <v>3146</v>
      </c>
      <c r="DR80" s="967">
        <v>3274</v>
      </c>
      <c r="DS80" s="967"/>
      <c r="DT80" s="967"/>
      <c r="DU80" s="485"/>
      <c r="DV80" s="485"/>
      <c r="DW80" s="485"/>
      <c r="DX80" s="485"/>
      <c r="DY80" s="485"/>
      <c r="DZ80" s="485"/>
    </row>
    <row r="81" spans="1:130" ht="18.3">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68"/>
      <c r="CF81" s="969"/>
      <c r="CG81" s="969"/>
      <c r="CH81" s="969"/>
      <c r="CI81" s="969"/>
      <c r="CJ81" s="969"/>
      <c r="CK81" s="969"/>
      <c r="CL81" s="969"/>
      <c r="CM81" s="969"/>
      <c r="CN81" s="969"/>
      <c r="CO81" s="969"/>
      <c r="CP81" s="969"/>
      <c r="CQ81" s="969"/>
      <c r="CR81" s="969"/>
      <c r="CS81" s="969"/>
      <c r="CT81" s="969"/>
      <c r="CU81" s="969"/>
      <c r="CV81" s="969"/>
      <c r="CW81" s="969"/>
      <c r="CX81" s="969"/>
      <c r="CY81" s="969"/>
      <c r="CZ81" s="969"/>
      <c r="DA81" s="969"/>
      <c r="DB81" s="969"/>
      <c r="DC81" s="969"/>
      <c r="DD81" s="969"/>
      <c r="DE81" s="969"/>
      <c r="DF81" s="969"/>
      <c r="DG81" s="969"/>
      <c r="DH81" s="969"/>
      <c r="DI81" s="969"/>
      <c r="DJ81" s="969"/>
      <c r="DK81" s="969"/>
      <c r="DL81" s="969"/>
      <c r="DM81" s="969"/>
      <c r="DN81" s="969"/>
      <c r="DO81" s="969"/>
      <c r="DP81" s="969"/>
      <c r="DQ81" s="969"/>
      <c r="DR81" s="969"/>
      <c r="DS81" s="969"/>
      <c r="DT81" s="969"/>
      <c r="DU81" s="488"/>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966">
        <v>1554</v>
      </c>
      <c r="CF82" s="967">
        <v>1605</v>
      </c>
      <c r="CG82" s="967">
        <v>1678</v>
      </c>
      <c r="CH82" s="967">
        <v>1646</v>
      </c>
      <c r="CI82" s="967">
        <v>1677</v>
      </c>
      <c r="CJ82" s="967">
        <v>1747</v>
      </c>
      <c r="CK82" s="967">
        <v>1705</v>
      </c>
      <c r="CL82" s="967">
        <v>1677</v>
      </c>
      <c r="CM82" s="967">
        <v>1641</v>
      </c>
      <c r="CN82" s="967">
        <v>1691</v>
      </c>
      <c r="CO82" s="967">
        <v>1750</v>
      </c>
      <c r="CP82" s="967">
        <v>1750</v>
      </c>
      <c r="CQ82" s="967">
        <v>1873</v>
      </c>
      <c r="CR82" s="967">
        <v>1820</v>
      </c>
      <c r="CS82" s="967">
        <v>1833</v>
      </c>
      <c r="CT82" s="967">
        <v>1911</v>
      </c>
      <c r="CU82" s="967">
        <v>1903</v>
      </c>
      <c r="CV82" s="967">
        <v>2004</v>
      </c>
      <c r="CW82" s="967">
        <v>1922</v>
      </c>
      <c r="CX82" s="967">
        <v>1946</v>
      </c>
      <c r="CY82" s="967">
        <v>2053</v>
      </c>
      <c r="CZ82" s="967">
        <v>1810</v>
      </c>
      <c r="DA82" s="967">
        <v>1958</v>
      </c>
      <c r="DB82" s="967">
        <v>2062</v>
      </c>
      <c r="DC82" s="967">
        <v>2160</v>
      </c>
      <c r="DD82" s="967">
        <v>2036</v>
      </c>
      <c r="DE82" s="967">
        <v>2062</v>
      </c>
      <c r="DF82" s="967">
        <v>2210</v>
      </c>
      <c r="DG82" s="967">
        <v>2229</v>
      </c>
      <c r="DH82" s="967">
        <v>2347</v>
      </c>
      <c r="DI82" s="967">
        <v>2433</v>
      </c>
      <c r="DJ82" s="967">
        <v>2457</v>
      </c>
      <c r="DK82" s="967">
        <v>2333</v>
      </c>
      <c r="DL82" s="967">
        <v>2499</v>
      </c>
      <c r="DM82" s="967">
        <v>2704</v>
      </c>
      <c r="DN82" s="967">
        <v>2703</v>
      </c>
      <c r="DO82" s="967">
        <v>2374</v>
      </c>
      <c r="DP82" s="967">
        <v>2865</v>
      </c>
      <c r="DQ82" s="967">
        <v>2832</v>
      </c>
      <c r="DR82" s="967">
        <v>2796</v>
      </c>
      <c r="DS82" s="967"/>
      <c r="DT82" s="967"/>
      <c r="DU82" s="485"/>
      <c r="DV82" s="485"/>
      <c r="DW82" s="485"/>
      <c r="DX82" s="485"/>
      <c r="DY82" s="485"/>
      <c r="DZ82" s="485"/>
    </row>
    <row r="83" spans="1:130">
      <c r="A83" t="s">
        <v>1400</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970">
        <v>242</v>
      </c>
      <c r="CF83" s="971">
        <v>248</v>
      </c>
      <c r="CG83" s="971">
        <v>250</v>
      </c>
      <c r="CH83" s="971">
        <v>245</v>
      </c>
      <c r="CI83" s="971">
        <v>284</v>
      </c>
      <c r="CJ83" s="971">
        <v>239</v>
      </c>
      <c r="CK83" s="971">
        <v>280</v>
      </c>
      <c r="CL83" s="971">
        <v>273</v>
      </c>
      <c r="CM83" s="971">
        <v>271</v>
      </c>
      <c r="CN83" s="971">
        <v>283</v>
      </c>
      <c r="CO83" s="971">
        <v>307</v>
      </c>
      <c r="CP83" s="971">
        <v>294</v>
      </c>
      <c r="CQ83" s="971">
        <v>282</v>
      </c>
      <c r="CR83" s="971">
        <v>290</v>
      </c>
      <c r="CS83" s="971">
        <v>321</v>
      </c>
      <c r="CT83" s="971">
        <v>320</v>
      </c>
      <c r="CU83" s="971">
        <v>329</v>
      </c>
      <c r="CV83" s="971">
        <v>432</v>
      </c>
      <c r="CW83" s="971">
        <v>325</v>
      </c>
      <c r="CX83" s="971">
        <v>340</v>
      </c>
      <c r="CY83" s="971">
        <v>378</v>
      </c>
      <c r="CZ83" s="971">
        <v>355</v>
      </c>
      <c r="DA83" s="971">
        <v>342</v>
      </c>
      <c r="DB83" s="971">
        <v>377</v>
      </c>
      <c r="DC83" s="971">
        <v>377</v>
      </c>
      <c r="DD83" s="971">
        <v>427</v>
      </c>
      <c r="DE83" s="971">
        <v>439</v>
      </c>
      <c r="DF83" s="971">
        <v>409</v>
      </c>
      <c r="DG83" s="971">
        <v>470</v>
      </c>
      <c r="DH83" s="971">
        <v>431</v>
      </c>
      <c r="DI83" s="971">
        <v>520</v>
      </c>
      <c r="DJ83" s="971">
        <v>406</v>
      </c>
      <c r="DK83" s="971">
        <v>435</v>
      </c>
      <c r="DL83" s="971">
        <v>564</v>
      </c>
      <c r="DM83" s="971">
        <v>442</v>
      </c>
      <c r="DN83" s="971">
        <v>407</v>
      </c>
      <c r="DO83" s="971">
        <v>460</v>
      </c>
      <c r="DP83" s="971">
        <v>564</v>
      </c>
      <c r="DQ83" s="971">
        <v>484</v>
      </c>
      <c r="DR83" s="971">
        <v>615</v>
      </c>
      <c r="DS83" s="971"/>
      <c r="DT83" s="971"/>
      <c r="DU83" s="491"/>
      <c r="DV83" s="491"/>
      <c r="DW83" s="491"/>
      <c r="DX83" s="491"/>
      <c r="DY83" s="491"/>
      <c r="DZ83" s="491"/>
    </row>
    <row r="84" spans="1:130">
      <c r="A84" t="s">
        <v>1401</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970">
        <v>1312</v>
      </c>
      <c r="CF84" s="971">
        <v>1356</v>
      </c>
      <c r="CG84" s="971">
        <v>1428</v>
      </c>
      <c r="CH84" s="971">
        <v>1401</v>
      </c>
      <c r="CI84" s="971">
        <v>1392</v>
      </c>
      <c r="CJ84" s="971">
        <v>1508</v>
      </c>
      <c r="CK84" s="971">
        <v>1425</v>
      </c>
      <c r="CL84" s="971">
        <v>1403</v>
      </c>
      <c r="CM84" s="971">
        <v>1370</v>
      </c>
      <c r="CN84" s="971">
        <v>1408</v>
      </c>
      <c r="CO84" s="971">
        <v>1443</v>
      </c>
      <c r="CP84" s="971">
        <v>1456</v>
      </c>
      <c r="CQ84" s="971">
        <v>1591</v>
      </c>
      <c r="CR84" s="971">
        <v>1530</v>
      </c>
      <c r="CS84" s="971">
        <v>1512</v>
      </c>
      <c r="CT84" s="971">
        <v>1591</v>
      </c>
      <c r="CU84" s="971">
        <v>1574</v>
      </c>
      <c r="CV84" s="971">
        <v>1572</v>
      </c>
      <c r="CW84" s="971">
        <v>1597</v>
      </c>
      <c r="CX84" s="971">
        <v>1606</v>
      </c>
      <c r="CY84" s="971">
        <v>1675</v>
      </c>
      <c r="CZ84" s="971">
        <v>1454</v>
      </c>
      <c r="DA84" s="971">
        <v>1616</v>
      </c>
      <c r="DB84" s="971">
        <v>1685</v>
      </c>
      <c r="DC84" s="971">
        <v>1783</v>
      </c>
      <c r="DD84" s="971">
        <v>1608</v>
      </c>
      <c r="DE84" s="971">
        <v>1624</v>
      </c>
      <c r="DF84" s="971">
        <v>1801</v>
      </c>
      <c r="DG84" s="971">
        <v>1759</v>
      </c>
      <c r="DH84" s="971">
        <v>1916</v>
      </c>
      <c r="DI84" s="971">
        <v>1913</v>
      </c>
      <c r="DJ84" s="971">
        <v>2051</v>
      </c>
      <c r="DK84" s="971">
        <v>1898</v>
      </c>
      <c r="DL84" s="971">
        <v>1936</v>
      </c>
      <c r="DM84" s="971">
        <v>2262</v>
      </c>
      <c r="DN84" s="971">
        <v>2295</v>
      </c>
      <c r="DO84" s="971">
        <v>1914</v>
      </c>
      <c r="DP84" s="971">
        <v>2300</v>
      </c>
      <c r="DQ84" s="971">
        <v>2348</v>
      </c>
      <c r="DR84" s="971">
        <v>2182</v>
      </c>
      <c r="DS84" s="971"/>
      <c r="DT84" s="971"/>
      <c r="DU84" s="491"/>
      <c r="DV84" s="491"/>
      <c r="DW84" s="491"/>
      <c r="DX84" s="491"/>
      <c r="DY84" s="491"/>
      <c r="DZ84" s="491"/>
    </row>
    <row r="85" spans="1:130" ht="18.3">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68"/>
      <c r="CF85" s="969"/>
      <c r="CG85" s="969"/>
      <c r="CH85" s="969"/>
      <c r="CI85" s="969"/>
      <c r="CJ85" s="969"/>
      <c r="CK85" s="969"/>
      <c r="CL85" s="969"/>
      <c r="CM85" s="969"/>
      <c r="CN85" s="969"/>
      <c r="CO85" s="969"/>
      <c r="CP85" s="969"/>
      <c r="CQ85" s="969"/>
      <c r="CR85" s="969"/>
      <c r="CS85" s="969"/>
      <c r="CT85" s="969"/>
      <c r="CU85" s="969"/>
      <c r="CV85" s="969"/>
      <c r="CW85" s="969"/>
      <c r="CX85" s="969"/>
      <c r="CY85" s="969"/>
      <c r="CZ85" s="969"/>
      <c r="DA85" s="969"/>
      <c r="DB85" s="969"/>
      <c r="DC85" s="969"/>
      <c r="DD85" s="969"/>
      <c r="DE85" s="969"/>
      <c r="DF85" s="969"/>
      <c r="DG85" s="969"/>
      <c r="DH85" s="969"/>
      <c r="DI85" s="969"/>
      <c r="DJ85" s="969"/>
      <c r="DK85" s="969"/>
      <c r="DL85" s="969"/>
      <c r="DM85" s="969"/>
      <c r="DN85" s="969"/>
      <c r="DO85" s="969"/>
      <c r="DP85" s="969"/>
      <c r="DQ85" s="969"/>
      <c r="DR85" s="969"/>
      <c r="DS85" s="969"/>
      <c r="DT85" s="969"/>
      <c r="DU85" s="488"/>
      <c r="DV85" s="488"/>
      <c r="DW85" s="488"/>
      <c r="DX85" s="488"/>
      <c r="DY85" s="488"/>
      <c r="DZ85" s="488"/>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966">
        <v>417</v>
      </c>
      <c r="CF86" s="967">
        <v>424</v>
      </c>
      <c r="CG86" s="967">
        <v>411</v>
      </c>
      <c r="CH86" s="967">
        <v>499</v>
      </c>
      <c r="CI86" s="967">
        <v>490</v>
      </c>
      <c r="CJ86" s="967">
        <v>476</v>
      </c>
      <c r="CK86" s="967">
        <v>469</v>
      </c>
      <c r="CL86" s="967">
        <v>464</v>
      </c>
      <c r="CM86" s="967">
        <v>451</v>
      </c>
      <c r="CN86" s="967">
        <v>438</v>
      </c>
      <c r="CO86" s="967">
        <v>480</v>
      </c>
      <c r="CP86" s="967">
        <v>465</v>
      </c>
      <c r="CQ86" s="967">
        <v>443</v>
      </c>
      <c r="CR86" s="967">
        <v>440</v>
      </c>
      <c r="CS86" s="967">
        <v>490</v>
      </c>
      <c r="CT86" s="967">
        <v>540</v>
      </c>
      <c r="CU86" s="967">
        <v>532</v>
      </c>
      <c r="CV86" s="967">
        <v>594</v>
      </c>
      <c r="CW86" s="967">
        <v>687</v>
      </c>
      <c r="CX86" s="967">
        <v>696</v>
      </c>
      <c r="CY86" s="967">
        <v>572</v>
      </c>
      <c r="CZ86" s="967">
        <v>471</v>
      </c>
      <c r="DA86" s="967">
        <v>529</v>
      </c>
      <c r="DB86" s="967">
        <v>606</v>
      </c>
      <c r="DC86" s="967">
        <v>501</v>
      </c>
      <c r="DD86" s="967">
        <v>697</v>
      </c>
      <c r="DE86" s="967">
        <v>713</v>
      </c>
      <c r="DF86" s="967">
        <v>679</v>
      </c>
      <c r="DG86" s="967">
        <v>568</v>
      </c>
      <c r="DH86" s="967">
        <v>637</v>
      </c>
      <c r="DI86" s="967">
        <v>594</v>
      </c>
      <c r="DJ86" s="967">
        <v>596</v>
      </c>
      <c r="DK86" s="967">
        <v>552</v>
      </c>
      <c r="DL86" s="967">
        <v>575</v>
      </c>
      <c r="DM86" s="967">
        <v>653</v>
      </c>
      <c r="DN86" s="967">
        <v>610</v>
      </c>
      <c r="DO86" s="967">
        <v>985</v>
      </c>
      <c r="DP86" s="967">
        <v>459</v>
      </c>
      <c r="DQ86" s="967">
        <v>631</v>
      </c>
      <c r="DR86" s="967">
        <v>699</v>
      </c>
      <c r="DS86" s="967"/>
      <c r="DT86" s="967"/>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972">
        <v>428</v>
      </c>
      <c r="CF87" s="973">
        <v>424</v>
      </c>
      <c r="CG87" s="973">
        <v>420</v>
      </c>
      <c r="CH87" s="973">
        <v>515</v>
      </c>
      <c r="CI87" s="973">
        <v>514</v>
      </c>
      <c r="CJ87" s="973">
        <v>512</v>
      </c>
      <c r="CK87" s="973">
        <v>463</v>
      </c>
      <c r="CL87" s="973">
        <v>459</v>
      </c>
      <c r="CM87" s="973">
        <v>433</v>
      </c>
      <c r="CN87" s="973">
        <v>420</v>
      </c>
      <c r="CO87" s="973">
        <v>450</v>
      </c>
      <c r="CP87" s="973">
        <v>444</v>
      </c>
      <c r="CQ87" s="973">
        <v>438</v>
      </c>
      <c r="CR87" s="973">
        <v>428</v>
      </c>
      <c r="CS87" s="973">
        <v>472</v>
      </c>
      <c r="CT87" s="973">
        <v>511</v>
      </c>
      <c r="CU87" s="973">
        <v>541</v>
      </c>
      <c r="CV87" s="973">
        <v>635</v>
      </c>
      <c r="CW87" s="973">
        <v>604</v>
      </c>
      <c r="CX87" s="973">
        <v>661</v>
      </c>
      <c r="CY87" s="973">
        <v>594</v>
      </c>
      <c r="CZ87" s="973">
        <v>475</v>
      </c>
      <c r="DA87" s="973">
        <v>600</v>
      </c>
      <c r="DB87" s="973">
        <v>662</v>
      </c>
      <c r="DC87" s="973">
        <v>692</v>
      </c>
      <c r="DD87" s="973">
        <v>634</v>
      </c>
      <c r="DE87" s="973">
        <v>672</v>
      </c>
      <c r="DF87" s="973">
        <v>714</v>
      </c>
      <c r="DG87" s="973">
        <v>675</v>
      </c>
      <c r="DH87" s="973">
        <v>658</v>
      </c>
      <c r="DI87" s="973">
        <v>596</v>
      </c>
      <c r="DJ87" s="973">
        <v>674</v>
      </c>
      <c r="DK87" s="973">
        <v>668</v>
      </c>
      <c r="DL87" s="973">
        <v>690</v>
      </c>
      <c r="DM87" s="973">
        <v>776</v>
      </c>
      <c r="DN87" s="973">
        <v>780</v>
      </c>
      <c r="DO87" s="973">
        <v>784</v>
      </c>
      <c r="DP87" s="973">
        <v>775</v>
      </c>
      <c r="DQ87" s="973">
        <v>884</v>
      </c>
      <c r="DR87" s="973">
        <v>854</v>
      </c>
      <c r="DS87" s="973"/>
      <c r="DT87" s="973"/>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970">
        <v>320</v>
      </c>
      <c r="CF88" s="971">
        <v>287</v>
      </c>
      <c r="CG88" s="971">
        <v>288</v>
      </c>
      <c r="CH88" s="971">
        <v>342</v>
      </c>
      <c r="CI88" s="971">
        <v>335</v>
      </c>
      <c r="CJ88" s="971">
        <v>314</v>
      </c>
      <c r="CK88" s="971">
        <v>304</v>
      </c>
      <c r="CL88" s="971">
        <v>316</v>
      </c>
      <c r="CM88" s="971">
        <v>287</v>
      </c>
      <c r="CN88" s="971">
        <v>275</v>
      </c>
      <c r="CO88" s="971">
        <v>289</v>
      </c>
      <c r="CP88" s="971">
        <v>291</v>
      </c>
      <c r="CQ88" s="971">
        <v>274</v>
      </c>
      <c r="CR88" s="971">
        <v>278</v>
      </c>
      <c r="CS88" s="971">
        <v>310</v>
      </c>
      <c r="CT88" s="971">
        <v>333</v>
      </c>
      <c r="CU88" s="971">
        <v>351</v>
      </c>
      <c r="CV88" s="971">
        <v>379</v>
      </c>
      <c r="CW88" s="971">
        <v>414</v>
      </c>
      <c r="CX88" s="971">
        <v>441</v>
      </c>
      <c r="CY88" s="971">
        <v>370</v>
      </c>
      <c r="CZ88" s="971">
        <v>304</v>
      </c>
      <c r="DA88" s="971">
        <v>391</v>
      </c>
      <c r="DB88" s="971">
        <v>431</v>
      </c>
      <c r="DC88" s="971">
        <v>422</v>
      </c>
      <c r="DD88" s="971">
        <v>403</v>
      </c>
      <c r="DE88" s="971">
        <v>449</v>
      </c>
      <c r="DF88" s="971">
        <v>446</v>
      </c>
      <c r="DG88" s="971">
        <v>448</v>
      </c>
      <c r="DH88" s="971">
        <v>403</v>
      </c>
      <c r="DI88" s="971">
        <v>370</v>
      </c>
      <c r="DJ88" s="971">
        <v>399</v>
      </c>
      <c r="DK88" s="971">
        <v>452</v>
      </c>
      <c r="DL88" s="971">
        <v>419</v>
      </c>
      <c r="DM88" s="971">
        <v>458</v>
      </c>
      <c r="DN88" s="971">
        <v>482</v>
      </c>
      <c r="DO88" s="971">
        <v>523</v>
      </c>
      <c r="DP88" s="971">
        <v>494</v>
      </c>
      <c r="DQ88" s="971">
        <v>479</v>
      </c>
      <c r="DR88" s="971">
        <v>526</v>
      </c>
      <c r="DS88" s="971"/>
      <c r="DT88" s="971"/>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970">
        <v>107</v>
      </c>
      <c r="CF89" s="971">
        <v>137</v>
      </c>
      <c r="CG89" s="971">
        <v>132</v>
      </c>
      <c r="CH89" s="971">
        <v>174</v>
      </c>
      <c r="CI89" s="971">
        <v>179</v>
      </c>
      <c r="CJ89" s="971">
        <v>200</v>
      </c>
      <c r="CK89" s="971">
        <v>159</v>
      </c>
      <c r="CL89" s="971">
        <v>141</v>
      </c>
      <c r="CM89" s="971">
        <v>146</v>
      </c>
      <c r="CN89" s="971">
        <v>145</v>
      </c>
      <c r="CO89" s="971">
        <v>161</v>
      </c>
      <c r="CP89" s="971">
        <v>152</v>
      </c>
      <c r="CQ89" s="971">
        <v>165</v>
      </c>
      <c r="CR89" s="971">
        <v>151</v>
      </c>
      <c r="CS89" s="971">
        <v>162</v>
      </c>
      <c r="CT89" s="971">
        <v>178</v>
      </c>
      <c r="CU89" s="971">
        <v>190</v>
      </c>
      <c r="CV89" s="971">
        <v>258</v>
      </c>
      <c r="CW89" s="971">
        <v>189</v>
      </c>
      <c r="CX89" s="971">
        <v>219</v>
      </c>
      <c r="CY89" s="971">
        <v>225</v>
      </c>
      <c r="CZ89" s="971">
        <v>171</v>
      </c>
      <c r="DA89" s="971">
        <v>209</v>
      </c>
      <c r="DB89" s="971">
        <v>231</v>
      </c>
      <c r="DC89" s="971">
        <v>271</v>
      </c>
      <c r="DD89" s="971">
        <v>232</v>
      </c>
      <c r="DE89" s="971">
        <v>222</v>
      </c>
      <c r="DF89" s="971">
        <v>270</v>
      </c>
      <c r="DG89" s="971">
        <v>227</v>
      </c>
      <c r="DH89" s="971">
        <v>257</v>
      </c>
      <c r="DI89" s="971">
        <v>227</v>
      </c>
      <c r="DJ89" s="971">
        <v>277</v>
      </c>
      <c r="DK89" s="971">
        <v>215</v>
      </c>
      <c r="DL89" s="971">
        <v>273</v>
      </c>
      <c r="DM89" s="971">
        <v>322</v>
      </c>
      <c r="DN89" s="971">
        <v>300</v>
      </c>
      <c r="DO89" s="971">
        <v>260</v>
      </c>
      <c r="DP89" s="971">
        <v>282</v>
      </c>
      <c r="DQ89" s="971">
        <v>412</v>
      </c>
      <c r="DR89" s="971">
        <v>331</v>
      </c>
      <c r="DS89" s="971"/>
      <c r="DT89" s="971"/>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972">
        <v>-10</v>
      </c>
      <c r="CF90" s="973">
        <v>-21</v>
      </c>
      <c r="CG90" s="973">
        <v>-11</v>
      </c>
      <c r="CH90" s="973">
        <v>-9</v>
      </c>
      <c r="CI90" s="973">
        <v>-23</v>
      </c>
      <c r="CJ90" s="973">
        <v>-35</v>
      </c>
      <c r="CK90" s="973">
        <v>6</v>
      </c>
      <c r="CL90" s="973">
        <v>6</v>
      </c>
      <c r="CM90" s="973">
        <v>18</v>
      </c>
      <c r="CN90" s="973">
        <v>17</v>
      </c>
      <c r="CO90" s="973">
        <v>30</v>
      </c>
      <c r="CP90" s="973">
        <v>21</v>
      </c>
      <c r="CQ90" s="973">
        <v>5</v>
      </c>
      <c r="CR90" s="973">
        <v>12</v>
      </c>
      <c r="CS90" s="973">
        <v>18</v>
      </c>
      <c r="CT90" s="973">
        <v>29</v>
      </c>
      <c r="CU90" s="973">
        <v>-8</v>
      </c>
      <c r="CV90" s="973">
        <v>-40</v>
      </c>
      <c r="CW90" s="973">
        <v>82</v>
      </c>
      <c r="CX90" s="973">
        <v>35</v>
      </c>
      <c r="CY90" s="973">
        <v>-21</v>
      </c>
      <c r="CZ90" s="973">
        <v>-3</v>
      </c>
      <c r="DA90" s="973">
        <v>-69</v>
      </c>
      <c r="DB90" s="973">
        <v>-54</v>
      </c>
      <c r="DC90" s="973">
        <v>-186</v>
      </c>
      <c r="DD90" s="973">
        <v>62</v>
      </c>
      <c r="DE90" s="973">
        <v>41</v>
      </c>
      <c r="DF90" s="973">
        <v>-33</v>
      </c>
      <c r="DG90" s="973">
        <v>-105</v>
      </c>
      <c r="DH90" s="973">
        <v>-21</v>
      </c>
      <c r="DI90" s="973">
        <v>-2</v>
      </c>
      <c r="DJ90" s="973">
        <v>-76</v>
      </c>
      <c r="DK90" s="973">
        <v>-113</v>
      </c>
      <c r="DL90" s="973">
        <v>-112</v>
      </c>
      <c r="DM90" s="973">
        <v>-120</v>
      </c>
      <c r="DN90" s="973">
        <v>-165</v>
      </c>
      <c r="DO90" s="973">
        <v>198</v>
      </c>
      <c r="DP90" s="973">
        <v>-309</v>
      </c>
      <c r="DQ90" s="973">
        <v>-247</v>
      </c>
      <c r="DR90" s="973">
        <v>-151</v>
      </c>
      <c r="DS90" s="973"/>
      <c r="DT90" s="973"/>
      <c r="DU90" s="493"/>
      <c r="DV90" s="493"/>
      <c r="DW90" s="493"/>
      <c r="DX90" s="493"/>
      <c r="DY90" s="493"/>
      <c r="DZ90" s="493"/>
    </row>
    <row r="91" spans="1:130" ht="18.3">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68"/>
      <c r="CF91" s="969"/>
      <c r="CG91" s="969"/>
      <c r="CH91" s="969"/>
      <c r="CI91" s="969"/>
      <c r="CJ91" s="969"/>
      <c r="CK91" s="969"/>
      <c r="CL91" s="969"/>
      <c r="CM91" s="969"/>
      <c r="CN91" s="969"/>
      <c r="CO91" s="969"/>
      <c r="CP91" s="969"/>
      <c r="CQ91" s="969"/>
      <c r="CR91" s="969"/>
      <c r="CS91" s="969"/>
      <c r="CT91" s="969"/>
      <c r="CU91" s="969"/>
      <c r="CV91" s="969"/>
      <c r="CW91" s="969"/>
      <c r="CX91" s="969"/>
      <c r="CY91" s="969"/>
      <c r="CZ91" s="969"/>
      <c r="DA91" s="969"/>
      <c r="DB91" s="969"/>
      <c r="DC91" s="969"/>
      <c r="DD91" s="969"/>
      <c r="DE91" s="969"/>
      <c r="DF91" s="969"/>
      <c r="DG91" s="969"/>
      <c r="DH91" s="969"/>
      <c r="DI91" s="969"/>
      <c r="DJ91" s="969"/>
      <c r="DK91" s="969"/>
      <c r="DL91" s="969"/>
      <c r="DM91" s="969"/>
      <c r="DN91" s="969"/>
      <c r="DO91" s="969"/>
      <c r="DP91" s="969"/>
      <c r="DQ91" s="969"/>
      <c r="DR91" s="969"/>
      <c r="DS91" s="969"/>
      <c r="DT91" s="969"/>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966">
        <v>-293</v>
      </c>
      <c r="CF92" s="967">
        <v>-304</v>
      </c>
      <c r="CG92" s="967">
        <v>-312</v>
      </c>
      <c r="CH92" s="967">
        <v>-337</v>
      </c>
      <c r="CI92" s="967">
        <v>-308</v>
      </c>
      <c r="CJ92" s="967">
        <v>-351</v>
      </c>
      <c r="CK92" s="967">
        <v>-341</v>
      </c>
      <c r="CL92" s="967">
        <v>-300</v>
      </c>
      <c r="CM92" s="967">
        <v>-230</v>
      </c>
      <c r="CN92" s="967">
        <v>-224</v>
      </c>
      <c r="CO92" s="967">
        <v>-276</v>
      </c>
      <c r="CP92" s="967">
        <v>-241</v>
      </c>
      <c r="CQ92" s="967">
        <v>-273</v>
      </c>
      <c r="CR92" s="967">
        <v>-208</v>
      </c>
      <c r="CS92" s="967">
        <v>-230</v>
      </c>
      <c r="CT92" s="967">
        <v>-289</v>
      </c>
      <c r="CU92" s="967">
        <v>-267</v>
      </c>
      <c r="CV92" s="967">
        <v>-293</v>
      </c>
      <c r="CW92" s="967">
        <v>-289</v>
      </c>
      <c r="CX92" s="967">
        <v>-298</v>
      </c>
      <c r="CY92" s="967">
        <v>-376</v>
      </c>
      <c r="CZ92" s="967">
        <v>-264</v>
      </c>
      <c r="DA92" s="967">
        <v>-253</v>
      </c>
      <c r="DB92" s="967">
        <v>-339</v>
      </c>
      <c r="DC92" s="967">
        <v>-334</v>
      </c>
      <c r="DD92" s="967">
        <v>-299</v>
      </c>
      <c r="DE92" s="967">
        <v>-315</v>
      </c>
      <c r="DF92" s="967">
        <v>-321</v>
      </c>
      <c r="DG92" s="967">
        <v>-287</v>
      </c>
      <c r="DH92" s="967">
        <v>-369</v>
      </c>
      <c r="DI92" s="967">
        <v>-320</v>
      </c>
      <c r="DJ92" s="967">
        <v>-298</v>
      </c>
      <c r="DK92" s="967">
        <v>-145</v>
      </c>
      <c r="DL92" s="967">
        <v>-295</v>
      </c>
      <c r="DM92" s="967">
        <v>-447</v>
      </c>
      <c r="DN92" s="967">
        <v>-281</v>
      </c>
      <c r="DO92" s="967">
        <v>-352</v>
      </c>
      <c r="DP92" s="967">
        <v>-271</v>
      </c>
      <c r="DQ92" s="967">
        <v>-316</v>
      </c>
      <c r="DR92" s="967">
        <v>-222</v>
      </c>
      <c r="DS92" s="967"/>
      <c r="DT92" s="967"/>
      <c r="DU92" s="485"/>
      <c r="DV92" s="485"/>
      <c r="DW92" s="485"/>
      <c r="DX92" s="485"/>
      <c r="DY92" s="485"/>
      <c r="DZ92" s="485"/>
    </row>
    <row r="93" spans="1:130" s="216" customFormat="1">
      <c r="A93" s="216" t="s">
        <v>1403</v>
      </c>
      <c r="B93" s="107" t="s">
        <v>10</v>
      </c>
      <c r="C93" s="899"/>
      <c r="D93" s="899"/>
      <c r="E93" s="899"/>
      <c r="F93" s="899"/>
      <c r="G93" s="899"/>
      <c r="H93" s="899"/>
      <c r="I93" s="899"/>
      <c r="J93" s="899"/>
      <c r="K93" s="899"/>
      <c r="L93" s="899"/>
      <c r="M93" s="899"/>
      <c r="N93" s="899"/>
      <c r="O93" s="899"/>
      <c r="P93" s="899"/>
      <c r="Q93" s="899"/>
      <c r="R93" s="899"/>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972">
        <v>243</v>
      </c>
      <c r="CF93" s="973">
        <v>246</v>
      </c>
      <c r="CG93" s="973">
        <v>248</v>
      </c>
      <c r="CH93" s="973">
        <v>249</v>
      </c>
      <c r="CI93" s="973">
        <v>267</v>
      </c>
      <c r="CJ93" s="973">
        <v>249</v>
      </c>
      <c r="CK93" s="973">
        <v>310</v>
      </c>
      <c r="CL93" s="973">
        <v>287</v>
      </c>
      <c r="CM93" s="973">
        <v>362</v>
      </c>
      <c r="CN93" s="973">
        <v>388</v>
      </c>
      <c r="CO93" s="973">
        <v>402</v>
      </c>
      <c r="CP93" s="973">
        <v>427</v>
      </c>
      <c r="CQ93" s="973">
        <v>399</v>
      </c>
      <c r="CR93" s="973">
        <v>416</v>
      </c>
      <c r="CS93" s="973">
        <v>490</v>
      </c>
      <c r="CT93" s="973">
        <v>446</v>
      </c>
      <c r="CU93" s="973">
        <v>433</v>
      </c>
      <c r="CV93" s="973">
        <v>471</v>
      </c>
      <c r="CW93" s="973">
        <v>597</v>
      </c>
      <c r="CX93" s="973">
        <v>598</v>
      </c>
      <c r="CY93" s="973">
        <v>487</v>
      </c>
      <c r="CZ93" s="973">
        <v>357</v>
      </c>
      <c r="DA93" s="973">
        <v>631</v>
      </c>
      <c r="DB93" s="973">
        <v>423</v>
      </c>
      <c r="DC93" s="973">
        <v>396</v>
      </c>
      <c r="DD93" s="973">
        <v>493</v>
      </c>
      <c r="DE93" s="973">
        <v>495</v>
      </c>
      <c r="DF93" s="973">
        <v>560</v>
      </c>
      <c r="DG93" s="973">
        <v>548</v>
      </c>
      <c r="DH93" s="973">
        <v>620</v>
      </c>
      <c r="DI93" s="973">
        <v>677</v>
      </c>
      <c r="DJ93" s="973">
        <v>670</v>
      </c>
      <c r="DK93" s="973">
        <v>698</v>
      </c>
      <c r="DL93" s="973">
        <v>760</v>
      </c>
      <c r="DM93" s="973">
        <v>753</v>
      </c>
      <c r="DN93" s="973">
        <v>953</v>
      </c>
      <c r="DO93" s="973">
        <v>791</v>
      </c>
      <c r="DP93" s="973">
        <v>865</v>
      </c>
      <c r="DQ93" s="973">
        <v>981</v>
      </c>
      <c r="DR93" s="973">
        <v>1033</v>
      </c>
      <c r="DS93" s="973"/>
      <c r="DT93" s="973"/>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970">
        <v>92</v>
      </c>
      <c r="CF94" s="971">
        <v>94</v>
      </c>
      <c r="CG94" s="971">
        <v>96</v>
      </c>
      <c r="CH94" s="971">
        <v>96</v>
      </c>
      <c r="CI94" s="971">
        <v>97</v>
      </c>
      <c r="CJ94" s="971">
        <v>96</v>
      </c>
      <c r="CK94" s="971">
        <v>112</v>
      </c>
      <c r="CL94" s="971">
        <v>112</v>
      </c>
      <c r="CM94" s="971">
        <v>193</v>
      </c>
      <c r="CN94" s="971">
        <v>211</v>
      </c>
      <c r="CO94" s="971">
        <v>222</v>
      </c>
      <c r="CP94" s="971">
        <v>227</v>
      </c>
      <c r="CQ94" s="971">
        <v>238</v>
      </c>
      <c r="CR94" s="971">
        <v>244</v>
      </c>
      <c r="CS94" s="971">
        <v>243</v>
      </c>
      <c r="CT94" s="971">
        <v>242</v>
      </c>
      <c r="CU94" s="971">
        <v>235</v>
      </c>
      <c r="CV94" s="971">
        <v>275</v>
      </c>
      <c r="CW94" s="971">
        <v>342</v>
      </c>
      <c r="CX94" s="971">
        <v>361</v>
      </c>
      <c r="CY94" s="971">
        <v>332</v>
      </c>
      <c r="CZ94" s="971">
        <v>292</v>
      </c>
      <c r="DA94" s="971">
        <v>513</v>
      </c>
      <c r="DB94" s="971">
        <v>319</v>
      </c>
      <c r="DC94" s="971">
        <v>272</v>
      </c>
      <c r="DD94" s="971">
        <v>331</v>
      </c>
      <c r="DE94" s="971">
        <v>367</v>
      </c>
      <c r="DF94" s="971">
        <v>410</v>
      </c>
      <c r="DG94" s="971">
        <v>399</v>
      </c>
      <c r="DH94" s="971">
        <v>447</v>
      </c>
      <c r="DI94" s="971">
        <v>483</v>
      </c>
      <c r="DJ94" s="971">
        <v>491</v>
      </c>
      <c r="DK94" s="971">
        <v>522</v>
      </c>
      <c r="DL94" s="971">
        <v>581</v>
      </c>
      <c r="DM94" s="971">
        <v>504</v>
      </c>
      <c r="DN94" s="971">
        <v>709</v>
      </c>
      <c r="DO94" s="971">
        <v>599</v>
      </c>
      <c r="DP94" s="971">
        <v>652</v>
      </c>
      <c r="DQ94" s="971">
        <v>687</v>
      </c>
      <c r="DR94" s="971">
        <v>795</v>
      </c>
      <c r="DS94" s="971"/>
      <c r="DT94" s="971"/>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970">
        <v>151</v>
      </c>
      <c r="CF95" s="971">
        <v>150</v>
      </c>
      <c r="CG95" s="971">
        <v>151</v>
      </c>
      <c r="CH95" s="971">
        <v>152</v>
      </c>
      <c r="CI95" s="971">
        <v>170</v>
      </c>
      <c r="CJ95" s="971">
        <v>153</v>
      </c>
      <c r="CK95" s="971">
        <v>197</v>
      </c>
      <c r="CL95" s="971">
        <v>175</v>
      </c>
      <c r="CM95" s="971">
        <v>169</v>
      </c>
      <c r="CN95" s="971">
        <v>177</v>
      </c>
      <c r="CO95" s="971">
        <v>180</v>
      </c>
      <c r="CP95" s="971">
        <v>200</v>
      </c>
      <c r="CQ95" s="971">
        <v>161</v>
      </c>
      <c r="CR95" s="971">
        <v>173</v>
      </c>
      <c r="CS95" s="971">
        <v>248</v>
      </c>
      <c r="CT95" s="971">
        <v>204</v>
      </c>
      <c r="CU95" s="971">
        <v>199</v>
      </c>
      <c r="CV95" s="971">
        <v>196</v>
      </c>
      <c r="CW95" s="971">
        <v>256</v>
      </c>
      <c r="CX95" s="971">
        <v>237</v>
      </c>
      <c r="CY95" s="971">
        <v>155</v>
      </c>
      <c r="CZ95" s="971">
        <v>65</v>
      </c>
      <c r="DA95" s="971">
        <v>118</v>
      </c>
      <c r="DB95" s="971">
        <v>104</v>
      </c>
      <c r="DC95" s="971">
        <v>124</v>
      </c>
      <c r="DD95" s="971">
        <v>163</v>
      </c>
      <c r="DE95" s="971">
        <v>128</v>
      </c>
      <c r="DF95" s="971">
        <v>150</v>
      </c>
      <c r="DG95" s="971">
        <v>149</v>
      </c>
      <c r="DH95" s="971">
        <v>173</v>
      </c>
      <c r="DI95" s="971">
        <v>194</v>
      </c>
      <c r="DJ95" s="971">
        <v>180</v>
      </c>
      <c r="DK95" s="971">
        <v>175</v>
      </c>
      <c r="DL95" s="971">
        <v>179</v>
      </c>
      <c r="DM95" s="971">
        <v>249</v>
      </c>
      <c r="DN95" s="971">
        <v>243</v>
      </c>
      <c r="DO95" s="971">
        <v>191</v>
      </c>
      <c r="DP95" s="971">
        <v>213</v>
      </c>
      <c r="DQ95" s="971">
        <v>294</v>
      </c>
      <c r="DR95" s="971">
        <v>238</v>
      </c>
      <c r="DS95" s="971"/>
      <c r="DT95" s="971"/>
      <c r="DU95" s="491"/>
      <c r="DV95" s="491"/>
      <c r="DW95" s="491"/>
      <c r="DX95" s="491"/>
      <c r="DY95" s="491"/>
      <c r="DZ95" s="491"/>
    </row>
    <row r="96" spans="1:130" s="216" customFormat="1">
      <c r="A96" s="216" t="s">
        <v>1404</v>
      </c>
      <c r="B96" s="107" t="s">
        <v>13</v>
      </c>
      <c r="C96" s="899"/>
      <c r="D96" s="899"/>
      <c r="E96" s="899"/>
      <c r="F96" s="899"/>
      <c r="G96" s="899"/>
      <c r="H96" s="899"/>
      <c r="I96" s="899"/>
      <c r="J96" s="899"/>
      <c r="K96" s="899"/>
      <c r="L96" s="899"/>
      <c r="M96" s="899"/>
      <c r="N96" s="899"/>
      <c r="O96" s="899"/>
      <c r="P96" s="899"/>
      <c r="Q96" s="899"/>
      <c r="R96" s="899"/>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972">
        <v>537</v>
      </c>
      <c r="CF96" s="973">
        <v>552</v>
      </c>
      <c r="CG96" s="973">
        <v>562</v>
      </c>
      <c r="CH96" s="973">
        <v>591</v>
      </c>
      <c r="CI96" s="973">
        <v>575</v>
      </c>
      <c r="CJ96" s="973">
        <v>600</v>
      </c>
      <c r="CK96" s="973">
        <v>650</v>
      </c>
      <c r="CL96" s="973">
        <v>587</v>
      </c>
      <c r="CM96" s="973">
        <v>592</v>
      </c>
      <c r="CN96" s="973">
        <v>612</v>
      </c>
      <c r="CO96" s="973">
        <v>678</v>
      </c>
      <c r="CP96" s="973">
        <v>669</v>
      </c>
      <c r="CQ96" s="973">
        <v>672</v>
      </c>
      <c r="CR96" s="973">
        <v>625</v>
      </c>
      <c r="CS96" s="973">
        <v>721</v>
      </c>
      <c r="CT96" s="973">
        <v>735</v>
      </c>
      <c r="CU96" s="973">
        <v>701</v>
      </c>
      <c r="CV96" s="973">
        <v>764</v>
      </c>
      <c r="CW96" s="973">
        <v>886</v>
      </c>
      <c r="CX96" s="973">
        <v>896</v>
      </c>
      <c r="CY96" s="973">
        <v>863</v>
      </c>
      <c r="CZ96" s="973">
        <v>620</v>
      </c>
      <c r="DA96" s="973">
        <v>884</v>
      </c>
      <c r="DB96" s="973">
        <v>762</v>
      </c>
      <c r="DC96" s="973">
        <v>730</v>
      </c>
      <c r="DD96" s="973">
        <v>792</v>
      </c>
      <c r="DE96" s="973">
        <v>810</v>
      </c>
      <c r="DF96" s="973">
        <v>881</v>
      </c>
      <c r="DG96" s="973">
        <v>834</v>
      </c>
      <c r="DH96" s="973">
        <v>989</v>
      </c>
      <c r="DI96" s="973">
        <v>996</v>
      </c>
      <c r="DJ96" s="973">
        <v>968</v>
      </c>
      <c r="DK96" s="973">
        <v>843</v>
      </c>
      <c r="DL96" s="973">
        <v>1055</v>
      </c>
      <c r="DM96" s="973">
        <v>1200</v>
      </c>
      <c r="DN96" s="973">
        <v>1234</v>
      </c>
      <c r="DO96" s="973">
        <v>1143</v>
      </c>
      <c r="DP96" s="973">
        <v>1136</v>
      </c>
      <c r="DQ96" s="973">
        <v>1296</v>
      </c>
      <c r="DR96" s="973">
        <v>1255</v>
      </c>
      <c r="DS96" s="973"/>
      <c r="DT96" s="973"/>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970">
        <v>337</v>
      </c>
      <c r="CF97" s="971">
        <v>354</v>
      </c>
      <c r="CG97" s="971">
        <v>359</v>
      </c>
      <c r="CH97" s="971">
        <v>376</v>
      </c>
      <c r="CI97" s="971">
        <v>373</v>
      </c>
      <c r="CJ97" s="971">
        <v>385</v>
      </c>
      <c r="CK97" s="971">
        <v>404</v>
      </c>
      <c r="CL97" s="971">
        <v>364</v>
      </c>
      <c r="CM97" s="971">
        <v>390</v>
      </c>
      <c r="CN97" s="971">
        <v>410</v>
      </c>
      <c r="CO97" s="971">
        <v>437</v>
      </c>
      <c r="CP97" s="971">
        <v>435</v>
      </c>
      <c r="CQ97" s="971">
        <v>453</v>
      </c>
      <c r="CR97" s="971">
        <v>432</v>
      </c>
      <c r="CS97" s="971">
        <v>486</v>
      </c>
      <c r="CT97" s="971">
        <v>511</v>
      </c>
      <c r="CU97" s="971">
        <v>480</v>
      </c>
      <c r="CV97" s="971">
        <v>569</v>
      </c>
      <c r="CW97" s="971">
        <v>633</v>
      </c>
      <c r="CX97" s="971">
        <v>668</v>
      </c>
      <c r="CY97" s="971">
        <v>670</v>
      </c>
      <c r="CZ97" s="971">
        <v>546</v>
      </c>
      <c r="DA97" s="971">
        <v>769</v>
      </c>
      <c r="DB97" s="971">
        <v>673</v>
      </c>
      <c r="DC97" s="971">
        <v>643</v>
      </c>
      <c r="DD97" s="971">
        <v>685</v>
      </c>
      <c r="DE97" s="971">
        <v>665</v>
      </c>
      <c r="DF97" s="971">
        <v>727</v>
      </c>
      <c r="DG97" s="971">
        <v>676</v>
      </c>
      <c r="DH97" s="971">
        <v>813</v>
      </c>
      <c r="DI97" s="971">
        <v>849</v>
      </c>
      <c r="DJ97" s="971">
        <v>768</v>
      </c>
      <c r="DK97" s="971">
        <v>688</v>
      </c>
      <c r="DL97" s="971">
        <v>881</v>
      </c>
      <c r="DM97" s="971">
        <v>976</v>
      </c>
      <c r="DN97" s="971">
        <v>1021</v>
      </c>
      <c r="DO97" s="971">
        <v>938</v>
      </c>
      <c r="DP97" s="971">
        <v>937</v>
      </c>
      <c r="DQ97" s="971">
        <v>1054</v>
      </c>
      <c r="DR97" s="971">
        <v>1038</v>
      </c>
      <c r="DS97" s="971"/>
      <c r="DT97" s="971"/>
      <c r="DU97" s="491"/>
      <c r="DV97" s="491"/>
      <c r="DW97" s="491"/>
      <c r="DX97" s="491"/>
      <c r="DY97" s="491"/>
      <c r="DZ97" s="491"/>
    </row>
    <row r="98" spans="1:130" ht="14.7"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974">
        <v>199</v>
      </c>
      <c r="CF98" s="975">
        <v>197</v>
      </c>
      <c r="CG98" s="975">
        <v>204</v>
      </c>
      <c r="CH98" s="975">
        <v>215</v>
      </c>
      <c r="CI98" s="975">
        <v>202</v>
      </c>
      <c r="CJ98" s="975">
        <v>216</v>
      </c>
      <c r="CK98" s="975">
        <v>246</v>
      </c>
      <c r="CL98" s="975">
        <v>223</v>
      </c>
      <c r="CM98" s="975">
        <v>201</v>
      </c>
      <c r="CN98" s="975">
        <v>202</v>
      </c>
      <c r="CO98" s="975">
        <v>241</v>
      </c>
      <c r="CP98" s="975">
        <v>234</v>
      </c>
      <c r="CQ98" s="975">
        <v>219</v>
      </c>
      <c r="CR98" s="975">
        <v>193</v>
      </c>
      <c r="CS98" s="975">
        <v>234</v>
      </c>
      <c r="CT98" s="975">
        <v>224</v>
      </c>
      <c r="CU98" s="975">
        <v>221</v>
      </c>
      <c r="CV98" s="975">
        <v>194</v>
      </c>
      <c r="CW98" s="975">
        <v>253</v>
      </c>
      <c r="CX98" s="975">
        <v>228</v>
      </c>
      <c r="CY98" s="975">
        <v>193</v>
      </c>
      <c r="CZ98" s="975">
        <v>74</v>
      </c>
      <c r="DA98" s="975">
        <v>115</v>
      </c>
      <c r="DB98" s="975">
        <v>89</v>
      </c>
      <c r="DC98" s="975">
        <v>87</v>
      </c>
      <c r="DD98" s="975">
        <v>107</v>
      </c>
      <c r="DE98" s="975">
        <v>145</v>
      </c>
      <c r="DF98" s="975">
        <v>154</v>
      </c>
      <c r="DG98" s="975">
        <v>159</v>
      </c>
      <c r="DH98" s="975">
        <v>176</v>
      </c>
      <c r="DI98" s="975">
        <v>148</v>
      </c>
      <c r="DJ98" s="975">
        <v>200</v>
      </c>
      <c r="DK98" s="975">
        <v>154</v>
      </c>
      <c r="DL98" s="975">
        <v>174</v>
      </c>
      <c r="DM98" s="975">
        <v>225</v>
      </c>
      <c r="DN98" s="975">
        <v>213</v>
      </c>
      <c r="DO98" s="975">
        <v>205</v>
      </c>
      <c r="DP98" s="975">
        <v>199</v>
      </c>
      <c r="DQ98" s="975">
        <v>242</v>
      </c>
      <c r="DR98" s="975">
        <v>216</v>
      </c>
      <c r="DS98" s="975"/>
      <c r="DT98" s="975"/>
      <c r="DU98" s="495"/>
      <c r="DV98" s="495"/>
      <c r="DW98" s="495"/>
      <c r="DX98" s="495"/>
      <c r="DY98" s="495"/>
      <c r="DZ98" s="495"/>
    </row>
    <row r="99" spans="1:130" ht="19.5" customHeight="1" thickTop="1">
      <c r="B99" s="879" t="s">
        <v>1437</v>
      </c>
      <c r="C99" s="594" t="s">
        <v>1343</v>
      </c>
      <c r="S99" s="980"/>
      <c r="T99" s="980"/>
      <c r="U99" s="980"/>
      <c r="V99" s="980"/>
      <c r="W99" s="980"/>
      <c r="X99" s="980"/>
      <c r="Y99" s="980"/>
      <c r="Z99" s="980"/>
      <c r="AA99" s="980"/>
      <c r="AB99" s="980"/>
      <c r="AC99" s="980"/>
      <c r="AD99" s="980"/>
      <c r="AE99" s="980"/>
      <c r="AF99" s="980"/>
      <c r="AG99" s="980"/>
      <c r="AH99" s="980"/>
      <c r="AI99" s="980"/>
      <c r="AJ99" s="980"/>
      <c r="AK99" s="980"/>
      <c r="AL99" s="980"/>
      <c r="AM99" s="980"/>
      <c r="AN99" s="980"/>
      <c r="AO99" s="980"/>
      <c r="AP99" s="980"/>
      <c r="AQ99" s="980"/>
      <c r="AR99" s="980"/>
      <c r="AS99" s="980"/>
      <c r="AT99" s="980"/>
      <c r="AU99" s="981"/>
      <c r="AV99" s="981"/>
      <c r="AW99" s="981"/>
      <c r="AX99" s="981"/>
      <c r="AY99" s="981"/>
      <c r="AZ99" s="981"/>
      <c r="BA99" s="981"/>
      <c r="BB99" s="981"/>
      <c r="BC99" s="981"/>
      <c r="BD99" s="981"/>
      <c r="BE99" s="981"/>
      <c r="BF99" s="981"/>
      <c r="BG99" s="981"/>
      <c r="BH99" s="981"/>
      <c r="BI99" s="981"/>
      <c r="BJ99" s="981"/>
      <c r="BK99" s="981"/>
      <c r="BL99" s="982"/>
      <c r="BM99" s="983"/>
      <c r="BN99" s="486"/>
      <c r="BO99" s="486"/>
      <c r="BP99" s="486"/>
      <c r="BQ99" s="486"/>
      <c r="BR99" s="486"/>
      <c r="BS99" s="486"/>
      <c r="BT99" s="486"/>
      <c r="BU99" s="486"/>
      <c r="BV99" s="486"/>
      <c r="BW99" s="486"/>
      <c r="BX99" s="486"/>
      <c r="BY99" s="486"/>
      <c r="BZ99" s="486"/>
      <c r="CA99" s="486"/>
      <c r="CB99" s="486"/>
      <c r="CC99" s="486"/>
      <c r="CD99" s="486"/>
      <c r="CE99" s="984"/>
      <c r="CF99" s="985"/>
      <c r="CG99" s="985"/>
      <c r="CH99" s="985"/>
      <c r="CI99" s="985"/>
      <c r="CJ99" s="985"/>
      <c r="CK99" s="985"/>
      <c r="CL99" s="985"/>
      <c r="CM99" s="985"/>
      <c r="CN99" s="985"/>
      <c r="CO99" s="985"/>
      <c r="CP99" s="985"/>
      <c r="CQ99" s="985"/>
      <c r="CR99" s="985"/>
      <c r="CS99" s="985"/>
      <c r="CT99" s="985"/>
      <c r="CU99" s="985"/>
      <c r="CV99" s="985"/>
      <c r="CW99" s="985"/>
      <c r="CX99" s="985"/>
      <c r="CY99" s="985"/>
      <c r="CZ99" s="985"/>
      <c r="DA99" s="985"/>
      <c r="DB99" s="985"/>
      <c r="DC99" s="985"/>
      <c r="DD99" s="985"/>
      <c r="DE99" s="985"/>
      <c r="DF99" s="985"/>
      <c r="DG99" s="985"/>
      <c r="DH99" s="985"/>
      <c r="DI99" s="985"/>
      <c r="DJ99" s="985"/>
      <c r="DK99" s="985"/>
      <c r="DL99" s="985"/>
      <c r="DM99" s="985"/>
      <c r="DN99" s="985"/>
      <c r="DO99" s="985"/>
      <c r="DP99" s="985"/>
      <c r="DQ99" s="985"/>
      <c r="DR99" s="985"/>
      <c r="DS99" s="985"/>
      <c r="DT99" s="985"/>
      <c r="DU99" s="980"/>
      <c r="DV99" s="980"/>
      <c r="DW99" s="980"/>
      <c r="DX99" s="980"/>
      <c r="DY99" s="980"/>
      <c r="DZ99" s="980"/>
    </row>
    <row r="100" spans="1:130" ht="19.5" customHeight="1">
      <c r="B100" s="353"/>
      <c r="C100" s="594"/>
      <c r="S100" s="980"/>
      <c r="T100" s="980"/>
      <c r="U100" s="980"/>
      <c r="V100" s="980"/>
      <c r="W100" s="980"/>
      <c r="X100" s="980"/>
      <c r="Y100" s="980"/>
      <c r="Z100" s="980"/>
      <c r="AA100" s="980"/>
      <c r="AB100" s="980"/>
      <c r="AC100" s="980"/>
      <c r="AD100" s="980"/>
      <c r="AE100" s="980"/>
      <c r="AF100" s="980"/>
      <c r="AG100" s="980"/>
      <c r="AH100" s="980"/>
      <c r="AI100" s="980"/>
      <c r="AJ100" s="980"/>
      <c r="AK100" s="980"/>
      <c r="AL100" s="980"/>
      <c r="AM100" s="980"/>
      <c r="AN100" s="980"/>
      <c r="AO100" s="980"/>
      <c r="AP100" s="980"/>
      <c r="AQ100" s="980"/>
      <c r="AR100" s="980"/>
      <c r="AS100" s="980"/>
      <c r="AT100" s="980"/>
      <c r="AU100" s="981"/>
      <c r="AV100" s="981"/>
      <c r="AW100" s="981"/>
      <c r="AX100" s="981"/>
      <c r="AY100" s="981"/>
      <c r="AZ100" s="981"/>
      <c r="BA100" s="981"/>
      <c r="BB100" s="981"/>
      <c r="BC100" s="981"/>
      <c r="BD100" s="981"/>
      <c r="BE100" s="981"/>
      <c r="BF100" s="981"/>
      <c r="BG100" s="981"/>
      <c r="BH100" s="981"/>
      <c r="BI100" s="981"/>
      <c r="BJ100" s="981"/>
      <c r="BK100" s="981"/>
      <c r="BL100" s="982"/>
      <c r="BM100" s="983"/>
      <c r="BN100" s="486"/>
      <c r="BO100" s="486"/>
      <c r="BP100" s="486"/>
      <c r="BQ100" s="486"/>
      <c r="BR100" s="486"/>
      <c r="BS100" s="486"/>
      <c r="BT100" s="486"/>
      <c r="BU100" s="486"/>
      <c r="BV100" s="486"/>
      <c r="BW100" s="486"/>
      <c r="BX100" s="486"/>
      <c r="BY100" s="486"/>
      <c r="BZ100" s="486"/>
      <c r="CA100" s="486"/>
      <c r="CB100" s="486"/>
      <c r="CC100" s="486"/>
      <c r="CD100" s="486"/>
      <c r="CE100" s="984"/>
      <c r="CF100" s="985"/>
      <c r="CG100" s="985"/>
      <c r="CH100" s="985"/>
      <c r="CI100" s="985"/>
      <c r="CJ100" s="985"/>
      <c r="CK100" s="985"/>
      <c r="CL100" s="985"/>
      <c r="CM100" s="985"/>
      <c r="CN100" s="985"/>
      <c r="CO100" s="985"/>
      <c r="CP100" s="985"/>
      <c r="CQ100" s="985"/>
      <c r="CR100" s="985"/>
      <c r="CS100" s="985"/>
      <c r="CT100" s="985"/>
      <c r="CU100" s="985"/>
      <c r="CV100" s="985"/>
      <c r="CW100" s="985"/>
      <c r="CX100" s="985"/>
      <c r="CY100" s="985"/>
      <c r="CZ100" s="985"/>
      <c r="DA100" s="985"/>
      <c r="DB100" s="985"/>
      <c r="DC100" s="985"/>
      <c r="DD100" s="985"/>
      <c r="DE100" s="985"/>
      <c r="DF100" s="985"/>
      <c r="DG100" s="985"/>
      <c r="DH100" s="985"/>
      <c r="DI100" s="985"/>
      <c r="DJ100" s="985"/>
      <c r="DK100" s="985"/>
      <c r="DL100" s="985"/>
      <c r="DM100" s="985"/>
      <c r="DN100" s="985"/>
      <c r="DO100" s="985"/>
      <c r="DP100" s="985"/>
      <c r="DQ100" s="985"/>
      <c r="DR100" s="985"/>
      <c r="DS100" s="985"/>
      <c r="DT100" s="985"/>
      <c r="DU100" s="980"/>
      <c r="DV100" s="980"/>
      <c r="DW100" s="980"/>
      <c r="DX100" s="980"/>
      <c r="DY100" s="980"/>
      <c r="DZ100" s="980"/>
    </row>
    <row r="101" spans="1:130" ht="13" customHeight="1">
      <c r="B101" s="353"/>
      <c r="S101" s="980"/>
      <c r="T101" s="980"/>
      <c r="U101" s="980"/>
      <c r="V101" s="980"/>
      <c r="W101" s="980"/>
      <c r="X101" s="980"/>
      <c r="Y101" s="980"/>
      <c r="Z101" s="980"/>
      <c r="AA101" s="980"/>
      <c r="AB101" s="980"/>
      <c r="AC101" s="980"/>
      <c r="AD101" s="980"/>
      <c r="AE101" s="980"/>
      <c r="AF101" s="980"/>
      <c r="AG101" s="980"/>
      <c r="AH101" s="980"/>
      <c r="AI101" s="980"/>
      <c r="AJ101" s="980"/>
      <c r="AK101" s="980"/>
      <c r="AL101" s="980"/>
      <c r="AM101" s="980"/>
      <c r="AN101" s="980"/>
      <c r="AO101" s="980"/>
      <c r="AP101" s="980"/>
      <c r="AQ101" s="980"/>
      <c r="AR101" s="980"/>
      <c r="AS101" s="980"/>
      <c r="AT101" s="980"/>
      <c r="AU101" s="981"/>
      <c r="AV101" s="981"/>
      <c r="AW101" s="981"/>
      <c r="AX101" s="981"/>
      <c r="AY101" s="981"/>
      <c r="AZ101" s="981"/>
      <c r="BA101" s="981"/>
      <c r="BB101" s="981"/>
      <c r="BC101" s="981"/>
      <c r="BD101" s="981"/>
      <c r="BE101" s="981"/>
      <c r="BF101" s="981"/>
      <c r="BG101" s="981"/>
      <c r="BH101" s="981"/>
      <c r="BI101" s="981"/>
      <c r="BJ101" s="981"/>
      <c r="BK101" s="981"/>
      <c r="BL101" s="982"/>
      <c r="BM101" s="983"/>
      <c r="BN101" s="486"/>
      <c r="BO101" s="486"/>
      <c r="BP101" s="486"/>
      <c r="BQ101" s="486"/>
      <c r="BR101" s="486"/>
      <c r="BS101" s="486"/>
      <c r="BT101" s="486"/>
      <c r="BU101" s="486"/>
      <c r="BV101" s="486"/>
      <c r="BW101" s="486"/>
      <c r="BX101" s="486"/>
      <c r="BY101" s="486"/>
      <c r="BZ101" s="486"/>
      <c r="CA101" s="486"/>
      <c r="CB101" s="486"/>
      <c r="CC101" s="486"/>
      <c r="CD101" s="486"/>
      <c r="CE101" s="984"/>
      <c r="CF101" s="985"/>
      <c r="CG101" s="985"/>
      <c r="CH101" s="985"/>
      <c r="CI101" s="985"/>
      <c r="CJ101" s="985"/>
      <c r="CK101" s="985"/>
      <c r="CL101" s="985"/>
      <c r="CM101" s="985"/>
      <c r="CN101" s="985"/>
      <c r="CO101" s="985"/>
      <c r="CP101" s="985"/>
      <c r="CQ101" s="985"/>
      <c r="CR101" s="985"/>
      <c r="CS101" s="985"/>
      <c r="CT101" s="985"/>
      <c r="CU101" s="985"/>
      <c r="CV101" s="985"/>
      <c r="CW101" s="985"/>
      <c r="CX101" s="985"/>
      <c r="CY101" s="985"/>
      <c r="CZ101" s="985"/>
      <c r="DA101" s="985"/>
      <c r="DB101" s="985"/>
      <c r="DC101" s="985"/>
      <c r="DD101" s="985"/>
      <c r="DE101" s="985"/>
      <c r="DF101" s="985"/>
      <c r="DG101" s="985"/>
      <c r="DH101" s="985"/>
      <c r="DI101" s="985"/>
      <c r="DJ101" s="985"/>
      <c r="DK101" s="985"/>
      <c r="DL101" s="985"/>
      <c r="DM101" s="985"/>
      <c r="DN101" s="985"/>
      <c r="DO101" s="985"/>
      <c r="DP101" s="985"/>
      <c r="DQ101" s="985"/>
      <c r="DR101" s="985"/>
      <c r="DS101" s="985"/>
      <c r="DT101" s="985"/>
      <c r="DU101" s="980"/>
      <c r="DV101" s="980"/>
      <c r="DW101" s="980"/>
      <c r="DX101" s="980"/>
      <c r="DY101" s="980"/>
      <c r="DZ101" s="980"/>
    </row>
    <row r="102" spans="1:130">
      <c r="B102" s="879"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77"/>
      <c r="T102" s="977"/>
      <c r="U102" s="977"/>
      <c r="V102" s="977"/>
      <c r="W102" s="977"/>
      <c r="X102" s="977"/>
      <c r="Y102" s="977"/>
      <c r="Z102" s="977"/>
      <c r="AA102" s="977"/>
      <c r="AB102" s="977"/>
      <c r="AC102" s="977"/>
      <c r="AD102" s="977"/>
      <c r="AE102" s="977"/>
      <c r="AF102" s="977"/>
      <c r="AG102" s="977"/>
      <c r="AH102" s="977"/>
      <c r="AI102" s="977"/>
      <c r="AJ102" s="977"/>
      <c r="AK102" s="977"/>
      <c r="AL102" s="977"/>
      <c r="AM102" s="977"/>
      <c r="AN102" s="977"/>
      <c r="AO102" s="977"/>
      <c r="AP102" s="977"/>
      <c r="AQ102" s="977"/>
      <c r="AR102" s="977"/>
      <c r="AS102" s="977"/>
      <c r="AT102" s="977"/>
      <c r="AU102" s="977"/>
      <c r="AV102" s="977"/>
      <c r="AW102" s="977"/>
      <c r="AX102" s="977"/>
      <c r="AY102" s="977"/>
      <c r="AZ102" s="977"/>
      <c r="BA102" s="977"/>
      <c r="BB102" s="977"/>
      <c r="BC102" s="977"/>
      <c r="BD102" s="977"/>
      <c r="BE102" s="977"/>
      <c r="BF102" s="977"/>
      <c r="BG102" s="977"/>
      <c r="BH102" s="977"/>
      <c r="BI102" s="977"/>
      <c r="BJ102" s="977"/>
      <c r="BK102" s="977"/>
      <c r="BL102" s="977"/>
      <c r="BM102" s="977"/>
      <c r="BN102" s="977"/>
      <c r="BO102" s="977"/>
      <c r="BP102" s="977"/>
      <c r="BQ102" s="977"/>
      <c r="BR102" s="977"/>
      <c r="BS102" s="977"/>
      <c r="BT102" s="977"/>
      <c r="BU102" s="977"/>
      <c r="BV102" s="977"/>
      <c r="BW102" s="977"/>
      <c r="BX102" s="977"/>
      <c r="BY102" s="977"/>
      <c r="BZ102" s="977"/>
      <c r="CA102" s="977"/>
      <c r="CB102" s="977"/>
      <c r="CC102" s="977"/>
      <c r="CD102" s="977"/>
      <c r="CE102" s="970"/>
      <c r="CF102" s="971"/>
      <c r="CG102" s="971"/>
      <c r="CH102" s="971"/>
      <c r="CI102" s="971"/>
      <c r="CJ102" s="971"/>
      <c r="CK102" s="971"/>
      <c r="CL102" s="971"/>
      <c r="CM102" s="971"/>
      <c r="CN102" s="971"/>
      <c r="CO102" s="971"/>
      <c r="CP102" s="971"/>
      <c r="CQ102" s="971"/>
      <c r="CR102" s="971"/>
      <c r="CS102" s="971"/>
      <c r="CT102" s="971"/>
      <c r="CU102" s="971"/>
      <c r="CV102" s="971"/>
      <c r="CW102" s="971"/>
      <c r="CX102" s="971"/>
      <c r="CY102" s="971"/>
      <c r="CZ102" s="971"/>
      <c r="DA102" s="971"/>
      <c r="DB102" s="971"/>
      <c r="DC102" s="971"/>
      <c r="DD102" s="971"/>
      <c r="DE102" s="971"/>
      <c r="DF102" s="971"/>
      <c r="DG102" s="971"/>
      <c r="DH102" s="971"/>
      <c r="DI102" s="971"/>
      <c r="DJ102" s="971"/>
      <c r="DK102" s="971"/>
      <c r="DL102" s="971"/>
      <c r="DM102" s="971"/>
      <c r="DN102" s="971"/>
      <c r="DO102" s="971"/>
      <c r="DP102" s="971"/>
      <c r="DQ102" s="971"/>
      <c r="DR102" s="971"/>
      <c r="DS102" s="971"/>
      <c r="DT102" s="971"/>
      <c r="DU102" s="977" t="s">
        <v>1366</v>
      </c>
      <c r="DV102" s="977" t="s">
        <v>1367</v>
      </c>
      <c r="DW102" s="977" t="s">
        <v>1369</v>
      </c>
      <c r="DX102" s="977" t="s">
        <v>1371</v>
      </c>
      <c r="DY102" s="977" t="s">
        <v>1370</v>
      </c>
      <c r="DZ102" s="977" t="s">
        <v>1368</v>
      </c>
    </row>
    <row r="103" spans="1:130" s="911" customFormat="1" ht="14.25" customHeight="1">
      <c r="A103" s="908"/>
      <c r="B103" s="909" t="s">
        <v>1458</v>
      </c>
      <c r="C103" s="910"/>
      <c r="D103" s="910"/>
      <c r="E103" s="910"/>
      <c r="F103" s="910"/>
      <c r="G103" s="910"/>
      <c r="H103" s="910"/>
      <c r="I103" s="910"/>
      <c r="J103" s="910"/>
      <c r="K103" s="910"/>
      <c r="L103" s="910"/>
      <c r="M103" s="910"/>
      <c r="N103" s="910"/>
      <c r="O103" s="910"/>
      <c r="P103" s="910"/>
      <c r="Q103" s="910"/>
      <c r="R103" s="910"/>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86">
        <v>87</v>
      </c>
      <c r="CB103" s="986">
        <v>88</v>
      </c>
      <c r="CC103" s="986">
        <v>87</v>
      </c>
      <c r="CD103" s="986">
        <v>87</v>
      </c>
      <c r="CE103" s="966">
        <v>87</v>
      </c>
      <c r="CF103" s="967">
        <v>87</v>
      </c>
      <c r="CG103" s="967">
        <v>88</v>
      </c>
      <c r="CH103" s="967">
        <v>89</v>
      </c>
      <c r="CI103" s="967">
        <v>89</v>
      </c>
      <c r="CJ103" s="967">
        <v>91</v>
      </c>
      <c r="CK103" s="967">
        <v>93</v>
      </c>
      <c r="CL103" s="967">
        <v>97</v>
      </c>
      <c r="CM103" s="967">
        <v>99</v>
      </c>
      <c r="CN103" s="967">
        <v>101</v>
      </c>
      <c r="CO103" s="967">
        <v>99</v>
      </c>
      <c r="CP103" s="967">
        <v>101</v>
      </c>
      <c r="CQ103" s="967">
        <v>99</v>
      </c>
      <c r="CR103" s="967">
        <v>100</v>
      </c>
      <c r="CS103" s="967">
        <v>99</v>
      </c>
      <c r="CT103" s="967">
        <v>99</v>
      </c>
      <c r="CU103" s="967">
        <v>99</v>
      </c>
      <c r="CV103" s="967">
        <v>102</v>
      </c>
      <c r="CW103" s="967">
        <v>101</v>
      </c>
      <c r="CX103" s="967">
        <v>105</v>
      </c>
      <c r="CY103" s="967">
        <v>107</v>
      </c>
      <c r="CZ103" s="967">
        <v>108</v>
      </c>
      <c r="DA103" s="967">
        <v>110</v>
      </c>
      <c r="DB103" s="967">
        <v>110</v>
      </c>
      <c r="DC103" s="967">
        <v>111</v>
      </c>
      <c r="DD103" s="967">
        <v>110</v>
      </c>
      <c r="DE103" s="967">
        <v>112</v>
      </c>
      <c r="DF103" s="967">
        <v>114</v>
      </c>
      <c r="DG103" s="967">
        <v>120</v>
      </c>
      <c r="DH103" s="967">
        <v>126</v>
      </c>
      <c r="DI103" s="967">
        <v>132</v>
      </c>
      <c r="DJ103" s="967">
        <v>139</v>
      </c>
      <c r="DK103" s="967">
        <v>143</v>
      </c>
      <c r="DL103" s="967">
        <v>143</v>
      </c>
      <c r="DM103" s="967">
        <v>146</v>
      </c>
      <c r="DN103" s="967">
        <v>148</v>
      </c>
      <c r="DO103" s="967">
        <v>149</v>
      </c>
      <c r="DP103" s="967">
        <v>148</v>
      </c>
      <c r="DQ103" s="967">
        <v>153</v>
      </c>
      <c r="DR103" s="967">
        <v>152</v>
      </c>
      <c r="DS103" s="967"/>
      <c r="DT103" s="967"/>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87"/>
      <c r="CB104" s="987"/>
      <c r="CC104" s="987"/>
      <c r="CD104" s="987"/>
      <c r="CE104" s="968"/>
      <c r="CF104" s="969"/>
      <c r="CG104" s="969"/>
      <c r="CH104" s="969"/>
      <c r="CI104" s="969"/>
      <c r="CJ104" s="969"/>
      <c r="CK104" s="969"/>
      <c r="CL104" s="969"/>
      <c r="CM104" s="969"/>
      <c r="CN104" s="969"/>
      <c r="CO104" s="969"/>
      <c r="CP104" s="969"/>
      <c r="CQ104" s="969"/>
      <c r="CR104" s="969"/>
      <c r="CS104" s="969"/>
      <c r="CT104" s="969"/>
      <c r="CU104" s="969"/>
      <c r="CV104" s="969"/>
      <c r="CW104" s="969"/>
      <c r="CX104" s="969"/>
      <c r="CY104" s="969"/>
      <c r="CZ104" s="969"/>
      <c r="DA104" s="969"/>
      <c r="DB104" s="969"/>
      <c r="DC104" s="969"/>
      <c r="DD104" s="969"/>
      <c r="DE104" s="969"/>
      <c r="DF104" s="969"/>
      <c r="DG104" s="969"/>
      <c r="DH104" s="969"/>
      <c r="DI104" s="969"/>
      <c r="DJ104" s="969"/>
      <c r="DK104" s="969"/>
      <c r="DL104" s="969"/>
      <c r="DM104" s="969"/>
      <c r="DN104" s="969"/>
      <c r="DO104" s="969"/>
      <c r="DP104" s="969"/>
      <c r="DQ104" s="969"/>
      <c r="DR104" s="969"/>
      <c r="DS104" s="969"/>
      <c r="DT104" s="969"/>
      <c r="DU104" s="488"/>
      <c r="DV104" s="488"/>
      <c r="DW104" s="488"/>
      <c r="DX104" s="488"/>
      <c r="DY104" s="488"/>
      <c r="DZ104" s="488"/>
    </row>
    <row r="105" spans="1:130" s="911" customFormat="1" ht="14.25" customHeight="1">
      <c r="A105" s="908"/>
      <c r="B105" s="909" t="s">
        <v>1</v>
      </c>
      <c r="C105" s="910"/>
      <c r="D105" s="910"/>
      <c r="E105" s="910"/>
      <c r="F105" s="910"/>
      <c r="G105" s="910"/>
      <c r="H105" s="910"/>
      <c r="I105" s="910"/>
      <c r="J105" s="910"/>
      <c r="K105" s="910"/>
      <c r="L105" s="910"/>
      <c r="M105" s="910"/>
      <c r="N105" s="910"/>
      <c r="O105" s="910"/>
      <c r="P105" s="910"/>
      <c r="Q105" s="910"/>
      <c r="R105" s="910"/>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86">
        <v>89</v>
      </c>
      <c r="CB105" s="986">
        <v>90</v>
      </c>
      <c r="CC105" s="986">
        <v>89</v>
      </c>
      <c r="CD105" s="986">
        <v>89</v>
      </c>
      <c r="CE105" s="966">
        <v>89</v>
      </c>
      <c r="CF105" s="967">
        <v>90</v>
      </c>
      <c r="CG105" s="967">
        <v>90</v>
      </c>
      <c r="CH105" s="967">
        <v>91</v>
      </c>
      <c r="CI105" s="967">
        <v>89</v>
      </c>
      <c r="CJ105" s="967">
        <v>92</v>
      </c>
      <c r="CK105" s="967">
        <v>95</v>
      </c>
      <c r="CL105" s="967">
        <v>96</v>
      </c>
      <c r="CM105" s="967">
        <v>100</v>
      </c>
      <c r="CN105" s="967">
        <v>101</v>
      </c>
      <c r="CO105" s="967">
        <v>100</v>
      </c>
      <c r="CP105" s="967">
        <v>100</v>
      </c>
      <c r="CQ105" s="967">
        <v>100</v>
      </c>
      <c r="CR105" s="967">
        <v>103</v>
      </c>
      <c r="CS105" s="967">
        <v>103</v>
      </c>
      <c r="CT105" s="967">
        <v>101</v>
      </c>
      <c r="CU105" s="967">
        <v>101</v>
      </c>
      <c r="CV105" s="967">
        <v>104</v>
      </c>
      <c r="CW105" s="967">
        <v>105</v>
      </c>
      <c r="CX105" s="967">
        <v>108</v>
      </c>
      <c r="CY105" s="967">
        <v>110</v>
      </c>
      <c r="CZ105" s="967">
        <v>111</v>
      </c>
      <c r="DA105" s="967">
        <v>116</v>
      </c>
      <c r="DB105" s="967">
        <v>114</v>
      </c>
      <c r="DC105" s="967">
        <v>114</v>
      </c>
      <c r="DD105" s="967">
        <v>113</v>
      </c>
      <c r="DE105" s="967">
        <v>115</v>
      </c>
      <c r="DF105" s="967">
        <v>116</v>
      </c>
      <c r="DG105" s="967">
        <v>121</v>
      </c>
      <c r="DH105" s="967">
        <v>129</v>
      </c>
      <c r="DI105" s="967">
        <v>134</v>
      </c>
      <c r="DJ105" s="967">
        <v>140</v>
      </c>
      <c r="DK105" s="967">
        <v>147</v>
      </c>
      <c r="DL105" s="967">
        <v>158</v>
      </c>
      <c r="DM105" s="967">
        <v>138</v>
      </c>
      <c r="DN105" s="967">
        <v>154</v>
      </c>
      <c r="DO105" s="967">
        <v>162</v>
      </c>
      <c r="DP105" s="967">
        <v>133</v>
      </c>
      <c r="DQ105" s="967">
        <v>154</v>
      </c>
      <c r="DR105" s="967">
        <v>159</v>
      </c>
      <c r="DS105" s="967"/>
      <c r="DT105" s="967"/>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88">
        <v>86</v>
      </c>
      <c r="CB106" s="988">
        <v>86</v>
      </c>
      <c r="CC106" s="988">
        <v>85</v>
      </c>
      <c r="CD106" s="988">
        <v>85</v>
      </c>
      <c r="CE106" s="970">
        <v>85</v>
      </c>
      <c r="CF106" s="971">
        <v>85</v>
      </c>
      <c r="CG106" s="971">
        <v>87</v>
      </c>
      <c r="CH106" s="971">
        <v>88</v>
      </c>
      <c r="CI106" s="971">
        <v>93</v>
      </c>
      <c r="CJ106" s="971">
        <v>97</v>
      </c>
      <c r="CK106" s="971">
        <v>96</v>
      </c>
      <c r="CL106" s="971">
        <v>97</v>
      </c>
      <c r="CM106" s="971">
        <v>97</v>
      </c>
      <c r="CN106" s="971">
        <v>101</v>
      </c>
      <c r="CO106" s="971">
        <v>101</v>
      </c>
      <c r="CP106" s="971">
        <v>101</v>
      </c>
      <c r="CQ106" s="971">
        <v>100</v>
      </c>
      <c r="CR106" s="971">
        <v>100</v>
      </c>
      <c r="CS106" s="971">
        <v>102</v>
      </c>
      <c r="CT106" s="971">
        <v>101</v>
      </c>
      <c r="CU106" s="971">
        <v>102</v>
      </c>
      <c r="CV106" s="971">
        <v>102</v>
      </c>
      <c r="CW106" s="971">
        <v>103</v>
      </c>
      <c r="CX106" s="971">
        <v>107</v>
      </c>
      <c r="CY106" s="971">
        <v>105</v>
      </c>
      <c r="CZ106" s="971">
        <v>107</v>
      </c>
      <c r="DA106" s="971">
        <v>112</v>
      </c>
      <c r="DB106" s="971">
        <v>109</v>
      </c>
      <c r="DC106" s="971">
        <v>112</v>
      </c>
      <c r="DD106" s="971">
        <v>109</v>
      </c>
      <c r="DE106" s="971">
        <v>115</v>
      </c>
      <c r="DF106" s="971">
        <v>113</v>
      </c>
      <c r="DG106" s="971">
        <v>119</v>
      </c>
      <c r="DH106" s="971">
        <v>122</v>
      </c>
      <c r="DI106" s="971">
        <v>132</v>
      </c>
      <c r="DJ106" s="971">
        <v>139</v>
      </c>
      <c r="DK106" s="971">
        <v>145</v>
      </c>
      <c r="DL106" s="971">
        <v>142</v>
      </c>
      <c r="DM106" s="971">
        <v>150</v>
      </c>
      <c r="DN106" s="971">
        <v>151</v>
      </c>
      <c r="DO106" s="971">
        <v>148</v>
      </c>
      <c r="DP106" s="971">
        <v>150</v>
      </c>
      <c r="DQ106" s="971">
        <v>154</v>
      </c>
      <c r="DR106" s="971">
        <v>152</v>
      </c>
      <c r="DS106" s="971"/>
      <c r="DT106" s="971"/>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88">
        <v>90</v>
      </c>
      <c r="CB107" s="988">
        <v>91</v>
      </c>
      <c r="CC107" s="988">
        <v>90</v>
      </c>
      <c r="CD107" s="988">
        <v>90</v>
      </c>
      <c r="CE107" s="970">
        <v>89</v>
      </c>
      <c r="CF107" s="971">
        <v>90</v>
      </c>
      <c r="CG107" s="971">
        <v>90</v>
      </c>
      <c r="CH107" s="971">
        <v>91</v>
      </c>
      <c r="CI107" s="971">
        <v>89</v>
      </c>
      <c r="CJ107" s="971">
        <v>92</v>
      </c>
      <c r="CK107" s="971">
        <v>95</v>
      </c>
      <c r="CL107" s="971">
        <v>96</v>
      </c>
      <c r="CM107" s="971">
        <v>100</v>
      </c>
      <c r="CN107" s="971">
        <v>101</v>
      </c>
      <c r="CO107" s="971">
        <v>99</v>
      </c>
      <c r="CP107" s="971">
        <v>99</v>
      </c>
      <c r="CQ107" s="971">
        <v>101</v>
      </c>
      <c r="CR107" s="971">
        <v>104</v>
      </c>
      <c r="CS107" s="971">
        <v>103</v>
      </c>
      <c r="CT107" s="971">
        <v>101</v>
      </c>
      <c r="CU107" s="971">
        <v>101</v>
      </c>
      <c r="CV107" s="971">
        <v>104</v>
      </c>
      <c r="CW107" s="971">
        <v>105</v>
      </c>
      <c r="CX107" s="971">
        <v>108</v>
      </c>
      <c r="CY107" s="971">
        <v>112</v>
      </c>
      <c r="CZ107" s="971">
        <v>113</v>
      </c>
      <c r="DA107" s="971">
        <v>117</v>
      </c>
      <c r="DB107" s="971">
        <v>115</v>
      </c>
      <c r="DC107" s="971">
        <v>114</v>
      </c>
      <c r="DD107" s="971">
        <v>114</v>
      </c>
      <c r="DE107" s="971">
        <v>115</v>
      </c>
      <c r="DF107" s="971">
        <v>117</v>
      </c>
      <c r="DG107" s="971">
        <v>122</v>
      </c>
      <c r="DH107" s="971">
        <v>130</v>
      </c>
      <c r="DI107" s="971">
        <v>134</v>
      </c>
      <c r="DJ107" s="971">
        <v>140</v>
      </c>
      <c r="DK107" s="971">
        <v>147</v>
      </c>
      <c r="DL107" s="971">
        <v>163</v>
      </c>
      <c r="DM107" s="971">
        <v>136</v>
      </c>
      <c r="DN107" s="971">
        <v>155</v>
      </c>
      <c r="DO107" s="971">
        <v>166</v>
      </c>
      <c r="DP107" s="971">
        <v>128</v>
      </c>
      <c r="DQ107" s="971">
        <v>154</v>
      </c>
      <c r="DR107" s="971">
        <v>161</v>
      </c>
      <c r="DS107" s="971"/>
      <c r="DT107" s="971"/>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87"/>
      <c r="CB108" s="987"/>
      <c r="CC108" s="987"/>
      <c r="CD108" s="987"/>
      <c r="CE108" s="968"/>
      <c r="CF108" s="969"/>
      <c r="CG108" s="969"/>
      <c r="CH108" s="969"/>
      <c r="CI108" s="969"/>
      <c r="CJ108" s="969"/>
      <c r="CK108" s="969"/>
      <c r="CL108" s="969"/>
      <c r="CM108" s="969"/>
      <c r="CN108" s="969"/>
      <c r="CO108" s="969"/>
      <c r="CP108" s="969"/>
      <c r="CQ108" s="969"/>
      <c r="CR108" s="969"/>
      <c r="CS108" s="969"/>
      <c r="CT108" s="969"/>
      <c r="CU108" s="969"/>
      <c r="CV108" s="969"/>
      <c r="CW108" s="969"/>
      <c r="CX108" s="969"/>
      <c r="CY108" s="969"/>
      <c r="CZ108" s="969"/>
      <c r="DA108" s="969"/>
      <c r="DB108" s="969"/>
      <c r="DC108" s="969"/>
      <c r="DD108" s="969"/>
      <c r="DE108" s="969"/>
      <c r="DF108" s="969"/>
      <c r="DG108" s="969"/>
      <c r="DH108" s="969"/>
      <c r="DI108" s="969"/>
      <c r="DJ108" s="969"/>
      <c r="DK108" s="969"/>
      <c r="DL108" s="969"/>
      <c r="DM108" s="969"/>
      <c r="DN108" s="969"/>
      <c r="DO108" s="969"/>
      <c r="DP108" s="969"/>
      <c r="DQ108" s="969"/>
      <c r="DR108" s="969"/>
      <c r="DS108" s="969"/>
      <c r="DT108" s="969"/>
      <c r="DU108" s="488"/>
      <c r="DV108" s="488"/>
      <c r="DW108" s="488"/>
      <c r="DX108" s="488"/>
      <c r="DY108" s="488"/>
      <c r="DZ108" s="488"/>
    </row>
    <row r="109" spans="1:130" s="911" customFormat="1" ht="14.25" customHeight="1">
      <c r="A109" s="908"/>
      <c r="B109" s="909" t="s">
        <v>4</v>
      </c>
      <c r="C109" s="910"/>
      <c r="D109" s="910"/>
      <c r="E109" s="910"/>
      <c r="F109" s="910"/>
      <c r="G109" s="910"/>
      <c r="H109" s="910"/>
      <c r="I109" s="910"/>
      <c r="J109" s="910"/>
      <c r="K109" s="910"/>
      <c r="L109" s="910"/>
      <c r="M109" s="910"/>
      <c r="N109" s="910"/>
      <c r="O109" s="910"/>
      <c r="P109" s="910"/>
      <c r="Q109" s="910"/>
      <c r="R109" s="910"/>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86">
        <v>88</v>
      </c>
      <c r="CB109" s="986">
        <v>89</v>
      </c>
      <c r="CC109" s="986">
        <v>87</v>
      </c>
      <c r="CD109" s="986">
        <v>88</v>
      </c>
      <c r="CE109" s="966">
        <v>86</v>
      </c>
      <c r="CF109" s="967">
        <v>86</v>
      </c>
      <c r="CG109" s="967">
        <v>85</v>
      </c>
      <c r="CH109" s="967">
        <v>84</v>
      </c>
      <c r="CI109" s="967">
        <v>95</v>
      </c>
      <c r="CJ109" s="967">
        <v>93</v>
      </c>
      <c r="CK109" s="967">
        <v>86</v>
      </c>
      <c r="CL109" s="967">
        <v>99</v>
      </c>
      <c r="CM109" s="967">
        <v>98</v>
      </c>
      <c r="CN109" s="967">
        <v>100</v>
      </c>
      <c r="CO109" s="967">
        <v>98</v>
      </c>
      <c r="CP109" s="967">
        <v>105</v>
      </c>
      <c r="CQ109" s="967">
        <v>100</v>
      </c>
      <c r="CR109" s="967">
        <v>95</v>
      </c>
      <c r="CS109" s="967">
        <v>92</v>
      </c>
      <c r="CT109" s="967">
        <v>101</v>
      </c>
      <c r="CU109" s="967">
        <v>100</v>
      </c>
      <c r="CV109" s="967">
        <v>102</v>
      </c>
      <c r="CW109" s="967">
        <v>100</v>
      </c>
      <c r="CX109" s="967">
        <v>100</v>
      </c>
      <c r="CY109" s="967">
        <v>102</v>
      </c>
      <c r="CZ109" s="967">
        <v>108</v>
      </c>
      <c r="DA109" s="967">
        <v>108</v>
      </c>
      <c r="DB109" s="967">
        <v>102</v>
      </c>
      <c r="DC109" s="967">
        <v>102</v>
      </c>
      <c r="DD109" s="967">
        <v>108</v>
      </c>
      <c r="DE109" s="967">
        <v>115</v>
      </c>
      <c r="DF109" s="967">
        <v>123</v>
      </c>
      <c r="DG109" s="967">
        <v>134</v>
      </c>
      <c r="DH109" s="967">
        <v>136</v>
      </c>
      <c r="DI109" s="967">
        <v>158</v>
      </c>
      <c r="DJ109" s="967">
        <v>162</v>
      </c>
      <c r="DK109" s="967">
        <v>166</v>
      </c>
      <c r="DL109" s="967">
        <v>123</v>
      </c>
      <c r="DM109" s="967">
        <v>191</v>
      </c>
      <c r="DN109" s="967">
        <v>154</v>
      </c>
      <c r="DO109" s="967">
        <v>138</v>
      </c>
      <c r="DP109" s="967">
        <v>299</v>
      </c>
      <c r="DQ109" s="967">
        <v>142</v>
      </c>
      <c r="DR109" s="967">
        <v>126</v>
      </c>
      <c r="DS109" s="967"/>
      <c r="DT109" s="967"/>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89">
        <v>85</v>
      </c>
      <c r="CB110" s="989">
        <v>85</v>
      </c>
      <c r="CC110" s="989">
        <v>85</v>
      </c>
      <c r="CD110" s="989">
        <v>84</v>
      </c>
      <c r="CE110" s="972">
        <v>84</v>
      </c>
      <c r="CF110" s="973">
        <v>83</v>
      </c>
      <c r="CG110" s="973">
        <v>82</v>
      </c>
      <c r="CH110" s="973">
        <v>81</v>
      </c>
      <c r="CI110" s="973">
        <v>94</v>
      </c>
      <c r="CJ110" s="973">
        <v>96</v>
      </c>
      <c r="CK110" s="973">
        <v>95</v>
      </c>
      <c r="CL110" s="973">
        <v>97</v>
      </c>
      <c r="CM110" s="973">
        <v>98</v>
      </c>
      <c r="CN110" s="973">
        <v>100</v>
      </c>
      <c r="CO110" s="973">
        <v>100</v>
      </c>
      <c r="CP110" s="973">
        <v>102</v>
      </c>
      <c r="CQ110" s="973">
        <v>103</v>
      </c>
      <c r="CR110" s="973">
        <v>104</v>
      </c>
      <c r="CS110" s="973">
        <v>103</v>
      </c>
      <c r="CT110" s="973">
        <v>103</v>
      </c>
      <c r="CU110" s="973">
        <v>103</v>
      </c>
      <c r="CV110" s="973">
        <v>104</v>
      </c>
      <c r="CW110" s="973">
        <v>102</v>
      </c>
      <c r="CX110" s="973">
        <v>101</v>
      </c>
      <c r="CY110" s="973">
        <v>104</v>
      </c>
      <c r="CZ110" s="973">
        <v>105</v>
      </c>
      <c r="DA110" s="973">
        <v>104</v>
      </c>
      <c r="DB110" s="973">
        <v>104</v>
      </c>
      <c r="DC110" s="973">
        <v>103</v>
      </c>
      <c r="DD110" s="973">
        <v>103</v>
      </c>
      <c r="DE110" s="973">
        <v>111</v>
      </c>
      <c r="DF110" s="973">
        <v>113</v>
      </c>
      <c r="DG110" s="973">
        <v>117</v>
      </c>
      <c r="DH110" s="973">
        <v>116</v>
      </c>
      <c r="DI110" s="973">
        <v>138</v>
      </c>
      <c r="DJ110" s="973">
        <v>147</v>
      </c>
      <c r="DK110" s="973">
        <v>156</v>
      </c>
      <c r="DL110" s="973">
        <v>157</v>
      </c>
      <c r="DM110" s="973">
        <v>152</v>
      </c>
      <c r="DN110" s="973">
        <v>144</v>
      </c>
      <c r="DO110" s="973">
        <v>179</v>
      </c>
      <c r="DP110" s="973">
        <v>184</v>
      </c>
      <c r="DQ110" s="973">
        <v>153</v>
      </c>
      <c r="DR110" s="973">
        <v>150</v>
      </c>
      <c r="DS110" s="973"/>
      <c r="DT110" s="973"/>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88">
        <v>88</v>
      </c>
      <c r="CB111" s="988">
        <v>88</v>
      </c>
      <c r="CC111" s="988">
        <v>89</v>
      </c>
      <c r="CD111" s="988">
        <v>89</v>
      </c>
      <c r="CE111" s="970">
        <v>89</v>
      </c>
      <c r="CF111" s="971">
        <v>90</v>
      </c>
      <c r="CG111" s="971">
        <v>89</v>
      </c>
      <c r="CH111" s="971">
        <v>90</v>
      </c>
      <c r="CI111" s="971">
        <v>94</v>
      </c>
      <c r="CJ111" s="971">
        <v>94</v>
      </c>
      <c r="CK111" s="971">
        <v>94</v>
      </c>
      <c r="CL111" s="971">
        <v>96</v>
      </c>
      <c r="CM111" s="971">
        <v>98</v>
      </c>
      <c r="CN111" s="971">
        <v>100</v>
      </c>
      <c r="CO111" s="971">
        <v>100</v>
      </c>
      <c r="CP111" s="971">
        <v>102</v>
      </c>
      <c r="CQ111" s="971">
        <v>103</v>
      </c>
      <c r="CR111" s="971">
        <v>103</v>
      </c>
      <c r="CS111" s="971">
        <v>104</v>
      </c>
      <c r="CT111" s="971">
        <v>104</v>
      </c>
      <c r="CU111" s="971">
        <v>105</v>
      </c>
      <c r="CV111" s="971">
        <v>106</v>
      </c>
      <c r="CW111" s="971">
        <v>104</v>
      </c>
      <c r="CX111" s="971">
        <v>102</v>
      </c>
      <c r="CY111" s="971">
        <v>105</v>
      </c>
      <c r="CZ111" s="971">
        <v>107</v>
      </c>
      <c r="DA111" s="971">
        <v>104</v>
      </c>
      <c r="DB111" s="971">
        <v>105</v>
      </c>
      <c r="DC111" s="971">
        <v>104</v>
      </c>
      <c r="DD111" s="971">
        <v>101</v>
      </c>
      <c r="DE111" s="971">
        <v>113</v>
      </c>
      <c r="DF111" s="971">
        <v>118</v>
      </c>
      <c r="DG111" s="971">
        <v>124</v>
      </c>
      <c r="DH111" s="971">
        <v>120</v>
      </c>
      <c r="DI111" s="971">
        <v>152</v>
      </c>
      <c r="DJ111" s="971">
        <v>157</v>
      </c>
      <c r="DK111" s="971">
        <v>160</v>
      </c>
      <c r="DL111" s="971">
        <v>160</v>
      </c>
      <c r="DM111" s="971">
        <v>163</v>
      </c>
      <c r="DN111" s="971">
        <v>152</v>
      </c>
      <c r="DO111" s="971">
        <v>177</v>
      </c>
      <c r="DP111" s="971">
        <v>185</v>
      </c>
      <c r="DQ111" s="971">
        <v>192</v>
      </c>
      <c r="DR111" s="971">
        <v>167</v>
      </c>
      <c r="DS111" s="971"/>
      <c r="DT111" s="971"/>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88">
        <v>77</v>
      </c>
      <c r="CB112" s="988">
        <v>77</v>
      </c>
      <c r="CC112" s="988">
        <v>76</v>
      </c>
      <c r="CD112" s="988">
        <v>72</v>
      </c>
      <c r="CE112" s="970">
        <v>70</v>
      </c>
      <c r="CF112" s="971">
        <v>69</v>
      </c>
      <c r="CG112" s="971">
        <v>67</v>
      </c>
      <c r="CH112" s="971">
        <v>62</v>
      </c>
      <c r="CI112" s="971">
        <v>94</v>
      </c>
      <c r="CJ112" s="971">
        <v>97</v>
      </c>
      <c r="CK112" s="971">
        <v>98</v>
      </c>
      <c r="CL112" s="971">
        <v>99</v>
      </c>
      <c r="CM112" s="971">
        <v>98</v>
      </c>
      <c r="CN112" s="971">
        <v>100</v>
      </c>
      <c r="CO112" s="971">
        <v>100</v>
      </c>
      <c r="CP112" s="971">
        <v>102</v>
      </c>
      <c r="CQ112" s="971">
        <v>102</v>
      </c>
      <c r="CR112" s="971">
        <v>104</v>
      </c>
      <c r="CS112" s="971">
        <v>101</v>
      </c>
      <c r="CT112" s="971">
        <v>101</v>
      </c>
      <c r="CU112" s="971">
        <v>99</v>
      </c>
      <c r="CV112" s="971">
        <v>101</v>
      </c>
      <c r="CW112" s="971">
        <v>99</v>
      </c>
      <c r="CX112" s="971">
        <v>99</v>
      </c>
      <c r="CY112" s="971">
        <v>101</v>
      </c>
      <c r="CZ112" s="971">
        <v>103</v>
      </c>
      <c r="DA112" s="971">
        <v>104</v>
      </c>
      <c r="DB112" s="971">
        <v>102</v>
      </c>
      <c r="DC112" s="971">
        <v>102</v>
      </c>
      <c r="DD112" s="971">
        <v>106</v>
      </c>
      <c r="DE112" s="971">
        <v>105</v>
      </c>
      <c r="DF112" s="971">
        <v>104</v>
      </c>
      <c r="DG112" s="971">
        <v>105</v>
      </c>
      <c r="DH112" s="971">
        <v>109</v>
      </c>
      <c r="DI112" s="971">
        <v>115</v>
      </c>
      <c r="DJ112" s="971">
        <v>130</v>
      </c>
      <c r="DK112" s="971">
        <v>149</v>
      </c>
      <c r="DL112" s="971">
        <v>151</v>
      </c>
      <c r="DM112" s="971">
        <v>135</v>
      </c>
      <c r="DN112" s="971">
        <v>132</v>
      </c>
      <c r="DO112" s="971">
        <v>185</v>
      </c>
      <c r="DP112" s="971">
        <v>181</v>
      </c>
      <c r="DQ112" s="971">
        <v>105</v>
      </c>
      <c r="DR112" s="971">
        <v>122</v>
      </c>
      <c r="DS112" s="971"/>
      <c r="DT112" s="971"/>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89"/>
      <c r="CB113" s="989"/>
      <c r="CC113" s="989"/>
      <c r="CD113" s="989"/>
      <c r="CE113" s="972"/>
      <c r="CF113" s="973"/>
      <c r="CG113" s="973"/>
      <c r="CH113" s="973"/>
      <c r="CI113" s="973"/>
      <c r="CJ113" s="973"/>
      <c r="CK113" s="973"/>
      <c r="CL113" s="973"/>
      <c r="CM113" s="973"/>
      <c r="CN113" s="973"/>
      <c r="CO113" s="973"/>
      <c r="CP113" s="973"/>
      <c r="CQ113" s="973"/>
      <c r="CR113" s="973"/>
      <c r="CS113" s="973"/>
      <c r="CT113" s="973"/>
      <c r="CU113" s="973"/>
      <c r="CV113" s="973"/>
      <c r="CW113" s="973"/>
      <c r="CX113" s="973"/>
      <c r="CY113" s="973"/>
      <c r="CZ113" s="973"/>
      <c r="DA113" s="973"/>
      <c r="DB113" s="973"/>
      <c r="DC113" s="973"/>
      <c r="DD113" s="973"/>
      <c r="DE113" s="973"/>
      <c r="DF113" s="973"/>
      <c r="DG113" s="973"/>
      <c r="DH113" s="973"/>
      <c r="DI113" s="973"/>
      <c r="DJ113" s="973"/>
      <c r="DK113" s="973"/>
      <c r="DL113" s="973"/>
      <c r="DM113" s="973"/>
      <c r="DN113" s="973"/>
      <c r="DO113" s="973"/>
      <c r="DP113" s="973"/>
      <c r="DQ113" s="973"/>
      <c r="DR113" s="973"/>
      <c r="DS113" s="973"/>
      <c r="DT113" s="973"/>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87"/>
      <c r="CB114" s="987"/>
      <c r="CC114" s="987"/>
      <c r="CD114" s="987"/>
      <c r="CE114" s="968"/>
      <c r="CF114" s="969"/>
      <c r="CG114" s="969"/>
      <c r="CH114" s="969"/>
      <c r="CI114" s="969"/>
      <c r="CJ114" s="969"/>
      <c r="CK114" s="969"/>
      <c r="CL114" s="969"/>
      <c r="CM114" s="969"/>
      <c r="CN114" s="969"/>
      <c r="CO114" s="969"/>
      <c r="CP114" s="969"/>
      <c r="CQ114" s="969"/>
      <c r="CR114" s="969"/>
      <c r="CS114" s="969"/>
      <c r="CT114" s="969"/>
      <c r="CU114" s="969"/>
      <c r="CV114" s="969"/>
      <c r="CW114" s="969"/>
      <c r="CX114" s="969"/>
      <c r="CY114" s="969"/>
      <c r="CZ114" s="969"/>
      <c r="DA114" s="969"/>
      <c r="DB114" s="969"/>
      <c r="DC114" s="969"/>
      <c r="DD114" s="969"/>
      <c r="DE114" s="969"/>
      <c r="DF114" s="969"/>
      <c r="DG114" s="969"/>
      <c r="DH114" s="969"/>
      <c r="DI114" s="969"/>
      <c r="DJ114" s="969"/>
      <c r="DK114" s="969"/>
      <c r="DL114" s="969"/>
      <c r="DM114" s="969"/>
      <c r="DN114" s="969"/>
      <c r="DO114" s="969"/>
      <c r="DP114" s="969"/>
      <c r="DQ114" s="969"/>
      <c r="DR114" s="969"/>
      <c r="DS114" s="969"/>
      <c r="DT114" s="969"/>
      <c r="DU114" s="488"/>
      <c r="DV114" s="488"/>
      <c r="DW114" s="488"/>
      <c r="DX114" s="488"/>
      <c r="DY114" s="488"/>
      <c r="DZ114" s="488"/>
    </row>
    <row r="115" spans="1:182" s="911" customFormat="1" ht="14.25" customHeight="1">
      <c r="A115" s="908"/>
      <c r="B115" s="909" t="s">
        <v>9</v>
      </c>
      <c r="C115" s="910"/>
      <c r="D115" s="910"/>
      <c r="E115" s="910"/>
      <c r="F115" s="910"/>
      <c r="G115" s="910"/>
      <c r="H115" s="910"/>
      <c r="I115" s="910"/>
      <c r="J115" s="910"/>
      <c r="K115" s="910"/>
      <c r="L115" s="910"/>
      <c r="M115" s="910"/>
      <c r="N115" s="910"/>
      <c r="O115" s="910"/>
      <c r="P115" s="910"/>
      <c r="Q115" s="910"/>
      <c r="R115" s="910"/>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86">
        <v>100</v>
      </c>
      <c r="CB115" s="986">
        <v>102</v>
      </c>
      <c r="CC115" s="986">
        <v>97</v>
      </c>
      <c r="CD115" s="986">
        <v>99</v>
      </c>
      <c r="CE115" s="966">
        <v>93</v>
      </c>
      <c r="CF115" s="967">
        <v>99</v>
      </c>
      <c r="CG115" s="967">
        <v>92</v>
      </c>
      <c r="CH115" s="967">
        <v>87</v>
      </c>
      <c r="CI115" s="967">
        <v>99</v>
      </c>
      <c r="CJ115" s="967">
        <v>98</v>
      </c>
      <c r="CK115" s="967">
        <v>97</v>
      </c>
      <c r="CL115" s="967">
        <v>99</v>
      </c>
      <c r="CM115" s="967">
        <v>100</v>
      </c>
      <c r="CN115" s="967">
        <v>102</v>
      </c>
      <c r="CO115" s="967">
        <v>98</v>
      </c>
      <c r="CP115" s="967">
        <v>100</v>
      </c>
      <c r="CQ115" s="967">
        <v>109</v>
      </c>
      <c r="CR115" s="967">
        <v>115</v>
      </c>
      <c r="CS115" s="967">
        <v>113</v>
      </c>
      <c r="CT115" s="967">
        <v>115</v>
      </c>
      <c r="CU115" s="967">
        <v>111</v>
      </c>
      <c r="CV115" s="967">
        <v>116</v>
      </c>
      <c r="CW115" s="967">
        <v>122</v>
      </c>
      <c r="CX115" s="967">
        <v>116</v>
      </c>
      <c r="CY115" s="967">
        <v>118</v>
      </c>
      <c r="CZ115" s="967">
        <v>133</v>
      </c>
      <c r="DA115" s="967">
        <v>156</v>
      </c>
      <c r="DB115" s="967">
        <v>117</v>
      </c>
      <c r="DC115" s="967">
        <v>114</v>
      </c>
      <c r="DD115" s="967">
        <v>131</v>
      </c>
      <c r="DE115" s="967">
        <v>141</v>
      </c>
      <c r="DF115" s="967">
        <v>143</v>
      </c>
      <c r="DG115" s="967">
        <v>153</v>
      </c>
      <c r="DH115" s="967">
        <v>164</v>
      </c>
      <c r="DI115" s="967">
        <v>193</v>
      </c>
      <c r="DJ115" s="967">
        <v>188</v>
      </c>
      <c r="DK115" s="967">
        <v>296</v>
      </c>
      <c r="DL115" s="967">
        <v>235</v>
      </c>
      <c r="DM115" s="967">
        <v>167</v>
      </c>
      <c r="DN115" s="967">
        <v>216</v>
      </c>
      <c r="DO115" s="967">
        <v>207</v>
      </c>
      <c r="DP115" s="967">
        <v>239</v>
      </c>
      <c r="DQ115" s="967">
        <v>140</v>
      </c>
      <c r="DR115" s="967">
        <v>160</v>
      </c>
      <c r="DS115" s="967"/>
      <c r="DT115" s="967"/>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89">
        <v>80</v>
      </c>
      <c r="CB116" s="989">
        <v>83</v>
      </c>
      <c r="CC116" s="989">
        <v>87</v>
      </c>
      <c r="CD116" s="989">
        <v>85</v>
      </c>
      <c r="CE116" s="972">
        <v>82</v>
      </c>
      <c r="CF116" s="973">
        <v>81</v>
      </c>
      <c r="CG116" s="973">
        <v>85</v>
      </c>
      <c r="CH116" s="973">
        <v>83</v>
      </c>
      <c r="CI116" s="973">
        <v>90</v>
      </c>
      <c r="CJ116" s="973">
        <v>93</v>
      </c>
      <c r="CK116" s="973">
        <v>98</v>
      </c>
      <c r="CL116" s="973">
        <v>98</v>
      </c>
      <c r="CM116" s="973">
        <v>96</v>
      </c>
      <c r="CN116" s="973">
        <v>99</v>
      </c>
      <c r="CO116" s="973">
        <v>101</v>
      </c>
      <c r="CP116" s="973">
        <v>102</v>
      </c>
      <c r="CQ116" s="973">
        <v>99</v>
      </c>
      <c r="CR116" s="973">
        <v>101</v>
      </c>
      <c r="CS116" s="973">
        <v>101</v>
      </c>
      <c r="CT116" s="973">
        <v>99</v>
      </c>
      <c r="CU116" s="973">
        <v>98</v>
      </c>
      <c r="CV116" s="973">
        <v>97</v>
      </c>
      <c r="CW116" s="973">
        <v>95</v>
      </c>
      <c r="CX116" s="973">
        <v>97</v>
      </c>
      <c r="CY116" s="973">
        <v>95</v>
      </c>
      <c r="CZ116" s="973">
        <v>93</v>
      </c>
      <c r="DA116" s="973">
        <v>97</v>
      </c>
      <c r="DB116" s="973">
        <v>105</v>
      </c>
      <c r="DC116" s="973">
        <v>106</v>
      </c>
      <c r="DD116" s="973">
        <v>109</v>
      </c>
      <c r="DE116" s="973">
        <v>109</v>
      </c>
      <c r="DF116" s="973">
        <v>114</v>
      </c>
      <c r="DG116" s="973">
        <v>119</v>
      </c>
      <c r="DH116" s="973">
        <v>124</v>
      </c>
      <c r="DI116" s="973">
        <v>122</v>
      </c>
      <c r="DJ116" s="973">
        <v>126</v>
      </c>
      <c r="DK116" s="973">
        <v>128</v>
      </c>
      <c r="DL116" s="973">
        <v>136</v>
      </c>
      <c r="DM116" s="973">
        <v>140</v>
      </c>
      <c r="DN116" s="973">
        <v>124</v>
      </c>
      <c r="DO116" s="973">
        <v>151</v>
      </c>
      <c r="DP116" s="973">
        <v>164</v>
      </c>
      <c r="DQ116" s="973">
        <v>158</v>
      </c>
      <c r="DR116" s="973">
        <v>158</v>
      </c>
      <c r="DS116" s="973"/>
      <c r="DT116" s="973"/>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88">
        <v>104</v>
      </c>
      <c r="CB117" s="988">
        <v>110</v>
      </c>
      <c r="CC117" s="988">
        <v>116</v>
      </c>
      <c r="CD117" s="988">
        <v>113</v>
      </c>
      <c r="CE117" s="970">
        <v>108</v>
      </c>
      <c r="CF117" s="971">
        <v>103</v>
      </c>
      <c r="CG117" s="971">
        <v>111</v>
      </c>
      <c r="CH117" s="971">
        <v>105</v>
      </c>
      <c r="CI117" s="971">
        <v>86</v>
      </c>
      <c r="CJ117" s="971">
        <v>91</v>
      </c>
      <c r="CK117" s="971">
        <v>100</v>
      </c>
      <c r="CL117" s="971">
        <v>96</v>
      </c>
      <c r="CM117" s="971">
        <v>94</v>
      </c>
      <c r="CN117" s="971">
        <v>99</v>
      </c>
      <c r="CO117" s="971">
        <v>103</v>
      </c>
      <c r="CP117" s="971">
        <v>104</v>
      </c>
      <c r="CQ117" s="971">
        <v>99</v>
      </c>
      <c r="CR117" s="971">
        <v>100</v>
      </c>
      <c r="CS117" s="971">
        <v>100</v>
      </c>
      <c r="CT117" s="971">
        <v>97</v>
      </c>
      <c r="CU117" s="971">
        <v>96</v>
      </c>
      <c r="CV117" s="971">
        <v>93</v>
      </c>
      <c r="CW117" s="971">
        <v>88</v>
      </c>
      <c r="CX117" s="971">
        <v>90</v>
      </c>
      <c r="CY117" s="971">
        <v>88</v>
      </c>
      <c r="CZ117" s="971">
        <v>89</v>
      </c>
      <c r="DA117" s="971">
        <v>94</v>
      </c>
      <c r="DB117" s="971">
        <v>103</v>
      </c>
      <c r="DC117" s="971">
        <v>104</v>
      </c>
      <c r="DD117" s="971">
        <v>107</v>
      </c>
      <c r="DE117" s="971">
        <v>108</v>
      </c>
      <c r="DF117" s="971">
        <v>114</v>
      </c>
      <c r="DG117" s="971">
        <v>119</v>
      </c>
      <c r="DH117" s="971">
        <v>122</v>
      </c>
      <c r="DI117" s="971">
        <v>118</v>
      </c>
      <c r="DJ117" s="971">
        <v>121</v>
      </c>
      <c r="DK117" s="971">
        <v>123</v>
      </c>
      <c r="DL117" s="971">
        <v>133</v>
      </c>
      <c r="DM117" s="971">
        <v>136</v>
      </c>
      <c r="DN117" s="971">
        <v>115</v>
      </c>
      <c r="DO117" s="971">
        <v>151</v>
      </c>
      <c r="DP117" s="971">
        <v>167</v>
      </c>
      <c r="DQ117" s="971">
        <v>159</v>
      </c>
      <c r="DR117" s="971">
        <v>159</v>
      </c>
      <c r="DS117" s="971"/>
      <c r="DT117" s="971"/>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88">
        <v>66</v>
      </c>
      <c r="CB118" s="988">
        <v>66</v>
      </c>
      <c r="CC118" s="988">
        <v>66</v>
      </c>
      <c r="CD118" s="988">
        <v>67</v>
      </c>
      <c r="CE118" s="970">
        <v>66</v>
      </c>
      <c r="CF118" s="971">
        <v>68</v>
      </c>
      <c r="CG118" s="971">
        <v>68</v>
      </c>
      <c r="CH118" s="971">
        <v>69</v>
      </c>
      <c r="CI118" s="971">
        <v>92</v>
      </c>
      <c r="CJ118" s="971">
        <v>94</v>
      </c>
      <c r="CK118" s="971">
        <v>97</v>
      </c>
      <c r="CL118" s="971">
        <v>99</v>
      </c>
      <c r="CM118" s="971">
        <v>99</v>
      </c>
      <c r="CN118" s="971">
        <v>100</v>
      </c>
      <c r="CO118" s="971">
        <v>100</v>
      </c>
      <c r="CP118" s="971">
        <v>101</v>
      </c>
      <c r="CQ118" s="971">
        <v>100</v>
      </c>
      <c r="CR118" s="971">
        <v>103</v>
      </c>
      <c r="CS118" s="971">
        <v>102</v>
      </c>
      <c r="CT118" s="971">
        <v>101</v>
      </c>
      <c r="CU118" s="971">
        <v>101</v>
      </c>
      <c r="CV118" s="971">
        <v>104</v>
      </c>
      <c r="CW118" s="971">
        <v>104</v>
      </c>
      <c r="CX118" s="971">
        <v>107</v>
      </c>
      <c r="CY118" s="971">
        <v>110</v>
      </c>
      <c r="CZ118" s="971">
        <v>112</v>
      </c>
      <c r="DA118" s="971">
        <v>114</v>
      </c>
      <c r="DB118" s="971">
        <v>112</v>
      </c>
      <c r="DC118" s="971">
        <v>112</v>
      </c>
      <c r="DD118" s="971">
        <v>113</v>
      </c>
      <c r="DE118" s="971">
        <v>113</v>
      </c>
      <c r="DF118" s="971">
        <v>114</v>
      </c>
      <c r="DG118" s="971">
        <v>118</v>
      </c>
      <c r="DH118" s="971">
        <v>126</v>
      </c>
      <c r="DI118" s="971">
        <v>131</v>
      </c>
      <c r="DJ118" s="971">
        <v>138</v>
      </c>
      <c r="DK118" s="971">
        <v>142</v>
      </c>
      <c r="DL118" s="971">
        <v>146</v>
      </c>
      <c r="DM118" s="971">
        <v>148</v>
      </c>
      <c r="DN118" s="971">
        <v>150</v>
      </c>
      <c r="DO118" s="971">
        <v>149</v>
      </c>
      <c r="DP118" s="971">
        <v>153</v>
      </c>
      <c r="DQ118" s="971">
        <v>154</v>
      </c>
      <c r="DR118" s="971">
        <v>158</v>
      </c>
      <c r="DS118" s="971"/>
      <c r="DT118" s="971"/>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89">
        <v>91</v>
      </c>
      <c r="CB119" s="989">
        <v>94</v>
      </c>
      <c r="CC119" s="989">
        <v>93</v>
      </c>
      <c r="CD119" s="989">
        <v>93</v>
      </c>
      <c r="CE119" s="972">
        <v>88</v>
      </c>
      <c r="CF119" s="973">
        <v>90</v>
      </c>
      <c r="CG119" s="973">
        <v>88</v>
      </c>
      <c r="CH119" s="973">
        <v>84</v>
      </c>
      <c r="CI119" s="973">
        <v>95</v>
      </c>
      <c r="CJ119" s="973">
        <v>96</v>
      </c>
      <c r="CK119" s="973">
        <v>97</v>
      </c>
      <c r="CL119" s="973">
        <v>98</v>
      </c>
      <c r="CM119" s="973">
        <v>98</v>
      </c>
      <c r="CN119" s="973">
        <v>100</v>
      </c>
      <c r="CO119" s="973">
        <v>100</v>
      </c>
      <c r="CP119" s="973">
        <v>102</v>
      </c>
      <c r="CQ119" s="973">
        <v>103</v>
      </c>
      <c r="CR119" s="973">
        <v>106</v>
      </c>
      <c r="CS119" s="973">
        <v>105</v>
      </c>
      <c r="CT119" s="973">
        <v>105</v>
      </c>
      <c r="CU119" s="973">
        <v>103</v>
      </c>
      <c r="CV119" s="973">
        <v>104</v>
      </c>
      <c r="CW119" s="973">
        <v>104</v>
      </c>
      <c r="CX119" s="973">
        <v>103</v>
      </c>
      <c r="CY119" s="973">
        <v>105</v>
      </c>
      <c r="CZ119" s="973">
        <v>110</v>
      </c>
      <c r="DA119" s="973">
        <v>114</v>
      </c>
      <c r="DB119" s="973">
        <v>111</v>
      </c>
      <c r="DC119" s="973">
        <v>110</v>
      </c>
      <c r="DD119" s="973">
        <v>117</v>
      </c>
      <c r="DE119" s="973">
        <v>121</v>
      </c>
      <c r="DF119" s="973">
        <v>125</v>
      </c>
      <c r="DG119" s="973">
        <v>131</v>
      </c>
      <c r="DH119" s="973">
        <v>139</v>
      </c>
      <c r="DI119" s="973">
        <v>145</v>
      </c>
      <c r="DJ119" s="973">
        <v>145</v>
      </c>
      <c r="DK119" s="973">
        <v>157</v>
      </c>
      <c r="DL119" s="973">
        <v>164</v>
      </c>
      <c r="DM119" s="973">
        <v>150</v>
      </c>
      <c r="DN119" s="973">
        <v>145</v>
      </c>
      <c r="DO119" s="973">
        <v>168</v>
      </c>
      <c r="DP119" s="973">
        <v>182</v>
      </c>
      <c r="DQ119" s="973">
        <v>153</v>
      </c>
      <c r="DR119" s="973">
        <v>159</v>
      </c>
      <c r="DS119" s="973"/>
      <c r="DT119" s="973"/>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88">
        <v>89</v>
      </c>
      <c r="CB120" s="988">
        <v>92</v>
      </c>
      <c r="CC120" s="988">
        <v>93</v>
      </c>
      <c r="CD120" s="988">
        <v>93</v>
      </c>
      <c r="CE120" s="970">
        <v>84</v>
      </c>
      <c r="CF120" s="971">
        <v>89</v>
      </c>
      <c r="CG120" s="971">
        <v>87</v>
      </c>
      <c r="CH120" s="971">
        <v>83</v>
      </c>
      <c r="CI120" s="971">
        <v>95</v>
      </c>
      <c r="CJ120" s="971">
        <v>96</v>
      </c>
      <c r="CK120" s="971">
        <v>98</v>
      </c>
      <c r="CL120" s="971">
        <v>99</v>
      </c>
      <c r="CM120" s="971">
        <v>98</v>
      </c>
      <c r="CN120" s="971">
        <v>100</v>
      </c>
      <c r="CO120" s="971">
        <v>100</v>
      </c>
      <c r="CP120" s="971">
        <v>102</v>
      </c>
      <c r="CQ120" s="971">
        <v>103</v>
      </c>
      <c r="CR120" s="971">
        <v>106</v>
      </c>
      <c r="CS120" s="971">
        <v>105</v>
      </c>
      <c r="CT120" s="971">
        <v>105</v>
      </c>
      <c r="CU120" s="971">
        <v>103</v>
      </c>
      <c r="CV120" s="971">
        <v>104</v>
      </c>
      <c r="CW120" s="971">
        <v>104</v>
      </c>
      <c r="CX120" s="971">
        <v>103</v>
      </c>
      <c r="CY120" s="971">
        <v>105</v>
      </c>
      <c r="CZ120" s="971">
        <v>110</v>
      </c>
      <c r="DA120" s="971">
        <v>114</v>
      </c>
      <c r="DB120" s="971">
        <v>111</v>
      </c>
      <c r="DC120" s="971">
        <v>110</v>
      </c>
      <c r="DD120" s="971">
        <v>117</v>
      </c>
      <c r="DE120" s="971">
        <v>121</v>
      </c>
      <c r="DF120" s="971">
        <v>125</v>
      </c>
      <c r="DG120" s="971">
        <v>131</v>
      </c>
      <c r="DH120" s="971">
        <v>139</v>
      </c>
      <c r="DI120" s="971">
        <v>145</v>
      </c>
      <c r="DJ120" s="971">
        <v>145</v>
      </c>
      <c r="DK120" s="971">
        <v>157</v>
      </c>
      <c r="DL120" s="971">
        <v>164</v>
      </c>
      <c r="DM120" s="971">
        <v>150</v>
      </c>
      <c r="DN120" s="971">
        <v>145</v>
      </c>
      <c r="DO120" s="971">
        <v>174</v>
      </c>
      <c r="DP120" s="971">
        <v>187</v>
      </c>
      <c r="DQ120" s="971">
        <v>153</v>
      </c>
      <c r="DR120" s="971">
        <v>159</v>
      </c>
      <c r="DS120" s="971"/>
      <c r="DT120" s="971"/>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90">
        <v>96</v>
      </c>
      <c r="CB121" s="990">
        <v>97</v>
      </c>
      <c r="CC121" s="990">
        <v>94</v>
      </c>
      <c r="CD121" s="990">
        <v>93</v>
      </c>
      <c r="CE121" s="991">
        <v>95</v>
      </c>
      <c r="CF121" s="992">
        <v>93</v>
      </c>
      <c r="CG121" s="992">
        <v>90</v>
      </c>
      <c r="CH121" s="992">
        <v>87</v>
      </c>
      <c r="CI121" s="992">
        <v>95</v>
      </c>
      <c r="CJ121" s="992">
        <v>96</v>
      </c>
      <c r="CK121" s="992">
        <v>97</v>
      </c>
      <c r="CL121" s="992">
        <v>98</v>
      </c>
      <c r="CM121" s="992">
        <v>98</v>
      </c>
      <c r="CN121" s="992">
        <v>100</v>
      </c>
      <c r="CO121" s="992">
        <v>100</v>
      </c>
      <c r="CP121" s="992">
        <v>102</v>
      </c>
      <c r="CQ121" s="992">
        <v>103</v>
      </c>
      <c r="CR121" s="992">
        <v>106</v>
      </c>
      <c r="CS121" s="992">
        <v>105</v>
      </c>
      <c r="CT121" s="992">
        <v>105</v>
      </c>
      <c r="CU121" s="992">
        <v>103</v>
      </c>
      <c r="CV121" s="992">
        <v>105</v>
      </c>
      <c r="CW121" s="992">
        <v>104</v>
      </c>
      <c r="CX121" s="992">
        <v>103</v>
      </c>
      <c r="CY121" s="992">
        <v>105</v>
      </c>
      <c r="CZ121" s="992">
        <v>110</v>
      </c>
      <c r="DA121" s="992">
        <v>114</v>
      </c>
      <c r="DB121" s="992">
        <v>110</v>
      </c>
      <c r="DC121" s="992">
        <v>110</v>
      </c>
      <c r="DD121" s="992">
        <v>117</v>
      </c>
      <c r="DE121" s="992">
        <v>121</v>
      </c>
      <c r="DF121" s="992">
        <v>124</v>
      </c>
      <c r="DG121" s="992">
        <v>131</v>
      </c>
      <c r="DH121" s="992">
        <v>139</v>
      </c>
      <c r="DI121" s="992">
        <v>144</v>
      </c>
      <c r="DJ121" s="992">
        <v>145</v>
      </c>
      <c r="DK121" s="992">
        <v>157</v>
      </c>
      <c r="DL121" s="992">
        <v>163</v>
      </c>
      <c r="DM121" s="992">
        <v>150</v>
      </c>
      <c r="DN121" s="992">
        <v>145</v>
      </c>
      <c r="DO121" s="992">
        <v>139</v>
      </c>
      <c r="DP121" s="992">
        <v>156</v>
      </c>
      <c r="DQ121" s="992">
        <v>154</v>
      </c>
      <c r="DR121" s="992">
        <v>159</v>
      </c>
      <c r="DS121" s="992"/>
      <c r="DT121" s="992"/>
      <c r="DU121" s="495"/>
      <c r="DV121" s="495"/>
      <c r="DW121" s="495"/>
      <c r="DX121" s="495"/>
      <c r="DY121" s="495"/>
      <c r="DZ121" s="495"/>
    </row>
    <row r="122" spans="1:182" s="486" customFormat="1" ht="13.5" customHeight="1" thickTop="1">
      <c r="A122" s="690"/>
      <c r="B122" s="879"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80"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4.7"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423">
        <v>2450</v>
      </c>
      <c r="DB125" s="423">
        <v>2569</v>
      </c>
      <c r="DC125" s="423">
        <v>2586</v>
      </c>
      <c r="DD125" s="423">
        <v>2665</v>
      </c>
      <c r="DE125" s="423">
        <v>2756</v>
      </c>
      <c r="DF125" s="423">
        <v>2936</v>
      </c>
      <c r="DG125" s="423">
        <v>3023</v>
      </c>
      <c r="DH125" s="423">
        <v>3283</v>
      </c>
      <c r="DI125" s="423">
        <v>3584</v>
      </c>
      <c r="DJ125" s="423">
        <v>3830</v>
      </c>
      <c r="DK125" s="423">
        <v>3904</v>
      </c>
      <c r="DL125" s="423">
        <v>3974</v>
      </c>
      <c r="DM125" s="423">
        <v>4246</v>
      </c>
      <c r="DN125" s="423">
        <v>4500</v>
      </c>
      <c r="DO125" s="423">
        <v>4486</v>
      </c>
      <c r="DP125" s="423">
        <v>4521</v>
      </c>
      <c r="DQ125" s="423">
        <v>4806</v>
      </c>
      <c r="DR125" s="423">
        <v>4972</v>
      </c>
      <c r="DS125" s="423"/>
      <c r="DT125" s="423"/>
      <c r="DU125" s="423"/>
      <c r="DV125" s="423"/>
      <c r="DW125" s="423"/>
      <c r="DX125" s="423"/>
      <c r="DY125" s="423"/>
      <c r="DZ125" s="423"/>
    </row>
    <row r="126" spans="1:182"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638</v>
      </c>
      <c r="DG126" s="423">
        <v>708</v>
      </c>
      <c r="DH126" s="423">
        <v>816</v>
      </c>
      <c r="DI126" s="423">
        <v>871</v>
      </c>
      <c r="DJ126" s="423">
        <v>1018</v>
      </c>
      <c r="DK126" s="423">
        <v>1055</v>
      </c>
      <c r="DL126" s="423">
        <v>1081</v>
      </c>
      <c r="DM126" s="423">
        <v>1103</v>
      </c>
      <c r="DN126" s="423">
        <v>1187</v>
      </c>
      <c r="DO126" s="423">
        <v>1134</v>
      </c>
      <c r="DP126" s="423">
        <v>1125</v>
      </c>
      <c r="DQ126" s="423">
        <v>1153</v>
      </c>
      <c r="DR126" s="423">
        <v>1206</v>
      </c>
      <c r="DS126" s="423"/>
      <c r="DT126" s="423"/>
      <c r="DU126" s="423"/>
      <c r="DV126" s="423"/>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328</v>
      </c>
      <c r="DG127" s="424">
        <v>364</v>
      </c>
      <c r="DH127" s="424">
        <v>447</v>
      </c>
      <c r="DI127" s="424">
        <v>475</v>
      </c>
      <c r="DJ127" s="424">
        <v>593</v>
      </c>
      <c r="DK127" s="424">
        <v>651</v>
      </c>
      <c r="DL127" s="424">
        <v>667</v>
      </c>
      <c r="DM127" s="424">
        <v>672</v>
      </c>
      <c r="DN127" s="424">
        <v>739</v>
      </c>
      <c r="DO127" s="424">
        <v>675</v>
      </c>
      <c r="DP127" s="424">
        <v>656</v>
      </c>
      <c r="DQ127" s="424">
        <v>610</v>
      </c>
      <c r="DR127" s="424">
        <v>687</v>
      </c>
      <c r="DS127" s="424"/>
      <c r="DT127" s="424"/>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424">
        <v>42</v>
      </c>
      <c r="DL128" s="424">
        <v>39</v>
      </c>
      <c r="DM128" s="424">
        <v>55</v>
      </c>
      <c r="DN128" s="424">
        <v>63</v>
      </c>
      <c r="DO128" s="424">
        <v>52</v>
      </c>
      <c r="DP128" s="424">
        <v>46</v>
      </c>
      <c r="DQ128" s="424">
        <v>102</v>
      </c>
      <c r="DR128" s="424">
        <v>57</v>
      </c>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423">
        <v>468</v>
      </c>
      <c r="DB129" s="423">
        <v>489</v>
      </c>
      <c r="DC129" s="423">
        <v>504</v>
      </c>
      <c r="DD129" s="423">
        <v>503</v>
      </c>
      <c r="DE129" s="423">
        <v>594</v>
      </c>
      <c r="DF129" s="423">
        <v>631</v>
      </c>
      <c r="DG129" s="423">
        <v>663</v>
      </c>
      <c r="DH129" s="423">
        <v>673</v>
      </c>
      <c r="DI129" s="423">
        <v>753</v>
      </c>
      <c r="DJ129" s="423">
        <v>830</v>
      </c>
      <c r="DK129" s="423">
        <v>849</v>
      </c>
      <c r="DL129" s="423">
        <v>801</v>
      </c>
      <c r="DM129" s="423">
        <v>886</v>
      </c>
      <c r="DN129" s="423">
        <v>905</v>
      </c>
      <c r="DO129" s="423">
        <v>1009</v>
      </c>
      <c r="DP129" s="423">
        <v>969</v>
      </c>
      <c r="DQ129" s="423">
        <v>954</v>
      </c>
      <c r="DR129" s="423">
        <v>1007</v>
      </c>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424">
        <v>84</v>
      </c>
      <c r="DL130" s="424">
        <v>93</v>
      </c>
      <c r="DM130" s="424">
        <v>97</v>
      </c>
      <c r="DN130" s="424">
        <v>100</v>
      </c>
      <c r="DO130" s="424">
        <v>109</v>
      </c>
      <c r="DP130" s="424">
        <v>113</v>
      </c>
      <c r="DQ130" s="424">
        <v>144</v>
      </c>
      <c r="DR130" s="424">
        <v>123</v>
      </c>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256</v>
      </c>
      <c r="DF131" s="425">
        <v>267</v>
      </c>
      <c r="DG131" s="425">
        <v>287</v>
      </c>
      <c r="DH131" s="425">
        <v>331</v>
      </c>
      <c r="DI131" s="425">
        <v>348</v>
      </c>
      <c r="DJ131" s="425">
        <v>393</v>
      </c>
      <c r="DK131" s="425">
        <v>380</v>
      </c>
      <c r="DL131" s="425">
        <v>353</v>
      </c>
      <c r="DM131" s="425">
        <v>405</v>
      </c>
      <c r="DN131" s="425">
        <v>448</v>
      </c>
      <c r="DO131" s="425">
        <v>402</v>
      </c>
      <c r="DP131" s="425">
        <v>398</v>
      </c>
      <c r="DQ131" s="425">
        <v>393</v>
      </c>
      <c r="DR131" s="425">
        <v>486</v>
      </c>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426">
        <v>174</v>
      </c>
      <c r="DB132" s="426">
        <v>195</v>
      </c>
      <c r="DC132" s="426">
        <v>182</v>
      </c>
      <c r="DD132" s="426">
        <v>155</v>
      </c>
      <c r="DE132" s="426">
        <v>209</v>
      </c>
      <c r="DF132" s="426">
        <v>215</v>
      </c>
      <c r="DG132" s="426">
        <v>239</v>
      </c>
      <c r="DH132" s="426">
        <v>199</v>
      </c>
      <c r="DI132" s="426">
        <v>285</v>
      </c>
      <c r="DJ132" s="426">
        <v>322</v>
      </c>
      <c r="DK132" s="426">
        <v>361</v>
      </c>
      <c r="DL132" s="426">
        <v>322</v>
      </c>
      <c r="DM132" s="426">
        <v>353</v>
      </c>
      <c r="DN132" s="426">
        <v>324</v>
      </c>
      <c r="DO132" s="426">
        <v>467</v>
      </c>
      <c r="DP132" s="426">
        <v>428</v>
      </c>
      <c r="DQ132" s="426">
        <v>379</v>
      </c>
      <c r="DR132" s="426">
        <v>361</v>
      </c>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1440</v>
      </c>
      <c r="DG133" s="423">
        <v>1426</v>
      </c>
      <c r="DH133" s="423">
        <v>1538</v>
      </c>
      <c r="DI133" s="423">
        <v>1684</v>
      </c>
      <c r="DJ133" s="423">
        <v>1727</v>
      </c>
      <c r="DK133" s="423">
        <v>1710</v>
      </c>
      <c r="DL133" s="423">
        <v>1806</v>
      </c>
      <c r="DM133" s="423">
        <v>1953</v>
      </c>
      <c r="DN133" s="423">
        <v>2131</v>
      </c>
      <c r="DO133" s="423">
        <v>2049</v>
      </c>
      <c r="DP133" s="423">
        <v>2106</v>
      </c>
      <c r="DQ133" s="423">
        <v>2357</v>
      </c>
      <c r="DR133" s="423">
        <v>2420</v>
      </c>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152</v>
      </c>
      <c r="DB134" s="426">
        <v>140</v>
      </c>
      <c r="DC134" s="426">
        <v>141</v>
      </c>
      <c r="DD134" s="426">
        <v>142</v>
      </c>
      <c r="DE134" s="426">
        <v>157</v>
      </c>
      <c r="DF134" s="426">
        <v>150</v>
      </c>
      <c r="DG134" s="426">
        <v>162</v>
      </c>
      <c r="DH134" s="426">
        <v>156</v>
      </c>
      <c r="DI134" s="426">
        <v>212</v>
      </c>
      <c r="DJ134" s="426">
        <v>191</v>
      </c>
      <c r="DK134" s="426">
        <v>197</v>
      </c>
      <c r="DL134" s="426">
        <v>211</v>
      </c>
      <c r="DM134" s="426">
        <v>237</v>
      </c>
      <c r="DN134" s="426">
        <v>238</v>
      </c>
      <c r="DO134" s="426">
        <v>211</v>
      </c>
      <c r="DP134" s="426">
        <v>225</v>
      </c>
      <c r="DQ134" s="426">
        <v>279</v>
      </c>
      <c r="DR134" s="426">
        <v>316</v>
      </c>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423">
        <v>291</v>
      </c>
      <c r="DL135" s="423">
        <v>286</v>
      </c>
      <c r="DM135" s="423">
        <v>304</v>
      </c>
      <c r="DN135" s="423">
        <v>278</v>
      </c>
      <c r="DO135" s="423">
        <v>295</v>
      </c>
      <c r="DP135" s="423">
        <v>321</v>
      </c>
      <c r="DQ135" s="423">
        <v>343</v>
      </c>
      <c r="DR135" s="423">
        <v>339</v>
      </c>
      <c r="DS135" s="423"/>
      <c r="DT135" s="423"/>
      <c r="DU135" s="423"/>
      <c r="DV135" s="423"/>
      <c r="DW135" s="423"/>
      <c r="DX135" s="423"/>
      <c r="DY135" s="423"/>
      <c r="DZ135" s="423"/>
    </row>
    <row r="136" spans="1:130" ht="14.7" thickBot="1">
      <c r="B136" s="880"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91"/>
      <c r="DL136" s="791"/>
      <c r="DM136" s="495"/>
      <c r="DN136" s="495"/>
      <c r="DO136" s="495"/>
      <c r="DP136" s="495"/>
      <c r="DQ136" s="495"/>
      <c r="DR136" s="495"/>
      <c r="DS136" s="495"/>
      <c r="DT136" s="495"/>
      <c r="DU136" s="495"/>
      <c r="DV136" s="495"/>
      <c r="DW136" s="495"/>
      <c r="DX136" s="495"/>
      <c r="DY136" s="495"/>
      <c r="DZ136" s="495"/>
    </row>
    <row r="137" spans="1:130" ht="14.7" thickTop="1">
      <c r="B137" s="451"/>
    </row>
    <row r="138" spans="1:130" ht="14.7" thickBot="1">
      <c r="B138" s="880"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1575</v>
      </c>
      <c r="CB138" s="564" t="s">
        <v>1576</v>
      </c>
      <c r="CC138" s="564" t="s">
        <v>1577</v>
      </c>
      <c r="CD138" s="564" t="s">
        <v>1578</v>
      </c>
      <c r="CE138" s="564" t="s">
        <v>1579</v>
      </c>
      <c r="CF138" s="564" t="s">
        <v>1580</v>
      </c>
      <c r="CG138" s="564" t="s">
        <v>1581</v>
      </c>
      <c r="CH138" s="564" t="s">
        <v>1582</v>
      </c>
      <c r="CI138" s="564" t="s">
        <v>1583</v>
      </c>
      <c r="CJ138" s="564" t="s">
        <v>1584</v>
      </c>
      <c r="CK138" s="564" t="s">
        <v>1585</v>
      </c>
      <c r="CL138" s="564" t="s">
        <v>1586</v>
      </c>
      <c r="CM138" s="564" t="s">
        <v>1587</v>
      </c>
      <c r="CN138" s="564" t="s">
        <v>1588</v>
      </c>
      <c r="CO138" s="564" t="s">
        <v>1589</v>
      </c>
      <c r="CP138" s="564" t="s">
        <v>1590</v>
      </c>
      <c r="CQ138" s="564" t="s">
        <v>1591</v>
      </c>
      <c r="CR138" s="564" t="s">
        <v>1592</v>
      </c>
      <c r="CS138" s="564" t="s">
        <v>1593</v>
      </c>
      <c r="CT138" s="564" t="s">
        <v>1594</v>
      </c>
      <c r="CU138" s="564" t="s">
        <v>1595</v>
      </c>
      <c r="CV138" s="564" t="s">
        <v>1596</v>
      </c>
      <c r="CW138" s="564" t="s">
        <v>1597</v>
      </c>
      <c r="CX138" s="564" t="s">
        <v>1598</v>
      </c>
      <c r="CY138" s="564" t="s">
        <v>1599</v>
      </c>
      <c r="CZ138" s="564" t="s">
        <v>1600</v>
      </c>
      <c r="DA138" s="564" t="s">
        <v>1601</v>
      </c>
      <c r="DB138" s="564" t="s">
        <v>1602</v>
      </c>
      <c r="DC138" s="564" t="s">
        <v>1603</v>
      </c>
      <c r="DD138" s="564" t="s">
        <v>1604</v>
      </c>
      <c r="DE138" s="564" t="s">
        <v>1605</v>
      </c>
      <c r="DF138" s="564" t="s">
        <v>1606</v>
      </c>
      <c r="DG138" s="564" t="s">
        <v>1607</v>
      </c>
      <c r="DH138" s="564" t="s">
        <v>1608</v>
      </c>
      <c r="DI138" s="564" t="s">
        <v>1609</v>
      </c>
      <c r="DJ138" s="564" t="s">
        <v>1610</v>
      </c>
      <c r="DK138" s="564" t="s">
        <v>1611</v>
      </c>
      <c r="DL138" s="564" t="s">
        <v>1612</v>
      </c>
      <c r="DM138" s="564" t="s">
        <v>1613</v>
      </c>
      <c r="DN138" s="564" t="s">
        <v>1614</v>
      </c>
      <c r="DO138" s="564" t="s">
        <v>1615</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4.7"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423">
        <v>2235</v>
      </c>
      <c r="DB139" s="423">
        <v>2329</v>
      </c>
      <c r="DC139" s="423">
        <v>2327</v>
      </c>
      <c r="DD139" s="423">
        <v>2433</v>
      </c>
      <c r="DE139" s="423">
        <v>2461</v>
      </c>
      <c r="DF139" s="423">
        <v>2568</v>
      </c>
      <c r="DG139" s="423">
        <v>2510</v>
      </c>
      <c r="DH139" s="423">
        <v>2615</v>
      </c>
      <c r="DI139" s="423">
        <v>2708</v>
      </c>
      <c r="DJ139" s="423">
        <v>2755</v>
      </c>
      <c r="DK139" s="423">
        <v>2740</v>
      </c>
      <c r="DL139" s="423">
        <v>2780</v>
      </c>
      <c r="DM139" s="423">
        <v>2910</v>
      </c>
      <c r="DN139" s="423">
        <v>3031</v>
      </c>
      <c r="DO139" s="423">
        <v>3007</v>
      </c>
      <c r="DP139" s="423">
        <v>3052</v>
      </c>
      <c r="DQ139" s="423">
        <v>3146</v>
      </c>
      <c r="DR139" s="423">
        <v>3274</v>
      </c>
      <c r="DS139" s="423"/>
      <c r="DT139" s="423"/>
      <c r="DU139" s="423"/>
      <c r="DV139" s="423"/>
      <c r="DW139" s="423"/>
      <c r="DX139" s="423"/>
      <c r="DY139" s="423"/>
      <c r="DZ139" s="423"/>
    </row>
    <row r="140" spans="1:130">
      <c r="A140" t="s">
        <v>1634</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423">
        <v>612</v>
      </c>
      <c r="DL140" s="423">
        <v>613</v>
      </c>
      <c r="DM140" s="423">
        <v>636</v>
      </c>
      <c r="DN140" s="423">
        <v>642</v>
      </c>
      <c r="DO140" s="423">
        <v>657</v>
      </c>
      <c r="DP140" s="423">
        <v>656</v>
      </c>
      <c r="DQ140" s="423">
        <v>664</v>
      </c>
      <c r="DR140" s="423">
        <v>658</v>
      </c>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424">
        <v>374</v>
      </c>
      <c r="DL141" s="424">
        <v>374</v>
      </c>
      <c r="DM141" s="424">
        <v>384</v>
      </c>
      <c r="DN141" s="424">
        <v>384</v>
      </c>
      <c r="DO141" s="424">
        <v>405</v>
      </c>
      <c r="DP141" s="424">
        <v>405</v>
      </c>
      <c r="DQ141" s="424">
        <v>394</v>
      </c>
      <c r="DR141" s="424">
        <v>394</v>
      </c>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424">
        <v>31</v>
      </c>
      <c r="DL142" s="424">
        <v>29</v>
      </c>
      <c r="DM142" s="424">
        <v>38</v>
      </c>
      <c r="DN142" s="424">
        <v>40</v>
      </c>
      <c r="DO142" s="424">
        <v>31</v>
      </c>
      <c r="DP142" s="424">
        <v>27</v>
      </c>
      <c r="DQ142" s="424">
        <v>44</v>
      </c>
      <c r="DR142" s="424">
        <v>34</v>
      </c>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423">
        <v>422</v>
      </c>
      <c r="DB143" s="423">
        <v>450</v>
      </c>
      <c r="DC143" s="423">
        <v>432</v>
      </c>
      <c r="DD143" s="423">
        <v>450</v>
      </c>
      <c r="DE143" s="423">
        <v>471</v>
      </c>
      <c r="DF143" s="423">
        <v>474</v>
      </c>
      <c r="DG143" s="423">
        <v>475</v>
      </c>
      <c r="DH143" s="423">
        <v>478</v>
      </c>
      <c r="DI143" s="423">
        <v>466</v>
      </c>
      <c r="DJ143" s="423">
        <v>499</v>
      </c>
      <c r="DK143" s="423">
        <v>517</v>
      </c>
      <c r="DL143" s="423">
        <v>507</v>
      </c>
      <c r="DM143" s="423">
        <v>529</v>
      </c>
      <c r="DN143" s="423">
        <v>562</v>
      </c>
      <c r="DO143" s="423">
        <v>571</v>
      </c>
      <c r="DP143" s="423">
        <v>585</v>
      </c>
      <c r="DQ143" s="423">
        <v>570</v>
      </c>
      <c r="DR143" s="423">
        <v>599</v>
      </c>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424">
        <v>41</v>
      </c>
      <c r="DL144" s="424">
        <v>47</v>
      </c>
      <c r="DM144" s="424">
        <v>47</v>
      </c>
      <c r="DN144" s="424">
        <v>48</v>
      </c>
      <c r="DO144" s="424">
        <v>51</v>
      </c>
      <c r="DP144" s="424">
        <v>46</v>
      </c>
      <c r="DQ144" s="424">
        <v>60</v>
      </c>
      <c r="DR144" s="424">
        <v>50</v>
      </c>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425">
        <v>200</v>
      </c>
      <c r="DB145" s="425">
        <v>207</v>
      </c>
      <c r="DC145" s="425">
        <v>198</v>
      </c>
      <c r="DD145" s="425">
        <v>210</v>
      </c>
      <c r="DE145" s="425">
        <v>214</v>
      </c>
      <c r="DF145" s="425">
        <v>220</v>
      </c>
      <c r="DG145" s="425">
        <v>220</v>
      </c>
      <c r="DH145" s="425">
        <v>231</v>
      </c>
      <c r="DI145" s="425">
        <v>234</v>
      </c>
      <c r="DJ145" s="425">
        <v>250</v>
      </c>
      <c r="DK145" s="425">
        <v>254</v>
      </c>
      <c r="DL145" s="425">
        <v>249</v>
      </c>
      <c r="DM145" s="425">
        <v>253</v>
      </c>
      <c r="DN145" s="425">
        <v>276</v>
      </c>
      <c r="DO145" s="425">
        <v>266</v>
      </c>
      <c r="DP145" s="425">
        <v>291</v>
      </c>
      <c r="DQ145" s="425">
        <v>266</v>
      </c>
      <c r="DR145" s="425">
        <v>286</v>
      </c>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426">
        <v>157</v>
      </c>
      <c r="DB146" s="426">
        <v>173</v>
      </c>
      <c r="DC146" s="426">
        <v>170</v>
      </c>
      <c r="DD146" s="426">
        <v>162</v>
      </c>
      <c r="DE146" s="426">
        <v>180</v>
      </c>
      <c r="DF146" s="426">
        <v>179</v>
      </c>
      <c r="DG146" s="426">
        <v>180</v>
      </c>
      <c r="DH146" s="426">
        <v>162</v>
      </c>
      <c r="DI146" s="426">
        <v>149</v>
      </c>
      <c r="DJ146" s="426">
        <v>160</v>
      </c>
      <c r="DK146" s="426">
        <v>181</v>
      </c>
      <c r="DL146" s="426">
        <v>168</v>
      </c>
      <c r="DM146" s="426">
        <v>184</v>
      </c>
      <c r="DN146" s="426">
        <v>193</v>
      </c>
      <c r="DO146" s="426">
        <v>210</v>
      </c>
      <c r="DP146" s="426">
        <v>198</v>
      </c>
      <c r="DQ146" s="426">
        <v>192</v>
      </c>
      <c r="DR146" s="426">
        <v>211</v>
      </c>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423">
        <v>1044</v>
      </c>
      <c r="DB147" s="423">
        <v>1092</v>
      </c>
      <c r="DC147" s="423">
        <v>1079</v>
      </c>
      <c r="DD147" s="423">
        <v>1133</v>
      </c>
      <c r="DE147" s="423">
        <v>1162</v>
      </c>
      <c r="DF147" s="423">
        <v>1250</v>
      </c>
      <c r="DG147" s="423">
        <v>1194</v>
      </c>
      <c r="DH147" s="423">
        <v>1268</v>
      </c>
      <c r="DI147" s="423">
        <v>1356</v>
      </c>
      <c r="DJ147" s="423">
        <v>1369</v>
      </c>
      <c r="DK147" s="423">
        <v>1348</v>
      </c>
      <c r="DL147" s="423">
        <v>1395</v>
      </c>
      <c r="DM147" s="423">
        <v>1475</v>
      </c>
      <c r="DN147" s="423">
        <v>1548</v>
      </c>
      <c r="DO147" s="423">
        <v>1493</v>
      </c>
      <c r="DP147" s="423">
        <v>1529</v>
      </c>
      <c r="DQ147" s="423">
        <v>1628</v>
      </c>
      <c r="DR147" s="423">
        <v>1712</v>
      </c>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426">
        <v>137</v>
      </c>
      <c r="DB148" s="426">
        <v>128</v>
      </c>
      <c r="DC148" s="426">
        <v>128</v>
      </c>
      <c r="DD148" s="426">
        <v>129</v>
      </c>
      <c r="DE148" s="426">
        <v>138</v>
      </c>
      <c r="DF148" s="426">
        <v>131</v>
      </c>
      <c r="DG148" s="426">
        <v>136</v>
      </c>
      <c r="DH148" s="426">
        <v>127</v>
      </c>
      <c r="DI148" s="426">
        <v>168</v>
      </c>
      <c r="DJ148" s="426">
        <v>146</v>
      </c>
      <c r="DK148" s="426">
        <v>145</v>
      </c>
      <c r="DL148" s="426">
        <v>154</v>
      </c>
      <c r="DM148" s="426">
        <v>171</v>
      </c>
      <c r="DN148" s="426">
        <v>169</v>
      </c>
      <c r="DO148" s="426">
        <v>152</v>
      </c>
      <c r="DP148" s="426">
        <v>152</v>
      </c>
      <c r="DQ148" s="426">
        <v>189</v>
      </c>
      <c r="DR148" s="426">
        <v>207</v>
      </c>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423">
        <v>196</v>
      </c>
      <c r="DB149" s="423">
        <v>207</v>
      </c>
      <c r="DC149" s="423">
        <v>212</v>
      </c>
      <c r="DD149" s="423">
        <v>248</v>
      </c>
      <c r="DE149" s="423">
        <v>218</v>
      </c>
      <c r="DF149" s="423">
        <v>235</v>
      </c>
      <c r="DG149" s="423">
        <v>233</v>
      </c>
      <c r="DH149" s="423">
        <v>255</v>
      </c>
      <c r="DI149" s="423">
        <v>269</v>
      </c>
      <c r="DJ149" s="423">
        <v>264</v>
      </c>
      <c r="DK149" s="423">
        <v>263</v>
      </c>
      <c r="DL149" s="423">
        <v>265</v>
      </c>
      <c r="DM149" s="423">
        <v>270</v>
      </c>
      <c r="DN149" s="423">
        <v>279</v>
      </c>
      <c r="DO149" s="423">
        <v>286</v>
      </c>
      <c r="DP149" s="423">
        <v>282</v>
      </c>
      <c r="DQ149" s="423">
        <v>285</v>
      </c>
      <c r="DR149" s="423">
        <v>305</v>
      </c>
      <c r="DS149" s="423"/>
      <c r="DT149" s="423"/>
      <c r="DU149" s="423"/>
      <c r="DV149" s="423"/>
      <c r="DW149" s="423"/>
      <c r="DX149" s="423"/>
      <c r="DY149" s="423"/>
      <c r="DZ149" s="423"/>
    </row>
    <row r="150" spans="1:298" ht="13.5" customHeight="1">
      <c r="B150" s="879" t="s">
        <v>879</v>
      </c>
      <c r="AV150">
        <f>+AU153/V153</f>
        <v>1.4868649356184818</v>
      </c>
    </row>
    <row r="151" spans="1:298" s="90" customFormat="1" ht="18.75" customHeight="1">
      <c r="A151" s="692"/>
      <c r="B151" s="91"/>
      <c r="DN151" s="845" t="s">
        <v>1563</v>
      </c>
    </row>
    <row r="152" spans="1:298" ht="15.3">
      <c r="B152" s="881"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AVERAGE(Monthly!AX153:AZ153)</f>
        <v>39.970002194966412</v>
      </c>
      <c r="T153" s="703">
        <f>AVERAGE(Monthly!BA153:BC153)</f>
        <v>39.27852433702666</v>
      </c>
      <c r="U153" s="703">
        <f>AVERAGE(Monthly!BD153:BF153)</f>
        <v>39.099592594859509</v>
      </c>
      <c r="V153" s="703">
        <f>AVERAGE(Monthly!BG153:BI153)</f>
        <v>38.44553488256782</v>
      </c>
      <c r="W153" s="703">
        <f>AVERAGE(Monthly!BJ153:BL153)</f>
        <v>37.962561417277179</v>
      </c>
      <c r="X153" s="703">
        <f>AVERAGE(Monthly!BM153:BO153)</f>
        <v>38.765920803641357</v>
      </c>
      <c r="Y153" s="703">
        <f>AVERAGE(Monthly!BP153:BR153)</f>
        <v>40.164608659502321</v>
      </c>
      <c r="Z153" s="703">
        <f>AVERAGE(Monthly!BS153:BU153)</f>
        <v>43.226907394253487</v>
      </c>
      <c r="AA153" s="703">
        <f>AVERAGE(Monthly!BV153:BX153)</f>
        <v>41.938956259737296</v>
      </c>
      <c r="AB153" s="703">
        <f>AVERAGE(Monthly!BY153:CA153)</f>
        <v>41.334628647665305</v>
      </c>
      <c r="AC153" s="703">
        <f>AVERAGE(Monthly!CB153:CD153)</f>
        <v>39.721028792454852</v>
      </c>
      <c r="AD153" s="703">
        <f>AVERAGE(Monthly!CE153:CG153)</f>
        <v>38.965840738966897</v>
      </c>
      <c r="AE153" s="703">
        <f>AVERAGE(Monthly!CH153:CJ153)</f>
        <v>38.213944106684195</v>
      </c>
      <c r="AF153" s="703">
        <f>AVERAGE(Monthly!CK153:CM153)</f>
        <v>38.849686856154392</v>
      </c>
      <c r="AG153" s="703">
        <f>AVERAGE(Monthly!CN153:CP153)</f>
        <v>40.229496294835975</v>
      </c>
      <c r="AH153" s="703">
        <f>AVERAGE(Monthly!CQ153:CS153)</f>
        <v>42.642531105881702</v>
      </c>
      <c r="AI153" s="703">
        <f>AVERAGE(Monthly!CT153:CV153)</f>
        <v>42.289466845181053</v>
      </c>
      <c r="AJ153" s="703">
        <f>AVERAGE(Monthly!CW153:CY153)</f>
        <v>43.727463678460346</v>
      </c>
      <c r="AK153" s="703">
        <f>AVERAGE(Monthly!CZ153:DB153)</f>
        <v>45.698500718257442</v>
      </c>
      <c r="AL153" s="703">
        <f>AVERAGE(Monthly!DC153:DE153)</f>
        <v>47.003448892064341</v>
      </c>
      <c r="AM153" s="534">
        <f>AVERAGE(Monthly!DF153:DH153)</f>
        <v>47.913523425993468</v>
      </c>
      <c r="AN153" s="534">
        <f>AVERAGE(Monthly!DI153:DK153)</f>
        <v>49.065952737178684</v>
      </c>
      <c r="AO153" s="534">
        <f>AVERAGE(Monthly!DL153:DN153)</f>
        <v>50.739510542670892</v>
      </c>
      <c r="AP153" s="534">
        <f>AVERAGE(Monthly!DO153:DQ153)</f>
        <v>52.355405140094156</v>
      </c>
      <c r="AQ153" s="534">
        <f>AVERAGE(Monthly!DR153:DT153)</f>
        <v>53.643950674841825</v>
      </c>
      <c r="AR153" s="534">
        <f>AVERAGE(Monthly!DU153:DW153)</f>
        <v>54.821522729108182</v>
      </c>
      <c r="AS153" s="534">
        <f>AVERAGE(Monthly!DX153:DZ153)</f>
        <v>55.130468884763097</v>
      </c>
      <c r="AT153" s="534">
        <f>AVERAGE(Monthly!EA153:EC153)</f>
        <v>54.728382114396595</v>
      </c>
      <c r="AU153" s="534">
        <f>AVERAGE(Monthly!ED153:EF153)</f>
        <v>57.1633177479873</v>
      </c>
      <c r="AV153" s="534">
        <f>AVERAGE(Monthly!EG153:EI153)</f>
        <v>59.296217401142087</v>
      </c>
      <c r="AW153" s="534">
        <f>AVERAGE(Monthly!EJ153:EL153)</f>
        <v>60.21013344363606</v>
      </c>
      <c r="AX153" s="534">
        <f>AVERAGE(Monthly!EM153:EO153)</f>
        <v>60.935617974212754</v>
      </c>
      <c r="AY153" s="534">
        <f>AVERAGE(Monthly!EP153:ER153)</f>
        <v>63.92804278703715</v>
      </c>
      <c r="AZ153" s="534">
        <f>AVERAGE(Monthly!ES153:EU153)</f>
        <v>64.486383912559219</v>
      </c>
      <c r="BA153" s="534">
        <f>AVERAGE(Monthly!EV153:EX153)</f>
        <v>65.149651655720092</v>
      </c>
      <c r="BB153" s="534">
        <f>AVERAGE(Monthly!EY153:FA153)</f>
        <v>65.617483881661769</v>
      </c>
      <c r="BC153" s="534">
        <f>AVERAGE(Monthly!FB153:FD153)</f>
        <v>68.255930169301038</v>
      </c>
      <c r="BD153" s="534">
        <f>AVERAGE(Monthly!FE153:FG153)</f>
        <v>72.837886741695002</v>
      </c>
      <c r="BE153" s="534">
        <f>AVERAGE(Monthly!FH153:FJ153)</f>
        <v>77.926103577784701</v>
      </c>
      <c r="BF153" s="534">
        <f>AVERAGE(Monthly!FK153:FM153)</f>
        <v>80.178300090948113</v>
      </c>
      <c r="BG153" s="534">
        <f>AVERAGE(Monthly!FN153:FP153)</f>
        <v>81.196529741498736</v>
      </c>
      <c r="BH153" s="534">
        <f>AVERAGE(Monthly!FQ153:FS153)</f>
        <v>81.328824094426565</v>
      </c>
      <c r="BI153" s="534">
        <f>AVERAGE(Monthly!FT153:FV153)</f>
        <v>82.811697820288742</v>
      </c>
      <c r="BJ153" s="534">
        <f>AVERAGE(Monthly!FW153:FY153)</f>
        <v>84.817636733120608</v>
      </c>
      <c r="BK153" s="534">
        <f>AVERAGE(Monthly!FZ153:GB153)</f>
        <v>83.627824436899687</v>
      </c>
      <c r="BL153" s="534">
        <f>AVERAGE(Monthly!GC153:GE153)</f>
        <v>84.575046104774245</v>
      </c>
      <c r="BM153" s="534">
        <f>AVERAGE(Monthly!GF153:GH153)</f>
        <v>84.583447007612634</v>
      </c>
      <c r="BN153" s="534">
        <f>AVERAGE(Monthly!GI153:GK153)</f>
        <v>84.980944916105457</v>
      </c>
      <c r="BO153" s="534">
        <f>AVERAGE(Monthly!GL153:GN153)</f>
        <v>85.789961765364225</v>
      </c>
      <c r="BP153" s="534">
        <f>AVERAGE(Monthly!GO153:GQ153)</f>
        <v>88.901620303243064</v>
      </c>
      <c r="BQ153" s="534">
        <f>AVERAGE(Monthly!GR153:GT153)</f>
        <v>90.586771305817692</v>
      </c>
      <c r="BR153" s="534">
        <f>AVERAGE(Monthly!GU153:GW153)</f>
        <v>91.632105076089161</v>
      </c>
      <c r="BS153" s="534">
        <f>AVERAGE(Monthly!GX153:GZ153)</f>
        <v>92.608427003269583</v>
      </c>
      <c r="BT153" s="534">
        <f>AVERAGE(Monthly!HA153:HC153)</f>
        <v>95.173896460819705</v>
      </c>
      <c r="BU153" s="534">
        <f>AVERAGE(Monthly!HD153:HF153)</f>
        <v>95.721250957158261</v>
      </c>
      <c r="BV153" s="534">
        <f>AVERAGE(Monthly!HG153:HI153)</f>
        <v>95.843649356530975</v>
      </c>
      <c r="BW153" s="534">
        <f>AVERAGE(Monthly!HJ153:HL153)</f>
        <v>96.829156824455438</v>
      </c>
      <c r="BX153" s="534">
        <f>AVERAGE(Monthly!HM153:HO153)</f>
        <v>98.671549572871939</v>
      </c>
      <c r="BY153" s="534">
        <f>AVERAGE(Monthly!HP153:HR153)</f>
        <v>99.762564888611166</v>
      </c>
      <c r="BZ153" s="534">
        <f>AVERAGE(Monthly!HS153:HU153)</f>
        <v>100.10252309465407</v>
      </c>
      <c r="CA153" s="534">
        <f>AVERAGE(Monthly!HV153:HX153)</f>
        <v>99.833788165613768</v>
      </c>
      <c r="CB153" s="534">
        <f>AVERAGE(Monthly!HY153:IA153)</f>
        <v>100.67779647547029</v>
      </c>
      <c r="CC153" s="534">
        <f>AVERAGE(Monthly!IB153:ID153)</f>
        <v>100.72619273589471</v>
      </c>
      <c r="CD153" s="534">
        <f>AVERAGE(Monthly!IE153:IG153)</f>
        <v>101.1817397699382</v>
      </c>
      <c r="CE153" s="534">
        <f>AVERAGE(Monthly!IH153:IJ153)</f>
        <v>100.81831677873699</v>
      </c>
      <c r="CF153" s="534">
        <f>AVERAGE(Monthly!IK153:IM153)</f>
        <v>102.66216804984658</v>
      </c>
      <c r="CG153" s="534">
        <f>AVERAGE(Monthly!IN153:IP153)</f>
        <v>103.74669449824512</v>
      </c>
      <c r="CH153" s="534">
        <f>AVERAGE(Monthly!IQ153:IS153)</f>
        <v>105.28183251866399</v>
      </c>
      <c r="CI153" s="534">
        <f>AVERAGE(Monthly!IT153:IV153)</f>
        <v>105.36203008436702</v>
      </c>
      <c r="CJ153" s="534">
        <f>AVERAGE(Monthly!IW153:IY153)</f>
        <v>107.71696211949747</v>
      </c>
      <c r="CK153" s="534">
        <f>AVERAGE(Monthly!IZ153:JB153)</f>
        <v>110.36316633062422</v>
      </c>
      <c r="CL153" s="534">
        <f>AVERAGE(Monthly!JC153:JE153)</f>
        <v>112.67665736018127</v>
      </c>
      <c r="CM153" s="534">
        <f>AVERAGE(Monthly!JF153:JH153)</f>
        <v>113.5198383513525</v>
      </c>
      <c r="CN153" s="534">
        <f>AVERAGE(Monthly!JI153:JK153)</f>
        <v>114.37468981146931</v>
      </c>
      <c r="CO153" s="534">
        <f>AVERAGE(Monthly!JL153:JN153)</f>
        <v>114.20406985093587</v>
      </c>
      <c r="CP153" s="534">
        <f>AVERAGE(Monthly!JO153:JQ153)</f>
        <v>115.11432504336199</v>
      </c>
      <c r="CQ153" s="534">
        <f>AVERAGE(Monthly!JR153:JT153)</f>
        <v>114.59628222051175</v>
      </c>
      <c r="CR153" s="534">
        <f>AVERAGE(Monthly!JU153:JW153)</f>
        <v>117.27792444599999</v>
      </c>
      <c r="CS153" s="534">
        <f>AVERAGE(Monthly!JX153:JZ153)</f>
        <v>116.23063514615683</v>
      </c>
      <c r="CT153" s="534">
        <f>AVERAGE(Monthly!KA153:KC153)</f>
        <v>115.34353302789231</v>
      </c>
      <c r="CU153" s="534">
        <f>AVERAGE(Monthly!KD153:KF153)</f>
        <v>115.69621376066327</v>
      </c>
      <c r="CV153" s="534">
        <f>AVERAGE(Monthly!KG153:KI153)</f>
        <v>117.69777140290451</v>
      </c>
      <c r="CW153" s="534">
        <f>AVERAGE(Monthly!KJ153:KL153)</f>
        <v>119.05116171878278</v>
      </c>
      <c r="CX153" s="534">
        <f>AVERAGE(Monthly!KM153:KO153)</f>
        <v>122.24635218827986</v>
      </c>
      <c r="CY153" s="534">
        <f>AVERAGE(Monthly!KP153:KR153)</f>
        <v>125.16496240504375</v>
      </c>
      <c r="CZ153" s="534">
        <f>AVERAGE(Monthly!KS153:KU153)</f>
        <v>127.99379119397479</v>
      </c>
      <c r="DA153" s="534">
        <f>AVERAGE(Monthly!KV153:KX153)</f>
        <v>129.73576410881324</v>
      </c>
      <c r="DB153" s="534">
        <f>AVERAGE(Monthly!KY153:LA153)</f>
        <v>128.42239047720275</v>
      </c>
      <c r="DC153" s="534">
        <f>AVERAGE(Monthly!LB153:LD153)</f>
        <v>127.81270377573735</v>
      </c>
      <c r="DD153" s="534">
        <f>AVERAGE(Monthly!LE153:LG153)</f>
        <v>128.85809924018801</v>
      </c>
      <c r="DE153" s="534">
        <f>AVERAGE(Monthly!LH153:LJ153)</f>
        <v>128.91445740317386</v>
      </c>
      <c r="DF153" s="534">
        <f>AVERAGE(Monthly!LK153:LM153)</f>
        <v>129.91297789155544</v>
      </c>
      <c r="DG153" s="534">
        <f>AVERAGE(Monthly!LN153:LP153)</f>
        <v>135.34349992016891</v>
      </c>
      <c r="DH153" s="534">
        <f>AVERAGE(Monthly!LQ153:LS153)</f>
        <v>144.38668807785578</v>
      </c>
      <c r="DI153" s="534">
        <f>AVERAGE(Monthly!LT153:LV153)</f>
        <v>150.01536855259664</v>
      </c>
      <c r="DJ153" s="534">
        <f>AVERAGE(Monthly!LW153:LY153)</f>
        <v>157.3683555290647</v>
      </c>
      <c r="DK153" s="534">
        <f>AVERAGE(Monthly!LZ153:MB153)</f>
        <v>162.72298868059943</v>
      </c>
      <c r="DL153" s="534">
        <f>AVERAGE(Monthly!MC153:ME153)</f>
        <v>166.30250486996394</v>
      </c>
      <c r="DM153" s="534">
        <f>AVERAGE(Monthly!MF153:MH153)</f>
        <v>169.04460832802263</v>
      </c>
      <c r="DN153" s="534">
        <f>IF(Monthly!MK153&gt;0,AVERAGE(Monthly!MI153:MK153),"")</f>
        <v>171.40766169429457</v>
      </c>
      <c r="DO153" s="534">
        <f>IF(Monthly!MN153&gt;0,AVERAGE(Monthly!ML153:MN153),"")</f>
        <v>170.34877761547895</v>
      </c>
      <c r="DP153" s="534">
        <f>IF(Monthly!MQ153&gt;0,AVERAGE(Monthly!MO153:MQ153),"")</f>
        <v>174.81962230491658</v>
      </c>
      <c r="DQ153" s="534">
        <f>AVERAGE(Monthly!MR153:MT153)</f>
        <v>175.95804858095846</v>
      </c>
      <c r="DR153" s="534">
        <f>IF(Monthly!MW153&gt;0,AVERAGE(Monthly!MU153:MW153),"")</f>
        <v>180.25690866428792</v>
      </c>
      <c r="DS153" s="994">
        <f>IF(Monthly!MX153&gt;0,AVERAGE(Monthly!MV153:MX153),"")</f>
        <v>180.11356733010803</v>
      </c>
      <c r="DT153" s="912"/>
      <c r="DU153" s="534"/>
      <c r="DV153" s="534"/>
      <c r="DW153" s="534"/>
      <c r="DX153" s="534"/>
      <c r="DY153" s="534"/>
      <c r="DZ153" s="534"/>
    </row>
    <row r="154" spans="1:298">
      <c r="B154" s="435" t="s">
        <v>635</v>
      </c>
      <c r="C154" s="701">
        <f>AVERAGE(Monthly!B154:B154)</f>
        <v>7731.0982428003408</v>
      </c>
      <c r="D154" s="704" t="e">
        <f>AVERAGE(Monthly!E154:G154)</f>
        <v>#DIV/0!</v>
      </c>
      <c r="E154" s="704" t="e">
        <f>AVERAGE(Monthly!H154:J154)</f>
        <v>#DIV/0!</v>
      </c>
      <c r="F154" s="704" t="e">
        <f>AVERAGE(Monthly!K154:M154)</f>
        <v>#DIV/0!</v>
      </c>
      <c r="G154" s="704" t="e">
        <f>AVERAGE(Monthly!N154:P154)</f>
        <v>#DIV/0!</v>
      </c>
      <c r="H154" s="704" t="e">
        <f>AVERAGE(Monthly!Q154:S154)</f>
        <v>#DIV/0!</v>
      </c>
      <c r="I154" s="704" t="e">
        <f>AVERAGE(Monthly!T154:V154)</f>
        <v>#DIV/0!</v>
      </c>
      <c r="J154" s="704" t="e">
        <f>AVERAGE(Monthly!W154:Y154)</f>
        <v>#DIV/0!</v>
      </c>
      <c r="K154" s="704" t="e">
        <f>AVERAGE(Monthly!Z154:AB154)</f>
        <v>#DIV/0!</v>
      </c>
      <c r="L154" s="704" t="e">
        <f>AVERAGE(Monthly!AC154:AE154)</f>
        <v>#DIV/0!</v>
      </c>
      <c r="M154" s="704" t="e">
        <f>AVERAGE(Monthly!AF154:AH154)</f>
        <v>#DIV/0!</v>
      </c>
      <c r="N154" s="704" t="e">
        <f>AVERAGE(Monthly!AI154:AK154)</f>
        <v>#DIV/0!</v>
      </c>
      <c r="O154" s="704" t="e">
        <f>AVERAGE(Monthly!AL154:AN154)</f>
        <v>#DIV/0!</v>
      </c>
      <c r="P154" s="704" t="e">
        <f>AVERAGE(Monthly!AO154:AQ154)</f>
        <v>#DIV/0!</v>
      </c>
      <c r="Q154" s="704" t="e">
        <f>AVERAGE(Monthly!AR154:AT154)</f>
        <v>#DIV/0!</v>
      </c>
      <c r="R154" s="704" t="e">
        <f>AVERAGE(Monthly!AU154:AW154)</f>
        <v>#DIV/0!</v>
      </c>
      <c r="S154" s="704" t="e">
        <f>AVERAGE(Monthly!AX154:AZ154)</f>
        <v>#DIV/0!</v>
      </c>
      <c r="T154" s="704" t="e">
        <f>AVERAGE(Monthly!BA154:BC154)</f>
        <v>#DIV/0!</v>
      </c>
      <c r="U154" s="704" t="e">
        <f>AVERAGE(Monthly!BD154:BF154)</f>
        <v>#DIV/0!</v>
      </c>
      <c r="V154" s="704" t="e">
        <f>AVERAGE(Monthly!BG154:BI154)</f>
        <v>#DIV/0!</v>
      </c>
      <c r="W154" s="704" t="e">
        <f>AVERAGE(Monthly!BJ154:BL154)</f>
        <v>#DIV/0!</v>
      </c>
      <c r="X154" s="704" t="e">
        <f>AVERAGE(Monthly!BM154:BO154)</f>
        <v>#DIV/0!</v>
      </c>
      <c r="Y154" s="704" t="e">
        <f>AVERAGE(Monthly!BP154:BR154)</f>
        <v>#DIV/0!</v>
      </c>
      <c r="Z154" s="704" t="e">
        <f>AVERAGE(Monthly!BS154:BU154)</f>
        <v>#DIV/0!</v>
      </c>
      <c r="AA154" s="704" t="e">
        <f>AVERAGE(Monthly!BV154:BX154)</f>
        <v>#DIV/0!</v>
      </c>
      <c r="AB154" s="704" t="e">
        <f>AVERAGE(Monthly!BY154:CA154)</f>
        <v>#DIV/0!</v>
      </c>
      <c r="AC154" s="704" t="e">
        <f>AVERAGE(Monthly!CB154:CD154)</f>
        <v>#DIV/0!</v>
      </c>
      <c r="AD154" s="704" t="e">
        <f>AVERAGE(Monthly!CE154:CG154)</f>
        <v>#DIV/0!</v>
      </c>
      <c r="AE154" s="704" t="e">
        <f>AVERAGE(Monthly!CH154:CJ154)</f>
        <v>#DIV/0!</v>
      </c>
      <c r="AF154" s="704" t="e">
        <f>AVERAGE(Monthly!CK154:CM154)</f>
        <v>#DIV/0!</v>
      </c>
      <c r="AG154" s="704" t="e">
        <f>AVERAGE(Monthly!CN154:CP154)</f>
        <v>#DIV/0!</v>
      </c>
      <c r="AH154" s="704" t="e">
        <f>AVERAGE(Monthly!CQ154:CS154)</f>
        <v>#DIV/0!</v>
      </c>
      <c r="AI154" s="704" t="e">
        <f>AVERAGE(Monthly!CT154:CV154)</f>
        <v>#DIV/0!</v>
      </c>
      <c r="AJ154" s="704" t="e">
        <f>AVERAGE(Monthly!CW154:CY154)</f>
        <v>#DIV/0!</v>
      </c>
      <c r="AK154" s="704" t="e">
        <f>AVERAGE(Monthly!CZ154:DB154)</f>
        <v>#DIV/0!</v>
      </c>
      <c r="AL154" s="704" t="e">
        <f>AVERAGE(Monthly!DC154:DE154)</f>
        <v>#DIV/0!</v>
      </c>
      <c r="AM154" s="439">
        <f>AVERAGE(Monthly!DF154:DH154)</f>
        <v>45.059340984908523</v>
      </c>
      <c r="AN154" s="439">
        <f>AVERAGE(Monthly!DI154:DK154)</f>
        <v>46.240722776715607</v>
      </c>
      <c r="AO154" s="439">
        <f>AVERAGE(Monthly!DL154:DN154)</f>
        <v>47.964557021588796</v>
      </c>
      <c r="AP154" s="439">
        <f>AVERAGE(Monthly!DO154:DQ154)</f>
        <v>49.429923906737457</v>
      </c>
      <c r="AQ154" s="439">
        <f>AVERAGE(Monthly!DR154:DT154)</f>
        <v>51.088852484130392</v>
      </c>
      <c r="AR154" s="439">
        <f>AVERAGE(Monthly!DU154:DW154)</f>
        <v>51.91162230586928</v>
      </c>
      <c r="AS154" s="439">
        <f>AVERAGE(Monthly!DX154:DZ154)</f>
        <v>52.349135405043022</v>
      </c>
      <c r="AT154" s="439">
        <f>AVERAGE(Monthly!EA154:EC154)</f>
        <v>52.002590221139762</v>
      </c>
      <c r="AU154" s="439">
        <f>AVERAGE(Monthly!ED154:EF154)</f>
        <v>55.545357253007722</v>
      </c>
      <c r="AV154" s="439">
        <f>AVERAGE(Monthly!EG154:EI154)</f>
        <v>57.292064760700896</v>
      </c>
      <c r="AW154" s="439">
        <f>AVERAGE(Monthly!EJ154:EL154)</f>
        <v>58.345287589823933</v>
      </c>
      <c r="AX154" s="439">
        <f>AVERAGE(Monthly!EM154:EO154)</f>
        <v>59.332925219898357</v>
      </c>
      <c r="AY154" s="439">
        <f>AVERAGE(Monthly!EP154:ER154)</f>
        <v>63.657986018125484</v>
      </c>
      <c r="AZ154" s="439">
        <f>AVERAGE(Monthly!ES154:EU154)</f>
        <v>64.161922037952152</v>
      </c>
      <c r="BA154" s="439">
        <f>AVERAGE(Monthly!EV154:EX154)</f>
        <v>64.841137332445541</v>
      </c>
      <c r="BB154" s="439">
        <f>AVERAGE(Monthly!EY154:FA154)</f>
        <v>64.979561776568985</v>
      </c>
      <c r="BC154" s="439">
        <f>AVERAGE(Monthly!FB154:FD154)</f>
        <v>67.24462011329841</v>
      </c>
      <c r="BD154" s="439">
        <f>AVERAGE(Monthly!FE154:FG154)</f>
        <v>71.349263494335062</v>
      </c>
      <c r="BE154" s="439">
        <f>AVERAGE(Monthly!FH154:FJ154)</f>
        <v>76.758402479753173</v>
      </c>
      <c r="BF154" s="439">
        <f>AVERAGE(Monthly!FK154:FM154)</f>
        <v>79.637631747181487</v>
      </c>
      <c r="BG154" s="439">
        <f>AVERAGE(Monthly!FN154:FP154)</f>
        <v>79.925980909262719</v>
      </c>
      <c r="BH154" s="439">
        <f>AVERAGE(Monthly!FQ154:FS154)</f>
        <v>80.053578328160015</v>
      </c>
      <c r="BI154" s="439">
        <f>AVERAGE(Monthly!FT154:FV154)</f>
        <v>82.077222569330672</v>
      </c>
      <c r="BJ154" s="439">
        <f>AVERAGE(Monthly!FW154:FY154)</f>
        <v>84.737893481906212</v>
      </c>
      <c r="BK154" s="439">
        <f>AVERAGE(Monthly!FZ154:GB154)</f>
        <v>83.11179175755791</v>
      </c>
      <c r="BL154" s="439">
        <f>AVERAGE(Monthly!GC154:GE154)</f>
        <v>84.060891210325636</v>
      </c>
      <c r="BM154" s="439">
        <f>AVERAGE(Monthly!GF154:GH154)</f>
        <v>84.397095742838076</v>
      </c>
      <c r="BN154" s="439">
        <f>AVERAGE(Monthly!GI154:GK154)</f>
        <v>84.793498737956313</v>
      </c>
      <c r="BO154" s="439">
        <f>AVERAGE(Monthly!GL154:GN154)</f>
        <v>85.039432513108409</v>
      </c>
      <c r="BP154" s="439">
        <f>AVERAGE(Monthly!GO154:GQ154)</f>
        <v>87.488802615160395</v>
      </c>
      <c r="BQ154" s="439">
        <f>AVERAGE(Monthly!GR154:GT154)</f>
        <v>88.963391588063132</v>
      </c>
      <c r="BR154" s="439">
        <f>AVERAGE(Monthly!GU154:GW154)</f>
        <v>90.250177085214133</v>
      </c>
      <c r="BS154" s="439">
        <f>AVERAGE(Monthly!GX154:GZ154)</f>
        <v>91.481609137611272</v>
      </c>
      <c r="BT154" s="439">
        <f>AVERAGE(Monthly!HA154:HC154)</f>
        <v>93.989951402443054</v>
      </c>
      <c r="BU154" s="439">
        <f>AVERAGE(Monthly!HD154:HF154)</f>
        <v>94.42218048247743</v>
      </c>
      <c r="BV154" s="439">
        <f>AVERAGE(Monthly!HG154:HI154)</f>
        <v>94.22218269312468</v>
      </c>
      <c r="BW154" s="439">
        <f>AVERAGE(Monthly!HJ154:HL154)</f>
        <v>95.536092867030575</v>
      </c>
      <c r="BX154" s="439">
        <f>AVERAGE(Monthly!HM154:HO154)</f>
        <v>97.475197154725038</v>
      </c>
      <c r="BY154" s="439">
        <f>AVERAGE(Monthly!HP154:HR154)</f>
        <v>98.792258427671911</v>
      </c>
      <c r="BZ154" s="439">
        <f>AVERAGE(Monthly!HS154:HU154)</f>
        <v>98.333760069006374</v>
      </c>
      <c r="CA154" s="439">
        <f>AVERAGE(Monthly!HV154:HX154)</f>
        <v>98.643929206288661</v>
      </c>
      <c r="CB154" s="439">
        <f>AVERAGE(Monthly!HY154:IA154)</f>
        <v>99.631592421149151</v>
      </c>
      <c r="CC154" s="439">
        <f>AVERAGE(Monthly!IB154:ID154)</f>
        <v>99.396649704271951</v>
      </c>
      <c r="CD154" s="439">
        <f>AVERAGE(Monthly!IE154:IG154)</f>
        <v>99.660472263961296</v>
      </c>
      <c r="CE154" s="439">
        <f>AVERAGE(Monthly!IH154:IJ154)</f>
        <v>99.243449276963943</v>
      </c>
      <c r="CF154" s="439">
        <f>AVERAGE(Monthly!IK154:IM154)</f>
        <v>101.26415855444391</v>
      </c>
      <c r="CG154" s="439">
        <f>AVERAGE(Monthly!IN154:IP154)</f>
        <v>102.26159896374485</v>
      </c>
      <c r="CH154" s="439">
        <f>AVERAGE(Monthly!IQ154:IS154)</f>
        <v>104.17239330123398</v>
      </c>
      <c r="CI154" s="439">
        <f>AVERAGE(Monthly!IT154:IV154)</f>
        <v>104.40045350397689</v>
      </c>
      <c r="CJ154" s="439">
        <f>AVERAGE(Monthly!IW154:IY154)</f>
        <v>106.6277034214101</v>
      </c>
      <c r="CK154" s="439">
        <f>AVERAGE(Monthly!IZ154:JB154)</f>
        <v>109.16090748685743</v>
      </c>
      <c r="CL154" s="439">
        <f>AVERAGE(Monthly!JC154:JE154)</f>
        <v>111.31551224808543</v>
      </c>
      <c r="CM154" s="439">
        <f>AVERAGE(Monthly!JF154:JH154)</f>
        <v>112.22951296132469</v>
      </c>
      <c r="CN154" s="439">
        <f>AVERAGE(Monthly!JI154:JK154)</f>
        <v>112.88508698968049</v>
      </c>
      <c r="CO154" s="439">
        <f>AVERAGE(Monthly!JL154:JN154)</f>
        <v>112.77419353627836</v>
      </c>
      <c r="CP154" s="439">
        <f>AVERAGE(Monthly!JO154:JQ154)</f>
        <v>113.07468079220848</v>
      </c>
      <c r="CQ154" s="439">
        <f>AVERAGE(Monthly!JR154:JT154)</f>
        <v>112.19384747193517</v>
      </c>
      <c r="CR154" s="439">
        <f>AVERAGE(Monthly!JU154:JW154)</f>
        <v>115.37752968187363</v>
      </c>
      <c r="CS154" s="439">
        <f>AVERAGE(Monthly!JX154:JZ154)</f>
        <v>113.75809778743762</v>
      </c>
      <c r="CT154" s="439">
        <f>AVERAGE(Monthly!KA154:KC154)</f>
        <v>112.50527536067831</v>
      </c>
      <c r="CU154" s="439">
        <f>AVERAGE(Monthly!KD154:KF154)</f>
        <v>113.04027551129121</v>
      </c>
      <c r="CV154" s="439">
        <f>AVERAGE(Monthly!KG154:KI154)</f>
        <v>114.98222923484347</v>
      </c>
      <c r="CW154" s="439">
        <f>AVERAGE(Monthly!KJ154:KL154)</f>
        <v>116.01685351583778</v>
      </c>
      <c r="CX154" s="439">
        <f>AVERAGE(Monthly!KM154:KO154)</f>
        <v>119.88393415830903</v>
      </c>
      <c r="CY154" s="439">
        <f>AVERAGE(Monthly!KP154:KR154)</f>
        <v>123.22509843300448</v>
      </c>
      <c r="CZ154" s="439">
        <f>AVERAGE(Monthly!KS154:KU154)</f>
        <v>126.15160273753681</v>
      </c>
      <c r="DA154" s="439">
        <f>AVERAGE(Monthly!KV154:KX154)</f>
        <v>128.00032927893349</v>
      </c>
      <c r="DB154" s="439">
        <f>AVERAGE(Monthly!KY154:LA154)</f>
        <v>126.12289934222662</v>
      </c>
      <c r="DC154" s="439">
        <f>AVERAGE(Monthly!LB154:LD154)</f>
        <v>124.69032138649375</v>
      </c>
      <c r="DD154" s="439">
        <f>AVERAGE(Monthly!LE154:LG154)</f>
        <v>125.05035829696477</v>
      </c>
      <c r="DE154" s="439">
        <f>AVERAGE(Monthly!LH154:LJ154)</f>
        <v>124.70005040899781</v>
      </c>
      <c r="DF154" s="439">
        <f>AVERAGE(Monthly!LK154:LM154)</f>
        <v>125.2295695456849</v>
      </c>
      <c r="DG154" s="439">
        <f>AVERAGE(Monthly!LN154:LP154)</f>
        <v>130.5270687599841</v>
      </c>
      <c r="DH154" s="439">
        <f>AVERAGE(Monthly!LQ154:LS154)</f>
        <v>139.12368387777505</v>
      </c>
      <c r="DI154" s="439">
        <f>AVERAGE(Monthly!LT154:LV154)</f>
        <v>144.56315960774859</v>
      </c>
      <c r="DJ154" s="439">
        <f>AVERAGE(Monthly!LW154:LY154)</f>
        <v>152.9454896064272</v>
      </c>
      <c r="DK154" s="439">
        <f>AVERAGE(Monthly!LZ154:MB154)</f>
        <v>159.19642734517706</v>
      </c>
      <c r="DL154" s="439">
        <f>AVERAGE(Monthly!MC154:ME154)</f>
        <v>163.35761550541258</v>
      </c>
      <c r="DM154" s="439">
        <f>AVERAGE(Monthly!MF154:MH154)</f>
        <v>165.35872118372879</v>
      </c>
      <c r="DN154" s="439">
        <f>IF(Monthly!MK154&gt;0,AVERAGE(Monthly!MI154:MK154),"")</f>
        <v>167.12042298667598</v>
      </c>
      <c r="DO154" s="439">
        <f>IF(Monthly!MN154&gt;0,AVERAGE(Monthly!ML154:MN154),"")</f>
        <v>165.4840078067069</v>
      </c>
      <c r="DP154" s="439">
        <f>IF(Monthly!MQ154&gt;0,AVERAGE(Monthly!MO154:MQ154),"")</f>
        <v>169.81104224012088</v>
      </c>
      <c r="DQ154" s="439">
        <f>IF(Monthly!MT154&gt;0,AVERAGE(Monthly!MR154:MT154),"")</f>
        <v>170.85081936766028</v>
      </c>
      <c r="DR154" s="439">
        <f>IF(Monthly!MW154&gt;0,AVERAGE(Monthly!MU154:MW154),"")</f>
        <v>175.83610377680068</v>
      </c>
      <c r="DS154" s="995">
        <f>IF(Monthly!MX154&gt;0,AVERAGE(Monthly!MV154:MX154),"")</f>
        <v>175.48262856245495</v>
      </c>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AVERAGE(Monthly!B155:B155)</f>
        <v>2082.2320606066373</v>
      </c>
      <c r="D155" s="705" t="e">
        <f>AVERAGE(Monthly!E155:G155)</f>
        <v>#DIV/0!</v>
      </c>
      <c r="E155" s="705" t="e">
        <f>AVERAGE(Monthly!H155:J155)</f>
        <v>#DIV/0!</v>
      </c>
      <c r="F155" s="705" t="e">
        <f>AVERAGE(Monthly!K155:M155)</f>
        <v>#DIV/0!</v>
      </c>
      <c r="G155" s="705" t="e">
        <f>AVERAGE(Monthly!N155:P155)</f>
        <v>#DIV/0!</v>
      </c>
      <c r="H155" s="705" t="e">
        <f>AVERAGE(Monthly!Q155:S155)</f>
        <v>#DIV/0!</v>
      </c>
      <c r="I155" s="705" t="e">
        <f>AVERAGE(Monthly!T155:V155)</f>
        <v>#DIV/0!</v>
      </c>
      <c r="J155" s="705" t="e">
        <f>AVERAGE(Monthly!W155:Y155)</f>
        <v>#DIV/0!</v>
      </c>
      <c r="K155" s="705" t="e">
        <f>AVERAGE(Monthly!Z155:AB155)</f>
        <v>#DIV/0!</v>
      </c>
      <c r="L155" s="705" t="e">
        <f>AVERAGE(Monthly!AC155:AE155)</f>
        <v>#DIV/0!</v>
      </c>
      <c r="M155" s="705" t="e">
        <f>AVERAGE(Monthly!AF155:AH155)</f>
        <v>#DIV/0!</v>
      </c>
      <c r="N155" s="705" t="e">
        <f>AVERAGE(Monthly!AI155:AK155)</f>
        <v>#DIV/0!</v>
      </c>
      <c r="O155" s="705" t="e">
        <f>AVERAGE(Monthly!AL155:AN155)</f>
        <v>#DIV/0!</v>
      </c>
      <c r="P155" s="705" t="e">
        <f>AVERAGE(Monthly!AO155:AQ155)</f>
        <v>#DIV/0!</v>
      </c>
      <c r="Q155" s="705" t="e">
        <f>AVERAGE(Monthly!AR155:AT155)</f>
        <v>#DIV/0!</v>
      </c>
      <c r="R155" s="705" t="e">
        <f>AVERAGE(Monthly!AU155:AW155)</f>
        <v>#DIV/0!</v>
      </c>
      <c r="S155" s="705" t="e">
        <f>AVERAGE(Monthly!AX155:AZ155)</f>
        <v>#DIV/0!</v>
      </c>
      <c r="T155" s="705" t="e">
        <f>AVERAGE(Monthly!BA155:BC155)</f>
        <v>#DIV/0!</v>
      </c>
      <c r="U155" s="705" t="e">
        <f>AVERAGE(Monthly!BD155:BF155)</f>
        <v>#DIV/0!</v>
      </c>
      <c r="V155" s="705" t="e">
        <f>AVERAGE(Monthly!BG155:BI155)</f>
        <v>#DIV/0!</v>
      </c>
      <c r="W155" s="705" t="e">
        <f>AVERAGE(Monthly!BJ155:BL155)</f>
        <v>#DIV/0!</v>
      </c>
      <c r="X155" s="705" t="e">
        <f>AVERAGE(Monthly!BM155:BO155)</f>
        <v>#DIV/0!</v>
      </c>
      <c r="Y155" s="705" t="e">
        <f>AVERAGE(Monthly!BP155:BR155)</f>
        <v>#DIV/0!</v>
      </c>
      <c r="Z155" s="705" t="e">
        <f>AVERAGE(Monthly!BS155:BU155)</f>
        <v>#DIV/0!</v>
      </c>
      <c r="AA155" s="705" t="e">
        <f>AVERAGE(Monthly!BV155:BX155)</f>
        <v>#DIV/0!</v>
      </c>
      <c r="AB155" s="705" t="e">
        <f>AVERAGE(Monthly!BY155:CA155)</f>
        <v>#DIV/0!</v>
      </c>
      <c r="AC155" s="705" t="e">
        <f>AVERAGE(Monthly!CB155:CD155)</f>
        <v>#DIV/0!</v>
      </c>
      <c r="AD155" s="705" t="e">
        <f>AVERAGE(Monthly!CE155:CG155)</f>
        <v>#DIV/0!</v>
      </c>
      <c r="AE155" s="705" t="e">
        <f>AVERAGE(Monthly!CH155:CJ155)</f>
        <v>#DIV/0!</v>
      </c>
      <c r="AF155" s="705" t="e">
        <f>AVERAGE(Monthly!CK155:CM155)</f>
        <v>#DIV/0!</v>
      </c>
      <c r="AG155" s="705" t="e">
        <f>AVERAGE(Monthly!CN155:CP155)</f>
        <v>#DIV/0!</v>
      </c>
      <c r="AH155" s="705" t="e">
        <f>AVERAGE(Monthly!CQ155:CS155)</f>
        <v>#DIV/0!</v>
      </c>
      <c r="AI155" s="705" t="e">
        <f>AVERAGE(Monthly!CT155:CV155)</f>
        <v>#DIV/0!</v>
      </c>
      <c r="AJ155" s="705" t="e">
        <f>AVERAGE(Monthly!CW155:CY155)</f>
        <v>#DIV/0!</v>
      </c>
      <c r="AK155" s="705" t="e">
        <f>AVERAGE(Monthly!CZ155:DB155)</f>
        <v>#DIV/0!</v>
      </c>
      <c r="AL155" s="705" t="e">
        <f>AVERAGE(Monthly!DC155:DE155)</f>
        <v>#DIV/0!</v>
      </c>
      <c r="AM155" s="440" t="e">
        <f>AVERAGE(Monthly!DF155:DH155)</f>
        <v>#DIV/0!</v>
      </c>
      <c r="AN155" s="440" t="e">
        <f>AVERAGE(Monthly!DI155:DK155)</f>
        <v>#DIV/0!</v>
      </c>
      <c r="AO155" s="440" t="e">
        <f>AVERAGE(Monthly!DL155:DN155)</f>
        <v>#DIV/0!</v>
      </c>
      <c r="AP155" s="440" t="e">
        <f>AVERAGE(Monthly!DO155:DQ155)</f>
        <v>#DIV/0!</v>
      </c>
      <c r="AQ155" s="440" t="e">
        <f>AVERAGE(Monthly!DR155:DT155)</f>
        <v>#DIV/0!</v>
      </c>
      <c r="AR155" s="440" t="e">
        <f>AVERAGE(Monthly!DU155:DW155)</f>
        <v>#DIV/0!</v>
      </c>
      <c r="AS155" s="440" t="e">
        <f>AVERAGE(Monthly!DX155:DZ155)</f>
        <v>#DIV/0!</v>
      </c>
      <c r="AT155" s="440" t="e">
        <f>AVERAGE(Monthly!EA155:EC155)</f>
        <v>#DIV/0!</v>
      </c>
      <c r="AU155" s="440" t="e">
        <f>AVERAGE(Monthly!ED155:EF155)</f>
        <v>#DIV/0!</v>
      </c>
      <c r="AV155" s="440" t="e">
        <f>AVERAGE(Monthly!EG155:EI155)</f>
        <v>#DIV/0!</v>
      </c>
      <c r="AW155" s="440" t="e">
        <f>AVERAGE(Monthly!EJ155:EL155)</f>
        <v>#DIV/0!</v>
      </c>
      <c r="AX155" s="440" t="e">
        <f>AVERAGE(Monthly!EM155:EO155)</f>
        <v>#DIV/0!</v>
      </c>
      <c r="AY155" s="440" t="e">
        <f>AVERAGE(Monthly!EP155:ER155)</f>
        <v>#DIV/0!</v>
      </c>
      <c r="AZ155" s="440" t="e">
        <f>AVERAGE(Monthly!ES155:EU155)</f>
        <v>#DIV/0!</v>
      </c>
      <c r="BA155" s="440" t="e">
        <f>AVERAGE(Monthly!EV155:EX155)</f>
        <v>#DIV/0!</v>
      </c>
      <c r="BB155" s="440" t="e">
        <f>AVERAGE(Monthly!EY155:FA155)</f>
        <v>#DIV/0!</v>
      </c>
      <c r="BC155" s="440" t="e">
        <f>AVERAGE(Monthly!FB155:FD155)</f>
        <v>#DIV/0!</v>
      </c>
      <c r="BD155" s="440" t="e">
        <f>AVERAGE(Monthly!FE155:FG155)</f>
        <v>#DIV/0!</v>
      </c>
      <c r="BE155" s="440" t="e">
        <f>AVERAGE(Monthly!FH155:FJ155)</f>
        <v>#DIV/0!</v>
      </c>
      <c r="BF155" s="440" t="e">
        <f>AVERAGE(Monthly!FK155:FM155)</f>
        <v>#DIV/0!</v>
      </c>
      <c r="BG155" s="440">
        <f>AVERAGE(Monthly!FN155:FP155)</f>
        <v>76.190776132970669</v>
      </c>
      <c r="BH155" s="440">
        <f>AVERAGE(Monthly!FQ155:FS155)</f>
        <v>75.387955335272054</v>
      </c>
      <c r="BI155" s="440">
        <f>AVERAGE(Monthly!FT155:FV155)</f>
        <v>77.592629188893298</v>
      </c>
      <c r="BJ155" s="440">
        <f>AVERAGE(Monthly!FW155:FY155)</f>
        <v>82.994549924194516</v>
      </c>
      <c r="BK155" s="440">
        <f>AVERAGE(Monthly!FZ155:GB155)</f>
        <v>78.807686643172644</v>
      </c>
      <c r="BL155" s="440">
        <f>AVERAGE(Monthly!GC155:GE155)</f>
        <v>80.032353439775576</v>
      </c>
      <c r="BM155" s="440">
        <f>AVERAGE(Monthly!GF155:GH155)</f>
        <v>79.820261772876052</v>
      </c>
      <c r="BN155" s="440">
        <f>AVERAGE(Monthly!GI155:GK155)</f>
        <v>80.459862467929412</v>
      </c>
      <c r="BO155" s="440">
        <f>AVERAGE(Monthly!GL155:GN155)</f>
        <v>79.468384106449676</v>
      </c>
      <c r="BP155" s="440">
        <f>AVERAGE(Monthly!GO155:GQ155)</f>
        <v>84.375169196649267</v>
      </c>
      <c r="BQ155" s="440">
        <f>AVERAGE(Monthly!GR155:GT155)</f>
        <v>85.94186047862938</v>
      </c>
      <c r="BR155" s="440">
        <f>AVERAGE(Monthly!GU155:GW155)</f>
        <v>87.557210641524037</v>
      </c>
      <c r="BS155" s="440">
        <f>AVERAGE(Monthly!GX155:GZ155)</f>
        <v>91.330779117118297</v>
      </c>
      <c r="BT155" s="440">
        <f>AVERAGE(Monthly!HA155:HC155)</f>
        <v>96.150229740945761</v>
      </c>
      <c r="BU155" s="440">
        <f>AVERAGE(Monthly!HD155:HF155)</f>
        <v>97.486969661332907</v>
      </c>
      <c r="BV155" s="440">
        <f>AVERAGE(Monthly!HG155:HI155)</f>
        <v>96.889755845607894</v>
      </c>
      <c r="BW155" s="440">
        <f>AVERAGE(Monthly!HJ155:HL155)</f>
        <v>95.566381686947537</v>
      </c>
      <c r="BX155" s="440">
        <f>AVERAGE(Monthly!HM155:HO155)</f>
        <v>99.576673784931316</v>
      </c>
      <c r="BY155" s="440">
        <f>AVERAGE(Monthly!HP155:HR155)</f>
        <v>103.24676492283258</v>
      </c>
      <c r="BZ155" s="440">
        <f>AVERAGE(Monthly!HS155:HU155)</f>
        <v>103.26341006604856</v>
      </c>
      <c r="CA155" s="440">
        <f>AVERAGE(Monthly!HV155:HX155)</f>
        <v>99.777782850049064</v>
      </c>
      <c r="CB155" s="440">
        <f>AVERAGE(Monthly!HY155:IA155)</f>
        <v>102.37142667351561</v>
      </c>
      <c r="CC155" s="440">
        <f>AVERAGE(Monthly!IB155:ID155)</f>
        <v>101.88310130647699</v>
      </c>
      <c r="CD155" s="440">
        <f>AVERAGE(Monthly!IE155:IG155)</f>
        <v>99.893542567314341</v>
      </c>
      <c r="CE155" s="440">
        <f>AVERAGE(Monthly!IH155:IJ155)</f>
        <v>98.938520410664111</v>
      </c>
      <c r="CF155" s="440">
        <f>AVERAGE(Monthly!IK155:IM155)</f>
        <v>104.95071273460049</v>
      </c>
      <c r="CG155" s="440">
        <f>AVERAGE(Monthly!IN155:IP155)</f>
        <v>105.11018656379387</v>
      </c>
      <c r="CH155" s="440">
        <f>AVERAGE(Monthly!IQ155:IS155)</f>
        <v>109.99601954881358</v>
      </c>
      <c r="CI155" s="440">
        <f>AVERAGE(Monthly!IT155:IV155)</f>
        <v>108.79878696415169</v>
      </c>
      <c r="CJ155" s="440">
        <f>AVERAGE(Monthly!IW155:IY155)</f>
        <v>113.50675275373676</v>
      </c>
      <c r="CK155" s="440">
        <f>AVERAGE(Monthly!IZ155:JB155)</f>
        <v>120.24360733004384</v>
      </c>
      <c r="CL155" s="440">
        <f>AVERAGE(Monthly!JC155:JE155)</f>
        <v>129.17383798736563</v>
      </c>
      <c r="CM155" s="440">
        <f>AVERAGE(Monthly!JF155:JH155)</f>
        <v>129.26872286626914</v>
      </c>
      <c r="CN155" s="440">
        <f>AVERAGE(Monthly!JI155:JK155)</f>
        <v>130.17801253636506</v>
      </c>
      <c r="CO155" s="440">
        <f>AVERAGE(Monthly!JL155:JN155)</f>
        <v>129.37211235338387</v>
      </c>
      <c r="CP155" s="440">
        <f>AVERAGE(Monthly!JO155:JQ155)</f>
        <v>130.67429078345336</v>
      </c>
      <c r="CQ155" s="440">
        <f>AVERAGE(Monthly!JR155:JT155)</f>
        <v>124.82330875616775</v>
      </c>
      <c r="CR155" s="440">
        <f>AVERAGE(Monthly!JU155:JW155)</f>
        <v>130.18319155085641</v>
      </c>
      <c r="CS155" s="440">
        <f>AVERAGE(Monthly!JX155:JZ155)</f>
        <v>125.14031104650128</v>
      </c>
      <c r="CT155" s="440">
        <f>AVERAGE(Monthly!KA155:KC155)</f>
        <v>118.45820917864292</v>
      </c>
      <c r="CU155" s="440">
        <f>AVERAGE(Monthly!KD155:KF155)</f>
        <v>118.83692159345141</v>
      </c>
      <c r="CV155" s="440">
        <f>AVERAGE(Monthly!KG155:KI155)</f>
        <v>125.05688579369979</v>
      </c>
      <c r="CW155" s="440">
        <f>AVERAGE(Monthly!KJ155:KL155)</f>
        <v>128.42076723894226</v>
      </c>
      <c r="CX155" s="440">
        <f>AVERAGE(Monthly!KM155:KO155)</f>
        <v>138.21135764533099</v>
      </c>
      <c r="CY155" s="440">
        <f>AVERAGE(Monthly!KP155:KR155)</f>
        <v>145.45369213715378</v>
      </c>
      <c r="CZ155" s="440">
        <f>AVERAGE(Monthly!KS155:KU155)</f>
        <v>143.99537685748589</v>
      </c>
      <c r="DA155" s="440">
        <f>AVERAGE(Monthly!KV155:KX155)</f>
        <v>145.85126063853545</v>
      </c>
      <c r="DB155" s="440">
        <f>AVERAGE(Monthly!KY155:LA155)</f>
        <v>147.29480631766231</v>
      </c>
      <c r="DC155" s="440">
        <f>AVERAGE(Monthly!LB155:LD155)</f>
        <v>141.88243572917642</v>
      </c>
      <c r="DD155" s="440">
        <f>AVERAGE(Monthly!LE155:LG155)</f>
        <v>141.09377645103964</v>
      </c>
      <c r="DE155" s="440">
        <f>AVERAGE(Monthly!LH155:LJ155)</f>
        <v>138.98356321095955</v>
      </c>
      <c r="DF155" s="440">
        <f>AVERAGE(Monthly!LK155:LM155)</f>
        <v>137.56867063824208</v>
      </c>
      <c r="DG155" s="440">
        <f>AVERAGE(Monthly!LN155:LP155)</f>
        <v>149.03789492168522</v>
      </c>
      <c r="DH155" s="440">
        <f>AVERAGE(Monthly!LQ155:LS155)</f>
        <v>169.7503469050383</v>
      </c>
      <c r="DI155" s="440">
        <f>AVERAGE(Monthly!LT155:LV155)</f>
        <v>182.55806513723522</v>
      </c>
      <c r="DJ155" s="440">
        <f>AVERAGE(Monthly!LW155:LY155)</f>
        <v>203.6774468979128</v>
      </c>
      <c r="DK155" s="440">
        <f>AVERAGE(Monthly!LZ155:MB155)</f>
        <v>221.10266690972603</v>
      </c>
      <c r="DL155" s="440">
        <f>AVERAGE(Monthly!MC155:ME155)</f>
        <v>232.23895662396572</v>
      </c>
      <c r="DM155" s="440">
        <f>AVERAGE(Monthly!MF155:MH155)</f>
        <v>239.9864170275961</v>
      </c>
      <c r="DN155" s="440">
        <f>IF(Monthly!MK155&gt;0,AVERAGE(Monthly!MI155:MK155),"")</f>
        <v>244.15182345944322</v>
      </c>
      <c r="DO155" s="440">
        <f>IF(Monthly!MN155&gt;0,AVERAGE(Monthly!ML155:MN155),"")</f>
        <v>231.41905945288022</v>
      </c>
      <c r="DP155" s="440">
        <f>IF(Monthly!MQ155&gt;0,AVERAGE(Monthly!MO155:MQ155),"")</f>
        <v>235.58101014869234</v>
      </c>
      <c r="DQ155" s="440">
        <f>IF(Monthly!MT155&gt;0,AVERAGE(Monthly!MR155:MT155),"")</f>
        <v>234.11687321290086</v>
      </c>
      <c r="DR155" s="440">
        <f>IF(Monthly!MW155&gt;0,AVERAGE(Monthly!MU155:MW155),"")</f>
        <v>248.0852615921674</v>
      </c>
      <c r="DS155" s="993">
        <f>IF(Monthly!MX155&gt;0,AVERAGE(Monthly!MV155:MX155),"")</f>
        <v>245.00342285263159</v>
      </c>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AVERAGE(Monthly!B156:B156)</f>
        <v>1418.8836603305458</v>
      </c>
      <c r="D156" s="705" t="e">
        <f>AVERAGE(Monthly!E156:G156)</f>
        <v>#DIV/0!</v>
      </c>
      <c r="E156" s="705" t="e">
        <f>AVERAGE(Monthly!H156:J156)</f>
        <v>#DIV/0!</v>
      </c>
      <c r="F156" s="705" t="e">
        <f>AVERAGE(Monthly!K156:M156)</f>
        <v>#DIV/0!</v>
      </c>
      <c r="G156" s="705" t="e">
        <f>AVERAGE(Monthly!N156:P156)</f>
        <v>#DIV/0!</v>
      </c>
      <c r="H156" s="705" t="e">
        <f>AVERAGE(Monthly!Q156:S156)</f>
        <v>#DIV/0!</v>
      </c>
      <c r="I156" s="705" t="e">
        <f>AVERAGE(Monthly!T156:V156)</f>
        <v>#DIV/0!</v>
      </c>
      <c r="J156" s="705" t="e">
        <f>AVERAGE(Monthly!W156:Y156)</f>
        <v>#DIV/0!</v>
      </c>
      <c r="K156" s="705" t="e">
        <f>AVERAGE(Monthly!Z156:AB156)</f>
        <v>#DIV/0!</v>
      </c>
      <c r="L156" s="705" t="e">
        <f>AVERAGE(Monthly!AC156:AE156)</f>
        <v>#DIV/0!</v>
      </c>
      <c r="M156" s="705" t="e">
        <f>AVERAGE(Monthly!AF156:AH156)</f>
        <v>#DIV/0!</v>
      </c>
      <c r="N156" s="705" t="e">
        <f>AVERAGE(Monthly!AI156:AK156)</f>
        <v>#DIV/0!</v>
      </c>
      <c r="O156" s="705" t="e">
        <f>AVERAGE(Monthly!AL156:AN156)</f>
        <v>#DIV/0!</v>
      </c>
      <c r="P156" s="705" t="e">
        <f>AVERAGE(Monthly!AO156:AQ156)</f>
        <v>#DIV/0!</v>
      </c>
      <c r="Q156" s="705" t="e">
        <f>AVERAGE(Monthly!AR156:AT156)</f>
        <v>#DIV/0!</v>
      </c>
      <c r="R156" s="705" t="e">
        <f>AVERAGE(Monthly!AU156:AW156)</f>
        <v>#DIV/0!</v>
      </c>
      <c r="S156" s="705" t="e">
        <f>AVERAGE(Monthly!AX156:AZ156)</f>
        <v>#DIV/0!</v>
      </c>
      <c r="T156" s="705" t="e">
        <f>AVERAGE(Monthly!BA156:BC156)</f>
        <v>#DIV/0!</v>
      </c>
      <c r="U156" s="705" t="e">
        <f>AVERAGE(Monthly!BD156:BF156)</f>
        <v>#DIV/0!</v>
      </c>
      <c r="V156" s="705" t="e">
        <f>AVERAGE(Monthly!BG156:BI156)</f>
        <v>#DIV/0!</v>
      </c>
      <c r="W156" s="705" t="e">
        <f>AVERAGE(Monthly!BJ156:BL156)</f>
        <v>#DIV/0!</v>
      </c>
      <c r="X156" s="705" t="e">
        <f>AVERAGE(Monthly!BM156:BO156)</f>
        <v>#DIV/0!</v>
      </c>
      <c r="Y156" s="705" t="e">
        <f>AVERAGE(Monthly!BP156:BR156)</f>
        <v>#DIV/0!</v>
      </c>
      <c r="Z156" s="705" t="e">
        <f>AVERAGE(Monthly!BS156:BU156)</f>
        <v>#DIV/0!</v>
      </c>
      <c r="AA156" s="705" t="e">
        <f>AVERAGE(Monthly!BV156:BX156)</f>
        <v>#DIV/0!</v>
      </c>
      <c r="AB156" s="705" t="e">
        <f>AVERAGE(Monthly!BY156:CA156)</f>
        <v>#DIV/0!</v>
      </c>
      <c r="AC156" s="705" t="e">
        <f>AVERAGE(Monthly!CB156:CD156)</f>
        <v>#DIV/0!</v>
      </c>
      <c r="AD156" s="705" t="e">
        <f>AVERAGE(Monthly!CE156:CG156)</f>
        <v>#DIV/0!</v>
      </c>
      <c r="AE156" s="705" t="e">
        <f>AVERAGE(Monthly!CH156:CJ156)</f>
        <v>#DIV/0!</v>
      </c>
      <c r="AF156" s="705" t="e">
        <f>AVERAGE(Monthly!CK156:CM156)</f>
        <v>#DIV/0!</v>
      </c>
      <c r="AG156" s="705" t="e">
        <f>AVERAGE(Monthly!CN156:CP156)</f>
        <v>#DIV/0!</v>
      </c>
      <c r="AH156" s="705" t="e">
        <f>AVERAGE(Monthly!CQ156:CS156)</f>
        <v>#DIV/0!</v>
      </c>
      <c r="AI156" s="705" t="e">
        <f>AVERAGE(Monthly!CT156:CV156)</f>
        <v>#DIV/0!</v>
      </c>
      <c r="AJ156" s="705" t="e">
        <f>AVERAGE(Monthly!CW156:CY156)</f>
        <v>#DIV/0!</v>
      </c>
      <c r="AK156" s="705" t="e">
        <f>AVERAGE(Monthly!CZ156:DB156)</f>
        <v>#DIV/0!</v>
      </c>
      <c r="AL156" s="705" t="e">
        <f>AVERAGE(Monthly!DC156:DE156)</f>
        <v>#DIV/0!</v>
      </c>
      <c r="AM156" s="440" t="e">
        <f>AVERAGE(Monthly!DF156:DH156)</f>
        <v>#DIV/0!</v>
      </c>
      <c r="AN156" s="440" t="e">
        <f>AVERAGE(Monthly!DI156:DK156)</f>
        <v>#DIV/0!</v>
      </c>
      <c r="AO156" s="440" t="e">
        <f>AVERAGE(Monthly!DL156:DN156)</f>
        <v>#DIV/0!</v>
      </c>
      <c r="AP156" s="440" t="e">
        <f>AVERAGE(Monthly!DO156:DQ156)</f>
        <v>#DIV/0!</v>
      </c>
      <c r="AQ156" s="440" t="e">
        <f>AVERAGE(Monthly!DR156:DT156)</f>
        <v>#DIV/0!</v>
      </c>
      <c r="AR156" s="440" t="e">
        <f>AVERAGE(Monthly!DU156:DW156)</f>
        <v>#DIV/0!</v>
      </c>
      <c r="AS156" s="440" t="e">
        <f>AVERAGE(Monthly!DX156:DZ156)</f>
        <v>#DIV/0!</v>
      </c>
      <c r="AT156" s="440" t="e">
        <f>AVERAGE(Monthly!EA156:EC156)</f>
        <v>#DIV/0!</v>
      </c>
      <c r="AU156" s="440" t="e">
        <f>AVERAGE(Monthly!ED156:EF156)</f>
        <v>#DIV/0!</v>
      </c>
      <c r="AV156" s="440" t="e">
        <f>AVERAGE(Monthly!EG156:EI156)</f>
        <v>#DIV/0!</v>
      </c>
      <c r="AW156" s="440" t="e">
        <f>AVERAGE(Monthly!EJ156:EL156)</f>
        <v>#DIV/0!</v>
      </c>
      <c r="AX156" s="440" t="e">
        <f>AVERAGE(Monthly!EM156:EO156)</f>
        <v>#DIV/0!</v>
      </c>
      <c r="AY156" s="440" t="e">
        <f>AVERAGE(Monthly!EP156:ER156)</f>
        <v>#DIV/0!</v>
      </c>
      <c r="AZ156" s="440" t="e">
        <f>AVERAGE(Monthly!ES156:EU156)</f>
        <v>#DIV/0!</v>
      </c>
      <c r="BA156" s="440" t="e">
        <f>AVERAGE(Monthly!EV156:EX156)</f>
        <v>#DIV/0!</v>
      </c>
      <c r="BB156" s="440" t="e">
        <f>AVERAGE(Monthly!EY156:FA156)</f>
        <v>#DIV/0!</v>
      </c>
      <c r="BC156" s="440" t="e">
        <f>AVERAGE(Monthly!FB156:FD156)</f>
        <v>#DIV/0!</v>
      </c>
      <c r="BD156" s="440" t="e">
        <f>AVERAGE(Monthly!FE156:FG156)</f>
        <v>#DIV/0!</v>
      </c>
      <c r="BE156" s="440" t="e">
        <f>AVERAGE(Monthly!FH156:FJ156)</f>
        <v>#DIV/0!</v>
      </c>
      <c r="BF156" s="440" t="e">
        <f>AVERAGE(Monthly!FK156:FM156)</f>
        <v>#DIV/0!</v>
      </c>
      <c r="BG156" s="440">
        <f>AVERAGE(Monthly!FN156:FP156)</f>
        <v>67.8706854144869</v>
      </c>
      <c r="BH156" s="440">
        <f>AVERAGE(Monthly!FQ156:FS156)</f>
        <v>67.52644197306212</v>
      </c>
      <c r="BI156" s="440">
        <f>AVERAGE(Monthly!FT156:FV156)</f>
        <v>74.04477086796534</v>
      </c>
      <c r="BJ156" s="440">
        <f>AVERAGE(Monthly!FW156:FY156)</f>
        <v>83.08745416124475</v>
      </c>
      <c r="BK156" s="440">
        <f>AVERAGE(Monthly!FZ156:GB156)</f>
        <v>72.47073116369144</v>
      </c>
      <c r="BL156" s="440">
        <f>AVERAGE(Monthly!GC156:GE156)</f>
        <v>76.607024939698306</v>
      </c>
      <c r="BM156" s="440">
        <f>AVERAGE(Monthly!GF156:GH156)</f>
        <v>80.233970643298122</v>
      </c>
      <c r="BN156" s="440">
        <f>AVERAGE(Monthly!GI156:GK156)</f>
        <v>81.095629452872089</v>
      </c>
      <c r="BO156" s="440">
        <f>AVERAGE(Monthly!GL156:GN156)</f>
        <v>77.735038942057329</v>
      </c>
      <c r="BP156" s="440">
        <f>AVERAGE(Monthly!GO156:GQ156)</f>
        <v>82.587162841625229</v>
      </c>
      <c r="BQ156" s="440">
        <f>AVERAGE(Monthly!GR156:GT156)</f>
        <v>81.107969368292203</v>
      </c>
      <c r="BR156" s="440">
        <f>AVERAGE(Monthly!GU156:GW156)</f>
        <v>84.22908684526854</v>
      </c>
      <c r="BS156" s="440">
        <f>AVERAGE(Monthly!GX156:GZ156)</f>
        <v>91.842644058181733</v>
      </c>
      <c r="BT156" s="440">
        <f>AVERAGE(Monthly!HA156:HC156)</f>
        <v>98.835473829794765</v>
      </c>
      <c r="BU156" s="440">
        <f>AVERAGE(Monthly!HD156:HF156)</f>
        <v>100.44185006710741</v>
      </c>
      <c r="BV156" s="440">
        <f>AVERAGE(Monthly!HG156:HI156)</f>
        <v>96.701219245440669</v>
      </c>
      <c r="BW156" s="440">
        <f>AVERAGE(Monthly!HJ156:HL156)</f>
        <v>93.73263699504713</v>
      </c>
      <c r="BX156" s="440">
        <f>AVERAGE(Monthly!HM156:HO156)</f>
        <v>100.76626090355626</v>
      </c>
      <c r="BY156" s="440">
        <f>AVERAGE(Monthly!HP156:HR156)</f>
        <v>109.61147476025515</v>
      </c>
      <c r="BZ156" s="440">
        <f>AVERAGE(Monthly!HS156:HU156)</f>
        <v>107.85357031432154</v>
      </c>
      <c r="CA156" s="440">
        <f>AVERAGE(Monthly!HV156:HX156)</f>
        <v>99.504290111343906</v>
      </c>
      <c r="CB156" s="440">
        <f>AVERAGE(Monthly!HY156:IA156)</f>
        <v>103.56972547074584</v>
      </c>
      <c r="CC156" s="440">
        <f>AVERAGE(Monthly!IB156:ID156)</f>
        <v>101.86873069607906</v>
      </c>
      <c r="CD156" s="440">
        <f>AVERAGE(Monthly!IE156:IG156)</f>
        <v>98.603063799790178</v>
      </c>
      <c r="CE156" s="440">
        <f>AVERAGE(Monthly!IH156:IJ156)</f>
        <v>96.952990777446857</v>
      </c>
      <c r="CF156" s="440">
        <f>AVERAGE(Monthly!IK156:IM156)</f>
        <v>105.3744164722945</v>
      </c>
      <c r="CG156" s="440">
        <f>AVERAGE(Monthly!IN156:IP156)</f>
        <v>106.83683728545394</v>
      </c>
      <c r="CH156" s="440">
        <f>AVERAGE(Monthly!IQ156:IS156)</f>
        <v>113.65639852971155</v>
      </c>
      <c r="CI156" s="440">
        <f>AVERAGE(Monthly!IT156:IV156)</f>
        <v>110.24446049722229</v>
      </c>
      <c r="CJ156" s="440">
        <f>AVERAGE(Monthly!IW156:IY156)</f>
        <v>115.65926048257421</v>
      </c>
      <c r="CK156" s="440">
        <f>AVERAGE(Monthly!IZ156:JB156)</f>
        <v>124.52015227267187</v>
      </c>
      <c r="CL156" s="440">
        <f>AVERAGE(Monthly!JC156:JE156)</f>
        <v>133.65091362079011</v>
      </c>
      <c r="CM156" s="440">
        <f>AVERAGE(Monthly!JF156:JH156)</f>
        <v>131.87996301831336</v>
      </c>
      <c r="CN156" s="440">
        <f>AVERAGE(Monthly!JI156:JK156)</f>
        <v>131.08976700835549</v>
      </c>
      <c r="CO156" s="440">
        <f>AVERAGE(Monthly!JL156:JN156)</f>
        <v>130.07658210233291</v>
      </c>
      <c r="CP156" s="440">
        <f>AVERAGE(Monthly!JO156:JQ156)</f>
        <v>132.29678701468256</v>
      </c>
      <c r="CQ156" s="440">
        <f>AVERAGE(Monthly!JR156:JT156)</f>
        <v>124.91356695752069</v>
      </c>
      <c r="CR156" s="440">
        <f>AVERAGE(Monthly!JU156:JW156)</f>
        <v>133.61722419509491</v>
      </c>
      <c r="CS156" s="440">
        <f>AVERAGE(Monthly!JX156:JZ156)</f>
        <v>129.06130724297427</v>
      </c>
      <c r="CT156" s="440">
        <f>AVERAGE(Monthly!KA156:KC156)</f>
        <v>121.0650575524373</v>
      </c>
      <c r="CU156" s="440">
        <f>AVERAGE(Monthly!KD156:KF156)</f>
        <v>121.51655152815783</v>
      </c>
      <c r="CV156" s="440">
        <f>AVERAGE(Monthly!KG156:KI156)</f>
        <v>128.70915878252828</v>
      </c>
      <c r="CW156" s="440">
        <f>AVERAGE(Monthly!KJ156:KL156)</f>
        <v>132.91568907461669</v>
      </c>
      <c r="CX156" s="440">
        <f>AVERAGE(Monthly!KM156:KO156)</f>
        <v>148.42619880721921</v>
      </c>
      <c r="CY156" s="440">
        <f>AVERAGE(Monthly!KP156:KR156)</f>
        <v>155.64597523861264</v>
      </c>
      <c r="CZ156" s="440">
        <f>AVERAGE(Monthly!KS156:KU156)</f>
        <v>152.1372706750806</v>
      </c>
      <c r="DA156" s="440">
        <f>AVERAGE(Monthly!KV156:KX156)</f>
        <v>159.18326402711739</v>
      </c>
      <c r="DB156" s="440">
        <f>AVERAGE(Monthly!KY156:LA156)</f>
        <v>161.13169666398554</v>
      </c>
      <c r="DC156" s="440">
        <f>AVERAGE(Monthly!LB156:LD156)</f>
        <v>151.45610651142468</v>
      </c>
      <c r="DD156" s="440">
        <f>AVERAGE(Monthly!LE156:LG156)</f>
        <v>150.21853120586763</v>
      </c>
      <c r="DE156" s="440">
        <f>AVERAGE(Monthly!LH156:LJ156)</f>
        <v>147.6829056652401</v>
      </c>
      <c r="DF156" s="440">
        <f>AVERAGE(Monthly!LK156:LM156)</f>
        <v>144.36578936154953</v>
      </c>
      <c r="DG156" s="440">
        <f>AVERAGE(Monthly!LN156:LP156)</f>
        <v>155.92735162992255</v>
      </c>
      <c r="DH156" s="440">
        <f>AVERAGE(Monthly!LQ156:LS156)</f>
        <v>173.14608391798683</v>
      </c>
      <c r="DI156" s="440">
        <f>AVERAGE(Monthly!LT156:LV156)</f>
        <v>191.93117895211654</v>
      </c>
      <c r="DJ156" s="440">
        <f>AVERAGE(Monthly!LW156:LY156)</f>
        <v>216.90642658423982</v>
      </c>
      <c r="DK156" s="440">
        <f>AVERAGE(Monthly!LZ156:MB156)</f>
        <v>236.89078672592481</v>
      </c>
      <c r="DL156" s="440">
        <f>AVERAGE(Monthly!MC156:ME156)</f>
        <v>249.66764403478564</v>
      </c>
      <c r="DM156" s="440">
        <f>AVERAGE(Monthly!MF156:MH156)</f>
        <v>257.27113790920038</v>
      </c>
      <c r="DN156" s="440">
        <f>IF(Monthly!MK156&gt;0,AVERAGE(Monthly!MI156:MK156),"")</f>
        <v>259.48688605557101</v>
      </c>
      <c r="DO156" s="440">
        <f>IF(Monthly!MN156&gt;0,AVERAGE(Monthly!ML156:MN156),"")</f>
        <v>241.82211948000986</v>
      </c>
      <c r="DP156" s="440">
        <f>IF(Monthly!MQ156&gt;0,AVERAGE(Monthly!MO156:MQ156),"")</f>
        <v>251.92319472233177</v>
      </c>
      <c r="DQ156" s="440">
        <f>IF(Monthly!MT156&gt;0,AVERAGE(Monthly!MR156:MT156),"")</f>
        <v>256.49318192716095</v>
      </c>
      <c r="DR156" s="440">
        <f>IF(Monthly!MW156&gt;0,AVERAGE(Monthly!MU156:MW156),"")</f>
        <v>274.20523004530259</v>
      </c>
      <c r="DS156" s="994">
        <f>IF(Monthly!MX156&gt;0,AVERAGE(Monthly!MV156:MX156),"")</f>
        <v>268.73125287524766</v>
      </c>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AVERAGE(Monthly!B157:B157)</f>
        <v>663.34840027609152</v>
      </c>
      <c r="D157" s="705" t="e">
        <f>AVERAGE(Monthly!E157:G157)</f>
        <v>#DIV/0!</v>
      </c>
      <c r="E157" s="705" t="e">
        <f>AVERAGE(Monthly!H157:J157)</f>
        <v>#DIV/0!</v>
      </c>
      <c r="F157" s="705" t="e">
        <f>AVERAGE(Monthly!K157:M157)</f>
        <v>#DIV/0!</v>
      </c>
      <c r="G157" s="705" t="e">
        <f>AVERAGE(Monthly!N157:P157)</f>
        <v>#DIV/0!</v>
      </c>
      <c r="H157" s="705" t="e">
        <f>AVERAGE(Monthly!Q157:S157)</f>
        <v>#DIV/0!</v>
      </c>
      <c r="I157" s="705" t="e">
        <f>AVERAGE(Monthly!T157:V157)</f>
        <v>#DIV/0!</v>
      </c>
      <c r="J157" s="705" t="e">
        <f>AVERAGE(Monthly!W157:Y157)</f>
        <v>#DIV/0!</v>
      </c>
      <c r="K157" s="705" t="e">
        <f>AVERAGE(Monthly!Z157:AB157)</f>
        <v>#DIV/0!</v>
      </c>
      <c r="L157" s="705" t="e">
        <f>AVERAGE(Monthly!AC157:AE157)</f>
        <v>#DIV/0!</v>
      </c>
      <c r="M157" s="705" t="e">
        <f>AVERAGE(Monthly!AF157:AH157)</f>
        <v>#DIV/0!</v>
      </c>
      <c r="N157" s="705" t="e">
        <f>AVERAGE(Monthly!AI157:AK157)</f>
        <v>#DIV/0!</v>
      </c>
      <c r="O157" s="705" t="e">
        <f>AVERAGE(Monthly!AL157:AN157)</f>
        <v>#DIV/0!</v>
      </c>
      <c r="P157" s="705" t="e">
        <f>AVERAGE(Monthly!AO157:AQ157)</f>
        <v>#DIV/0!</v>
      </c>
      <c r="Q157" s="705" t="e">
        <f>AVERAGE(Monthly!AR157:AT157)</f>
        <v>#DIV/0!</v>
      </c>
      <c r="R157" s="705" t="e">
        <f>AVERAGE(Monthly!AU157:AW157)</f>
        <v>#DIV/0!</v>
      </c>
      <c r="S157" s="705" t="e">
        <f>AVERAGE(Monthly!AX157:AZ157)</f>
        <v>#DIV/0!</v>
      </c>
      <c r="T157" s="705" t="e">
        <f>AVERAGE(Monthly!BA157:BC157)</f>
        <v>#DIV/0!</v>
      </c>
      <c r="U157" s="705" t="e">
        <f>AVERAGE(Monthly!BD157:BF157)</f>
        <v>#DIV/0!</v>
      </c>
      <c r="V157" s="705" t="e">
        <f>AVERAGE(Monthly!BG157:BI157)</f>
        <v>#DIV/0!</v>
      </c>
      <c r="W157" s="705" t="e">
        <f>AVERAGE(Monthly!BJ157:BL157)</f>
        <v>#DIV/0!</v>
      </c>
      <c r="X157" s="705" t="e">
        <f>AVERAGE(Monthly!BM157:BO157)</f>
        <v>#DIV/0!</v>
      </c>
      <c r="Y157" s="705" t="e">
        <f>AVERAGE(Monthly!BP157:BR157)</f>
        <v>#DIV/0!</v>
      </c>
      <c r="Z157" s="705" t="e">
        <f>AVERAGE(Monthly!BS157:BU157)</f>
        <v>#DIV/0!</v>
      </c>
      <c r="AA157" s="705" t="e">
        <f>AVERAGE(Monthly!BV157:BX157)</f>
        <v>#DIV/0!</v>
      </c>
      <c r="AB157" s="705" t="e">
        <f>AVERAGE(Monthly!BY157:CA157)</f>
        <v>#DIV/0!</v>
      </c>
      <c r="AC157" s="705" t="e">
        <f>AVERAGE(Monthly!CB157:CD157)</f>
        <v>#DIV/0!</v>
      </c>
      <c r="AD157" s="705" t="e">
        <f>AVERAGE(Monthly!CE157:CG157)</f>
        <v>#DIV/0!</v>
      </c>
      <c r="AE157" s="705" t="e">
        <f>AVERAGE(Monthly!CH157:CJ157)</f>
        <v>#DIV/0!</v>
      </c>
      <c r="AF157" s="705" t="e">
        <f>AVERAGE(Monthly!CK157:CM157)</f>
        <v>#DIV/0!</v>
      </c>
      <c r="AG157" s="705" t="e">
        <f>AVERAGE(Monthly!CN157:CP157)</f>
        <v>#DIV/0!</v>
      </c>
      <c r="AH157" s="705" t="e">
        <f>AVERAGE(Monthly!CQ157:CS157)</f>
        <v>#DIV/0!</v>
      </c>
      <c r="AI157" s="705" t="e">
        <f>AVERAGE(Monthly!CT157:CV157)</f>
        <v>#DIV/0!</v>
      </c>
      <c r="AJ157" s="705" t="e">
        <f>AVERAGE(Monthly!CW157:CY157)</f>
        <v>#DIV/0!</v>
      </c>
      <c r="AK157" s="705" t="e">
        <f>AVERAGE(Monthly!CZ157:DB157)</f>
        <v>#DIV/0!</v>
      </c>
      <c r="AL157" s="705" t="e">
        <f>AVERAGE(Monthly!DC157:DE157)</f>
        <v>#DIV/0!</v>
      </c>
      <c r="AM157" s="440" t="e">
        <f>AVERAGE(Monthly!DF157:DH157)</f>
        <v>#DIV/0!</v>
      </c>
      <c r="AN157" s="440" t="e">
        <f>AVERAGE(Monthly!DI157:DK157)</f>
        <v>#DIV/0!</v>
      </c>
      <c r="AO157" s="440" t="e">
        <f>AVERAGE(Monthly!DL157:DN157)</f>
        <v>#DIV/0!</v>
      </c>
      <c r="AP157" s="440" t="e">
        <f>AVERAGE(Monthly!DO157:DQ157)</f>
        <v>#DIV/0!</v>
      </c>
      <c r="AQ157" s="440" t="e">
        <f>AVERAGE(Monthly!DR157:DT157)</f>
        <v>#DIV/0!</v>
      </c>
      <c r="AR157" s="440" t="e">
        <f>AVERAGE(Monthly!DU157:DW157)</f>
        <v>#DIV/0!</v>
      </c>
      <c r="AS157" s="440" t="e">
        <f>AVERAGE(Monthly!DX157:DZ157)</f>
        <v>#DIV/0!</v>
      </c>
      <c r="AT157" s="440" t="e">
        <f>AVERAGE(Monthly!EA157:EC157)</f>
        <v>#DIV/0!</v>
      </c>
      <c r="AU157" s="440" t="e">
        <f>AVERAGE(Monthly!ED157:EF157)</f>
        <v>#DIV/0!</v>
      </c>
      <c r="AV157" s="440" t="e">
        <f>AVERAGE(Monthly!EG157:EI157)</f>
        <v>#DIV/0!</v>
      </c>
      <c r="AW157" s="440" t="e">
        <f>AVERAGE(Monthly!EJ157:EL157)</f>
        <v>#DIV/0!</v>
      </c>
      <c r="AX157" s="440" t="e">
        <f>AVERAGE(Monthly!EM157:EO157)</f>
        <v>#DIV/0!</v>
      </c>
      <c r="AY157" s="440" t="e">
        <f>AVERAGE(Monthly!EP157:ER157)</f>
        <v>#DIV/0!</v>
      </c>
      <c r="AZ157" s="440" t="e">
        <f>AVERAGE(Monthly!ES157:EU157)</f>
        <v>#DIV/0!</v>
      </c>
      <c r="BA157" s="440" t="e">
        <f>AVERAGE(Monthly!EV157:EX157)</f>
        <v>#DIV/0!</v>
      </c>
      <c r="BB157" s="440" t="e">
        <f>AVERAGE(Monthly!EY157:FA157)</f>
        <v>#DIV/0!</v>
      </c>
      <c r="BC157" s="440" t="e">
        <f>AVERAGE(Monthly!FB157:FD157)</f>
        <v>#DIV/0!</v>
      </c>
      <c r="BD157" s="440" t="e">
        <f>AVERAGE(Monthly!FE157:FG157)</f>
        <v>#DIV/0!</v>
      </c>
      <c r="BE157" s="440" t="e">
        <f>AVERAGE(Monthly!FH157:FJ157)</f>
        <v>#DIV/0!</v>
      </c>
      <c r="BF157" s="440" t="e">
        <f>AVERAGE(Monthly!FK157:FM157)</f>
        <v>#DIV/0!</v>
      </c>
      <c r="BG157" s="440">
        <f>AVERAGE(Monthly!FN157:FP157)</f>
        <v>93.987217291208196</v>
      </c>
      <c r="BH157" s="440">
        <f>AVERAGE(Monthly!FQ157:FS157)</f>
        <v>92.203512364530411</v>
      </c>
      <c r="BI157" s="440">
        <f>AVERAGE(Monthly!FT157:FV157)</f>
        <v>85.181398828855137</v>
      </c>
      <c r="BJ157" s="440">
        <f>AVERAGE(Monthly!FW157:FY157)</f>
        <v>82.795830361637044</v>
      </c>
      <c r="BK157" s="440">
        <f>AVERAGE(Monthly!FZ157:GB157)</f>
        <v>92.36225703534619</v>
      </c>
      <c r="BL157" s="440">
        <f>AVERAGE(Monthly!GC157:GE157)</f>
        <v>87.359035222683872</v>
      </c>
      <c r="BM157" s="440">
        <f>AVERAGE(Monthly!GF157:GH157)</f>
        <v>78.935350079214956</v>
      </c>
      <c r="BN157" s="440">
        <f>AVERAGE(Monthly!GI157:GK157)</f>
        <v>79.099974682962525</v>
      </c>
      <c r="BO157" s="440">
        <f>AVERAGE(Monthly!GL157:GN157)</f>
        <v>83.17596089482457</v>
      </c>
      <c r="BP157" s="440">
        <f>AVERAGE(Monthly!GO157:GQ157)</f>
        <v>88.199664741757786</v>
      </c>
      <c r="BQ157" s="440">
        <f>AVERAGE(Monthly!GR157:GT157)</f>
        <v>96.281418257648397</v>
      </c>
      <c r="BR157" s="440">
        <f>AVERAGE(Monthly!GU157:GW157)</f>
        <v>94.675974283825397</v>
      </c>
      <c r="BS157" s="440">
        <f>AVERAGE(Monthly!GX157:GZ157)</f>
        <v>90.235914335853025</v>
      </c>
      <c r="BT157" s="440">
        <f>AVERAGE(Monthly!HA157:HC157)</f>
        <v>90.406567797868391</v>
      </c>
      <c r="BU157" s="440">
        <f>AVERAGE(Monthly!HD157:HF157)</f>
        <v>91.166563183772453</v>
      </c>
      <c r="BV157" s="440">
        <f>AVERAGE(Monthly!HG157:HI157)</f>
        <v>97.293030356016288</v>
      </c>
      <c r="BW157" s="440">
        <f>AVERAGE(Monthly!HJ157:HL157)</f>
        <v>99.488710254367675</v>
      </c>
      <c r="BX157" s="440">
        <f>AVERAGE(Monthly!HM157:HO157)</f>
        <v>97.03218023606</v>
      </c>
      <c r="BY157" s="440">
        <f>AVERAGE(Monthly!HP157:HR157)</f>
        <v>89.632828735897775</v>
      </c>
      <c r="BZ157" s="440">
        <f>AVERAGE(Monthly!HS157:HU157)</f>
        <v>93.445185778686735</v>
      </c>
      <c r="CA157" s="440">
        <f>AVERAGE(Monthly!HV157:HX157)</f>
        <v>100.36277616277327</v>
      </c>
      <c r="CB157" s="440">
        <f>AVERAGE(Monthly!HY157:IA157)</f>
        <v>99.808299087957195</v>
      </c>
      <c r="CC157" s="440">
        <f>AVERAGE(Monthly!IB157:ID157)</f>
        <v>101.91383963986884</v>
      </c>
      <c r="CD157" s="440">
        <f>AVERAGE(Monthly!IE157:IG157)</f>
        <v>102.65384052911155</v>
      </c>
      <c r="CE157" s="440">
        <f>AVERAGE(Monthly!IH157:IJ157)</f>
        <v>103.18551271893155</v>
      </c>
      <c r="CF157" s="440">
        <f>AVERAGE(Monthly!IK157:IM157)</f>
        <v>104.04442229961222</v>
      </c>
      <c r="CG157" s="440">
        <f>AVERAGE(Monthly!IN157:IP157)</f>
        <v>101.41692900103844</v>
      </c>
      <c r="CH157" s="440">
        <f>AVERAGE(Monthly!IQ157:IS157)</f>
        <v>102.16657136675441</v>
      </c>
      <c r="CI157" s="440">
        <f>AVERAGE(Monthly!IT157:IV157)</f>
        <v>105.70653174292488</v>
      </c>
      <c r="CJ157" s="440">
        <f>AVERAGE(Monthly!IW157:IY157)</f>
        <v>108.90259897284047</v>
      </c>
      <c r="CK157" s="440">
        <f>AVERAGE(Monthly!IZ157:JB157)</f>
        <v>111.0961974030151</v>
      </c>
      <c r="CL157" s="440">
        <f>AVERAGE(Monthly!JC157:JE157)</f>
        <v>119.5974985258005</v>
      </c>
      <c r="CM157" s="440">
        <f>AVERAGE(Monthly!JF157:JH157)</f>
        <v>123.6833532725647</v>
      </c>
      <c r="CN157" s="440">
        <f>AVERAGE(Monthly!JI157:JK157)</f>
        <v>128.22779524179995</v>
      </c>
      <c r="CO157" s="440">
        <f>AVERAGE(Monthly!JL157:JN157)</f>
        <v>127.86527127927427</v>
      </c>
      <c r="CP157" s="440">
        <f>AVERAGE(Monthly!JO157:JQ157)</f>
        <v>127.2038167603294</v>
      </c>
      <c r="CQ157" s="440">
        <f>AVERAGE(Monthly!JR157:JT157)</f>
        <v>124.63024898990129</v>
      </c>
      <c r="CR157" s="440">
        <f>AVERAGE(Monthly!JU157:JW157)</f>
        <v>122.837891847226</v>
      </c>
      <c r="CS157" s="440">
        <f>AVERAGE(Monthly!JX157:JZ157)</f>
        <v>116.75340993529313</v>
      </c>
      <c r="CT157" s="440">
        <f>AVERAGE(Monthly!KA157:KC157)</f>
        <v>112.88223347568412</v>
      </c>
      <c r="CU157" s="440">
        <f>AVERAGE(Monthly!KD157:KF157)</f>
        <v>113.10526816893862</v>
      </c>
      <c r="CV157" s="440">
        <f>AVERAGE(Monthly!KG157:KI157)</f>
        <v>117.24477610178148</v>
      </c>
      <c r="CW157" s="440">
        <f>AVERAGE(Monthly!KJ157:KL157)</f>
        <v>118.80625525029956</v>
      </c>
      <c r="CX157" s="440">
        <f>AVERAGE(Monthly!KM157:KO157)</f>
        <v>116.36209832482514</v>
      </c>
      <c r="CY157" s="440">
        <f>AVERAGE(Monthly!KP157:KR157)</f>
        <v>123.65268387648113</v>
      </c>
      <c r="CZ157" s="440">
        <f>AVERAGE(Monthly!KS157:KU157)</f>
        <v>126.5800938823204</v>
      </c>
      <c r="DA157" s="440">
        <f>AVERAGE(Monthly!KV157:KX157)</f>
        <v>117.33447856797171</v>
      </c>
      <c r="DB157" s="440">
        <f>AVERAGE(Monthly!KY157:LA157)</f>
        <v>117.69808517683782</v>
      </c>
      <c r="DC157" s="440">
        <f>AVERAGE(Monthly!LB157:LD157)</f>
        <v>121.40462190364785</v>
      </c>
      <c r="DD157" s="440">
        <f>AVERAGE(Monthly!LE157:LG157)</f>
        <v>121.57618144250385</v>
      </c>
      <c r="DE157" s="440">
        <f>AVERAGE(Monthly!LH157:LJ157)</f>
        <v>120.37591320553092</v>
      </c>
      <c r="DF157" s="440">
        <f>AVERAGE(Monthly!LK157:LM157)</f>
        <v>123.0298239480055</v>
      </c>
      <c r="DG157" s="440">
        <f>AVERAGE(Monthly!LN157:LP157)</f>
        <v>134.30153986632666</v>
      </c>
      <c r="DH157" s="440">
        <f>AVERAGE(Monthly!LQ157:LS157)</f>
        <v>162.48696048479982</v>
      </c>
      <c r="DI157" s="440">
        <f>AVERAGE(Monthly!LT157:LV157)</f>
        <v>162.50923705109179</v>
      </c>
      <c r="DJ157" s="440">
        <f>AVERAGE(Monthly!LW157:LY157)</f>
        <v>175.38102964272434</v>
      </c>
      <c r="DK157" s="440">
        <f>AVERAGE(Monthly!LZ157:MB157)</f>
        <v>187.3323205499222</v>
      </c>
      <c r="DL157" s="440">
        <f>AVERAGE(Monthly!MC157:ME157)</f>
        <v>194.9594821005802</v>
      </c>
      <c r="DM157" s="440">
        <f>AVERAGE(Monthly!MF157:MH157)</f>
        <v>203.01488288041944</v>
      </c>
      <c r="DN157" s="440">
        <f>IF(Monthly!MK157&gt;0,AVERAGE(Monthly!MI157:MK157),"")</f>
        <v>211.35055381179549</v>
      </c>
      <c r="DO157" s="440">
        <f>IF(Monthly!MN157&gt;0,AVERAGE(Monthly!ML157:MN157),"")</f>
        <v>209.1672052480784</v>
      </c>
      <c r="DP157" s="440">
        <f>IF(Monthly!MQ157&gt;0,AVERAGE(Monthly!MO157:MQ157),"")</f>
        <v>200.62553478161237</v>
      </c>
      <c r="DQ157" s="440">
        <f>IF(Monthly!MT157&gt;0,AVERAGE(Monthly!MR157:MT157),"")</f>
        <v>186.25457521088367</v>
      </c>
      <c r="DR157" s="440">
        <f>IF(Monthly!MW157&gt;0,AVERAGE(Monthly!MU157:MW157),"")</f>
        <v>192.21538019789924</v>
      </c>
      <c r="DS157" s="994">
        <f>IF(Monthly!MX157&gt;0,AVERAGE(Monthly!MV157:MX157),"")</f>
        <v>194.25025860262667</v>
      </c>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AVERAGE(Monthly!B158:B158)</f>
        <v>2071.1653032240442</v>
      </c>
      <c r="D158" s="705" t="e">
        <f>AVERAGE(Monthly!E158:G158)</f>
        <v>#DIV/0!</v>
      </c>
      <c r="E158" s="705" t="e">
        <f>AVERAGE(Monthly!H158:J158)</f>
        <v>#DIV/0!</v>
      </c>
      <c r="F158" s="705" t="e">
        <f>AVERAGE(Monthly!K158:M158)</f>
        <v>#DIV/0!</v>
      </c>
      <c r="G158" s="705" t="e">
        <f>AVERAGE(Monthly!N158:P158)</f>
        <v>#DIV/0!</v>
      </c>
      <c r="H158" s="705" t="e">
        <f>AVERAGE(Monthly!Q158:S158)</f>
        <v>#DIV/0!</v>
      </c>
      <c r="I158" s="705" t="e">
        <f>AVERAGE(Monthly!T158:V158)</f>
        <v>#DIV/0!</v>
      </c>
      <c r="J158" s="705" t="e">
        <f>AVERAGE(Monthly!W158:Y158)</f>
        <v>#DIV/0!</v>
      </c>
      <c r="K158" s="705" t="e">
        <f>AVERAGE(Monthly!Z158:AB158)</f>
        <v>#DIV/0!</v>
      </c>
      <c r="L158" s="705" t="e">
        <f>AVERAGE(Monthly!AC158:AE158)</f>
        <v>#DIV/0!</v>
      </c>
      <c r="M158" s="705" t="e">
        <f>AVERAGE(Monthly!AF158:AH158)</f>
        <v>#DIV/0!</v>
      </c>
      <c r="N158" s="705" t="e">
        <f>AVERAGE(Monthly!AI158:AK158)</f>
        <v>#DIV/0!</v>
      </c>
      <c r="O158" s="705" t="e">
        <f>AVERAGE(Monthly!AL158:AN158)</f>
        <v>#DIV/0!</v>
      </c>
      <c r="P158" s="705" t="e">
        <f>AVERAGE(Monthly!AO158:AQ158)</f>
        <v>#DIV/0!</v>
      </c>
      <c r="Q158" s="705" t="e">
        <f>AVERAGE(Monthly!AR158:AT158)</f>
        <v>#DIV/0!</v>
      </c>
      <c r="R158" s="705" t="e">
        <f>AVERAGE(Monthly!AU158:AW158)</f>
        <v>#DIV/0!</v>
      </c>
      <c r="S158" s="705" t="e">
        <f>AVERAGE(Monthly!AX158:AZ158)</f>
        <v>#DIV/0!</v>
      </c>
      <c r="T158" s="705" t="e">
        <f>AVERAGE(Monthly!BA158:BC158)</f>
        <v>#DIV/0!</v>
      </c>
      <c r="U158" s="705" t="e">
        <f>AVERAGE(Monthly!BD158:BF158)</f>
        <v>#DIV/0!</v>
      </c>
      <c r="V158" s="705" t="e">
        <f>AVERAGE(Monthly!BG158:BI158)</f>
        <v>#DIV/0!</v>
      </c>
      <c r="W158" s="705" t="e">
        <f>AVERAGE(Monthly!BJ158:BL158)</f>
        <v>#DIV/0!</v>
      </c>
      <c r="X158" s="705" t="e">
        <f>AVERAGE(Monthly!BM158:BO158)</f>
        <v>#DIV/0!</v>
      </c>
      <c r="Y158" s="705" t="e">
        <f>AVERAGE(Monthly!BP158:BR158)</f>
        <v>#DIV/0!</v>
      </c>
      <c r="Z158" s="705" t="e">
        <f>AVERAGE(Monthly!BS158:BU158)</f>
        <v>#DIV/0!</v>
      </c>
      <c r="AA158" s="705" t="e">
        <f>AVERAGE(Monthly!BV158:BX158)</f>
        <v>#DIV/0!</v>
      </c>
      <c r="AB158" s="705" t="e">
        <f>AVERAGE(Monthly!BY158:CA158)</f>
        <v>#DIV/0!</v>
      </c>
      <c r="AC158" s="705" t="e">
        <f>AVERAGE(Monthly!CB158:CD158)</f>
        <v>#DIV/0!</v>
      </c>
      <c r="AD158" s="705" t="e">
        <f>AVERAGE(Monthly!CE158:CG158)</f>
        <v>#DIV/0!</v>
      </c>
      <c r="AE158" s="705" t="e">
        <f>AVERAGE(Monthly!CH158:CJ158)</f>
        <v>#DIV/0!</v>
      </c>
      <c r="AF158" s="705" t="e">
        <f>AVERAGE(Monthly!CK158:CM158)</f>
        <v>#DIV/0!</v>
      </c>
      <c r="AG158" s="705" t="e">
        <f>AVERAGE(Monthly!CN158:CP158)</f>
        <v>#DIV/0!</v>
      </c>
      <c r="AH158" s="705" t="e">
        <f>AVERAGE(Monthly!CQ158:CS158)</f>
        <v>#DIV/0!</v>
      </c>
      <c r="AI158" s="705" t="e">
        <f>AVERAGE(Monthly!CT158:CV158)</f>
        <v>#DIV/0!</v>
      </c>
      <c r="AJ158" s="705" t="e">
        <f>AVERAGE(Monthly!CW158:CY158)</f>
        <v>#DIV/0!</v>
      </c>
      <c r="AK158" s="705" t="e">
        <f>AVERAGE(Monthly!CZ158:DB158)</f>
        <v>#DIV/0!</v>
      </c>
      <c r="AL158" s="705" t="e">
        <f>AVERAGE(Monthly!DC158:DE158)</f>
        <v>#DIV/0!</v>
      </c>
      <c r="AM158" s="440" t="e">
        <f>AVERAGE(Monthly!DF158:DH158)</f>
        <v>#DIV/0!</v>
      </c>
      <c r="AN158" s="440" t="e">
        <f>AVERAGE(Monthly!DI158:DK158)</f>
        <v>#DIV/0!</v>
      </c>
      <c r="AO158" s="440" t="e">
        <f>AVERAGE(Monthly!DL158:DN158)</f>
        <v>#DIV/0!</v>
      </c>
      <c r="AP158" s="440" t="e">
        <f>AVERAGE(Monthly!DO158:DQ158)</f>
        <v>#DIV/0!</v>
      </c>
      <c r="AQ158" s="440" t="e">
        <f>AVERAGE(Monthly!DR158:DT158)</f>
        <v>#DIV/0!</v>
      </c>
      <c r="AR158" s="440" t="e">
        <f>AVERAGE(Monthly!DU158:DW158)</f>
        <v>#DIV/0!</v>
      </c>
      <c r="AS158" s="440" t="e">
        <f>AVERAGE(Monthly!DX158:DZ158)</f>
        <v>#DIV/0!</v>
      </c>
      <c r="AT158" s="440" t="e">
        <f>AVERAGE(Monthly!EA158:EC158)</f>
        <v>#DIV/0!</v>
      </c>
      <c r="AU158" s="440" t="e">
        <f>AVERAGE(Monthly!ED158:EF158)</f>
        <v>#DIV/0!</v>
      </c>
      <c r="AV158" s="440" t="e">
        <f>AVERAGE(Monthly!EG158:EI158)</f>
        <v>#DIV/0!</v>
      </c>
      <c r="AW158" s="440" t="e">
        <f>AVERAGE(Monthly!EJ158:EL158)</f>
        <v>#DIV/0!</v>
      </c>
      <c r="AX158" s="440" t="e">
        <f>AVERAGE(Monthly!EM158:EO158)</f>
        <v>#DIV/0!</v>
      </c>
      <c r="AY158" s="440" t="e">
        <f>AVERAGE(Monthly!EP158:ER158)</f>
        <v>#DIV/0!</v>
      </c>
      <c r="AZ158" s="440" t="e">
        <f>AVERAGE(Monthly!ES158:EU158)</f>
        <v>#DIV/0!</v>
      </c>
      <c r="BA158" s="440" t="e">
        <f>AVERAGE(Monthly!EV158:EX158)</f>
        <v>#DIV/0!</v>
      </c>
      <c r="BB158" s="440" t="e">
        <f>AVERAGE(Monthly!EY158:FA158)</f>
        <v>#DIV/0!</v>
      </c>
      <c r="BC158" s="440" t="e">
        <f>AVERAGE(Monthly!FB158:FD158)</f>
        <v>#DIV/0!</v>
      </c>
      <c r="BD158" s="440" t="e">
        <f>AVERAGE(Monthly!FE158:FG158)</f>
        <v>#DIV/0!</v>
      </c>
      <c r="BE158" s="440" t="e">
        <f>AVERAGE(Monthly!FH158:FJ158)</f>
        <v>#DIV/0!</v>
      </c>
      <c r="BF158" s="440" t="e">
        <f>AVERAGE(Monthly!FK158:FM158)</f>
        <v>#DIV/0!</v>
      </c>
      <c r="BG158" s="440">
        <f>AVERAGE(Monthly!FN158:FP158)</f>
        <v>89.918612748041411</v>
      </c>
      <c r="BH158" s="440">
        <f>AVERAGE(Monthly!FQ158:FS158)</f>
        <v>90.320686722596747</v>
      </c>
      <c r="BI158" s="440">
        <f>AVERAGE(Monthly!FT158:FV158)</f>
        <v>90.151235104854734</v>
      </c>
      <c r="BJ158" s="440">
        <f>AVERAGE(Monthly!FW158:FY158)</f>
        <v>90.753073962778032</v>
      </c>
      <c r="BK158" s="440">
        <f>AVERAGE(Monthly!FZ158:GB158)</f>
        <v>89.476550637963285</v>
      </c>
      <c r="BL158" s="440">
        <f>AVERAGE(Monthly!GC158:GE158)</f>
        <v>91.124078541134296</v>
      </c>
      <c r="BM158" s="440">
        <f>AVERAGE(Monthly!GF158:GH158)</f>
        <v>92.113101851138765</v>
      </c>
      <c r="BN158" s="440">
        <f>AVERAGE(Monthly!GI158:GK158)</f>
        <v>92.370930347139506</v>
      </c>
      <c r="BO158" s="440">
        <f>AVERAGE(Monthly!GL158:GN158)</f>
        <v>92.024154428696605</v>
      </c>
      <c r="BP158" s="440">
        <f>AVERAGE(Monthly!GO158:GQ158)</f>
        <v>93.550107668573432</v>
      </c>
      <c r="BQ158" s="440">
        <f>AVERAGE(Monthly!GR158:GT158)</f>
        <v>95.051853699899539</v>
      </c>
      <c r="BR158" s="440">
        <f>AVERAGE(Monthly!GU158:GW158)</f>
        <v>97.906491585812958</v>
      </c>
      <c r="BS158" s="440">
        <f>AVERAGE(Monthly!GX158:GZ158)</f>
        <v>96.846514488027765</v>
      </c>
      <c r="BT158" s="440">
        <f>AVERAGE(Monthly!HA158:HC158)</f>
        <v>100.112187023158</v>
      </c>
      <c r="BU158" s="440">
        <f>AVERAGE(Monthly!HD158:HF158)</f>
        <v>99.556729396339179</v>
      </c>
      <c r="BV158" s="440">
        <f>AVERAGE(Monthly!HG158:HI158)</f>
        <v>99.914458003519201</v>
      </c>
      <c r="BW158" s="440">
        <f>AVERAGE(Monthly!HJ158:HL158)</f>
        <v>99.721720256765892</v>
      </c>
      <c r="BX158" s="440">
        <f>AVERAGE(Monthly!HM158:HO158)</f>
        <v>100.87684041701796</v>
      </c>
      <c r="BY158" s="440">
        <f>AVERAGE(Monthly!HP158:HR158)</f>
        <v>99.784180644155427</v>
      </c>
      <c r="BZ158" s="440">
        <f>AVERAGE(Monthly!HS158:HU158)</f>
        <v>99.796905649310133</v>
      </c>
      <c r="CA158" s="440">
        <f>AVERAGE(Monthly!HV158:HX158)</f>
        <v>99.847870295918668</v>
      </c>
      <c r="CB158" s="440">
        <f>AVERAGE(Monthly!HY158:IA158)</f>
        <v>100.54178677113318</v>
      </c>
      <c r="CC158" s="440">
        <f>AVERAGE(Monthly!IB158:ID158)</f>
        <v>100.85035949382302</v>
      </c>
      <c r="CD158" s="440">
        <f>AVERAGE(Monthly!IE158:IG158)</f>
        <v>102.80696690999764</v>
      </c>
      <c r="CE158" s="440">
        <f>AVERAGE(Monthly!IH158:IJ158)</f>
        <v>103.59542662501582</v>
      </c>
      <c r="CF158" s="440">
        <f>AVERAGE(Monthly!IK158:IM158)</f>
        <v>104.55284218859852</v>
      </c>
      <c r="CG158" s="440">
        <f>AVERAGE(Monthly!IN158:IP158)</f>
        <v>105.72960683343764</v>
      </c>
      <c r="CH158" s="440">
        <f>AVERAGE(Monthly!IQ158:IS158)</f>
        <v>106.48819432705925</v>
      </c>
      <c r="CI158" s="440">
        <f>AVERAGE(Monthly!IT158:IV158)</f>
        <v>106.73371066189344</v>
      </c>
      <c r="CJ158" s="440">
        <f>AVERAGE(Monthly!IW158:IY158)</f>
        <v>108.05122005114295</v>
      </c>
      <c r="CK158" s="440">
        <f>AVERAGE(Monthly!IZ158:JB158)</f>
        <v>108.16239676436498</v>
      </c>
      <c r="CL158" s="440">
        <f>AVERAGE(Monthly!JC158:JE158)</f>
        <v>107.91797927104854</v>
      </c>
      <c r="CM158" s="440">
        <f>AVERAGE(Monthly!JF158:JH158)</f>
        <v>108.98023637697567</v>
      </c>
      <c r="CN158" s="440">
        <f>AVERAGE(Monthly!JI158:JK158)</f>
        <v>110.11214973275931</v>
      </c>
      <c r="CO158" s="440">
        <f>AVERAGE(Monthly!JL158:JN158)</f>
        <v>110.0355008664806</v>
      </c>
      <c r="CP158" s="440">
        <f>AVERAGE(Monthly!JO158:JQ158)</f>
        <v>110.37713286234266</v>
      </c>
      <c r="CQ158" s="440">
        <f>AVERAGE(Monthly!JR158:JT158)</f>
        <v>111.64155753704279</v>
      </c>
      <c r="CR158" s="440">
        <f>AVERAGE(Monthly!JU158:JW158)</f>
        <v>114.93854510713011</v>
      </c>
      <c r="CS158" s="440">
        <f>AVERAGE(Monthly!JX158:JZ158)</f>
        <v>113.97743625435953</v>
      </c>
      <c r="CT158" s="440">
        <f>AVERAGE(Monthly!KA158:KC158)</f>
        <v>113.63648694220139</v>
      </c>
      <c r="CU158" s="440">
        <f>AVERAGE(Monthly!KD158:KF158)</f>
        <v>113.48290887844233</v>
      </c>
      <c r="CV158" s="440">
        <f>AVERAGE(Monthly!KG158:KI158)</f>
        <v>114.37470465267911</v>
      </c>
      <c r="CW158" s="440">
        <f>AVERAGE(Monthly!KJ158:KL158)</f>
        <v>114.45462394016322</v>
      </c>
      <c r="CX158" s="440">
        <f>AVERAGE(Monthly!KM158:KO158)</f>
        <v>115.25775056303085</v>
      </c>
      <c r="CY158" s="440">
        <f>AVERAGE(Monthly!KP158:KR158)</f>
        <v>117.7191984300393</v>
      </c>
      <c r="CZ158" s="440">
        <f>AVERAGE(Monthly!KS158:KU158)</f>
        <v>120.62785110657057</v>
      </c>
      <c r="DA158" s="440">
        <f>AVERAGE(Monthly!KV158:KX158)</f>
        <v>119.76247821534218</v>
      </c>
      <c r="DB158" s="440">
        <f>AVERAGE(Monthly!KY158:LA158)</f>
        <v>121.1240714400209</v>
      </c>
      <c r="DC158" s="440">
        <f>AVERAGE(Monthly!LB158:LD158)</f>
        <v>121.14657967956954</v>
      </c>
      <c r="DD158" s="440">
        <f>AVERAGE(Monthly!LE158:LG158)</f>
        <v>121.64315639689835</v>
      </c>
      <c r="DE158" s="440">
        <f>AVERAGE(Monthly!LH158:LJ158)</f>
        <v>121.94072045414912</v>
      </c>
      <c r="DF158" s="440">
        <f>AVERAGE(Monthly!LK158:LM158)</f>
        <v>122.78746565940776</v>
      </c>
      <c r="DG158" s="440">
        <f>AVERAGE(Monthly!LN158:LP158)</f>
        <v>127.28879276100334</v>
      </c>
      <c r="DH158" s="440">
        <f>AVERAGE(Monthly!LQ158:LS158)</f>
        <v>131.64610178493862</v>
      </c>
      <c r="DI158" s="440">
        <f>AVERAGE(Monthly!LT158:LV158)</f>
        <v>131.22213102287085</v>
      </c>
      <c r="DJ158" s="440">
        <f>AVERAGE(Monthly!LW158:LY158)</f>
        <v>133.71602674343822</v>
      </c>
      <c r="DK158" s="440">
        <f>AVERAGE(Monthly!LZ158:MB158)</f>
        <v>135.17962187427059</v>
      </c>
      <c r="DL158" s="440">
        <f>AVERAGE(Monthly!MC158:ME158)</f>
        <v>136.0944650439134</v>
      </c>
      <c r="DM158" s="440">
        <f>AVERAGE(Monthly!MF158:MH158)</f>
        <v>135.36173041432843</v>
      </c>
      <c r="DN158" s="440">
        <f>IF(Monthly!MK158&gt;0,AVERAGE(Monthly!MI158:MK158),"")</f>
        <v>136.39308245226249</v>
      </c>
      <c r="DO158" s="440">
        <f>IF(Monthly!MN158&gt;0,AVERAGE(Monthly!ML158:MN158),"")</f>
        <v>138.40550421442705</v>
      </c>
      <c r="DP158" s="440">
        <f>IF(Monthly!MQ158&gt;0,AVERAGE(Monthly!MO158:MQ158),"")</f>
        <v>138.97490705893662</v>
      </c>
      <c r="DQ158" s="440">
        <f>IF(Monthly!MT158&gt;0,AVERAGE(Monthly!MR158:MT158),"")</f>
        <v>141.31194023553402</v>
      </c>
      <c r="DR158" s="440">
        <f>IF(Monthly!MW158&gt;0,AVERAGE(Monthly!MU158:MW158),"")</f>
        <v>142.70327082453795</v>
      </c>
      <c r="DS158" s="994">
        <f>IF(Monthly!MX158&gt;0,AVERAGE(Monthly!MV158:MX158),"")</f>
        <v>142.67964039409858</v>
      </c>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AVERAGE(Monthly!B159:B159)</f>
        <v>510.99696959581195</v>
      </c>
      <c r="D159" s="705" t="e">
        <f>AVERAGE(Monthly!E159:G159)</f>
        <v>#DIV/0!</v>
      </c>
      <c r="E159" s="705" t="e">
        <f>AVERAGE(Monthly!H159:J159)</f>
        <v>#DIV/0!</v>
      </c>
      <c r="F159" s="705" t="e">
        <f>AVERAGE(Monthly!K159:M159)</f>
        <v>#DIV/0!</v>
      </c>
      <c r="G159" s="705" t="e">
        <f>AVERAGE(Monthly!N159:P159)</f>
        <v>#DIV/0!</v>
      </c>
      <c r="H159" s="705" t="e">
        <f>AVERAGE(Monthly!Q159:S159)</f>
        <v>#DIV/0!</v>
      </c>
      <c r="I159" s="705" t="e">
        <f>AVERAGE(Monthly!T159:V159)</f>
        <v>#DIV/0!</v>
      </c>
      <c r="J159" s="705" t="e">
        <f>AVERAGE(Monthly!W159:Y159)</f>
        <v>#DIV/0!</v>
      </c>
      <c r="K159" s="705" t="e">
        <f>AVERAGE(Monthly!Z159:AB159)</f>
        <v>#DIV/0!</v>
      </c>
      <c r="L159" s="705" t="e">
        <f>AVERAGE(Monthly!AC159:AE159)</f>
        <v>#DIV/0!</v>
      </c>
      <c r="M159" s="705" t="e">
        <f>AVERAGE(Monthly!AF159:AH159)</f>
        <v>#DIV/0!</v>
      </c>
      <c r="N159" s="705" t="e">
        <f>AVERAGE(Monthly!AI159:AK159)</f>
        <v>#DIV/0!</v>
      </c>
      <c r="O159" s="705" t="e">
        <f>AVERAGE(Monthly!AL159:AN159)</f>
        <v>#DIV/0!</v>
      </c>
      <c r="P159" s="705" t="e">
        <f>AVERAGE(Monthly!AO159:AQ159)</f>
        <v>#DIV/0!</v>
      </c>
      <c r="Q159" s="705" t="e">
        <f>AVERAGE(Monthly!AR159:AT159)</f>
        <v>#DIV/0!</v>
      </c>
      <c r="R159" s="705" t="e">
        <f>AVERAGE(Monthly!AU159:AW159)</f>
        <v>#DIV/0!</v>
      </c>
      <c r="S159" s="705" t="e">
        <f>AVERAGE(Monthly!AX159:AZ159)</f>
        <v>#DIV/0!</v>
      </c>
      <c r="T159" s="705" t="e">
        <f>AVERAGE(Monthly!BA159:BC159)</f>
        <v>#DIV/0!</v>
      </c>
      <c r="U159" s="705" t="e">
        <f>AVERAGE(Monthly!BD159:BF159)</f>
        <v>#DIV/0!</v>
      </c>
      <c r="V159" s="705" t="e">
        <f>AVERAGE(Monthly!BG159:BI159)</f>
        <v>#DIV/0!</v>
      </c>
      <c r="W159" s="705" t="e">
        <f>AVERAGE(Monthly!BJ159:BL159)</f>
        <v>#DIV/0!</v>
      </c>
      <c r="X159" s="705" t="e">
        <f>AVERAGE(Monthly!BM159:BO159)</f>
        <v>#DIV/0!</v>
      </c>
      <c r="Y159" s="705" t="e">
        <f>AVERAGE(Monthly!BP159:BR159)</f>
        <v>#DIV/0!</v>
      </c>
      <c r="Z159" s="705" t="e">
        <f>AVERAGE(Monthly!BS159:BU159)</f>
        <v>#DIV/0!</v>
      </c>
      <c r="AA159" s="705" t="e">
        <f>AVERAGE(Monthly!BV159:BX159)</f>
        <v>#DIV/0!</v>
      </c>
      <c r="AB159" s="705" t="e">
        <f>AVERAGE(Monthly!BY159:CA159)</f>
        <v>#DIV/0!</v>
      </c>
      <c r="AC159" s="705" t="e">
        <f>AVERAGE(Monthly!CB159:CD159)</f>
        <v>#DIV/0!</v>
      </c>
      <c r="AD159" s="705" t="e">
        <f>AVERAGE(Monthly!CE159:CG159)</f>
        <v>#DIV/0!</v>
      </c>
      <c r="AE159" s="705" t="e">
        <f>AVERAGE(Monthly!CH159:CJ159)</f>
        <v>#DIV/0!</v>
      </c>
      <c r="AF159" s="705" t="e">
        <f>AVERAGE(Monthly!CK159:CM159)</f>
        <v>#DIV/0!</v>
      </c>
      <c r="AG159" s="705" t="e">
        <f>AVERAGE(Monthly!CN159:CP159)</f>
        <v>#DIV/0!</v>
      </c>
      <c r="AH159" s="705" t="e">
        <f>AVERAGE(Monthly!CQ159:CS159)</f>
        <v>#DIV/0!</v>
      </c>
      <c r="AI159" s="705" t="e">
        <f>AVERAGE(Monthly!CT159:CV159)</f>
        <v>#DIV/0!</v>
      </c>
      <c r="AJ159" s="705" t="e">
        <f>AVERAGE(Monthly!CW159:CY159)</f>
        <v>#DIV/0!</v>
      </c>
      <c r="AK159" s="705" t="e">
        <f>AVERAGE(Monthly!CZ159:DB159)</f>
        <v>#DIV/0!</v>
      </c>
      <c r="AL159" s="705" t="e">
        <f>AVERAGE(Monthly!DC159:DE159)</f>
        <v>#DIV/0!</v>
      </c>
      <c r="AM159" s="440" t="e">
        <f>AVERAGE(Monthly!DF159:DH159)</f>
        <v>#DIV/0!</v>
      </c>
      <c r="AN159" s="440" t="e">
        <f>AVERAGE(Monthly!DI159:DK159)</f>
        <v>#DIV/0!</v>
      </c>
      <c r="AO159" s="440" t="e">
        <f>AVERAGE(Monthly!DL159:DN159)</f>
        <v>#DIV/0!</v>
      </c>
      <c r="AP159" s="440" t="e">
        <f>AVERAGE(Monthly!DO159:DQ159)</f>
        <v>#DIV/0!</v>
      </c>
      <c r="AQ159" s="440" t="e">
        <f>AVERAGE(Monthly!DR159:DT159)</f>
        <v>#DIV/0!</v>
      </c>
      <c r="AR159" s="440" t="e">
        <f>AVERAGE(Monthly!DU159:DW159)</f>
        <v>#DIV/0!</v>
      </c>
      <c r="AS159" s="440" t="e">
        <f>AVERAGE(Monthly!DX159:DZ159)</f>
        <v>#DIV/0!</v>
      </c>
      <c r="AT159" s="440" t="e">
        <f>AVERAGE(Monthly!EA159:EC159)</f>
        <v>#DIV/0!</v>
      </c>
      <c r="AU159" s="440" t="e">
        <f>AVERAGE(Monthly!ED159:EF159)</f>
        <v>#DIV/0!</v>
      </c>
      <c r="AV159" s="440" t="e">
        <f>AVERAGE(Monthly!EG159:EI159)</f>
        <v>#DIV/0!</v>
      </c>
      <c r="AW159" s="440" t="e">
        <f>AVERAGE(Monthly!EJ159:EL159)</f>
        <v>#DIV/0!</v>
      </c>
      <c r="AX159" s="440" t="e">
        <f>AVERAGE(Monthly!EM159:EO159)</f>
        <v>#DIV/0!</v>
      </c>
      <c r="AY159" s="440" t="e">
        <f>AVERAGE(Monthly!EP159:ER159)</f>
        <v>#DIV/0!</v>
      </c>
      <c r="AZ159" s="440" t="e">
        <f>AVERAGE(Monthly!ES159:EU159)</f>
        <v>#DIV/0!</v>
      </c>
      <c r="BA159" s="440" t="e">
        <f>AVERAGE(Monthly!EV159:EX159)</f>
        <v>#DIV/0!</v>
      </c>
      <c r="BB159" s="440" t="e">
        <f>AVERAGE(Monthly!EY159:FA159)</f>
        <v>#DIV/0!</v>
      </c>
      <c r="BC159" s="440" t="e">
        <f>AVERAGE(Monthly!FB159:FD159)</f>
        <v>#DIV/0!</v>
      </c>
      <c r="BD159" s="440" t="e">
        <f>AVERAGE(Monthly!FE159:FG159)</f>
        <v>#DIV/0!</v>
      </c>
      <c r="BE159" s="440" t="e">
        <f>AVERAGE(Monthly!FH159:FJ159)</f>
        <v>#DIV/0!</v>
      </c>
      <c r="BF159" s="440" t="e">
        <f>AVERAGE(Monthly!FK159:FM159)</f>
        <v>#DIV/0!</v>
      </c>
      <c r="BG159" s="440">
        <f>AVERAGE(Monthly!FN159:FP159)</f>
        <v>81.467110148225288</v>
      </c>
      <c r="BH159" s="440">
        <f>AVERAGE(Monthly!FQ159:FS159)</f>
        <v>82.558472223128831</v>
      </c>
      <c r="BI159" s="440">
        <f>AVERAGE(Monthly!FT159:FV159)</f>
        <v>83.105210510627828</v>
      </c>
      <c r="BJ159" s="440">
        <f>AVERAGE(Monthly!FW159:FY159)</f>
        <v>84.622466384149689</v>
      </c>
      <c r="BK159" s="440">
        <f>AVERAGE(Monthly!FZ159:GB159)</f>
        <v>83.250268907150101</v>
      </c>
      <c r="BL159" s="440">
        <f>AVERAGE(Monthly!GC159:GE159)</f>
        <v>87.206807920156578</v>
      </c>
      <c r="BM159" s="440">
        <f>AVERAGE(Monthly!GF159:GH159)</f>
        <v>86.805097402365675</v>
      </c>
      <c r="BN159" s="440">
        <f>AVERAGE(Monthly!GI159:GK159)</f>
        <v>87.697603823925576</v>
      </c>
      <c r="BO159" s="440">
        <f>AVERAGE(Monthly!GL159:GN159)</f>
        <v>86.315451548969349</v>
      </c>
      <c r="BP159" s="440">
        <f>AVERAGE(Monthly!GO159:GQ159)</f>
        <v>91.374329930503222</v>
      </c>
      <c r="BQ159" s="440">
        <f>AVERAGE(Monthly!GR159:GT159)</f>
        <v>92.734157128607634</v>
      </c>
      <c r="BR159" s="440">
        <f>AVERAGE(Monthly!GU159:GW159)</f>
        <v>94.485403119019153</v>
      </c>
      <c r="BS159" s="440">
        <f>AVERAGE(Monthly!GX159:GZ159)</f>
        <v>92.788520336827162</v>
      </c>
      <c r="BT159" s="440">
        <f>AVERAGE(Monthly!HA159:HC159)</f>
        <v>98.79634748925946</v>
      </c>
      <c r="BU159" s="440">
        <f>AVERAGE(Monthly!HD159:HF159)</f>
        <v>97.947500859660195</v>
      </c>
      <c r="BV159" s="440">
        <f>AVERAGE(Monthly!HG159:HI159)</f>
        <v>99.874017050322323</v>
      </c>
      <c r="BW159" s="440">
        <f>AVERAGE(Monthly!HJ159:HL159)</f>
        <v>98.535642854749426</v>
      </c>
      <c r="BX159" s="440">
        <f>AVERAGE(Monthly!HM159:HO159)</f>
        <v>101.98668362430222</v>
      </c>
      <c r="BY159" s="440">
        <f>AVERAGE(Monthly!HP159:HR159)</f>
        <v>99.229456705072394</v>
      </c>
      <c r="BZ159" s="440">
        <f>AVERAGE(Monthly!HS159:HU159)</f>
        <v>100.0536609992397</v>
      </c>
      <c r="CA159" s="440">
        <f>AVERAGE(Monthly!HV159:HX159)</f>
        <v>99.815866582365018</v>
      </c>
      <c r="CB159" s="440">
        <f>AVERAGE(Monthly!HY159:IA159)</f>
        <v>100.43520081506365</v>
      </c>
      <c r="CC159" s="440">
        <f>AVERAGE(Monthly!IB159:ID159)</f>
        <v>100.61816127654096</v>
      </c>
      <c r="CD159" s="440">
        <f>AVERAGE(Monthly!IE159:IG159)</f>
        <v>101.2083861017688</v>
      </c>
      <c r="CE159" s="440">
        <f>AVERAGE(Monthly!IH159:IJ159)</f>
        <v>99.508840456132361</v>
      </c>
      <c r="CF159" s="440">
        <f>AVERAGE(Monthly!IK159:IM159)</f>
        <v>99.831473437814353</v>
      </c>
      <c r="CG159" s="440">
        <f>AVERAGE(Monthly!IN159:IP159)</f>
        <v>102.84836826873918</v>
      </c>
      <c r="CH159" s="440">
        <f>AVERAGE(Monthly!IQ159:IS159)</f>
        <v>104.15440919976281</v>
      </c>
      <c r="CI159" s="440">
        <f>AVERAGE(Monthly!IT159:IV159)</f>
        <v>103.66912764871516</v>
      </c>
      <c r="CJ159" s="440">
        <f>AVERAGE(Monthly!IW159:IY159)</f>
        <v>106.00592559141326</v>
      </c>
      <c r="CK159" s="440">
        <f>AVERAGE(Monthly!IZ159:JB159)</f>
        <v>106.82455489095264</v>
      </c>
      <c r="CL159" s="440">
        <f>AVERAGE(Monthly!JC159:JE159)</f>
        <v>105.89850151986651</v>
      </c>
      <c r="CM159" s="440">
        <f>AVERAGE(Monthly!JF159:JH159)</f>
        <v>108.08012150151741</v>
      </c>
      <c r="CN159" s="440">
        <f>AVERAGE(Monthly!JI159:JK159)</f>
        <v>111.56074341389144</v>
      </c>
      <c r="CO159" s="440">
        <f>AVERAGE(Monthly!JL159:JN159)</f>
        <v>110.5855581197394</v>
      </c>
      <c r="CP159" s="440">
        <f>AVERAGE(Monthly!JO159:JQ159)</f>
        <v>112.60598694464933</v>
      </c>
      <c r="CQ159" s="440">
        <f>AVERAGE(Monthly!JR159:JT159)</f>
        <v>115.92966460718519</v>
      </c>
      <c r="CR159" s="440">
        <f>AVERAGE(Monthly!JU159:JW159)</f>
        <v>125.69890019625454</v>
      </c>
      <c r="CS159" s="440">
        <f>AVERAGE(Monthly!JX159:JZ159)</f>
        <v>122.71207924144274</v>
      </c>
      <c r="CT159" s="440">
        <f>AVERAGE(Monthly!KA159:KC159)</f>
        <v>121.99976757143811</v>
      </c>
      <c r="CU159" s="440">
        <f>AVERAGE(Monthly!KD159:KF159)</f>
        <v>118.19867051112566</v>
      </c>
      <c r="CV159" s="440">
        <f>AVERAGE(Monthly!KG159:KI159)</f>
        <v>120.5616306398385</v>
      </c>
      <c r="CW159" s="440">
        <f>AVERAGE(Monthly!KJ159:KL159)</f>
        <v>120.45951142762642</v>
      </c>
      <c r="CX159" s="440">
        <f>AVERAGE(Monthly!KM159:KO159)</f>
        <v>122.66946276134583</v>
      </c>
      <c r="CY159" s="440">
        <f>AVERAGE(Monthly!KP159:KR159)</f>
        <v>129.03807584986052</v>
      </c>
      <c r="CZ159" s="440">
        <f>AVERAGE(Monthly!KS159:KU159)</f>
        <v>133.97142264606262</v>
      </c>
      <c r="DA159" s="440">
        <f>AVERAGE(Monthly!KV159:KX159)</f>
        <v>126.78663497663347</v>
      </c>
      <c r="DB159" s="440">
        <f>AVERAGE(Monthly!KY159:LA159)</f>
        <v>129.6843615122846</v>
      </c>
      <c r="DC159" s="440">
        <f>AVERAGE(Monthly!LB159:LD159)</f>
        <v>130.63824132118054</v>
      </c>
      <c r="DD159" s="440">
        <f>AVERAGE(Monthly!LE159:LG159)</f>
        <v>131.87457303678474</v>
      </c>
      <c r="DE159" s="440">
        <f>AVERAGE(Monthly!LH159:LJ159)</f>
        <v>131.68983446664106</v>
      </c>
      <c r="DF159" s="440">
        <f>AVERAGE(Monthly!LK159:LM159)</f>
        <v>134.10651941325099</v>
      </c>
      <c r="DG159" s="440">
        <f>AVERAGE(Monthly!LN159:LP159)</f>
        <v>144.87166106629323</v>
      </c>
      <c r="DH159" s="440">
        <f>AVERAGE(Monthly!LQ159:LS159)</f>
        <v>156.54641782552014</v>
      </c>
      <c r="DI159" s="440">
        <f>AVERAGE(Monthly!LT159:LV159)</f>
        <v>156.56776342088918</v>
      </c>
      <c r="DJ159" s="440">
        <f>AVERAGE(Monthly!LW159:LY159)</f>
        <v>162.59528155143195</v>
      </c>
      <c r="DK159" s="440">
        <f>AVERAGE(Monthly!LZ159:MB159)</f>
        <v>164.30892409229151</v>
      </c>
      <c r="DL159" s="440">
        <f>AVERAGE(Monthly!MC159:ME159)</f>
        <v>164.4596825981582</v>
      </c>
      <c r="DM159" s="440">
        <f>AVERAGE(Monthly!MF159:MH159)</f>
        <v>161.84949568845278</v>
      </c>
      <c r="DN159" s="440">
        <f>IF(Monthly!MK159&gt;0,AVERAGE(Monthly!MI159:MK159),"")</f>
        <v>166.28727525122528</v>
      </c>
      <c r="DO159" s="440">
        <f>IF(Monthly!MN159&gt;0,AVERAGE(Monthly!ML159:MN159),"")</f>
        <v>168.8107394218969</v>
      </c>
      <c r="DP159" s="440">
        <f>IF(Monthly!MQ159&gt;0,AVERAGE(Monthly!MO159:MQ159),"")</f>
        <v>171.85368011180296</v>
      </c>
      <c r="DQ159" s="440">
        <f>IF(Monthly!MT159&gt;0,AVERAGE(Monthly!MR159:MT159),"")</f>
        <v>169.90703189672342</v>
      </c>
      <c r="DR159" s="440">
        <f>IF(Monthly!MW159&gt;0,AVERAGE(Monthly!MU159:MW159),"")</f>
        <v>168.21872116472969</v>
      </c>
      <c r="DS159" s="994">
        <f>IF(Monthly!MX159&gt;0,AVERAGE(Monthly!MV159:MX159),"")</f>
        <v>167.72812480004919</v>
      </c>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AVERAGE(Monthly!B160:B160)</f>
        <v>1560.1683336282322</v>
      </c>
      <c r="D160" s="705" t="e">
        <f>AVERAGE(Monthly!E160:G160)</f>
        <v>#DIV/0!</v>
      </c>
      <c r="E160" s="705" t="e">
        <f>AVERAGE(Monthly!H160:J160)</f>
        <v>#DIV/0!</v>
      </c>
      <c r="F160" s="705" t="e">
        <f>AVERAGE(Monthly!K160:M160)</f>
        <v>#DIV/0!</v>
      </c>
      <c r="G160" s="705" t="e">
        <f>AVERAGE(Monthly!N160:P160)</f>
        <v>#DIV/0!</v>
      </c>
      <c r="H160" s="705" t="e">
        <f>AVERAGE(Monthly!Q160:S160)</f>
        <v>#DIV/0!</v>
      </c>
      <c r="I160" s="705" t="e">
        <f>AVERAGE(Monthly!T160:V160)</f>
        <v>#DIV/0!</v>
      </c>
      <c r="J160" s="705" t="e">
        <f>AVERAGE(Monthly!W160:Y160)</f>
        <v>#DIV/0!</v>
      </c>
      <c r="K160" s="705" t="e">
        <f>AVERAGE(Monthly!Z160:AB160)</f>
        <v>#DIV/0!</v>
      </c>
      <c r="L160" s="705" t="e">
        <f>AVERAGE(Monthly!AC160:AE160)</f>
        <v>#DIV/0!</v>
      </c>
      <c r="M160" s="705" t="e">
        <f>AVERAGE(Monthly!AF160:AH160)</f>
        <v>#DIV/0!</v>
      </c>
      <c r="N160" s="705" t="e">
        <f>AVERAGE(Monthly!AI160:AK160)</f>
        <v>#DIV/0!</v>
      </c>
      <c r="O160" s="705" t="e">
        <f>AVERAGE(Monthly!AL160:AN160)</f>
        <v>#DIV/0!</v>
      </c>
      <c r="P160" s="705" t="e">
        <f>AVERAGE(Monthly!AO160:AQ160)</f>
        <v>#DIV/0!</v>
      </c>
      <c r="Q160" s="705" t="e">
        <f>AVERAGE(Monthly!AR160:AT160)</f>
        <v>#DIV/0!</v>
      </c>
      <c r="R160" s="705" t="e">
        <f>AVERAGE(Monthly!AU160:AW160)</f>
        <v>#DIV/0!</v>
      </c>
      <c r="S160" s="705" t="e">
        <f>AVERAGE(Monthly!AX160:AZ160)</f>
        <v>#DIV/0!</v>
      </c>
      <c r="T160" s="705" t="e">
        <f>AVERAGE(Monthly!BA160:BC160)</f>
        <v>#DIV/0!</v>
      </c>
      <c r="U160" s="705" t="e">
        <f>AVERAGE(Monthly!BD160:BF160)</f>
        <v>#DIV/0!</v>
      </c>
      <c r="V160" s="705" t="e">
        <f>AVERAGE(Monthly!BG160:BI160)</f>
        <v>#DIV/0!</v>
      </c>
      <c r="W160" s="705" t="e">
        <f>AVERAGE(Monthly!BJ160:BL160)</f>
        <v>#DIV/0!</v>
      </c>
      <c r="X160" s="705" t="e">
        <f>AVERAGE(Monthly!BM160:BO160)</f>
        <v>#DIV/0!</v>
      </c>
      <c r="Y160" s="705" t="e">
        <f>AVERAGE(Monthly!BP160:BR160)</f>
        <v>#DIV/0!</v>
      </c>
      <c r="Z160" s="705" t="e">
        <f>AVERAGE(Monthly!BS160:BU160)</f>
        <v>#DIV/0!</v>
      </c>
      <c r="AA160" s="705" t="e">
        <f>AVERAGE(Monthly!BV160:BX160)</f>
        <v>#DIV/0!</v>
      </c>
      <c r="AB160" s="705" t="e">
        <f>AVERAGE(Monthly!BY160:CA160)</f>
        <v>#DIV/0!</v>
      </c>
      <c r="AC160" s="705" t="e">
        <f>AVERAGE(Monthly!CB160:CD160)</f>
        <v>#DIV/0!</v>
      </c>
      <c r="AD160" s="705" t="e">
        <f>AVERAGE(Monthly!CE160:CG160)</f>
        <v>#DIV/0!</v>
      </c>
      <c r="AE160" s="705" t="e">
        <f>AVERAGE(Monthly!CH160:CJ160)</f>
        <v>#DIV/0!</v>
      </c>
      <c r="AF160" s="705" t="e">
        <f>AVERAGE(Monthly!CK160:CM160)</f>
        <v>#DIV/0!</v>
      </c>
      <c r="AG160" s="705" t="e">
        <f>AVERAGE(Monthly!CN160:CP160)</f>
        <v>#DIV/0!</v>
      </c>
      <c r="AH160" s="705" t="e">
        <f>AVERAGE(Monthly!CQ160:CS160)</f>
        <v>#DIV/0!</v>
      </c>
      <c r="AI160" s="705" t="e">
        <f>AVERAGE(Monthly!CT160:CV160)</f>
        <v>#DIV/0!</v>
      </c>
      <c r="AJ160" s="705" t="e">
        <f>AVERAGE(Monthly!CW160:CY160)</f>
        <v>#DIV/0!</v>
      </c>
      <c r="AK160" s="705" t="e">
        <f>AVERAGE(Monthly!CZ160:DB160)</f>
        <v>#DIV/0!</v>
      </c>
      <c r="AL160" s="705" t="e">
        <f>AVERAGE(Monthly!DC160:DE160)</f>
        <v>#DIV/0!</v>
      </c>
      <c r="AM160" s="440" t="e">
        <f>AVERAGE(Monthly!DF160:DH160)</f>
        <v>#DIV/0!</v>
      </c>
      <c r="AN160" s="440" t="e">
        <f>AVERAGE(Monthly!DI160:DK160)</f>
        <v>#DIV/0!</v>
      </c>
      <c r="AO160" s="440" t="e">
        <f>AVERAGE(Monthly!DL160:DN160)</f>
        <v>#DIV/0!</v>
      </c>
      <c r="AP160" s="440" t="e">
        <f>AVERAGE(Monthly!DO160:DQ160)</f>
        <v>#DIV/0!</v>
      </c>
      <c r="AQ160" s="440" t="e">
        <f>AVERAGE(Monthly!DR160:DT160)</f>
        <v>#DIV/0!</v>
      </c>
      <c r="AR160" s="440" t="e">
        <f>AVERAGE(Monthly!DU160:DW160)</f>
        <v>#DIV/0!</v>
      </c>
      <c r="AS160" s="440" t="e">
        <f>AVERAGE(Monthly!DX160:DZ160)</f>
        <v>#DIV/0!</v>
      </c>
      <c r="AT160" s="440" t="e">
        <f>AVERAGE(Monthly!EA160:EC160)</f>
        <v>#DIV/0!</v>
      </c>
      <c r="AU160" s="440" t="e">
        <f>AVERAGE(Monthly!ED160:EF160)</f>
        <v>#DIV/0!</v>
      </c>
      <c r="AV160" s="440" t="e">
        <f>AVERAGE(Monthly!EG160:EI160)</f>
        <v>#DIV/0!</v>
      </c>
      <c r="AW160" s="440" t="e">
        <f>AVERAGE(Monthly!EJ160:EL160)</f>
        <v>#DIV/0!</v>
      </c>
      <c r="AX160" s="440" t="e">
        <f>AVERAGE(Monthly!EM160:EO160)</f>
        <v>#DIV/0!</v>
      </c>
      <c r="AY160" s="440" t="e">
        <f>AVERAGE(Monthly!EP160:ER160)</f>
        <v>#DIV/0!</v>
      </c>
      <c r="AZ160" s="440" t="e">
        <f>AVERAGE(Monthly!ES160:EU160)</f>
        <v>#DIV/0!</v>
      </c>
      <c r="BA160" s="440" t="e">
        <f>AVERAGE(Monthly!EV160:EX160)</f>
        <v>#DIV/0!</v>
      </c>
      <c r="BB160" s="440" t="e">
        <f>AVERAGE(Monthly!EY160:FA160)</f>
        <v>#DIV/0!</v>
      </c>
      <c r="BC160" s="440" t="e">
        <f>AVERAGE(Monthly!FB160:FD160)</f>
        <v>#DIV/0!</v>
      </c>
      <c r="BD160" s="440" t="e">
        <f>AVERAGE(Monthly!FE160:FG160)</f>
        <v>#DIV/0!</v>
      </c>
      <c r="BE160" s="440" t="e">
        <f>AVERAGE(Monthly!FH160:FJ160)</f>
        <v>#DIV/0!</v>
      </c>
      <c r="BF160" s="440" t="e">
        <f>AVERAGE(Monthly!FK160:FM160)</f>
        <v>#DIV/0!</v>
      </c>
      <c r="BG160" s="440">
        <f>AVERAGE(Monthly!FN160:FP160)</f>
        <v>92.686706500459707</v>
      </c>
      <c r="BH160" s="440">
        <f>AVERAGE(Monthly!FQ160:FS160)</f>
        <v>92.863020136938374</v>
      </c>
      <c r="BI160" s="440">
        <f>AVERAGE(Monthly!FT160:FV160)</f>
        <v>92.458997118569258</v>
      </c>
      <c r="BJ160" s="440">
        <f>AVERAGE(Monthly!FW160:FY160)</f>
        <v>92.761012354384107</v>
      </c>
      <c r="BK160" s="440">
        <f>AVERAGE(Monthly!FZ160:GB160)</f>
        <v>91.515824880183246</v>
      </c>
      <c r="BL160" s="440">
        <f>AVERAGE(Monthly!GC160:GE160)</f>
        <v>92.407089722210685</v>
      </c>
      <c r="BM160" s="440">
        <f>AVERAGE(Monthly!GF160:GH160)</f>
        <v>93.85161565728454</v>
      </c>
      <c r="BN160" s="440">
        <f>AVERAGE(Monthly!GI160:GK160)</f>
        <v>93.901570111978529</v>
      </c>
      <c r="BO160" s="440">
        <f>AVERAGE(Monthly!GL160:GN160)</f>
        <v>93.893907716843174</v>
      </c>
      <c r="BP160" s="440">
        <f>AVERAGE(Monthly!GO160:GQ160)</f>
        <v>94.262733227433685</v>
      </c>
      <c r="BQ160" s="440">
        <f>AVERAGE(Monthly!GR160:GT160)</f>
        <v>95.810961482595374</v>
      </c>
      <c r="BR160" s="440">
        <f>AVERAGE(Monthly!GU160:GW160)</f>
        <v>99.026989804864357</v>
      </c>
      <c r="BS160" s="440">
        <f>AVERAGE(Monthly!GX160:GZ160)</f>
        <v>98.175616399152162</v>
      </c>
      <c r="BT160" s="440">
        <f>AVERAGE(Monthly!HA160:HC160)</f>
        <v>100.54315975847358</v>
      </c>
      <c r="BU160" s="440">
        <f>AVERAGE(Monthly!HD160:HF160)</f>
        <v>100.08379489812243</v>
      </c>
      <c r="BV160" s="440">
        <f>AVERAGE(Monthly!HG160:HI160)</f>
        <v>99.927703500229882</v>
      </c>
      <c r="BW160" s="440">
        <f>AVERAGE(Monthly!HJ160:HL160)</f>
        <v>100.11019241395103</v>
      </c>
      <c r="BX160" s="440">
        <f>AVERAGE(Monthly!HM160:HO160)</f>
        <v>100.51333700304349</v>
      </c>
      <c r="BY160" s="440">
        <f>AVERAGE(Monthly!HP160:HR160)</f>
        <v>99.965867610698638</v>
      </c>
      <c r="BZ160" s="440">
        <f>AVERAGE(Monthly!HS160:HU160)</f>
        <v>99.712811386586324</v>
      </c>
      <c r="CA160" s="440">
        <f>AVERAGE(Monthly!HV160:HX160)</f>
        <v>99.858352370377702</v>
      </c>
      <c r="CB160" s="440">
        <f>AVERAGE(Monthly!HY160:IA160)</f>
        <v>100.57669653015023</v>
      </c>
      <c r="CC160" s="440">
        <f>AVERAGE(Monthly!IB160:ID160)</f>
        <v>100.92641063703572</v>
      </c>
      <c r="CD160" s="440">
        <f>AVERAGE(Monthly!IE160:IG160)</f>
        <v>103.33054499516446</v>
      </c>
      <c r="CE160" s="440">
        <f>AVERAGE(Monthly!IH160:IJ160)</f>
        <v>104.93389318870727</v>
      </c>
      <c r="CF160" s="440">
        <f>AVERAGE(Monthly!IK160:IM160)</f>
        <v>106.09921707135523</v>
      </c>
      <c r="CG160" s="440">
        <f>AVERAGE(Monthly!IN160:IP160)</f>
        <v>106.67328973194874</v>
      </c>
      <c r="CH160" s="440">
        <f>AVERAGE(Monthly!IQ160:IS160)</f>
        <v>107.25257154330676</v>
      </c>
      <c r="CI160" s="440">
        <f>AVERAGE(Monthly!IT160:IV160)</f>
        <v>107.7374437841823</v>
      </c>
      <c r="CJ160" s="440">
        <f>AVERAGE(Monthly!IW160:IY160)</f>
        <v>108.72110883706802</v>
      </c>
      <c r="CK160" s="440">
        <f>AVERAGE(Monthly!IZ160:JB160)</f>
        <v>108.60057585592638</v>
      </c>
      <c r="CL160" s="440">
        <f>AVERAGE(Monthly!JC160:JE160)</f>
        <v>108.57941239257612</v>
      </c>
      <c r="CM160" s="440">
        <f>AVERAGE(Monthly!JF160:JH160)</f>
        <v>109.27504813781793</v>
      </c>
      <c r="CN160" s="440">
        <f>AVERAGE(Monthly!JI160:JK160)</f>
        <v>109.63769645404626</v>
      </c>
      <c r="CO160" s="440">
        <f>AVERAGE(Monthly!JL160:JN160)</f>
        <v>109.85534236469522</v>
      </c>
      <c r="CP160" s="440">
        <f>AVERAGE(Monthly!JO160:JQ160)</f>
        <v>109.64712337735246</v>
      </c>
      <c r="CQ160" s="440">
        <f>AVERAGE(Monthly!JR160:JT160)</f>
        <v>110.23708747383533</v>
      </c>
      <c r="CR160" s="440">
        <f>AVERAGE(Monthly!JU160:JW160)</f>
        <v>111.41424024604476</v>
      </c>
      <c r="CS160" s="440">
        <f>AVERAGE(Monthly!JX160:JZ160)</f>
        <v>111.11660643189987</v>
      </c>
      <c r="CT160" s="440">
        <f>AVERAGE(Monthly!KA160:KC160)</f>
        <v>110.89728825106984</v>
      </c>
      <c r="CU160" s="440">
        <f>AVERAGE(Monthly!KD160:KF160)</f>
        <v>111.9383704772344</v>
      </c>
      <c r="CV160" s="440">
        <f>AVERAGE(Monthly!KG160:KI160)</f>
        <v>112.34832047194151</v>
      </c>
      <c r="CW160" s="440">
        <f>AVERAGE(Monthly!KJ160:KL160)</f>
        <v>112.48786224995403</v>
      </c>
      <c r="CX160" s="440">
        <f>AVERAGE(Monthly!KM160:KO160)</f>
        <v>112.83021605202869</v>
      </c>
      <c r="CY160" s="440">
        <f>AVERAGE(Monthly!KP160:KR160)</f>
        <v>114.0119625272926</v>
      </c>
      <c r="CZ160" s="440">
        <f>AVERAGE(Monthly!KS160:KU160)</f>
        <v>116.25747358172448</v>
      </c>
      <c r="DA160" s="440">
        <f>AVERAGE(Monthly!KV160:KX160)</f>
        <v>117.46187850336196</v>
      </c>
      <c r="DB160" s="440">
        <f>AVERAGE(Monthly!KY160:LA160)</f>
        <v>118.32034687293185</v>
      </c>
      <c r="DC160" s="440">
        <f>AVERAGE(Monthly!LB160:LD160)</f>
        <v>118.03780594615279</v>
      </c>
      <c r="DD160" s="440">
        <f>AVERAGE(Monthly!LE160:LG160)</f>
        <v>118.29209306292098</v>
      </c>
      <c r="DE160" s="440">
        <f>AVERAGE(Monthly!LH160:LJ160)</f>
        <v>118.74762416495435</v>
      </c>
      <c r="DF160" s="440">
        <f>AVERAGE(Monthly!LK160:LM160)</f>
        <v>119.08017200253992</v>
      </c>
      <c r="DG160" s="440">
        <f>AVERAGE(Monthly!LN160:LP160)</f>
        <v>121.5299318566092</v>
      </c>
      <c r="DH160" s="440">
        <f>AVERAGE(Monthly!LQ160:LS160)</f>
        <v>123.49058050915103</v>
      </c>
      <c r="DI160" s="440">
        <f>AVERAGE(Monthly!LT160:LV160)</f>
        <v>122.92075669760338</v>
      </c>
      <c r="DJ160" s="440">
        <f>AVERAGE(Monthly!LW160:LY160)</f>
        <v>124.25729631481097</v>
      </c>
      <c r="DK160" s="440">
        <f>AVERAGE(Monthly!LZ160:MB160)</f>
        <v>125.63899421312995</v>
      </c>
      <c r="DL160" s="440">
        <f>AVERAGE(Monthly!MC160:ME160)</f>
        <v>126.80409560125374</v>
      </c>
      <c r="DM160" s="440">
        <f>AVERAGE(Monthly!MF160:MH160)</f>
        <v>126.6862769426084</v>
      </c>
      <c r="DN160" s="440">
        <f>IF(Monthly!MK160&gt;0,AVERAGE(Monthly!MI160:MK160),"")</f>
        <v>126.60193261315612</v>
      </c>
      <c r="DO160" s="440">
        <f>IF(Monthly!MN160&gt;0,AVERAGE(Monthly!ML160:MN160),"")</f>
        <v>128.4469742814851</v>
      </c>
      <c r="DP160" s="440">
        <f>IF(Monthly!MQ160&gt;0,AVERAGE(Monthly!MO160:MQ160),"")</f>
        <v>128.20622714670438</v>
      </c>
      <c r="DQ160" s="440">
        <f>IF(Monthly!MT160&gt;0,AVERAGE(Monthly!MR160:MT160),"")</f>
        <v>131.94628085812474</v>
      </c>
      <c r="DR160" s="440">
        <f>IF(Monthly!MW160&gt;0,AVERAGE(Monthly!MU160:MW160),"")</f>
        <v>134.34627656905957</v>
      </c>
      <c r="DS160" s="994">
        <f>IF(Monthly!MX160&gt;0,AVERAGE(Monthly!MV160:MX160),"")</f>
        <v>134.47559000509824</v>
      </c>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AVERAGE(Monthly!B161:B161)</f>
        <v>157.70302900915195</v>
      </c>
      <c r="D161" s="705" t="e">
        <f>AVERAGE(Monthly!E161:G161)</f>
        <v>#DIV/0!</v>
      </c>
      <c r="E161" s="705" t="e">
        <f>AVERAGE(Monthly!H161:J161)</f>
        <v>#DIV/0!</v>
      </c>
      <c r="F161" s="705" t="e">
        <f>AVERAGE(Monthly!K161:M161)</f>
        <v>#DIV/0!</v>
      </c>
      <c r="G161" s="705" t="e">
        <f>AVERAGE(Monthly!N161:P161)</f>
        <v>#DIV/0!</v>
      </c>
      <c r="H161" s="705" t="e">
        <f>AVERAGE(Monthly!Q161:S161)</f>
        <v>#DIV/0!</v>
      </c>
      <c r="I161" s="705" t="e">
        <f>AVERAGE(Monthly!T161:V161)</f>
        <v>#DIV/0!</v>
      </c>
      <c r="J161" s="705" t="e">
        <f>AVERAGE(Monthly!W161:Y161)</f>
        <v>#DIV/0!</v>
      </c>
      <c r="K161" s="705" t="e">
        <f>AVERAGE(Monthly!Z161:AB161)</f>
        <v>#DIV/0!</v>
      </c>
      <c r="L161" s="705" t="e">
        <f>AVERAGE(Monthly!AC161:AE161)</f>
        <v>#DIV/0!</v>
      </c>
      <c r="M161" s="705" t="e">
        <f>AVERAGE(Monthly!AF161:AH161)</f>
        <v>#DIV/0!</v>
      </c>
      <c r="N161" s="705" t="e">
        <f>AVERAGE(Monthly!AI161:AK161)</f>
        <v>#DIV/0!</v>
      </c>
      <c r="O161" s="705" t="e">
        <f>AVERAGE(Monthly!AL161:AN161)</f>
        <v>#DIV/0!</v>
      </c>
      <c r="P161" s="705" t="e">
        <f>AVERAGE(Monthly!AO161:AQ161)</f>
        <v>#DIV/0!</v>
      </c>
      <c r="Q161" s="705" t="e">
        <f>AVERAGE(Monthly!AR161:AT161)</f>
        <v>#DIV/0!</v>
      </c>
      <c r="R161" s="705" t="e">
        <f>AVERAGE(Monthly!AU161:AW161)</f>
        <v>#DIV/0!</v>
      </c>
      <c r="S161" s="705" t="e">
        <f>AVERAGE(Monthly!AX161:AZ161)</f>
        <v>#DIV/0!</v>
      </c>
      <c r="T161" s="705" t="e">
        <f>AVERAGE(Monthly!BA161:BC161)</f>
        <v>#DIV/0!</v>
      </c>
      <c r="U161" s="705" t="e">
        <f>AVERAGE(Monthly!BD161:BF161)</f>
        <v>#DIV/0!</v>
      </c>
      <c r="V161" s="705" t="e">
        <f>AVERAGE(Monthly!BG161:BI161)</f>
        <v>#DIV/0!</v>
      </c>
      <c r="W161" s="705" t="e">
        <f>AVERAGE(Monthly!BJ161:BL161)</f>
        <v>#DIV/0!</v>
      </c>
      <c r="X161" s="705" t="e">
        <f>AVERAGE(Monthly!BM161:BO161)</f>
        <v>#DIV/0!</v>
      </c>
      <c r="Y161" s="705" t="e">
        <f>AVERAGE(Monthly!BP161:BR161)</f>
        <v>#DIV/0!</v>
      </c>
      <c r="Z161" s="705" t="e">
        <f>AVERAGE(Monthly!BS161:BU161)</f>
        <v>#DIV/0!</v>
      </c>
      <c r="AA161" s="705" t="e">
        <f>AVERAGE(Monthly!BV161:BX161)</f>
        <v>#DIV/0!</v>
      </c>
      <c r="AB161" s="705" t="e">
        <f>AVERAGE(Monthly!BY161:CA161)</f>
        <v>#DIV/0!</v>
      </c>
      <c r="AC161" s="705" t="e">
        <f>AVERAGE(Monthly!CB161:CD161)</f>
        <v>#DIV/0!</v>
      </c>
      <c r="AD161" s="705" t="e">
        <f>AVERAGE(Monthly!CE161:CG161)</f>
        <v>#DIV/0!</v>
      </c>
      <c r="AE161" s="705" t="e">
        <f>AVERAGE(Monthly!CH161:CJ161)</f>
        <v>#DIV/0!</v>
      </c>
      <c r="AF161" s="705" t="e">
        <f>AVERAGE(Monthly!CK161:CM161)</f>
        <v>#DIV/0!</v>
      </c>
      <c r="AG161" s="705" t="e">
        <f>AVERAGE(Monthly!CN161:CP161)</f>
        <v>#DIV/0!</v>
      </c>
      <c r="AH161" s="705" t="e">
        <f>AVERAGE(Monthly!CQ161:CS161)</f>
        <v>#DIV/0!</v>
      </c>
      <c r="AI161" s="705" t="e">
        <f>AVERAGE(Monthly!CT161:CV161)</f>
        <v>#DIV/0!</v>
      </c>
      <c r="AJ161" s="705" t="e">
        <f>AVERAGE(Monthly!CW161:CY161)</f>
        <v>#DIV/0!</v>
      </c>
      <c r="AK161" s="705" t="e">
        <f>AVERAGE(Monthly!CZ161:DB161)</f>
        <v>#DIV/0!</v>
      </c>
      <c r="AL161" s="705" t="e">
        <f>AVERAGE(Monthly!DC161:DE161)</f>
        <v>#DIV/0!</v>
      </c>
      <c r="AM161" s="440" t="e">
        <f>AVERAGE(Monthly!DF161:DH161)</f>
        <v>#DIV/0!</v>
      </c>
      <c r="AN161" s="440" t="e">
        <f>AVERAGE(Monthly!DI161:DK161)</f>
        <v>#DIV/0!</v>
      </c>
      <c r="AO161" s="440" t="e">
        <f>AVERAGE(Monthly!DL161:DN161)</f>
        <v>#DIV/0!</v>
      </c>
      <c r="AP161" s="440" t="e">
        <f>AVERAGE(Monthly!DO161:DQ161)</f>
        <v>#DIV/0!</v>
      </c>
      <c r="AQ161" s="440" t="e">
        <f>AVERAGE(Monthly!DR161:DT161)</f>
        <v>#DIV/0!</v>
      </c>
      <c r="AR161" s="440" t="e">
        <f>AVERAGE(Monthly!DU161:DW161)</f>
        <v>#DIV/0!</v>
      </c>
      <c r="AS161" s="440" t="e">
        <f>AVERAGE(Monthly!DX161:DZ161)</f>
        <v>#DIV/0!</v>
      </c>
      <c r="AT161" s="440" t="e">
        <f>AVERAGE(Monthly!EA161:EC161)</f>
        <v>#DIV/0!</v>
      </c>
      <c r="AU161" s="440" t="e">
        <f>AVERAGE(Monthly!ED161:EF161)</f>
        <v>#DIV/0!</v>
      </c>
      <c r="AV161" s="440" t="e">
        <f>AVERAGE(Monthly!EG161:EI161)</f>
        <v>#DIV/0!</v>
      </c>
      <c r="AW161" s="440" t="e">
        <f>AVERAGE(Monthly!EJ161:EL161)</f>
        <v>#DIV/0!</v>
      </c>
      <c r="AX161" s="440" t="e">
        <f>AVERAGE(Monthly!EM161:EO161)</f>
        <v>#DIV/0!</v>
      </c>
      <c r="AY161" s="440" t="e">
        <f>AVERAGE(Monthly!EP161:ER161)</f>
        <v>#DIV/0!</v>
      </c>
      <c r="AZ161" s="440" t="e">
        <f>AVERAGE(Monthly!ES161:EU161)</f>
        <v>#DIV/0!</v>
      </c>
      <c r="BA161" s="440" t="e">
        <f>AVERAGE(Monthly!EV161:EX161)</f>
        <v>#DIV/0!</v>
      </c>
      <c r="BB161" s="440" t="e">
        <f>AVERAGE(Monthly!EY161:FA161)</f>
        <v>#DIV/0!</v>
      </c>
      <c r="BC161" s="440" t="e">
        <f>AVERAGE(Monthly!FB161:FD161)</f>
        <v>#DIV/0!</v>
      </c>
      <c r="BD161" s="440" t="e">
        <f>AVERAGE(Monthly!FE161:FG161)</f>
        <v>#DIV/0!</v>
      </c>
      <c r="BE161" s="440" t="e">
        <f>AVERAGE(Monthly!FH161:FJ161)</f>
        <v>#DIV/0!</v>
      </c>
      <c r="BF161" s="440" t="e">
        <f>AVERAGE(Monthly!FK161:FM161)</f>
        <v>#DIV/0!</v>
      </c>
      <c r="BG161" s="440">
        <f>AVERAGE(Monthly!FN161:FP161)</f>
        <v>85.302289128009193</v>
      </c>
      <c r="BH161" s="440">
        <f>AVERAGE(Monthly!FQ161:FS161)</f>
        <v>85.311332378769109</v>
      </c>
      <c r="BI161" s="440">
        <f>AVERAGE(Monthly!FT161:FV161)</f>
        <v>85.203792625444436</v>
      </c>
      <c r="BJ161" s="440">
        <f>AVERAGE(Monthly!FW161:FY161)</f>
        <v>84.398835423851665</v>
      </c>
      <c r="BK161" s="440">
        <f>AVERAGE(Monthly!FZ161:GB161)</f>
        <v>83.949153220286902</v>
      </c>
      <c r="BL161" s="440">
        <f>AVERAGE(Monthly!GC161:GE161)</f>
        <v>84.114328400989919</v>
      </c>
      <c r="BM161" s="440">
        <f>AVERAGE(Monthly!GF161:GH161)</f>
        <v>82.810721756975866</v>
      </c>
      <c r="BN161" s="440">
        <f>AVERAGE(Monthly!GI161:GK161)</f>
        <v>82.173648097617146</v>
      </c>
      <c r="BO161" s="440">
        <f>AVERAGE(Monthly!GL161:GN161)</f>
        <v>83.398847162636514</v>
      </c>
      <c r="BP161" s="440">
        <f>AVERAGE(Monthly!GO161:GQ161)</f>
        <v>84.399430381802134</v>
      </c>
      <c r="BQ161" s="440">
        <f>AVERAGE(Monthly!GR161:GT161)</f>
        <v>85.975023755970156</v>
      </c>
      <c r="BR161" s="440">
        <f>AVERAGE(Monthly!GU161:GW161)</f>
        <v>86.901188032417465</v>
      </c>
      <c r="BS161" s="440">
        <f>AVERAGE(Monthly!GX161:GZ161)</f>
        <v>87.546725184514571</v>
      </c>
      <c r="BT161" s="440">
        <f>AVERAGE(Monthly!HA161:HC161)</f>
        <v>88.144873789812152</v>
      </c>
      <c r="BU161" s="440">
        <f>AVERAGE(Monthly!HD161:HF161)</f>
        <v>90.307532535462215</v>
      </c>
      <c r="BV161" s="440">
        <f>AVERAGE(Monthly!HG161:HI161)</f>
        <v>91.253555646334988</v>
      </c>
      <c r="BW161" s="440">
        <f>AVERAGE(Monthly!HJ161:HL161)</f>
        <v>91.807652830126415</v>
      </c>
      <c r="BX161" s="440">
        <f>AVERAGE(Monthly!HM161:HO161)</f>
        <v>92.33440213715221</v>
      </c>
      <c r="BY161" s="440">
        <f>AVERAGE(Monthly!HP161:HR161)</f>
        <v>92.073496106291671</v>
      </c>
      <c r="BZ161" s="440">
        <f>AVERAGE(Monthly!HS161:HU161)</f>
        <v>91.582252787522023</v>
      </c>
      <c r="CA161" s="440">
        <f>AVERAGE(Monthly!HV161:HX161)</f>
        <v>92.218833392135835</v>
      </c>
      <c r="CB161" s="440">
        <f>AVERAGE(Monthly!HY161:IA161)</f>
        <v>92.674024078356794</v>
      </c>
      <c r="CC161" s="440">
        <f>AVERAGE(Monthly!IB161:ID161)</f>
        <v>93.465401701873091</v>
      </c>
      <c r="CD161" s="440">
        <f>AVERAGE(Monthly!IE161:IG161)</f>
        <v>93.287021682717977</v>
      </c>
      <c r="CE161" s="440">
        <f>AVERAGE(Monthly!IH161:IJ161)</f>
        <v>93.293506431239393</v>
      </c>
      <c r="CF161" s="440">
        <f>AVERAGE(Monthly!IK161:IM161)</f>
        <v>93.357412390732506</v>
      </c>
      <c r="CG161" s="440">
        <f>AVERAGE(Monthly!IN161:IP161)</f>
        <v>95.624422406297981</v>
      </c>
      <c r="CH161" s="440">
        <f>AVERAGE(Monthly!IQ161:IS161)</f>
        <v>96.140717335416184</v>
      </c>
      <c r="CI161" s="440">
        <f>AVERAGE(Monthly!IT161:IV161)</f>
        <v>96.82498447490191</v>
      </c>
      <c r="CJ161" s="440">
        <f>AVERAGE(Monthly!IW161:IY161)</f>
        <v>97.376445319721256</v>
      </c>
      <c r="CK161" s="440">
        <f>AVERAGE(Monthly!IZ161:JB161)</f>
        <v>97.939437628183896</v>
      </c>
      <c r="CL161" s="440">
        <f>AVERAGE(Monthly!JC161:JE161)</f>
        <v>99.483473317810407</v>
      </c>
      <c r="CM161" s="440">
        <f>AVERAGE(Monthly!JF161:JH161)</f>
        <v>100.61032157522548</v>
      </c>
      <c r="CN161" s="440">
        <f>AVERAGE(Monthly!JI161:JK161)</f>
        <v>100.79855026071642</v>
      </c>
      <c r="CO161" s="440">
        <f>AVERAGE(Monthly!JL161:JN161)</f>
        <v>101.12309300962089</v>
      </c>
      <c r="CP161" s="440">
        <f>AVERAGE(Monthly!JO161:JQ161)</f>
        <v>101.29677739796784</v>
      </c>
      <c r="CQ161" s="440">
        <f>AVERAGE(Monthly!JR161:JT161)</f>
        <v>101.97253542540072</v>
      </c>
      <c r="CR161" s="440">
        <f>AVERAGE(Monthly!JU161:JW161)</f>
        <v>102.98133446513719</v>
      </c>
      <c r="CS161" s="440">
        <f>AVERAGE(Monthly!JX161:JZ161)</f>
        <v>103.88023778720499</v>
      </c>
      <c r="CT161" s="440">
        <f>AVERAGE(Monthly!KA161:KC161)</f>
        <v>105.54024711299523</v>
      </c>
      <c r="CU161" s="440">
        <f>AVERAGE(Monthly!KD161:KF161)</f>
        <v>106.39736394077592</v>
      </c>
      <c r="CV161" s="440">
        <f>AVERAGE(Monthly!KG161:KI161)</f>
        <v>107.03024173072066</v>
      </c>
      <c r="CW161" s="440">
        <f>AVERAGE(Monthly!KJ161:KL161)</f>
        <v>107.84594641724982</v>
      </c>
      <c r="CX161" s="440">
        <f>AVERAGE(Monthly!KM161:KO161)</f>
        <v>108.09987275951254</v>
      </c>
      <c r="CY161" s="440">
        <f>AVERAGE(Monthly!KP161:KR161)</f>
        <v>108.49501810054913</v>
      </c>
      <c r="CZ161" s="440">
        <f>AVERAGE(Monthly!KS161:KU161)</f>
        <v>109.36938935045123</v>
      </c>
      <c r="DA161" s="440">
        <f>AVERAGE(Monthly!KV161:KX161)</f>
        <v>109.88504653826847</v>
      </c>
      <c r="DB161" s="440">
        <f>AVERAGE(Monthly!KY161:LA161)</f>
        <v>111.17161320615548</v>
      </c>
      <c r="DC161" s="440">
        <f>AVERAGE(Monthly!LB161:LD161)</f>
        <v>112.2804757689471</v>
      </c>
      <c r="DD161" s="440">
        <f>AVERAGE(Monthly!LE161:LG161)</f>
        <v>114.11806726108846</v>
      </c>
      <c r="DE161" s="440">
        <f>AVERAGE(Monthly!LH161:LJ161)</f>
        <v>115.32526522705029</v>
      </c>
      <c r="DF161" s="440">
        <f>AVERAGE(Monthly!LK161:LM161)</f>
        <v>119.52783310728599</v>
      </c>
      <c r="DG161" s="440">
        <f>AVERAGE(Monthly!LN161:LP161)</f>
        <v>123.1340847451939</v>
      </c>
      <c r="DH161" s="440">
        <f>AVERAGE(Monthly!LQ161:LS161)</f>
        <v>126.37112458328447</v>
      </c>
      <c r="DI161" s="440">
        <f>AVERAGE(Monthly!LT161:LV161)</f>
        <v>135.67419913563188</v>
      </c>
      <c r="DJ161" s="440">
        <f>AVERAGE(Monthly!LW161:LY161)</f>
        <v>138.54549217540696</v>
      </c>
      <c r="DK161" s="440">
        <f>AVERAGE(Monthly!LZ161:MB161)</f>
        <v>140.6324915878964</v>
      </c>
      <c r="DL161" s="440">
        <f>AVERAGE(Monthly!MC161:ME161)</f>
        <v>141.93938699783158</v>
      </c>
      <c r="DM161" s="440">
        <f>AVERAGE(Monthly!MF161:MH161)</f>
        <v>143.23703150500921</v>
      </c>
      <c r="DN161" s="440">
        <f>IF(Monthly!MK161&gt;0,AVERAGE(Monthly!MI161:MK161),"")</f>
        <v>145.53340401313534</v>
      </c>
      <c r="DO161" s="440">
        <f>IF(Monthly!MN161&gt;0,AVERAGE(Monthly!ML161:MN161),"")</f>
        <v>146.97991791260677</v>
      </c>
      <c r="DP161" s="440">
        <f>IF(Monthly!MQ161&gt;0,AVERAGE(Monthly!MO161:MQ161),"")</f>
        <v>147.72464227257254</v>
      </c>
      <c r="DQ161" s="440">
        <f>IF(Monthly!MT161&gt;0,AVERAGE(Monthly!MR161:MT161),"")</f>
        <v>149.58140246240797</v>
      </c>
      <c r="DR161" s="440">
        <f>IF(Monthly!MW161&gt;0,AVERAGE(Monthly!MU161:MW161),"")</f>
        <v>152.16522939825165</v>
      </c>
      <c r="DS161" s="994">
        <f>IF(Monthly!MX161&gt;0,AVERAGE(Monthly!MV161:MX161),"")</f>
        <v>153.47999475238964</v>
      </c>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AVERAGE(Monthly!B162:B162)</f>
        <v>2777.4447180312523</v>
      </c>
      <c r="D162" s="705" t="e">
        <f>AVERAGE(Monthly!E162:G162)</f>
        <v>#DIV/0!</v>
      </c>
      <c r="E162" s="705" t="e">
        <f>AVERAGE(Monthly!H162:J162)</f>
        <v>#DIV/0!</v>
      </c>
      <c r="F162" s="705" t="e">
        <f>AVERAGE(Monthly!K162:M162)</f>
        <v>#DIV/0!</v>
      </c>
      <c r="G162" s="705" t="e">
        <f>AVERAGE(Monthly!N162:P162)</f>
        <v>#DIV/0!</v>
      </c>
      <c r="H162" s="705" t="e">
        <f>AVERAGE(Monthly!Q162:S162)</f>
        <v>#DIV/0!</v>
      </c>
      <c r="I162" s="705" t="e">
        <f>AVERAGE(Monthly!T162:V162)</f>
        <v>#DIV/0!</v>
      </c>
      <c r="J162" s="705" t="e">
        <f>AVERAGE(Monthly!W162:Y162)</f>
        <v>#DIV/0!</v>
      </c>
      <c r="K162" s="705" t="e">
        <f>AVERAGE(Monthly!Z162:AB162)</f>
        <v>#DIV/0!</v>
      </c>
      <c r="L162" s="705" t="e">
        <f>AVERAGE(Monthly!AC162:AE162)</f>
        <v>#DIV/0!</v>
      </c>
      <c r="M162" s="705" t="e">
        <f>AVERAGE(Monthly!AF162:AH162)</f>
        <v>#DIV/0!</v>
      </c>
      <c r="N162" s="705" t="e">
        <f>AVERAGE(Monthly!AI162:AK162)</f>
        <v>#DIV/0!</v>
      </c>
      <c r="O162" s="705" t="e">
        <f>AVERAGE(Monthly!AL162:AN162)</f>
        <v>#DIV/0!</v>
      </c>
      <c r="P162" s="705" t="e">
        <f>AVERAGE(Monthly!AO162:AQ162)</f>
        <v>#DIV/0!</v>
      </c>
      <c r="Q162" s="705" t="e">
        <f>AVERAGE(Monthly!AR162:AT162)</f>
        <v>#DIV/0!</v>
      </c>
      <c r="R162" s="705" t="e">
        <f>AVERAGE(Monthly!AU162:AW162)</f>
        <v>#DIV/0!</v>
      </c>
      <c r="S162" s="705" t="e">
        <f>AVERAGE(Monthly!AX162:AZ162)</f>
        <v>#DIV/0!</v>
      </c>
      <c r="T162" s="705" t="e">
        <f>AVERAGE(Monthly!BA162:BC162)</f>
        <v>#DIV/0!</v>
      </c>
      <c r="U162" s="705" t="e">
        <f>AVERAGE(Monthly!BD162:BF162)</f>
        <v>#DIV/0!</v>
      </c>
      <c r="V162" s="705" t="e">
        <f>AVERAGE(Monthly!BG162:BI162)</f>
        <v>#DIV/0!</v>
      </c>
      <c r="W162" s="705" t="e">
        <f>AVERAGE(Monthly!BJ162:BL162)</f>
        <v>#DIV/0!</v>
      </c>
      <c r="X162" s="705" t="e">
        <f>AVERAGE(Monthly!BM162:BO162)</f>
        <v>#DIV/0!</v>
      </c>
      <c r="Y162" s="705" t="e">
        <f>AVERAGE(Monthly!BP162:BR162)</f>
        <v>#DIV/0!</v>
      </c>
      <c r="Z162" s="705" t="e">
        <f>AVERAGE(Monthly!BS162:BU162)</f>
        <v>#DIV/0!</v>
      </c>
      <c r="AA162" s="705" t="e">
        <f>AVERAGE(Monthly!BV162:BX162)</f>
        <v>#DIV/0!</v>
      </c>
      <c r="AB162" s="705" t="e">
        <f>AVERAGE(Monthly!BY162:CA162)</f>
        <v>#DIV/0!</v>
      </c>
      <c r="AC162" s="705" t="e">
        <f>AVERAGE(Monthly!CB162:CD162)</f>
        <v>#DIV/0!</v>
      </c>
      <c r="AD162" s="705" t="e">
        <f>AVERAGE(Monthly!CE162:CG162)</f>
        <v>#DIV/0!</v>
      </c>
      <c r="AE162" s="705" t="e">
        <f>AVERAGE(Monthly!CH162:CJ162)</f>
        <v>#DIV/0!</v>
      </c>
      <c r="AF162" s="705" t="e">
        <f>AVERAGE(Monthly!CK162:CM162)</f>
        <v>#DIV/0!</v>
      </c>
      <c r="AG162" s="705" t="e">
        <f>AVERAGE(Monthly!CN162:CP162)</f>
        <v>#DIV/0!</v>
      </c>
      <c r="AH162" s="705" t="e">
        <f>AVERAGE(Monthly!CQ162:CS162)</f>
        <v>#DIV/0!</v>
      </c>
      <c r="AI162" s="705" t="e">
        <f>AVERAGE(Monthly!CT162:CV162)</f>
        <v>#DIV/0!</v>
      </c>
      <c r="AJ162" s="705" t="e">
        <f>AVERAGE(Monthly!CW162:CY162)</f>
        <v>#DIV/0!</v>
      </c>
      <c r="AK162" s="705" t="e">
        <f>AVERAGE(Monthly!CZ162:DB162)</f>
        <v>#DIV/0!</v>
      </c>
      <c r="AL162" s="705" t="e">
        <f>AVERAGE(Monthly!DC162:DE162)</f>
        <v>#DIV/0!</v>
      </c>
      <c r="AM162" s="440" t="e">
        <f>AVERAGE(Monthly!DF162:DH162)</f>
        <v>#DIV/0!</v>
      </c>
      <c r="AN162" s="440" t="e">
        <f>AVERAGE(Monthly!DI162:DK162)</f>
        <v>#DIV/0!</v>
      </c>
      <c r="AO162" s="440" t="e">
        <f>AVERAGE(Monthly!DL162:DN162)</f>
        <v>#DIV/0!</v>
      </c>
      <c r="AP162" s="440" t="e">
        <f>AVERAGE(Monthly!DO162:DQ162)</f>
        <v>#DIV/0!</v>
      </c>
      <c r="AQ162" s="440" t="e">
        <f>AVERAGE(Monthly!DR162:DT162)</f>
        <v>#DIV/0!</v>
      </c>
      <c r="AR162" s="440" t="e">
        <f>AVERAGE(Monthly!DU162:DW162)</f>
        <v>#DIV/0!</v>
      </c>
      <c r="AS162" s="440" t="e">
        <f>AVERAGE(Monthly!DX162:DZ162)</f>
        <v>#DIV/0!</v>
      </c>
      <c r="AT162" s="440" t="e">
        <f>AVERAGE(Monthly!EA162:EC162)</f>
        <v>#DIV/0!</v>
      </c>
      <c r="AU162" s="440" t="e">
        <f>AVERAGE(Monthly!ED162:EF162)</f>
        <v>#DIV/0!</v>
      </c>
      <c r="AV162" s="440" t="e">
        <f>AVERAGE(Monthly!EG162:EI162)</f>
        <v>#DIV/0!</v>
      </c>
      <c r="AW162" s="440" t="e">
        <f>AVERAGE(Monthly!EJ162:EL162)</f>
        <v>#DIV/0!</v>
      </c>
      <c r="AX162" s="440" t="e">
        <f>AVERAGE(Monthly!EM162:EO162)</f>
        <v>#DIV/0!</v>
      </c>
      <c r="AY162" s="440" t="e">
        <f>AVERAGE(Monthly!EP162:ER162)</f>
        <v>#DIV/0!</v>
      </c>
      <c r="AZ162" s="440" t="e">
        <f>AVERAGE(Monthly!ES162:EU162)</f>
        <v>#DIV/0!</v>
      </c>
      <c r="BA162" s="440" t="e">
        <f>AVERAGE(Monthly!EV162:EX162)</f>
        <v>#DIV/0!</v>
      </c>
      <c r="BB162" s="440" t="e">
        <f>AVERAGE(Monthly!EY162:FA162)</f>
        <v>#DIV/0!</v>
      </c>
      <c r="BC162" s="440" t="e">
        <f>AVERAGE(Monthly!FB162:FD162)</f>
        <v>#DIV/0!</v>
      </c>
      <c r="BD162" s="440" t="e">
        <f>AVERAGE(Monthly!FE162:FG162)</f>
        <v>#DIV/0!</v>
      </c>
      <c r="BE162" s="440" t="e">
        <f>AVERAGE(Monthly!FH162:FJ162)</f>
        <v>#DIV/0!</v>
      </c>
      <c r="BF162" s="440" t="e">
        <f>AVERAGE(Monthly!FK162:FM162)</f>
        <v>#DIV/0!</v>
      </c>
      <c r="BG162" s="440">
        <f>AVERAGE(Monthly!FN162:FP162)</f>
        <v>76.558500735364476</v>
      </c>
      <c r="BH162" s="440">
        <f>AVERAGE(Monthly!FQ162:FS162)</f>
        <v>76.185413436422706</v>
      </c>
      <c r="BI162" s="440">
        <f>AVERAGE(Monthly!FT162:FV162)</f>
        <v>78.156674848962567</v>
      </c>
      <c r="BJ162" s="440">
        <f>AVERAGE(Monthly!FW162:FY162)</f>
        <v>80.655881431236239</v>
      </c>
      <c r="BK162" s="440">
        <f>AVERAGE(Monthly!FZ162:GB162)</f>
        <v>80.212767352539231</v>
      </c>
      <c r="BL162" s="440">
        <f>AVERAGE(Monthly!GC162:GE162)</f>
        <v>80.746704936362107</v>
      </c>
      <c r="BM162" s="440">
        <f>AVERAGE(Monthly!GF162:GH162)</f>
        <v>81.195911037407839</v>
      </c>
      <c r="BN162" s="440">
        <f>AVERAGE(Monthly!GI162:GK162)</f>
        <v>81.397896963062408</v>
      </c>
      <c r="BO162" s="440">
        <f>AVERAGE(Monthly!GL162:GN162)</f>
        <v>82.75243516701353</v>
      </c>
      <c r="BP162" s="440">
        <f>AVERAGE(Monthly!GO162:GQ162)</f>
        <v>83.780891787925938</v>
      </c>
      <c r="BQ162" s="440">
        <f>AVERAGE(Monthly!GR162:GT162)</f>
        <v>84.320601982653386</v>
      </c>
      <c r="BR162" s="440">
        <f>AVERAGE(Monthly!GU162:GW162)</f>
        <v>84.446422229456473</v>
      </c>
      <c r="BS162" s="440">
        <f>AVERAGE(Monthly!GX162:GZ162)</f>
        <v>86.144403837686625</v>
      </c>
      <c r="BT162" s="440">
        <f>AVERAGE(Monthly!HA162:HC162)</f>
        <v>87.075808552190566</v>
      </c>
      <c r="BU162" s="440">
        <f>AVERAGE(Monthly!HD162:HF162)</f>
        <v>87.513072697933879</v>
      </c>
      <c r="BV162" s="440">
        <f>AVERAGE(Monthly!HG162:HI162)</f>
        <v>87.037800409336171</v>
      </c>
      <c r="BW162" s="440">
        <f>AVERAGE(Monthly!HJ162:HL162)</f>
        <v>91.696352582304414</v>
      </c>
      <c r="BX162" s="440">
        <f>AVERAGE(Monthly!HM162:HO162)</f>
        <v>93.131861120671488</v>
      </c>
      <c r="BY162" s="440">
        <f>AVERAGE(Monthly!HP162:HR162)</f>
        <v>94.885816386941713</v>
      </c>
      <c r="BZ162" s="440">
        <f>AVERAGE(Monthly!HS162:HU162)</f>
        <v>93.518767452922006</v>
      </c>
      <c r="CA162" s="440">
        <f>AVERAGE(Monthly!HV162:HX162)</f>
        <v>96.956025710329925</v>
      </c>
      <c r="CB162" s="440">
        <f>AVERAGE(Monthly!HY162:IA162)</f>
        <v>97.253573969805458</v>
      </c>
      <c r="CC162" s="440">
        <f>AVERAGE(Monthly!IB162:ID162)</f>
        <v>96.714882803955959</v>
      </c>
      <c r="CD162" s="440">
        <f>AVERAGE(Monthly!IE162:IG162)</f>
        <v>97.457348370969612</v>
      </c>
      <c r="CE162" s="440">
        <f>AVERAGE(Monthly!IH162:IJ162)</f>
        <v>96.657113785466137</v>
      </c>
      <c r="CF162" s="440">
        <f>AVERAGE(Monthly!IK162:IM162)</f>
        <v>97.006148021531729</v>
      </c>
      <c r="CG162" s="440">
        <f>AVERAGE(Monthly!IN162:IP162)</f>
        <v>98.526403305924191</v>
      </c>
      <c r="CH162" s="440">
        <f>AVERAGE(Monthly!IQ162:IS162)</f>
        <v>98.620619906641878</v>
      </c>
      <c r="CI162" s="440">
        <f>AVERAGE(Monthly!IT162:IV162)</f>
        <v>99.451761012270438</v>
      </c>
      <c r="CJ162" s="440">
        <f>AVERAGE(Monthly!IW162:IY162)</f>
        <v>101.10079610446967</v>
      </c>
      <c r="CK162" s="440">
        <f>AVERAGE(Monthly!IZ162:JB162)</f>
        <v>103.00602751549961</v>
      </c>
      <c r="CL162" s="440">
        <f>AVERAGE(Monthly!JC162:JE162)</f>
        <v>102.38263335477576</v>
      </c>
      <c r="CM162" s="440">
        <f>AVERAGE(Monthly!JF162:JH162)</f>
        <v>103.92636595283948</v>
      </c>
      <c r="CN162" s="440">
        <f>AVERAGE(Monthly!JI162:JK162)</f>
        <v>104.2594659446728</v>
      </c>
      <c r="CO162" s="440">
        <f>AVERAGE(Monthly!JL162:JN162)</f>
        <v>104.63933087898545</v>
      </c>
      <c r="CP162" s="440">
        <f>AVERAGE(Monthly!JO162:JQ162)</f>
        <v>104.14058015840352</v>
      </c>
      <c r="CQ162" s="440">
        <f>AVERAGE(Monthly!JR162:JT162)</f>
        <v>105.02988579681244</v>
      </c>
      <c r="CR162" s="440">
        <f>AVERAGE(Monthly!JU162:JW162)</f>
        <v>105.61943874371093</v>
      </c>
      <c r="CS162" s="440">
        <f>AVERAGE(Monthly!JX162:JZ162)</f>
        <v>105.16226967004036</v>
      </c>
      <c r="CT162" s="440">
        <f>AVERAGE(Monthly!KA162:KC162)</f>
        <v>106.43396246859929</v>
      </c>
      <c r="CU162" s="440">
        <f>AVERAGE(Monthly!KD162:KF162)</f>
        <v>107.56844990585064</v>
      </c>
      <c r="CV162" s="440">
        <f>AVERAGE(Monthly!KG162:KI162)</f>
        <v>107.60307146000737</v>
      </c>
      <c r="CW162" s="440">
        <f>AVERAGE(Monthly!KJ162:KL162)</f>
        <v>107.70557655972692</v>
      </c>
      <c r="CX162" s="440">
        <f>AVERAGE(Monthly!KM162:KO162)</f>
        <v>110.45728128616406</v>
      </c>
      <c r="CY162" s="440">
        <f>AVERAGE(Monthly!KP162:KR162)</f>
        <v>112.30271471570273</v>
      </c>
      <c r="CZ162" s="440">
        <f>AVERAGE(Monthly!KS162:KU162)</f>
        <v>112.66194368269966</v>
      </c>
      <c r="DA162" s="440">
        <f>AVERAGE(Monthly!KV162:KX162)</f>
        <v>114.0935401686359</v>
      </c>
      <c r="DB162" s="440">
        <f>AVERAGE(Monthly!KY162:LA162)</f>
        <v>115.07942718661972</v>
      </c>
      <c r="DC162" s="440">
        <f>AVERAGE(Monthly!LB162:LD162)</f>
        <v>116.24886527642411</v>
      </c>
      <c r="DD162" s="440">
        <f>AVERAGE(Monthly!LE162:LG162)</f>
        <v>117.41803273480896</v>
      </c>
      <c r="DE162" s="440">
        <f>AVERAGE(Monthly!LH162:LJ162)</f>
        <v>117.86579074995915</v>
      </c>
      <c r="DF162" s="440">
        <f>AVERAGE(Monthly!LK162:LM162)</f>
        <v>119.69780907303748</v>
      </c>
      <c r="DG162" s="440">
        <f>AVERAGE(Monthly!LN162:LP162)</f>
        <v>122.53793752510781</v>
      </c>
      <c r="DH162" s="440">
        <f>AVERAGE(Monthly!LQ162:LS162)</f>
        <v>126.43087631661035</v>
      </c>
      <c r="DI162" s="440">
        <f>AVERAGE(Monthly!LT162:LV162)</f>
        <v>130.88458742509602</v>
      </c>
      <c r="DJ162" s="440">
        <f>AVERAGE(Monthly!LW162:LY162)</f>
        <v>136.0927629193925</v>
      </c>
      <c r="DK162" s="440">
        <f>AVERAGE(Monthly!LZ162:MB162)</f>
        <v>139.13062436946873</v>
      </c>
      <c r="DL162" s="440">
        <f>AVERAGE(Monthly!MC162:ME162)</f>
        <v>141.60798139237934</v>
      </c>
      <c r="DM162" s="440">
        <f>AVERAGE(Monthly!MF162:MH162)</f>
        <v>141.79628765061173</v>
      </c>
      <c r="DN162" s="440">
        <f>IF(Monthly!MK162&gt;0,AVERAGE(Monthly!MI162:MK162),"")</f>
        <v>142.50608050535681</v>
      </c>
      <c r="DO162" s="440">
        <f>IF(Monthly!MN162&gt;0,AVERAGE(Monthly!ML162:MN162),"")</f>
        <v>144.46322208871291</v>
      </c>
      <c r="DP162" s="440">
        <f>IF(Monthly!MQ162&gt;0,AVERAGE(Monthly!MO162:MQ162),"")</f>
        <v>145.53590201569605</v>
      </c>
      <c r="DQ162" s="440">
        <f>IF(Monthly!MT162&gt;0,AVERAGE(Monthly!MR162:MT162),"")</f>
        <v>147.65352981582527</v>
      </c>
      <c r="DR162" s="440">
        <f>IF(Monthly!MW162&gt;0,AVERAGE(Monthly!MU162:MW162),"")</f>
        <v>149.85742917242661</v>
      </c>
      <c r="DS162" s="994">
        <f>IF(Monthly!MX162&gt;0,AVERAGE(Monthly!MV162:MX162),"")</f>
        <v>150.99661019835733</v>
      </c>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AVERAGE(Monthly!B163:B163)</f>
        <v>642.55313192925541</v>
      </c>
      <c r="D163" s="705" t="e">
        <f>AVERAGE(Monthly!E163:G163)</f>
        <v>#DIV/0!</v>
      </c>
      <c r="E163" s="705" t="e">
        <f>AVERAGE(Monthly!H163:J163)</f>
        <v>#DIV/0!</v>
      </c>
      <c r="F163" s="705" t="e">
        <f>AVERAGE(Monthly!K163:M163)</f>
        <v>#DIV/0!</v>
      </c>
      <c r="G163" s="705" t="e">
        <f>AVERAGE(Monthly!N163:P163)</f>
        <v>#DIV/0!</v>
      </c>
      <c r="H163" s="705" t="e">
        <f>AVERAGE(Monthly!Q163:S163)</f>
        <v>#DIV/0!</v>
      </c>
      <c r="I163" s="705" t="e">
        <f>AVERAGE(Monthly!T163:V163)</f>
        <v>#DIV/0!</v>
      </c>
      <c r="J163" s="705" t="e">
        <f>AVERAGE(Monthly!W163:Y163)</f>
        <v>#DIV/0!</v>
      </c>
      <c r="K163" s="705" t="e">
        <f>AVERAGE(Monthly!Z163:AB163)</f>
        <v>#DIV/0!</v>
      </c>
      <c r="L163" s="705" t="e">
        <f>AVERAGE(Monthly!AC163:AE163)</f>
        <v>#DIV/0!</v>
      </c>
      <c r="M163" s="705" t="e">
        <f>AVERAGE(Monthly!AF163:AH163)</f>
        <v>#DIV/0!</v>
      </c>
      <c r="N163" s="705" t="e">
        <f>AVERAGE(Monthly!AI163:AK163)</f>
        <v>#DIV/0!</v>
      </c>
      <c r="O163" s="705" t="e">
        <f>AVERAGE(Monthly!AL163:AN163)</f>
        <v>#DIV/0!</v>
      </c>
      <c r="P163" s="705" t="e">
        <f>AVERAGE(Monthly!AO163:AQ163)</f>
        <v>#DIV/0!</v>
      </c>
      <c r="Q163" s="705" t="e">
        <f>AVERAGE(Monthly!AR163:AT163)</f>
        <v>#DIV/0!</v>
      </c>
      <c r="R163" s="705" t="e">
        <f>AVERAGE(Monthly!AU163:AW163)</f>
        <v>#DIV/0!</v>
      </c>
      <c r="S163" s="705" t="e">
        <f>AVERAGE(Monthly!AX163:AZ163)</f>
        <v>#DIV/0!</v>
      </c>
      <c r="T163" s="705" t="e">
        <f>AVERAGE(Monthly!BA163:BC163)</f>
        <v>#DIV/0!</v>
      </c>
      <c r="U163" s="705" t="e">
        <f>AVERAGE(Monthly!BD163:BF163)</f>
        <v>#DIV/0!</v>
      </c>
      <c r="V163" s="705" t="e">
        <f>AVERAGE(Monthly!BG163:BI163)</f>
        <v>#DIV/0!</v>
      </c>
      <c r="W163" s="705" t="e">
        <f>AVERAGE(Monthly!BJ163:BL163)</f>
        <v>#DIV/0!</v>
      </c>
      <c r="X163" s="705" t="e">
        <f>AVERAGE(Monthly!BM163:BO163)</f>
        <v>#DIV/0!</v>
      </c>
      <c r="Y163" s="705" t="e">
        <f>AVERAGE(Monthly!BP163:BR163)</f>
        <v>#DIV/0!</v>
      </c>
      <c r="Z163" s="705" t="e">
        <f>AVERAGE(Monthly!BS163:BU163)</f>
        <v>#DIV/0!</v>
      </c>
      <c r="AA163" s="705" t="e">
        <f>AVERAGE(Monthly!BV163:BX163)</f>
        <v>#DIV/0!</v>
      </c>
      <c r="AB163" s="705" t="e">
        <f>AVERAGE(Monthly!BY163:CA163)</f>
        <v>#DIV/0!</v>
      </c>
      <c r="AC163" s="705" t="e">
        <f>AVERAGE(Monthly!CB163:CD163)</f>
        <v>#DIV/0!</v>
      </c>
      <c r="AD163" s="705" t="e">
        <f>AVERAGE(Monthly!CE163:CG163)</f>
        <v>#DIV/0!</v>
      </c>
      <c r="AE163" s="705" t="e">
        <f>AVERAGE(Monthly!CH163:CJ163)</f>
        <v>#DIV/0!</v>
      </c>
      <c r="AF163" s="705" t="e">
        <f>AVERAGE(Monthly!CK163:CM163)</f>
        <v>#DIV/0!</v>
      </c>
      <c r="AG163" s="705" t="e">
        <f>AVERAGE(Monthly!CN163:CP163)</f>
        <v>#DIV/0!</v>
      </c>
      <c r="AH163" s="705" t="e">
        <f>AVERAGE(Monthly!CQ163:CS163)</f>
        <v>#DIV/0!</v>
      </c>
      <c r="AI163" s="705" t="e">
        <f>AVERAGE(Monthly!CT163:CV163)</f>
        <v>#DIV/0!</v>
      </c>
      <c r="AJ163" s="705" t="e">
        <f>AVERAGE(Monthly!CW163:CY163)</f>
        <v>#DIV/0!</v>
      </c>
      <c r="AK163" s="705" t="e">
        <f>AVERAGE(Monthly!CZ163:DB163)</f>
        <v>#DIV/0!</v>
      </c>
      <c r="AL163" s="705" t="e">
        <f>AVERAGE(Monthly!DC163:DE163)</f>
        <v>#DIV/0!</v>
      </c>
      <c r="AM163" s="440" t="e">
        <f>AVERAGE(Monthly!DF163:DH163)</f>
        <v>#DIV/0!</v>
      </c>
      <c r="AN163" s="440" t="e">
        <f>AVERAGE(Monthly!DI163:DK163)</f>
        <v>#DIV/0!</v>
      </c>
      <c r="AO163" s="440" t="e">
        <f>AVERAGE(Monthly!DL163:DN163)</f>
        <v>#DIV/0!</v>
      </c>
      <c r="AP163" s="440" t="e">
        <f>AVERAGE(Monthly!DO163:DQ163)</f>
        <v>#DIV/0!</v>
      </c>
      <c r="AQ163" s="440" t="e">
        <f>AVERAGE(Monthly!DR163:DT163)</f>
        <v>#DIV/0!</v>
      </c>
      <c r="AR163" s="440" t="e">
        <f>AVERAGE(Monthly!DU163:DW163)</f>
        <v>#DIV/0!</v>
      </c>
      <c r="AS163" s="440" t="e">
        <f>AVERAGE(Monthly!DX163:DZ163)</f>
        <v>#DIV/0!</v>
      </c>
      <c r="AT163" s="440" t="e">
        <f>AVERAGE(Monthly!EA163:EC163)</f>
        <v>#DIV/0!</v>
      </c>
      <c r="AU163" s="440" t="e">
        <f>AVERAGE(Monthly!ED163:EF163)</f>
        <v>#DIV/0!</v>
      </c>
      <c r="AV163" s="440" t="e">
        <f>AVERAGE(Monthly!EG163:EI163)</f>
        <v>#DIV/0!</v>
      </c>
      <c r="AW163" s="440" t="e">
        <f>AVERAGE(Monthly!EJ163:EL163)</f>
        <v>#DIV/0!</v>
      </c>
      <c r="AX163" s="440" t="e">
        <f>AVERAGE(Monthly!EM163:EO163)</f>
        <v>#DIV/0!</v>
      </c>
      <c r="AY163" s="440" t="e">
        <f>AVERAGE(Monthly!EP163:ER163)</f>
        <v>#DIV/0!</v>
      </c>
      <c r="AZ163" s="440" t="e">
        <f>AVERAGE(Monthly!ES163:EU163)</f>
        <v>#DIV/0!</v>
      </c>
      <c r="BA163" s="440" t="e">
        <f>AVERAGE(Monthly!EV163:EX163)</f>
        <v>#DIV/0!</v>
      </c>
      <c r="BB163" s="440" t="e">
        <f>AVERAGE(Monthly!EY163:FA163)</f>
        <v>#DIV/0!</v>
      </c>
      <c r="BC163" s="440" t="e">
        <f>AVERAGE(Monthly!FB163:FD163)</f>
        <v>#DIV/0!</v>
      </c>
      <c r="BD163" s="440" t="e">
        <f>AVERAGE(Monthly!FE163:FG163)</f>
        <v>#DIV/0!</v>
      </c>
      <c r="BE163" s="440" t="e">
        <f>AVERAGE(Monthly!FH163:FJ163)</f>
        <v>#DIV/0!</v>
      </c>
      <c r="BF163" s="440" t="e">
        <f>AVERAGE(Monthly!FK163:FM163)</f>
        <v>#DIV/0!</v>
      </c>
      <c r="BG163" s="440">
        <f>AVERAGE(Monthly!FN163:FP163)</f>
        <v>78.480784854892875</v>
      </c>
      <c r="BH163" s="440">
        <f>AVERAGE(Monthly!FQ163:FS163)</f>
        <v>77.508234754580585</v>
      </c>
      <c r="BI163" s="440">
        <f>AVERAGE(Monthly!FT163:FV163)</f>
        <v>86.763814749783307</v>
      </c>
      <c r="BJ163" s="440">
        <f>AVERAGE(Monthly!FW163:FY163)</f>
        <v>88.726117814501222</v>
      </c>
      <c r="BK163" s="440">
        <f>AVERAGE(Monthly!FZ163:GB163)</f>
        <v>88.869297718066662</v>
      </c>
      <c r="BL163" s="440">
        <f>AVERAGE(Monthly!GC163:GE163)</f>
        <v>88.661077219767137</v>
      </c>
      <c r="BM163" s="440">
        <f>AVERAGE(Monthly!GF163:GH163)</f>
        <v>88.583824743014972</v>
      </c>
      <c r="BN163" s="440">
        <f>AVERAGE(Monthly!GI163:GK163)</f>
        <v>89.732821856940632</v>
      </c>
      <c r="BO163" s="440">
        <f>AVERAGE(Monthly!GL163:GN163)</f>
        <v>90.866866403655266</v>
      </c>
      <c r="BP163" s="440">
        <f>AVERAGE(Monthly!GO163:GQ163)</f>
        <v>94.826815733123411</v>
      </c>
      <c r="BQ163" s="440">
        <f>AVERAGE(Monthly!GR163:GT163)</f>
        <v>99.931641912177454</v>
      </c>
      <c r="BR163" s="440">
        <f>AVERAGE(Monthly!GU163:GW163)</f>
        <v>100.20677334424403</v>
      </c>
      <c r="BS163" s="440">
        <f>AVERAGE(Monthly!GX163:GZ163)</f>
        <v>98.713373865119181</v>
      </c>
      <c r="BT163" s="440">
        <f>AVERAGE(Monthly!HA163:HC163)</f>
        <v>98.576456432077975</v>
      </c>
      <c r="BU163" s="440">
        <f>AVERAGE(Monthly!HD163:HF163)</f>
        <v>98.814744118818155</v>
      </c>
      <c r="BV163" s="440">
        <f>AVERAGE(Monthly!HG163:HI163)</f>
        <v>99.012816322220075</v>
      </c>
      <c r="BW163" s="440">
        <f>AVERAGE(Monthly!HJ163:HL163)</f>
        <v>99.458660450512198</v>
      </c>
      <c r="BX163" s="440">
        <f>AVERAGE(Monthly!HM163:HO163)</f>
        <v>99.736437645456888</v>
      </c>
      <c r="BY163" s="440">
        <f>AVERAGE(Monthly!HP163:HR163)</f>
        <v>99.694510453388489</v>
      </c>
      <c r="BZ163" s="440">
        <f>AVERAGE(Monthly!HS163:HU163)</f>
        <v>100.11262825884337</v>
      </c>
      <c r="CA163" s="440">
        <f>AVERAGE(Monthly!HV163:HX163)</f>
        <v>99.961809795212687</v>
      </c>
      <c r="CB163" s="440">
        <f>AVERAGE(Monthly!HY163:IA163)</f>
        <v>99.80575811391094</v>
      </c>
      <c r="CC163" s="440">
        <f>AVERAGE(Monthly!IB163:ID163)</f>
        <v>99.701048761725517</v>
      </c>
      <c r="CD163" s="440">
        <f>AVERAGE(Monthly!IE163:IG163)</f>
        <v>99.850262461740655</v>
      </c>
      <c r="CE163" s="440">
        <f>AVERAGE(Monthly!IH163:IJ163)</f>
        <v>98.843476184938098</v>
      </c>
      <c r="CF163" s="440">
        <f>AVERAGE(Monthly!IK163:IM163)</f>
        <v>99.062998853302346</v>
      </c>
      <c r="CG163" s="440">
        <f>AVERAGE(Monthly!IN163:IP163)</f>
        <v>99.626430574797482</v>
      </c>
      <c r="CH163" s="440">
        <f>AVERAGE(Monthly!IQ163:IS163)</f>
        <v>103.80482105626544</v>
      </c>
      <c r="CI163" s="440">
        <f>AVERAGE(Monthly!IT163:IV163)</f>
        <v>105.87656804482818</v>
      </c>
      <c r="CJ163" s="440">
        <f>AVERAGE(Monthly!IW163:IY163)</f>
        <v>105.90794292833557</v>
      </c>
      <c r="CK163" s="440">
        <f>AVERAGE(Monthly!IZ163:JB163)</f>
        <v>105.82394839587953</v>
      </c>
      <c r="CL163" s="440">
        <f>AVERAGE(Monthly!JC163:JE163)</f>
        <v>105.91237881946252</v>
      </c>
      <c r="CM163" s="440">
        <f>AVERAGE(Monthly!JF163:JH163)</f>
        <v>106.22862905022583</v>
      </c>
      <c r="CN163" s="440">
        <f>AVERAGE(Monthly!JI163:JK163)</f>
        <v>106.03521998547046</v>
      </c>
      <c r="CO163" s="440">
        <f>AVERAGE(Monthly!JL163:JN163)</f>
        <v>105.83797599842187</v>
      </c>
      <c r="CP163" s="440">
        <f>AVERAGE(Monthly!JO163:JQ163)</f>
        <v>106.24563798250968</v>
      </c>
      <c r="CQ163" s="440">
        <f>AVERAGE(Monthly!JR163:JT163)</f>
        <v>106.52249380834837</v>
      </c>
      <c r="CR163" s="440">
        <f>AVERAGE(Monthly!JU163:JW163)</f>
        <v>114.03579077926686</v>
      </c>
      <c r="CS163" s="440">
        <f>AVERAGE(Monthly!JX163:JZ163)</f>
        <v>115.74627617988217</v>
      </c>
      <c r="CT163" s="440">
        <f>AVERAGE(Monthly!KA163:KC163)</f>
        <v>117.52093241155303</v>
      </c>
      <c r="CU163" s="440">
        <f>AVERAGE(Monthly!KD163:KF163)</f>
        <v>118.11156230712254</v>
      </c>
      <c r="CV163" s="440">
        <f>AVERAGE(Monthly!KG163:KI163)</f>
        <v>118.14113726812833</v>
      </c>
      <c r="CW163" s="440">
        <f>AVERAGE(Monthly!KJ163:KL163)</f>
        <v>118.78782739197398</v>
      </c>
      <c r="CX163" s="440">
        <f>AVERAGE(Monthly!KM163:KO163)</f>
        <v>119.04358587860595</v>
      </c>
      <c r="CY163" s="440">
        <f>AVERAGE(Monthly!KP163:KR163)</f>
        <v>119.76676002721791</v>
      </c>
      <c r="CZ163" s="440">
        <f>AVERAGE(Monthly!KS163:KU163)</f>
        <v>148.56081938580317</v>
      </c>
      <c r="DA163" s="440">
        <f>AVERAGE(Monthly!KV163:KX163)</f>
        <v>161.2650377738411</v>
      </c>
      <c r="DB163" s="440">
        <f>AVERAGE(Monthly!KY163:LA163)</f>
        <v>125.03205093263938</v>
      </c>
      <c r="DC163" s="440">
        <f>AVERAGE(Monthly!LB163:LD163)</f>
        <v>119.93499653269247</v>
      </c>
      <c r="DD163" s="440">
        <f>AVERAGE(Monthly!LE163:LG163)</f>
        <v>119.71722180430486</v>
      </c>
      <c r="DE163" s="440">
        <f>AVERAGE(Monthly!LH163:LJ163)</f>
        <v>119.14977099500061</v>
      </c>
      <c r="DF163" s="440">
        <f>AVERAGE(Monthly!LK163:LM163)</f>
        <v>118.42619278581782</v>
      </c>
      <c r="DG163" s="440">
        <f>AVERAGE(Monthly!LN163:LP163)</f>
        <v>117.32728174333982</v>
      </c>
      <c r="DH163" s="440">
        <f>AVERAGE(Monthly!LQ163:LS163)</f>
        <v>121.97362734800517</v>
      </c>
      <c r="DI163" s="440">
        <f>AVERAGE(Monthly!LT163:LV163)</f>
        <v>125.7484651209483</v>
      </c>
      <c r="DJ163" s="440">
        <f>AVERAGE(Monthly!LW163:LY163)</f>
        <v>126.90893181385373</v>
      </c>
      <c r="DK163" s="440">
        <f>AVERAGE(Monthly!LZ163:MB163)</f>
        <v>127.29068417568935</v>
      </c>
      <c r="DL163" s="440">
        <f>AVERAGE(Monthly!MC163:ME163)</f>
        <v>127.29161798298618</v>
      </c>
      <c r="DM163" s="440">
        <f>AVERAGE(Monthly!MF163:MH163)</f>
        <v>127.49190648176096</v>
      </c>
      <c r="DN163" s="440">
        <f>IF(Monthly!MK163&gt;0,AVERAGE(Monthly!MI163:MK163),"")</f>
        <v>128.23408794443742</v>
      </c>
      <c r="DO163" s="440">
        <f>IF(Monthly!MN163&gt;0,AVERAGE(Monthly!ML163:MN163),"")</f>
        <v>134.50477966813156</v>
      </c>
      <c r="DP163" s="440">
        <f>IF(Monthly!MQ163&gt;0,AVERAGE(Monthly!MO163:MQ163),"")</f>
        <v>166.42509600033966</v>
      </c>
      <c r="DQ163" s="440">
        <f>IF(Monthly!MT163&gt;0,AVERAGE(Monthly!MR163:MT163),"")</f>
        <v>166.53792575197713</v>
      </c>
      <c r="DR163" s="440">
        <f>IF(Monthly!MW163&gt;0,AVERAGE(Monthly!MU163:MW163),"")</f>
        <v>166.60941527125101</v>
      </c>
      <c r="DS163" s="994">
        <f>IF(Monthly!MX163&gt;0,AVERAGE(Monthly!MV163:MX163),"")</f>
        <v>167.17269872297479</v>
      </c>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AVERAGE(Monthly!B164:B164)</f>
        <v>0</v>
      </c>
      <c r="D164" s="705" t="e">
        <f>AVERAGE(Monthly!E164:G164)</f>
        <v>#DIV/0!</v>
      </c>
      <c r="E164" s="705" t="e">
        <f>AVERAGE(Monthly!H164:J164)</f>
        <v>#DIV/0!</v>
      </c>
      <c r="F164" s="705" t="e">
        <f>AVERAGE(Monthly!K164:M164)</f>
        <v>#DIV/0!</v>
      </c>
      <c r="G164" s="705" t="e">
        <f>AVERAGE(Monthly!N164:P164)</f>
        <v>#DIV/0!</v>
      </c>
      <c r="H164" s="705" t="e">
        <f>AVERAGE(Monthly!Q164:S164)</f>
        <v>#DIV/0!</v>
      </c>
      <c r="I164" s="705" t="e">
        <f>AVERAGE(Monthly!T164:V164)</f>
        <v>#DIV/0!</v>
      </c>
      <c r="J164" s="705" t="e">
        <f>AVERAGE(Monthly!W164:Y164)</f>
        <v>#DIV/0!</v>
      </c>
      <c r="K164" s="705" t="e">
        <f>AVERAGE(Monthly!Z164:AB164)</f>
        <v>#DIV/0!</v>
      </c>
      <c r="L164" s="705" t="e">
        <f>AVERAGE(Monthly!AC164:AE164)</f>
        <v>#DIV/0!</v>
      </c>
      <c r="M164" s="705" t="e">
        <f>AVERAGE(Monthly!AF164:AH164)</f>
        <v>#DIV/0!</v>
      </c>
      <c r="N164" s="705" t="e">
        <f>AVERAGE(Monthly!AI164:AK164)</f>
        <v>#DIV/0!</v>
      </c>
      <c r="O164" s="705" t="e">
        <f>AVERAGE(Monthly!AL164:AN164)</f>
        <v>#DIV/0!</v>
      </c>
      <c r="P164" s="705" t="e">
        <f>AVERAGE(Monthly!AO164:AQ164)</f>
        <v>#DIV/0!</v>
      </c>
      <c r="Q164" s="705" t="e">
        <f>AVERAGE(Monthly!AR164:AT164)</f>
        <v>#DIV/0!</v>
      </c>
      <c r="R164" s="705" t="e">
        <f>AVERAGE(Monthly!AU164:AW164)</f>
        <v>#DIV/0!</v>
      </c>
      <c r="S164" s="705" t="e">
        <f>AVERAGE(Monthly!AX164:AZ164)</f>
        <v>#DIV/0!</v>
      </c>
      <c r="T164" s="705" t="e">
        <f>AVERAGE(Monthly!BA164:BC164)</f>
        <v>#DIV/0!</v>
      </c>
      <c r="U164" s="705" t="e">
        <f>AVERAGE(Monthly!BD164:BF164)</f>
        <v>#DIV/0!</v>
      </c>
      <c r="V164" s="705" t="e">
        <f>AVERAGE(Monthly!BG164:BI164)</f>
        <v>#DIV/0!</v>
      </c>
      <c r="W164" s="705" t="e">
        <f>AVERAGE(Monthly!BJ164:BL164)</f>
        <v>#DIV/0!</v>
      </c>
      <c r="X164" s="705" t="e">
        <f>AVERAGE(Monthly!BM164:BO164)</f>
        <v>#DIV/0!</v>
      </c>
      <c r="Y164" s="705" t="e">
        <f>AVERAGE(Monthly!BP164:BR164)</f>
        <v>#DIV/0!</v>
      </c>
      <c r="Z164" s="705" t="e">
        <f>AVERAGE(Monthly!BS164:BU164)</f>
        <v>#DIV/0!</v>
      </c>
      <c r="AA164" s="705" t="e">
        <f>AVERAGE(Monthly!BV164:BX164)</f>
        <v>#DIV/0!</v>
      </c>
      <c r="AB164" s="705" t="e">
        <f>AVERAGE(Monthly!BY164:CA164)</f>
        <v>#DIV/0!</v>
      </c>
      <c r="AC164" s="705" t="e">
        <f>AVERAGE(Monthly!CB164:CD164)</f>
        <v>#DIV/0!</v>
      </c>
      <c r="AD164" s="705" t="e">
        <f>AVERAGE(Monthly!CE164:CG164)</f>
        <v>#DIV/0!</v>
      </c>
      <c r="AE164" s="705" t="e">
        <f>AVERAGE(Monthly!CH164:CJ164)</f>
        <v>#DIV/0!</v>
      </c>
      <c r="AF164" s="705" t="e">
        <f>AVERAGE(Monthly!CK164:CM164)</f>
        <v>#DIV/0!</v>
      </c>
      <c r="AG164" s="705" t="e">
        <f>AVERAGE(Monthly!CN164:CP164)</f>
        <v>#DIV/0!</v>
      </c>
      <c r="AH164" s="705" t="e">
        <f>AVERAGE(Monthly!CQ164:CS164)</f>
        <v>#DIV/0!</v>
      </c>
      <c r="AI164" s="705" t="e">
        <f>AVERAGE(Monthly!CT164:CV164)</f>
        <v>#DIV/0!</v>
      </c>
      <c r="AJ164" s="705" t="e">
        <f>AVERAGE(Monthly!CW164:CY164)</f>
        <v>#DIV/0!</v>
      </c>
      <c r="AK164" s="705" t="e">
        <f>AVERAGE(Monthly!CZ164:DB164)</f>
        <v>#DIV/0!</v>
      </c>
      <c r="AL164" s="705" t="e">
        <f>AVERAGE(Monthly!DC164:DE164)</f>
        <v>#DIV/0!</v>
      </c>
      <c r="AM164" s="440" t="e">
        <f>AVERAGE(Monthly!DF164:DH164)</f>
        <v>#DIV/0!</v>
      </c>
      <c r="AN164" s="440" t="e">
        <f>AVERAGE(Monthly!DI164:DK164)</f>
        <v>#DIV/0!</v>
      </c>
      <c r="AO164" s="440" t="e">
        <f>AVERAGE(Monthly!DL164:DN164)</f>
        <v>#DIV/0!</v>
      </c>
      <c r="AP164" s="440" t="e">
        <f>AVERAGE(Monthly!DO164:DQ164)</f>
        <v>#DIV/0!</v>
      </c>
      <c r="AQ164" s="440" t="e">
        <f>AVERAGE(Monthly!DR164:DT164)</f>
        <v>#DIV/0!</v>
      </c>
      <c r="AR164" s="440" t="e">
        <f>AVERAGE(Monthly!DU164:DW164)</f>
        <v>#DIV/0!</v>
      </c>
      <c r="AS164" s="440" t="e">
        <f>AVERAGE(Monthly!DX164:DZ164)</f>
        <v>#DIV/0!</v>
      </c>
      <c r="AT164" s="440" t="e">
        <f>AVERAGE(Monthly!EA164:EC164)</f>
        <v>#DIV/0!</v>
      </c>
      <c r="AU164" s="440" t="e">
        <f>AVERAGE(Monthly!ED164:EF164)</f>
        <v>#DIV/0!</v>
      </c>
      <c r="AV164" s="440" t="e">
        <f>AVERAGE(Monthly!EG164:EI164)</f>
        <v>#DIV/0!</v>
      </c>
      <c r="AW164" s="440" t="e">
        <f>AVERAGE(Monthly!EJ164:EL164)</f>
        <v>#DIV/0!</v>
      </c>
      <c r="AX164" s="440" t="e">
        <f>AVERAGE(Monthly!EM164:EO164)</f>
        <v>#DIV/0!</v>
      </c>
      <c r="AY164" s="440" t="e">
        <f>AVERAGE(Monthly!EP164:ER164)</f>
        <v>#DIV/0!</v>
      </c>
      <c r="AZ164" s="440" t="e">
        <f>AVERAGE(Monthly!ES164:EU164)</f>
        <v>#DIV/0!</v>
      </c>
      <c r="BA164" s="440" t="e">
        <f>AVERAGE(Monthly!EV164:EX164)</f>
        <v>#DIV/0!</v>
      </c>
      <c r="BB164" s="440" t="e">
        <f>AVERAGE(Monthly!EY164:FA164)</f>
        <v>#DIV/0!</v>
      </c>
      <c r="BC164" s="440" t="e">
        <f>AVERAGE(Monthly!FB164:FD164)</f>
        <v>#DIV/0!</v>
      </c>
      <c r="BD164" s="440" t="e">
        <f>AVERAGE(Monthly!FE164:FG164)</f>
        <v>#DIV/0!</v>
      </c>
      <c r="BE164" s="440" t="e">
        <f>AVERAGE(Monthly!FH164:FJ164)</f>
        <v>#DIV/0!</v>
      </c>
      <c r="BF164" s="440" t="e">
        <f>AVERAGE(Monthly!FK164:FM164)</f>
        <v>#DIV/0!</v>
      </c>
      <c r="BG164" s="440">
        <f>AVERAGE(Monthly!FN164:FP164)</f>
        <v>81.467110148225288</v>
      </c>
      <c r="BH164" s="440">
        <f>AVERAGE(Monthly!FQ164:FS164)</f>
        <v>82.558472223128831</v>
      </c>
      <c r="BI164" s="440">
        <f>AVERAGE(Monthly!FT164:FV164)</f>
        <v>83.105210510627828</v>
      </c>
      <c r="BJ164" s="440">
        <f>AVERAGE(Monthly!FW164:FY164)</f>
        <v>84.622466384149689</v>
      </c>
      <c r="BK164" s="440">
        <f>AVERAGE(Monthly!FZ164:GB164)</f>
        <v>83.250268907150101</v>
      </c>
      <c r="BL164" s="440">
        <f>AVERAGE(Monthly!GC164:GE164)</f>
        <v>87.206807920156578</v>
      </c>
      <c r="BM164" s="440">
        <f>AVERAGE(Monthly!GF164:GH164)</f>
        <v>86.805097402365675</v>
      </c>
      <c r="BN164" s="440">
        <f>AVERAGE(Monthly!GI164:GK164)</f>
        <v>87.697603823925576</v>
      </c>
      <c r="BO164" s="440">
        <f>AVERAGE(Monthly!GL164:GN164)</f>
        <v>86.315451548969349</v>
      </c>
      <c r="BP164" s="440">
        <f>AVERAGE(Monthly!GO164:GQ164)</f>
        <v>91.374329930503222</v>
      </c>
      <c r="BQ164" s="440">
        <f>AVERAGE(Monthly!GR164:GT164)</f>
        <v>92.734157128607634</v>
      </c>
      <c r="BR164" s="440">
        <f>AVERAGE(Monthly!GU164:GW164)</f>
        <v>94.485403119019153</v>
      </c>
      <c r="BS164" s="440">
        <f>AVERAGE(Monthly!GX164:GZ164)</f>
        <v>92.788520336827162</v>
      </c>
      <c r="BT164" s="440">
        <f>AVERAGE(Monthly!HA164:HC164)</f>
        <v>98.79634748925946</v>
      </c>
      <c r="BU164" s="440">
        <f>AVERAGE(Monthly!HD164:HF164)</f>
        <v>97.947500859660195</v>
      </c>
      <c r="BV164" s="440">
        <f>AVERAGE(Monthly!HG164:HI164)</f>
        <v>99.874017050322323</v>
      </c>
      <c r="BW164" s="440">
        <f>AVERAGE(Monthly!HJ164:HL164)</f>
        <v>98.535642854749426</v>
      </c>
      <c r="BX164" s="440">
        <f>AVERAGE(Monthly!HM164:HO164)</f>
        <v>101.98668362430222</v>
      </c>
      <c r="BY164" s="440">
        <f>AVERAGE(Monthly!HP164:HR164)</f>
        <v>99.229456705072394</v>
      </c>
      <c r="BZ164" s="440">
        <f>AVERAGE(Monthly!HS164:HU164)</f>
        <v>100.0536609992397</v>
      </c>
      <c r="CA164" s="440">
        <f>AVERAGE(Monthly!HV164:HX164)</f>
        <v>99.815866582365018</v>
      </c>
      <c r="CB164" s="440">
        <f>AVERAGE(Monthly!HY164:IA164)</f>
        <v>100.43520081506365</v>
      </c>
      <c r="CC164" s="440">
        <f>AVERAGE(Monthly!IB164:ID164)</f>
        <v>100.61816127654096</v>
      </c>
      <c r="CD164" s="440">
        <f>AVERAGE(Monthly!IE164:IG164)</f>
        <v>101.2083861017688</v>
      </c>
      <c r="CE164" s="440">
        <f>AVERAGE(Monthly!IH164:IJ164)</f>
        <v>99.508840456132361</v>
      </c>
      <c r="CF164" s="440">
        <f>AVERAGE(Monthly!IK164:IM164)</f>
        <v>99.831473437814353</v>
      </c>
      <c r="CG164" s="440">
        <f>AVERAGE(Monthly!IN164:IP164)</f>
        <v>102.84836826873918</v>
      </c>
      <c r="CH164" s="440">
        <f>AVERAGE(Monthly!IQ164:IS164)</f>
        <v>104.15440919976281</v>
      </c>
      <c r="CI164" s="440">
        <f>AVERAGE(Monthly!IT164:IV164)</f>
        <v>103.66912764871516</v>
      </c>
      <c r="CJ164" s="440">
        <f>AVERAGE(Monthly!IW164:IY164)</f>
        <v>106.00592559141326</v>
      </c>
      <c r="CK164" s="440">
        <f>AVERAGE(Monthly!IZ164:JB164)</f>
        <v>106.82455489095264</v>
      </c>
      <c r="CL164" s="440">
        <f>AVERAGE(Monthly!JC164:JE164)</f>
        <v>105.89850151986651</v>
      </c>
      <c r="CM164" s="440">
        <f>AVERAGE(Monthly!JF164:JH164)</f>
        <v>108.08012150151741</v>
      </c>
      <c r="CN164" s="440">
        <f>AVERAGE(Monthly!JI164:JK164)</f>
        <v>111.56074341389144</v>
      </c>
      <c r="CO164" s="440">
        <f>AVERAGE(Monthly!JL164:JN164)</f>
        <v>110.5855581197394</v>
      </c>
      <c r="CP164" s="440">
        <f>AVERAGE(Monthly!JO164:JQ164)</f>
        <v>112.60598694464933</v>
      </c>
      <c r="CQ164" s="440">
        <f>AVERAGE(Monthly!JR164:JT164)</f>
        <v>115.92966460718519</v>
      </c>
      <c r="CR164" s="440">
        <f>AVERAGE(Monthly!JU164:JW164)</f>
        <v>125.69890019625454</v>
      </c>
      <c r="CS164" s="440">
        <f>AVERAGE(Monthly!JX164:JZ164)</f>
        <v>122.71207924144274</v>
      </c>
      <c r="CT164" s="440">
        <f>AVERAGE(Monthly!KA164:KC164)</f>
        <v>121.99976757143811</v>
      </c>
      <c r="CU164" s="440">
        <f>AVERAGE(Monthly!KD164:KF164)</f>
        <v>118.19867051112566</v>
      </c>
      <c r="CV164" s="440">
        <f>AVERAGE(Monthly!KG164:KI164)</f>
        <v>120.5616306398385</v>
      </c>
      <c r="CW164" s="440">
        <f>AVERAGE(Monthly!KJ164:KL164)</f>
        <v>120.45951142762642</v>
      </c>
      <c r="CX164" s="440">
        <f>AVERAGE(Monthly!KM164:KO164)</f>
        <v>122.66946276134583</v>
      </c>
      <c r="CY164" s="440">
        <f>AVERAGE(Monthly!KP164:KR164)</f>
        <v>129.03807584986052</v>
      </c>
      <c r="CZ164" s="440">
        <f>AVERAGE(Monthly!KS164:KU164)</f>
        <v>133.97142264606262</v>
      </c>
      <c r="DA164" s="440">
        <f>AVERAGE(Monthly!KV164:KX164)</f>
        <v>126.78663497663347</v>
      </c>
      <c r="DB164" s="440">
        <f>AVERAGE(Monthly!KY164:LA164)</f>
        <v>129.6843615122846</v>
      </c>
      <c r="DC164" s="440">
        <f>AVERAGE(Monthly!LB164:LD164)</f>
        <v>130.63824132118054</v>
      </c>
      <c r="DD164" s="440">
        <f>AVERAGE(Monthly!LE164:LG164)</f>
        <v>131.87457303678474</v>
      </c>
      <c r="DE164" s="440">
        <f>AVERAGE(Monthly!LH164:LJ164)</f>
        <v>131.68983446664106</v>
      </c>
      <c r="DF164" s="440">
        <f>AVERAGE(Monthly!LK164:LM164)</f>
        <v>134.10651941325099</v>
      </c>
      <c r="DG164" s="440">
        <f>AVERAGE(Monthly!LN164:LP164)</f>
        <v>144.87166106629323</v>
      </c>
      <c r="DH164" s="440">
        <f>AVERAGE(Monthly!LQ164:LS164)</f>
        <v>156.54641782552014</v>
      </c>
      <c r="DI164" s="440">
        <f>AVERAGE(Monthly!LT164:LV164)</f>
        <v>156.56776342088918</v>
      </c>
      <c r="DJ164" s="440">
        <f>AVERAGE(Monthly!LW164:LY164)</f>
        <v>162.59528155143195</v>
      </c>
      <c r="DK164" s="440">
        <f>AVERAGE(Monthly!LZ164:MB164)</f>
        <v>164.30892409229151</v>
      </c>
      <c r="DL164" s="440">
        <f>AVERAGE(Monthly!MC164:ME164)</f>
        <v>164.4596825981582</v>
      </c>
      <c r="DM164" s="440">
        <f>AVERAGE(Monthly!MF164:MH164)</f>
        <v>161.84949568845278</v>
      </c>
      <c r="DN164" s="440">
        <f>IF(Monthly!MK164&gt;0,AVERAGE(Monthly!MI164:MK164),"")</f>
        <v>166.28727525122528</v>
      </c>
      <c r="DO164" s="440">
        <f>IF(Monthly!MN164&gt;0,AVERAGE(Monthly!ML164:MN164),"")</f>
        <v>168.8107394218969</v>
      </c>
      <c r="DP164" s="440">
        <f>IF(Monthly!MQ164&gt;0,AVERAGE(Monthly!MO164:MQ164),"")</f>
        <v>171.85368011180296</v>
      </c>
      <c r="DQ164" s="440">
        <f>IF(Monthly!MT164&gt;0,AVERAGE(Monthly!MR164:MT164),"")</f>
        <v>169.90703189672342</v>
      </c>
      <c r="DR164" s="440">
        <f>IF(Monthly!MW164&gt;0,AVERAGE(Monthly!MU164:MW164),"")</f>
        <v>168.21872116472969</v>
      </c>
      <c r="DS164" s="994">
        <f>IF(Monthly!MX164&gt;0,AVERAGE(Monthly!MV164:MX164),"")</f>
        <v>167.72812480004919</v>
      </c>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AVERAGE(Monthly!B165:B165)</f>
        <v>642.55313192925541</v>
      </c>
      <c r="D165" s="705" t="e">
        <f>AVERAGE(Monthly!E165:G165)</f>
        <v>#DIV/0!</v>
      </c>
      <c r="E165" s="705" t="e">
        <f>AVERAGE(Monthly!H165:J165)</f>
        <v>#DIV/0!</v>
      </c>
      <c r="F165" s="705" t="e">
        <f>AVERAGE(Monthly!K165:M165)</f>
        <v>#DIV/0!</v>
      </c>
      <c r="G165" s="705" t="e">
        <f>AVERAGE(Monthly!N165:P165)</f>
        <v>#DIV/0!</v>
      </c>
      <c r="H165" s="705" t="e">
        <f>AVERAGE(Monthly!Q165:S165)</f>
        <v>#DIV/0!</v>
      </c>
      <c r="I165" s="705" t="e">
        <f>AVERAGE(Monthly!T165:V165)</f>
        <v>#DIV/0!</v>
      </c>
      <c r="J165" s="705" t="e">
        <f>AVERAGE(Monthly!W165:Y165)</f>
        <v>#DIV/0!</v>
      </c>
      <c r="K165" s="705" t="e">
        <f>AVERAGE(Monthly!Z165:AB165)</f>
        <v>#DIV/0!</v>
      </c>
      <c r="L165" s="705" t="e">
        <f>AVERAGE(Monthly!AC165:AE165)</f>
        <v>#DIV/0!</v>
      </c>
      <c r="M165" s="705" t="e">
        <f>AVERAGE(Monthly!AF165:AH165)</f>
        <v>#DIV/0!</v>
      </c>
      <c r="N165" s="705" t="e">
        <f>AVERAGE(Monthly!AI165:AK165)</f>
        <v>#DIV/0!</v>
      </c>
      <c r="O165" s="705" t="e">
        <f>AVERAGE(Monthly!AL165:AN165)</f>
        <v>#DIV/0!</v>
      </c>
      <c r="P165" s="705" t="e">
        <f>AVERAGE(Monthly!AO165:AQ165)</f>
        <v>#DIV/0!</v>
      </c>
      <c r="Q165" s="705" t="e">
        <f>AVERAGE(Monthly!AR165:AT165)</f>
        <v>#DIV/0!</v>
      </c>
      <c r="R165" s="705" t="e">
        <f>AVERAGE(Monthly!AU165:AW165)</f>
        <v>#DIV/0!</v>
      </c>
      <c r="S165" s="705" t="e">
        <f>AVERAGE(Monthly!AX165:AZ165)</f>
        <v>#DIV/0!</v>
      </c>
      <c r="T165" s="705" t="e">
        <f>AVERAGE(Monthly!BA165:BC165)</f>
        <v>#DIV/0!</v>
      </c>
      <c r="U165" s="705" t="e">
        <f>AVERAGE(Monthly!BD165:BF165)</f>
        <v>#DIV/0!</v>
      </c>
      <c r="V165" s="705" t="e">
        <f>AVERAGE(Monthly!BG165:BI165)</f>
        <v>#DIV/0!</v>
      </c>
      <c r="W165" s="705" t="e">
        <f>AVERAGE(Monthly!BJ165:BL165)</f>
        <v>#DIV/0!</v>
      </c>
      <c r="X165" s="705" t="e">
        <f>AVERAGE(Monthly!BM165:BO165)</f>
        <v>#DIV/0!</v>
      </c>
      <c r="Y165" s="705" t="e">
        <f>AVERAGE(Monthly!BP165:BR165)</f>
        <v>#DIV/0!</v>
      </c>
      <c r="Z165" s="705" t="e">
        <f>AVERAGE(Monthly!BS165:BU165)</f>
        <v>#DIV/0!</v>
      </c>
      <c r="AA165" s="705" t="e">
        <f>AVERAGE(Monthly!BV165:BX165)</f>
        <v>#DIV/0!</v>
      </c>
      <c r="AB165" s="705" t="e">
        <f>AVERAGE(Monthly!BY165:CA165)</f>
        <v>#DIV/0!</v>
      </c>
      <c r="AC165" s="705" t="e">
        <f>AVERAGE(Monthly!CB165:CD165)</f>
        <v>#DIV/0!</v>
      </c>
      <c r="AD165" s="705" t="e">
        <f>AVERAGE(Monthly!CE165:CG165)</f>
        <v>#DIV/0!</v>
      </c>
      <c r="AE165" s="705" t="e">
        <f>AVERAGE(Monthly!CH165:CJ165)</f>
        <v>#DIV/0!</v>
      </c>
      <c r="AF165" s="705" t="e">
        <f>AVERAGE(Monthly!CK165:CM165)</f>
        <v>#DIV/0!</v>
      </c>
      <c r="AG165" s="705" t="e">
        <f>AVERAGE(Monthly!CN165:CP165)</f>
        <v>#DIV/0!</v>
      </c>
      <c r="AH165" s="705" t="e">
        <f>AVERAGE(Monthly!CQ165:CS165)</f>
        <v>#DIV/0!</v>
      </c>
      <c r="AI165" s="705" t="e">
        <f>AVERAGE(Monthly!CT165:CV165)</f>
        <v>#DIV/0!</v>
      </c>
      <c r="AJ165" s="705" t="e">
        <f>AVERAGE(Monthly!CW165:CY165)</f>
        <v>#DIV/0!</v>
      </c>
      <c r="AK165" s="705" t="e">
        <f>AVERAGE(Monthly!CZ165:DB165)</f>
        <v>#DIV/0!</v>
      </c>
      <c r="AL165" s="705" t="e">
        <f>AVERAGE(Monthly!DC165:DE165)</f>
        <v>#DIV/0!</v>
      </c>
      <c r="AM165" s="440" t="e">
        <f>AVERAGE(Monthly!DF165:DH165)</f>
        <v>#DIV/0!</v>
      </c>
      <c r="AN165" s="440" t="e">
        <f>AVERAGE(Monthly!DI165:DK165)</f>
        <v>#DIV/0!</v>
      </c>
      <c r="AO165" s="440" t="e">
        <f>AVERAGE(Monthly!DL165:DN165)</f>
        <v>#DIV/0!</v>
      </c>
      <c r="AP165" s="440" t="e">
        <f>AVERAGE(Monthly!DO165:DQ165)</f>
        <v>#DIV/0!</v>
      </c>
      <c r="AQ165" s="440" t="e">
        <f>AVERAGE(Monthly!DR165:DT165)</f>
        <v>#DIV/0!</v>
      </c>
      <c r="AR165" s="440" t="e">
        <f>AVERAGE(Monthly!DU165:DW165)</f>
        <v>#DIV/0!</v>
      </c>
      <c r="AS165" s="440" t="e">
        <f>AVERAGE(Monthly!DX165:DZ165)</f>
        <v>#DIV/0!</v>
      </c>
      <c r="AT165" s="440" t="e">
        <f>AVERAGE(Monthly!EA165:EC165)</f>
        <v>#DIV/0!</v>
      </c>
      <c r="AU165" s="440" t="e">
        <f>AVERAGE(Monthly!ED165:EF165)</f>
        <v>#DIV/0!</v>
      </c>
      <c r="AV165" s="440" t="e">
        <f>AVERAGE(Monthly!EG165:EI165)</f>
        <v>#DIV/0!</v>
      </c>
      <c r="AW165" s="440" t="e">
        <f>AVERAGE(Monthly!EJ165:EL165)</f>
        <v>#DIV/0!</v>
      </c>
      <c r="AX165" s="440" t="e">
        <f>AVERAGE(Monthly!EM165:EO165)</f>
        <v>#DIV/0!</v>
      </c>
      <c r="AY165" s="440" t="e">
        <f>AVERAGE(Monthly!EP165:ER165)</f>
        <v>#DIV/0!</v>
      </c>
      <c r="AZ165" s="440" t="e">
        <f>AVERAGE(Monthly!ES165:EU165)</f>
        <v>#DIV/0!</v>
      </c>
      <c r="BA165" s="440" t="e">
        <f>AVERAGE(Monthly!EV165:EX165)</f>
        <v>#DIV/0!</v>
      </c>
      <c r="BB165" s="440" t="e">
        <f>AVERAGE(Monthly!EY165:FA165)</f>
        <v>#DIV/0!</v>
      </c>
      <c r="BC165" s="440" t="e">
        <f>AVERAGE(Monthly!FB165:FD165)</f>
        <v>#DIV/0!</v>
      </c>
      <c r="BD165" s="440" t="e">
        <f>AVERAGE(Monthly!FE165:FG165)</f>
        <v>#DIV/0!</v>
      </c>
      <c r="BE165" s="440" t="e">
        <f>AVERAGE(Monthly!FH165:FJ165)</f>
        <v>#DIV/0!</v>
      </c>
      <c r="BF165" s="440" t="e">
        <f>AVERAGE(Monthly!FK165:FM165)</f>
        <v>#DIV/0!</v>
      </c>
      <c r="BG165" s="440">
        <f>AVERAGE(Monthly!FN165:FP165)</f>
        <v>78.480784854892875</v>
      </c>
      <c r="BH165" s="440">
        <f>AVERAGE(Monthly!FQ165:FS165)</f>
        <v>77.508234754580585</v>
      </c>
      <c r="BI165" s="440">
        <f>AVERAGE(Monthly!FT165:FV165)</f>
        <v>86.763814749783307</v>
      </c>
      <c r="BJ165" s="440">
        <f>AVERAGE(Monthly!FW165:FY165)</f>
        <v>88.726117814501222</v>
      </c>
      <c r="BK165" s="440">
        <f>AVERAGE(Monthly!FZ165:GB165)</f>
        <v>88.869297718066662</v>
      </c>
      <c r="BL165" s="440">
        <f>AVERAGE(Monthly!GC165:GE165)</f>
        <v>88.661077219767137</v>
      </c>
      <c r="BM165" s="440">
        <f>AVERAGE(Monthly!GF165:GH165)</f>
        <v>88.583824743014972</v>
      </c>
      <c r="BN165" s="440">
        <f>AVERAGE(Monthly!GI165:GK165)</f>
        <v>89.732821856940632</v>
      </c>
      <c r="BO165" s="440">
        <f>AVERAGE(Monthly!GL165:GN165)</f>
        <v>90.866866403655266</v>
      </c>
      <c r="BP165" s="440">
        <f>AVERAGE(Monthly!GO165:GQ165)</f>
        <v>94.826815733123411</v>
      </c>
      <c r="BQ165" s="440">
        <f>AVERAGE(Monthly!GR165:GT165)</f>
        <v>99.931641912177454</v>
      </c>
      <c r="BR165" s="440">
        <f>AVERAGE(Monthly!GU165:GW165)</f>
        <v>100.20677334424403</v>
      </c>
      <c r="BS165" s="440">
        <f>AVERAGE(Monthly!GX165:GZ165)</f>
        <v>98.713373865119181</v>
      </c>
      <c r="BT165" s="440">
        <f>AVERAGE(Monthly!HA165:HC165)</f>
        <v>98.576456432077975</v>
      </c>
      <c r="BU165" s="440">
        <f>AVERAGE(Monthly!HD165:HF165)</f>
        <v>98.814744118818155</v>
      </c>
      <c r="BV165" s="440">
        <f>AVERAGE(Monthly!HG165:HI165)</f>
        <v>99.012816322220075</v>
      </c>
      <c r="BW165" s="440">
        <f>AVERAGE(Monthly!HJ165:HL165)</f>
        <v>99.458660450512198</v>
      </c>
      <c r="BX165" s="440">
        <f>AVERAGE(Monthly!HM165:HO165)</f>
        <v>99.736437645456888</v>
      </c>
      <c r="BY165" s="440">
        <f>AVERAGE(Monthly!HP165:HR165)</f>
        <v>99.694510453388489</v>
      </c>
      <c r="BZ165" s="440">
        <f>AVERAGE(Monthly!HS165:HU165)</f>
        <v>100.11262825884337</v>
      </c>
      <c r="CA165" s="440">
        <f>AVERAGE(Monthly!HV165:HX165)</f>
        <v>99.961809795212687</v>
      </c>
      <c r="CB165" s="440">
        <f>AVERAGE(Monthly!HY165:IA165)</f>
        <v>99.80575811391094</v>
      </c>
      <c r="CC165" s="440">
        <f>AVERAGE(Monthly!IB165:ID165)</f>
        <v>99.701048761725517</v>
      </c>
      <c r="CD165" s="440">
        <f>AVERAGE(Monthly!IE165:IG165)</f>
        <v>99.850262461740655</v>
      </c>
      <c r="CE165" s="440">
        <f>AVERAGE(Monthly!IH165:IJ165)</f>
        <v>98.843476184938098</v>
      </c>
      <c r="CF165" s="440">
        <f>AVERAGE(Monthly!IK165:IM165)</f>
        <v>99.062998853302346</v>
      </c>
      <c r="CG165" s="440">
        <f>AVERAGE(Monthly!IN165:IP165)</f>
        <v>99.626430574797482</v>
      </c>
      <c r="CH165" s="440">
        <f>AVERAGE(Monthly!IQ165:IS165)</f>
        <v>103.80482105626544</v>
      </c>
      <c r="CI165" s="440">
        <f>AVERAGE(Monthly!IT165:IV165)</f>
        <v>105.87656804482818</v>
      </c>
      <c r="CJ165" s="440">
        <f>AVERAGE(Monthly!IW165:IY165)</f>
        <v>105.90794292833557</v>
      </c>
      <c r="CK165" s="440">
        <f>AVERAGE(Monthly!IZ165:JB165)</f>
        <v>105.82394839587953</v>
      </c>
      <c r="CL165" s="440">
        <f>AVERAGE(Monthly!JC165:JE165)</f>
        <v>105.91237881946252</v>
      </c>
      <c r="CM165" s="440">
        <f>AVERAGE(Monthly!JF165:JH165)</f>
        <v>106.22862905022583</v>
      </c>
      <c r="CN165" s="440">
        <f>AVERAGE(Monthly!JI165:JK165)</f>
        <v>106.03521998547046</v>
      </c>
      <c r="CO165" s="440">
        <f>AVERAGE(Monthly!JL165:JN165)</f>
        <v>105.83797599842187</v>
      </c>
      <c r="CP165" s="440">
        <f>AVERAGE(Monthly!JO165:JQ165)</f>
        <v>106.24563798250968</v>
      </c>
      <c r="CQ165" s="440">
        <f>AVERAGE(Monthly!JR165:JT165)</f>
        <v>106.52249380834837</v>
      </c>
      <c r="CR165" s="440">
        <f>AVERAGE(Monthly!JU165:JW165)</f>
        <v>114.03579077926686</v>
      </c>
      <c r="CS165" s="440">
        <f>AVERAGE(Monthly!JX165:JZ165)</f>
        <v>115.74627617988217</v>
      </c>
      <c r="CT165" s="440">
        <f>AVERAGE(Monthly!KA165:KC165)</f>
        <v>117.52093241155303</v>
      </c>
      <c r="CU165" s="440">
        <f>AVERAGE(Monthly!KD165:KF165)</f>
        <v>118.11156230712254</v>
      </c>
      <c r="CV165" s="440">
        <f>AVERAGE(Monthly!KG165:KI165)</f>
        <v>118.14113726812833</v>
      </c>
      <c r="CW165" s="440">
        <f>AVERAGE(Monthly!KJ165:KL165)</f>
        <v>118.78782739197398</v>
      </c>
      <c r="CX165" s="440">
        <f>AVERAGE(Monthly!KM165:KO165)</f>
        <v>119.04358587860595</v>
      </c>
      <c r="CY165" s="440">
        <f>AVERAGE(Monthly!KP165:KR165)</f>
        <v>119.76676002721791</v>
      </c>
      <c r="CZ165" s="440">
        <f>AVERAGE(Monthly!KS165:KU165)</f>
        <v>148.56081938580317</v>
      </c>
      <c r="DA165" s="440">
        <f>AVERAGE(Monthly!KV165:KX165)</f>
        <v>161.2650377738411</v>
      </c>
      <c r="DB165" s="440">
        <f>AVERAGE(Monthly!KY165:LA165)</f>
        <v>125.03205093263938</v>
      </c>
      <c r="DC165" s="440">
        <f>AVERAGE(Monthly!LB165:LD165)</f>
        <v>119.93499653269247</v>
      </c>
      <c r="DD165" s="440">
        <f>AVERAGE(Monthly!LE165:LG165)</f>
        <v>119.71722180430486</v>
      </c>
      <c r="DE165" s="440">
        <f>AVERAGE(Monthly!LH165:LJ165)</f>
        <v>119.14977099500061</v>
      </c>
      <c r="DF165" s="440">
        <f>AVERAGE(Monthly!LK165:LM165)</f>
        <v>118.42619278581782</v>
      </c>
      <c r="DG165" s="440">
        <f>AVERAGE(Monthly!LN165:LP165)</f>
        <v>117.32728174333982</v>
      </c>
      <c r="DH165" s="440">
        <f>AVERAGE(Monthly!LQ165:LS165)</f>
        <v>121.97362734800517</v>
      </c>
      <c r="DI165" s="440">
        <f>AVERAGE(Monthly!LT165:LV165)</f>
        <v>125.7484651209483</v>
      </c>
      <c r="DJ165" s="440">
        <f>AVERAGE(Monthly!LW165:LY165)</f>
        <v>126.90893181385373</v>
      </c>
      <c r="DK165" s="440">
        <f>AVERAGE(Monthly!LZ165:MB165)</f>
        <v>127.29068417568935</v>
      </c>
      <c r="DL165" s="440">
        <f>AVERAGE(Monthly!MC165:ME165)</f>
        <v>127.29161798298618</v>
      </c>
      <c r="DM165" s="440">
        <f>AVERAGE(Monthly!MF165:MH165)</f>
        <v>127.49190648176096</v>
      </c>
      <c r="DN165" s="440">
        <f>IF(Monthly!MK165&gt;0,AVERAGE(Monthly!MI165:MK165),"")</f>
        <v>128.23408794443742</v>
      </c>
      <c r="DO165" s="440">
        <f>IF(Monthly!MN165&gt;0,AVERAGE(Monthly!ML165:MN165),"")</f>
        <v>134.50477966813156</v>
      </c>
      <c r="DP165" s="440">
        <f>IF(Monthly!MQ165&gt;0,AVERAGE(Monthly!MO165:MQ165),"")</f>
        <v>166.42509600033966</v>
      </c>
      <c r="DQ165" s="440">
        <f>IF(Monthly!MT165&gt;0,AVERAGE(Monthly!MR165:MT165),"")</f>
        <v>166.53792575197713</v>
      </c>
      <c r="DR165" s="440">
        <f>IF(Monthly!MW165&gt;0,AVERAGE(Monthly!MU165:MW165),"")</f>
        <v>166.60941527125101</v>
      </c>
      <c r="DS165" s="994">
        <f>IF(Monthly!MX165&gt;0,AVERAGE(Monthly!MV165:MX165),"")</f>
        <v>167.17269872297479</v>
      </c>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AVERAGE(Monthly!B166:B166)</f>
        <v>2268.9017571996587</v>
      </c>
      <c r="D166" s="704" t="e">
        <f>AVERAGE(Monthly!E166:G166)</f>
        <v>#DIV/0!</v>
      </c>
      <c r="E166" s="704" t="e">
        <f>AVERAGE(Monthly!H166:J166)</f>
        <v>#DIV/0!</v>
      </c>
      <c r="F166" s="704" t="e">
        <f>AVERAGE(Monthly!K166:M166)</f>
        <v>#DIV/0!</v>
      </c>
      <c r="G166" s="704" t="e">
        <f>AVERAGE(Monthly!N166:P166)</f>
        <v>#DIV/0!</v>
      </c>
      <c r="H166" s="704" t="e">
        <f>AVERAGE(Monthly!Q166:S166)</f>
        <v>#DIV/0!</v>
      </c>
      <c r="I166" s="704" t="e">
        <f>AVERAGE(Monthly!T166:V166)</f>
        <v>#DIV/0!</v>
      </c>
      <c r="J166" s="704" t="e">
        <f>AVERAGE(Monthly!W166:Y166)</f>
        <v>#DIV/0!</v>
      </c>
      <c r="K166" s="704" t="e">
        <f>AVERAGE(Monthly!Z166:AB166)</f>
        <v>#DIV/0!</v>
      </c>
      <c r="L166" s="704" t="e">
        <f>AVERAGE(Monthly!AC166:AE166)</f>
        <v>#DIV/0!</v>
      </c>
      <c r="M166" s="704" t="e">
        <f>AVERAGE(Monthly!AF166:AH166)</f>
        <v>#DIV/0!</v>
      </c>
      <c r="N166" s="704" t="e">
        <f>AVERAGE(Monthly!AI166:AK166)</f>
        <v>#DIV/0!</v>
      </c>
      <c r="O166" s="704" t="e">
        <f>AVERAGE(Monthly!AL166:AN166)</f>
        <v>#DIV/0!</v>
      </c>
      <c r="P166" s="704" t="e">
        <f>AVERAGE(Monthly!AO166:AQ166)</f>
        <v>#DIV/0!</v>
      </c>
      <c r="Q166" s="704" t="e">
        <f>AVERAGE(Monthly!AR166:AT166)</f>
        <v>#DIV/0!</v>
      </c>
      <c r="R166" s="704" t="e">
        <f>AVERAGE(Monthly!AU166:AW166)</f>
        <v>#DIV/0!</v>
      </c>
      <c r="S166" s="704" t="e">
        <f>AVERAGE(Monthly!AX166:AZ166)</f>
        <v>#DIV/0!</v>
      </c>
      <c r="T166" s="704" t="e">
        <f>AVERAGE(Monthly!BA166:BC166)</f>
        <v>#DIV/0!</v>
      </c>
      <c r="U166" s="704" t="e">
        <f>AVERAGE(Monthly!BD166:BF166)</f>
        <v>#DIV/0!</v>
      </c>
      <c r="V166" s="704" t="e">
        <f>AVERAGE(Monthly!BG166:BI166)</f>
        <v>#DIV/0!</v>
      </c>
      <c r="W166" s="704" t="e">
        <f>AVERAGE(Monthly!BJ166:BL166)</f>
        <v>#DIV/0!</v>
      </c>
      <c r="X166" s="704" t="e">
        <f>AVERAGE(Monthly!BM166:BO166)</f>
        <v>#DIV/0!</v>
      </c>
      <c r="Y166" s="704" t="e">
        <f>AVERAGE(Monthly!BP166:BR166)</f>
        <v>#DIV/0!</v>
      </c>
      <c r="Z166" s="704" t="e">
        <f>AVERAGE(Monthly!BS166:BU166)</f>
        <v>#DIV/0!</v>
      </c>
      <c r="AA166" s="704" t="e">
        <f>AVERAGE(Monthly!BV166:BX166)</f>
        <v>#DIV/0!</v>
      </c>
      <c r="AB166" s="704" t="e">
        <f>AVERAGE(Monthly!BY166:CA166)</f>
        <v>#DIV/0!</v>
      </c>
      <c r="AC166" s="704" t="e">
        <f>AVERAGE(Monthly!CB166:CD166)</f>
        <v>#DIV/0!</v>
      </c>
      <c r="AD166" s="704" t="e">
        <f>AVERAGE(Monthly!CE166:CG166)</f>
        <v>#DIV/0!</v>
      </c>
      <c r="AE166" s="704" t="e">
        <f>AVERAGE(Monthly!CH166:CJ166)</f>
        <v>#DIV/0!</v>
      </c>
      <c r="AF166" s="704" t="e">
        <f>AVERAGE(Monthly!CK166:CM166)</f>
        <v>#DIV/0!</v>
      </c>
      <c r="AG166" s="704" t="e">
        <f>AVERAGE(Monthly!CN166:CP166)</f>
        <v>#DIV/0!</v>
      </c>
      <c r="AH166" s="704" t="e">
        <f>AVERAGE(Monthly!CQ166:CS166)</f>
        <v>#DIV/0!</v>
      </c>
      <c r="AI166" s="704" t="e">
        <f>AVERAGE(Monthly!CT166:CV166)</f>
        <v>#DIV/0!</v>
      </c>
      <c r="AJ166" s="704" t="e">
        <f>AVERAGE(Monthly!CW166:CY166)</f>
        <v>#DIV/0!</v>
      </c>
      <c r="AK166" s="704" t="e">
        <f>AVERAGE(Monthly!CZ166:DB166)</f>
        <v>#DIV/0!</v>
      </c>
      <c r="AL166" s="704" t="e">
        <f>AVERAGE(Monthly!DC166:DE166)</f>
        <v>#DIV/0!</v>
      </c>
      <c r="AM166" s="439">
        <f>AVERAGE(Monthly!DF166:DH166)</f>
        <v>57.770227673045639</v>
      </c>
      <c r="AN166" s="439">
        <f>AVERAGE(Monthly!DI166:DK166)</f>
        <v>58.853124038843511</v>
      </c>
      <c r="AO166" s="439">
        <f>AVERAGE(Monthly!DL166:DN166)</f>
        <v>60.494856312762458</v>
      </c>
      <c r="AP166" s="439">
        <f>AVERAGE(Monthly!DO166:DQ166)</f>
        <v>62.577303900742812</v>
      </c>
      <c r="AQ166" s="439">
        <f>AVERAGE(Monthly!DR166:DT166)</f>
        <v>63.745825684402178</v>
      </c>
      <c r="AR166" s="439">
        <f>AVERAGE(Monthly!DU166:DW166)</f>
        <v>64.901652481485613</v>
      </c>
      <c r="AS166" s="439">
        <f>AVERAGE(Monthly!DX166:DZ166)</f>
        <v>64.771779200694894</v>
      </c>
      <c r="AT166" s="439">
        <f>AVERAGE(Monthly!EA166:EC166)</f>
        <v>64.231016782242037</v>
      </c>
      <c r="AU166" s="439">
        <f>AVERAGE(Monthly!ED166:EF166)</f>
        <v>64.654383417806613</v>
      </c>
      <c r="AV166" s="439">
        <f>AVERAGE(Monthly!EG166:EI166)</f>
        <v>66.398275678128641</v>
      </c>
      <c r="AW166" s="439">
        <f>AVERAGE(Monthly!EJ166:EL166)</f>
        <v>66.987046398382361</v>
      </c>
      <c r="AX166" s="439">
        <f>AVERAGE(Monthly!EM166:EO166)</f>
        <v>66.89302945992641</v>
      </c>
      <c r="AY166" s="439">
        <f>AVERAGE(Monthly!EP166:ER166)</f>
        <v>67.666433288653948</v>
      </c>
      <c r="AZ166" s="439">
        <f>AVERAGE(Monthly!ES166:EU166)</f>
        <v>66.544800020111936</v>
      </c>
      <c r="BA166" s="439">
        <f>AVERAGE(Monthly!EV166:EX166)</f>
        <v>67.355830554087603</v>
      </c>
      <c r="BB166" s="439">
        <f>AVERAGE(Monthly!EY166:FA166)</f>
        <v>68.863670895799274</v>
      </c>
      <c r="BC166" s="439">
        <f>AVERAGE(Monthly!FB166:FD166)</f>
        <v>72.791347364384023</v>
      </c>
      <c r="BD166" s="439">
        <f>AVERAGE(Monthly!FE166:FG166)</f>
        <v>79.138179119449489</v>
      </c>
      <c r="BE166" s="439">
        <f>AVERAGE(Monthly!FH166:FJ166)</f>
        <v>83.887058476284878</v>
      </c>
      <c r="BF166" s="439">
        <f>AVERAGE(Monthly!FK166:FM166)</f>
        <v>84.600543950683843</v>
      </c>
      <c r="BG166" s="439">
        <f>AVERAGE(Monthly!FN166:FP166)</f>
        <v>86.67298358555017</v>
      </c>
      <c r="BH166" s="439">
        <f>AVERAGE(Monthly!FQ166:FS166)</f>
        <v>86.831967240250847</v>
      </c>
      <c r="BI166" s="439">
        <f>AVERAGE(Monthly!FT166:FV166)</f>
        <v>85.836924687089166</v>
      </c>
      <c r="BJ166" s="439">
        <f>AVERAGE(Monthly!FW166:FY166)</f>
        <v>85.095764893334476</v>
      </c>
      <c r="BK166" s="439">
        <f>AVERAGE(Monthly!FZ166:GB166)</f>
        <v>85.844419251749557</v>
      </c>
      <c r="BL166" s="439">
        <f>AVERAGE(Monthly!GC166:GE166)</f>
        <v>86.315301075925959</v>
      </c>
      <c r="BM166" s="439">
        <f>AVERAGE(Monthly!GF166:GH166)</f>
        <v>85.168475779247942</v>
      </c>
      <c r="BN166" s="439">
        <f>AVERAGE(Monthly!GI166:GK166)</f>
        <v>85.775478124816161</v>
      </c>
      <c r="BO166" s="439">
        <f>AVERAGE(Monthly!GL166:GN166)</f>
        <v>88.678015876872777</v>
      </c>
      <c r="BP166" s="439">
        <f>AVERAGE(Monthly!GO166:GQ166)</f>
        <v>94.083105853914503</v>
      </c>
      <c r="BQ166" s="439">
        <f>AVERAGE(Monthly!GR166:GT166)</f>
        <v>96.633125927084151</v>
      </c>
      <c r="BR166" s="439">
        <f>AVERAGE(Monthly!GU166:GW166)</f>
        <v>96.484008168889531</v>
      </c>
      <c r="BS166" s="439">
        <f>AVERAGE(Monthly!GX166:GZ166)</f>
        <v>96.19543904916263</v>
      </c>
      <c r="BT166" s="439">
        <f>AVERAGE(Monthly!HA166:HC166)</f>
        <v>98.559628574599969</v>
      </c>
      <c r="BU166" s="439">
        <f>AVERAGE(Monthly!HD166:HF166)</f>
        <v>99.489401137007576</v>
      </c>
      <c r="BV166" s="439">
        <f>AVERAGE(Monthly!HG166:HI166)</f>
        <v>100.66621374073753</v>
      </c>
      <c r="BW166" s="439">
        <f>AVERAGE(Monthly!HJ166:HL166)</f>
        <v>101.05572189454728</v>
      </c>
      <c r="BX166" s="439">
        <f>AVERAGE(Monthly!HM166:HO166)</f>
        <v>102.17234609527925</v>
      </c>
      <c r="BY166" s="439">
        <f>AVERAGE(Monthly!HP166:HR166)</f>
        <v>102.28670658545521</v>
      </c>
      <c r="BZ166" s="439">
        <f>AVERAGE(Monthly!HS166:HU166)</f>
        <v>103.29018033016609</v>
      </c>
      <c r="CA166" s="439">
        <f>AVERAGE(Monthly!HV166:HX166)</f>
        <v>103.69048866533085</v>
      </c>
      <c r="CB166" s="439">
        <f>AVERAGE(Monthly!HY166:IA166)</f>
        <v>103.85384264462881</v>
      </c>
      <c r="CC166" s="439">
        <f>AVERAGE(Monthly!IB166:ID166)</f>
        <v>105.1973259550369</v>
      </c>
      <c r="CD166" s="439">
        <f>AVERAGE(Monthly!IE166:IG166)</f>
        <v>106.56373238217638</v>
      </c>
      <c r="CE166" s="439">
        <f>AVERAGE(Monthly!IH166:IJ166)</f>
        <v>106.4365433494376</v>
      </c>
      <c r="CF166" s="439">
        <f>AVERAGE(Monthly!IK166:IM166)</f>
        <v>107.02089653677274</v>
      </c>
      <c r="CG166" s="439">
        <f>AVERAGE(Monthly!IN166:IP166)</f>
        <v>108.03408691103095</v>
      </c>
      <c r="CH166" s="439">
        <f>AVERAGE(Monthly!IQ166:IS166)</f>
        <v>107.98058204715329</v>
      </c>
      <c r="CI166" s="439">
        <f>AVERAGE(Monthly!IT166:IV166)</f>
        <v>107.92120541331751</v>
      </c>
      <c r="CJ166" s="439">
        <f>AVERAGE(Monthly!IW166:IY166)</f>
        <v>110.45639170779394</v>
      </c>
      <c r="CK166" s="439">
        <f>AVERAGE(Monthly!IZ166:JB166)</f>
        <v>113.11262965385892</v>
      </c>
      <c r="CL166" s="439">
        <f>AVERAGE(Monthly!JC166:JE166)</f>
        <v>115.60230599819812</v>
      </c>
      <c r="CM166" s="439">
        <f>AVERAGE(Monthly!JF166:JH166)</f>
        <v>116.46744000052428</v>
      </c>
      <c r="CN166" s="439">
        <f>AVERAGE(Monthly!JI166:JK166)</f>
        <v>117.72529518785849</v>
      </c>
      <c r="CO166" s="439">
        <f>AVERAGE(Monthly!JL166:JN166)</f>
        <v>117.95126070349032</v>
      </c>
      <c r="CP166" s="439">
        <f>AVERAGE(Monthly!JO166:JQ166)</f>
        <v>120.31900701389736</v>
      </c>
      <c r="CQ166" s="439">
        <f>AVERAGE(Monthly!JR166:JT166)</f>
        <v>120.92081349630791</v>
      </c>
      <c r="CR166" s="439">
        <f>AVERAGE(Monthly!JU166:JW166)</f>
        <v>122.44870841624076</v>
      </c>
      <c r="CS166" s="439">
        <f>AVERAGE(Monthly!JX166:JZ166)</f>
        <v>122.80293604503446</v>
      </c>
      <c r="CT166" s="439">
        <f>AVERAGE(Monthly!KA166:KC166)</f>
        <v>123.07085466121329</v>
      </c>
      <c r="CU166" s="439">
        <f>AVERAGE(Monthly!KD166:KF166)</f>
        <v>122.85054179548608</v>
      </c>
      <c r="CV166" s="439">
        <f>AVERAGE(Monthly!KG166:KI166)</f>
        <v>125.17129882167315</v>
      </c>
      <c r="CW166" s="439">
        <f>AVERAGE(Monthly!KJ166:KL166)</f>
        <v>127.52679558696518</v>
      </c>
      <c r="CX166" s="439">
        <f>AVERAGE(Monthly!KM166:KO166)</f>
        <v>127.16804377438221</v>
      </c>
      <c r="CY166" s="439">
        <f>AVERAGE(Monthly!KP166:KR166)</f>
        <v>128.64178627202168</v>
      </c>
      <c r="CZ166" s="439">
        <f>AVERAGE(Monthly!KS166:KU166)</f>
        <v>132.3630261789817</v>
      </c>
      <c r="DA166" s="439">
        <f>AVERAGE(Monthly!KV166:KX166)</f>
        <v>134.13134102219306</v>
      </c>
      <c r="DB166" s="439">
        <f>AVERAGE(Monthly!KY166:LA166)</f>
        <v>133.80594091941529</v>
      </c>
      <c r="DC166" s="439">
        <f>AVERAGE(Monthly!LB166:LD166)</f>
        <v>136.93210304428894</v>
      </c>
      <c r="DD166" s="439">
        <f>AVERAGE(Monthly!LE166:LG166)</f>
        <v>142.13718194471122</v>
      </c>
      <c r="DE166" s="439">
        <f>AVERAGE(Monthly!LH166:LJ166)</f>
        <v>144.11518320139339</v>
      </c>
      <c r="DF166" s="439">
        <f>AVERAGE(Monthly!LK166:LM166)</f>
        <v>146.63989894342407</v>
      </c>
      <c r="DG166" s="439">
        <f>AVERAGE(Monthly!LN166:LP166)</f>
        <v>155.23832279761322</v>
      </c>
      <c r="DH166" s="439">
        <f>AVERAGE(Monthly!LQ166:LS166)</f>
        <v>172.15371815037801</v>
      </c>
      <c r="DI166" s="439">
        <f>AVERAGE(Monthly!LT166:LV166)</f>
        <v>179.11969262527211</v>
      </c>
      <c r="DJ166" s="439">
        <f>AVERAGE(Monthly!LW166:LY166)</f>
        <v>182.54017247375702</v>
      </c>
      <c r="DK166" s="439">
        <f>AVERAGE(Monthly!LZ166:MB166)</f>
        <v>184.91263655602748</v>
      </c>
      <c r="DL166" s="439">
        <f>AVERAGE(Monthly!MC166:ME166)</f>
        <v>186.23500759949721</v>
      </c>
      <c r="DM166" s="439">
        <f>AVERAGE(Monthly!MF166:MH166)</f>
        <v>193.81108919569556</v>
      </c>
      <c r="DN166" s="439">
        <f>IF(Monthly!MK166&gt;0,AVERAGE(Monthly!MI166:MK166),"")</f>
        <v>199.93170536205881</v>
      </c>
      <c r="DO166" s="439">
        <f>IF(Monthly!MN166&gt;0,AVERAGE(Monthly!ML166:MN166),"")</f>
        <v>200.5979675913496</v>
      </c>
      <c r="DP166" s="439">
        <f>IF(Monthly!MQ166&gt;0,AVERAGE(Monthly!MO166:MQ166),"")</f>
        <v>207.11106699520985</v>
      </c>
      <c r="DQ166" s="439">
        <f>IF(Monthly!MT166&gt;0,AVERAGE(Monthly!MR166:MT166),"")</f>
        <v>208.25327759019774</v>
      </c>
      <c r="DR166" s="439">
        <f>IF(Monthly!MW166&gt;0,AVERAGE(Monthly!MU166:MW166),"")</f>
        <v>210.38097220663724</v>
      </c>
      <c r="DS166" s="993">
        <f>IF(Monthly!MX166&gt;0,AVERAGE(Monthly!MV166:MX166),"")</f>
        <v>210.36731480199646</v>
      </c>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AVERAGE(Monthly!B167:B167)</f>
        <v>655.67376967001667</v>
      </c>
      <c r="D167" s="705" t="e">
        <f>AVERAGE(Monthly!E167:G167)</f>
        <v>#DIV/0!</v>
      </c>
      <c r="E167" s="705" t="e">
        <f>AVERAGE(Monthly!H167:J167)</f>
        <v>#DIV/0!</v>
      </c>
      <c r="F167" s="705" t="e">
        <f>AVERAGE(Monthly!K167:M167)</f>
        <v>#DIV/0!</v>
      </c>
      <c r="G167" s="705" t="e">
        <f>AVERAGE(Monthly!N167:P167)</f>
        <v>#DIV/0!</v>
      </c>
      <c r="H167" s="705" t="e">
        <f>AVERAGE(Monthly!Q167:S167)</f>
        <v>#DIV/0!</v>
      </c>
      <c r="I167" s="705" t="e">
        <f>AVERAGE(Monthly!T167:V167)</f>
        <v>#DIV/0!</v>
      </c>
      <c r="J167" s="705" t="e">
        <f>AVERAGE(Monthly!W167:Y167)</f>
        <v>#DIV/0!</v>
      </c>
      <c r="K167" s="705" t="e">
        <f>AVERAGE(Monthly!Z167:AB167)</f>
        <v>#DIV/0!</v>
      </c>
      <c r="L167" s="705" t="e">
        <f>AVERAGE(Monthly!AC167:AE167)</f>
        <v>#DIV/0!</v>
      </c>
      <c r="M167" s="705" t="e">
        <f>AVERAGE(Monthly!AF167:AH167)</f>
        <v>#DIV/0!</v>
      </c>
      <c r="N167" s="705" t="e">
        <f>AVERAGE(Monthly!AI167:AK167)</f>
        <v>#DIV/0!</v>
      </c>
      <c r="O167" s="705" t="e">
        <f>AVERAGE(Monthly!AL167:AN167)</f>
        <v>#DIV/0!</v>
      </c>
      <c r="P167" s="705" t="e">
        <f>AVERAGE(Monthly!AO167:AQ167)</f>
        <v>#DIV/0!</v>
      </c>
      <c r="Q167" s="705" t="e">
        <f>AVERAGE(Monthly!AR167:AT167)</f>
        <v>#DIV/0!</v>
      </c>
      <c r="R167" s="705" t="e">
        <f>AVERAGE(Monthly!AU167:AW167)</f>
        <v>#DIV/0!</v>
      </c>
      <c r="S167" s="705" t="e">
        <f>AVERAGE(Monthly!AX167:AZ167)</f>
        <v>#DIV/0!</v>
      </c>
      <c r="T167" s="705" t="e">
        <f>AVERAGE(Monthly!BA167:BC167)</f>
        <v>#DIV/0!</v>
      </c>
      <c r="U167" s="705" t="e">
        <f>AVERAGE(Monthly!BD167:BF167)</f>
        <v>#DIV/0!</v>
      </c>
      <c r="V167" s="705" t="e">
        <f>AVERAGE(Monthly!BG167:BI167)</f>
        <v>#DIV/0!</v>
      </c>
      <c r="W167" s="705" t="e">
        <f>AVERAGE(Monthly!BJ167:BL167)</f>
        <v>#DIV/0!</v>
      </c>
      <c r="X167" s="705" t="e">
        <f>AVERAGE(Monthly!BM167:BO167)</f>
        <v>#DIV/0!</v>
      </c>
      <c r="Y167" s="705" t="e">
        <f>AVERAGE(Monthly!BP167:BR167)</f>
        <v>#DIV/0!</v>
      </c>
      <c r="Z167" s="705" t="e">
        <f>AVERAGE(Monthly!BS167:BU167)</f>
        <v>#DIV/0!</v>
      </c>
      <c r="AA167" s="705" t="e">
        <f>AVERAGE(Monthly!BV167:BX167)</f>
        <v>#DIV/0!</v>
      </c>
      <c r="AB167" s="705" t="e">
        <f>AVERAGE(Monthly!BY167:CA167)</f>
        <v>#DIV/0!</v>
      </c>
      <c r="AC167" s="705" t="e">
        <f>AVERAGE(Monthly!CB167:CD167)</f>
        <v>#DIV/0!</v>
      </c>
      <c r="AD167" s="705" t="e">
        <f>AVERAGE(Monthly!CE167:CG167)</f>
        <v>#DIV/0!</v>
      </c>
      <c r="AE167" s="705" t="e">
        <f>AVERAGE(Monthly!CH167:CJ167)</f>
        <v>#DIV/0!</v>
      </c>
      <c r="AF167" s="705" t="e">
        <f>AVERAGE(Monthly!CK167:CM167)</f>
        <v>#DIV/0!</v>
      </c>
      <c r="AG167" s="705" t="e">
        <f>AVERAGE(Monthly!CN167:CP167)</f>
        <v>#DIV/0!</v>
      </c>
      <c r="AH167" s="705" t="e">
        <f>AVERAGE(Monthly!CQ167:CS167)</f>
        <v>#DIV/0!</v>
      </c>
      <c r="AI167" s="705" t="e">
        <f>AVERAGE(Monthly!CT167:CV167)</f>
        <v>#DIV/0!</v>
      </c>
      <c r="AJ167" s="705" t="e">
        <f>AVERAGE(Monthly!CW167:CY167)</f>
        <v>#DIV/0!</v>
      </c>
      <c r="AK167" s="705" t="e">
        <f>AVERAGE(Monthly!CZ167:DB167)</f>
        <v>#DIV/0!</v>
      </c>
      <c r="AL167" s="705" t="e">
        <f>AVERAGE(Monthly!DC167:DE167)</f>
        <v>#DIV/0!</v>
      </c>
      <c r="AM167" s="440" t="e">
        <f>AVERAGE(Monthly!DF167:DH167)</f>
        <v>#DIV/0!</v>
      </c>
      <c r="AN167" s="440" t="e">
        <f>AVERAGE(Monthly!DI167:DK167)</f>
        <v>#DIV/0!</v>
      </c>
      <c r="AO167" s="440" t="e">
        <f>AVERAGE(Monthly!DL167:DN167)</f>
        <v>#DIV/0!</v>
      </c>
      <c r="AP167" s="440" t="e">
        <f>AVERAGE(Monthly!DO167:DQ167)</f>
        <v>#DIV/0!</v>
      </c>
      <c r="AQ167" s="440" t="e">
        <f>AVERAGE(Monthly!DR167:DT167)</f>
        <v>#DIV/0!</v>
      </c>
      <c r="AR167" s="440" t="e">
        <f>AVERAGE(Monthly!DU167:DW167)</f>
        <v>#DIV/0!</v>
      </c>
      <c r="AS167" s="440" t="e">
        <f>AVERAGE(Monthly!DX167:DZ167)</f>
        <v>#DIV/0!</v>
      </c>
      <c r="AT167" s="440" t="e">
        <f>AVERAGE(Monthly!EA167:EC167)</f>
        <v>#DIV/0!</v>
      </c>
      <c r="AU167" s="440" t="e">
        <f>AVERAGE(Monthly!ED167:EF167)</f>
        <v>#DIV/0!</v>
      </c>
      <c r="AV167" s="440" t="e">
        <f>AVERAGE(Monthly!EG167:EI167)</f>
        <v>#DIV/0!</v>
      </c>
      <c r="AW167" s="440" t="e">
        <f>AVERAGE(Monthly!EJ167:EL167)</f>
        <v>#DIV/0!</v>
      </c>
      <c r="AX167" s="440" t="e">
        <f>AVERAGE(Monthly!EM167:EO167)</f>
        <v>#DIV/0!</v>
      </c>
      <c r="AY167" s="440" t="e">
        <f>AVERAGE(Monthly!EP167:ER167)</f>
        <v>#DIV/0!</v>
      </c>
      <c r="AZ167" s="440" t="e">
        <f>AVERAGE(Monthly!ES167:EU167)</f>
        <v>#DIV/0!</v>
      </c>
      <c r="BA167" s="440" t="e">
        <f>AVERAGE(Monthly!EV167:EX167)</f>
        <v>#DIV/0!</v>
      </c>
      <c r="BB167" s="440" t="e">
        <f>AVERAGE(Monthly!EY167:FA167)</f>
        <v>#DIV/0!</v>
      </c>
      <c r="BC167" s="440" t="e">
        <f>AVERAGE(Monthly!FB167:FD167)</f>
        <v>#DIV/0!</v>
      </c>
      <c r="BD167" s="440" t="e">
        <f>AVERAGE(Monthly!FE167:FG167)</f>
        <v>#DIV/0!</v>
      </c>
      <c r="BE167" s="440" t="e">
        <f>AVERAGE(Monthly!FH167:FJ167)</f>
        <v>#DIV/0!</v>
      </c>
      <c r="BF167" s="440" t="e">
        <f>AVERAGE(Monthly!FK167:FM167)</f>
        <v>#DIV/0!</v>
      </c>
      <c r="BG167" s="440">
        <f>AVERAGE(Monthly!FN167:FP167)</f>
        <v>83.859677129724247</v>
      </c>
      <c r="BH167" s="440">
        <f>AVERAGE(Monthly!FQ167:FS167)</f>
        <v>82.764870205856539</v>
      </c>
      <c r="BI167" s="440">
        <f>AVERAGE(Monthly!FT167:FV167)</f>
        <v>79.900197458054365</v>
      </c>
      <c r="BJ167" s="440">
        <f>AVERAGE(Monthly!FW167:FY167)</f>
        <v>78.296843683320517</v>
      </c>
      <c r="BK167" s="440">
        <f>AVERAGE(Monthly!FZ167:GB167)</f>
        <v>78.932329998237947</v>
      </c>
      <c r="BL167" s="440">
        <f>AVERAGE(Monthly!GC167:GE167)</f>
        <v>78.930656065284111</v>
      </c>
      <c r="BM167" s="440">
        <f>AVERAGE(Monthly!GF167:GH167)</f>
        <v>77.057835192772146</v>
      </c>
      <c r="BN167" s="440">
        <f>AVERAGE(Monthly!GI167:GK167)</f>
        <v>77.169936432619608</v>
      </c>
      <c r="BO167" s="440">
        <f>AVERAGE(Monthly!GL167:GN167)</f>
        <v>80.826703895176124</v>
      </c>
      <c r="BP167" s="440">
        <f>AVERAGE(Monthly!GO167:GQ167)</f>
        <v>86.574247207791146</v>
      </c>
      <c r="BQ167" s="440">
        <f>AVERAGE(Monthly!GR167:GT167)</f>
        <v>90.314426970562366</v>
      </c>
      <c r="BR167" s="440">
        <f>AVERAGE(Monthly!GU167:GW167)</f>
        <v>90.429919544356821</v>
      </c>
      <c r="BS167" s="440">
        <f>AVERAGE(Monthly!GX167:GZ167)</f>
        <v>91.076586476238276</v>
      </c>
      <c r="BT167" s="440">
        <f>AVERAGE(Monthly!HA167:HC167)</f>
        <v>93.546053336269964</v>
      </c>
      <c r="BU167" s="440">
        <f>AVERAGE(Monthly!HD167:HF167)</f>
        <v>95.200583052605012</v>
      </c>
      <c r="BV167" s="440">
        <f>AVERAGE(Monthly!HG167:HI167)</f>
        <v>95.727593378933662</v>
      </c>
      <c r="BW167" s="440">
        <f>AVERAGE(Monthly!HJ167:HL167)</f>
        <v>96.792931910573159</v>
      </c>
      <c r="BX167" s="440">
        <f>AVERAGE(Monthly!HM167:HO167)</f>
        <v>97.747726740311052</v>
      </c>
      <c r="BY167" s="440">
        <f>AVERAGE(Monthly!HP167:HR167)</f>
        <v>98.605493817196233</v>
      </c>
      <c r="BZ167" s="440">
        <f>AVERAGE(Monthly!HS167:HU167)</f>
        <v>99.522237947745268</v>
      </c>
      <c r="CA167" s="440">
        <f>AVERAGE(Monthly!HV167:HX167)</f>
        <v>99.854352597739265</v>
      </c>
      <c r="CB167" s="440">
        <f>AVERAGE(Monthly!HY167:IA167)</f>
        <v>101.23347013549058</v>
      </c>
      <c r="CC167" s="440">
        <f>AVERAGE(Monthly!IB167:ID167)</f>
        <v>103.69950812476526</v>
      </c>
      <c r="CD167" s="440">
        <f>AVERAGE(Monthly!IE167:IG167)</f>
        <v>104.77519719351533</v>
      </c>
      <c r="CE167" s="440">
        <f>AVERAGE(Monthly!IH167:IJ167)</f>
        <v>106.38421401154493</v>
      </c>
      <c r="CF167" s="440">
        <f>AVERAGE(Monthly!IK167:IM167)</f>
        <v>106.95535741309828</v>
      </c>
      <c r="CG167" s="440">
        <f>AVERAGE(Monthly!IN167:IP167)</f>
        <v>107.06836201963506</v>
      </c>
      <c r="CH167" s="440">
        <f>AVERAGE(Monthly!IQ167:IS167)</f>
        <v>107.35697643981922</v>
      </c>
      <c r="CI167" s="440">
        <f>AVERAGE(Monthly!IT167:IV167)</f>
        <v>107.51610595055273</v>
      </c>
      <c r="CJ167" s="440">
        <f>AVERAGE(Monthly!IW167:IY167)</f>
        <v>109.44570237269274</v>
      </c>
      <c r="CK167" s="440">
        <f>AVERAGE(Monthly!IZ167:JB167)</f>
        <v>110.94640678440457</v>
      </c>
      <c r="CL167" s="440">
        <f>AVERAGE(Monthly!JC167:JE167)</f>
        <v>114.46108570989384</v>
      </c>
      <c r="CM167" s="440">
        <f>AVERAGE(Monthly!JF167:JH167)</f>
        <v>115.03549238800595</v>
      </c>
      <c r="CN167" s="440">
        <f>AVERAGE(Monthly!JI167:JK167)</f>
        <v>116.74788279211951</v>
      </c>
      <c r="CO167" s="440">
        <f>AVERAGE(Monthly!JL167:JN167)</f>
        <v>117.34386685599561</v>
      </c>
      <c r="CP167" s="440">
        <f>AVERAGE(Monthly!JO167:JQ167)</f>
        <v>119.46762685142012</v>
      </c>
      <c r="CQ167" s="440">
        <f>AVERAGE(Monthly!JR167:JT167)</f>
        <v>119.32498624963664</v>
      </c>
      <c r="CR167" s="440">
        <f>AVERAGE(Monthly!JU167:JW167)</f>
        <v>119.78995408988366</v>
      </c>
      <c r="CS167" s="440">
        <f>AVERAGE(Monthly!JX167:JZ167)</f>
        <v>119.46638279529616</v>
      </c>
      <c r="CT167" s="440">
        <f>AVERAGE(Monthly!KA167:KC167)</f>
        <v>119.1395479370368</v>
      </c>
      <c r="CU167" s="440">
        <f>AVERAGE(Monthly!KD167:KF167)</f>
        <v>119.64374142568913</v>
      </c>
      <c r="CV167" s="440">
        <f>AVERAGE(Monthly!KG167:KI167)</f>
        <v>122.20520890528115</v>
      </c>
      <c r="CW167" s="440">
        <f>AVERAGE(Monthly!KJ167:KL167)</f>
        <v>125.62746952844306</v>
      </c>
      <c r="CX167" s="440">
        <f>AVERAGE(Monthly!KM167:KO167)</f>
        <v>124.39239983454802</v>
      </c>
      <c r="CY167" s="440">
        <f>AVERAGE(Monthly!KP167:KR167)</f>
        <v>126.13486610220254</v>
      </c>
      <c r="CZ167" s="440">
        <f>AVERAGE(Monthly!KS167:KU167)</f>
        <v>129.01951804928925</v>
      </c>
      <c r="DA167" s="440">
        <f>AVERAGE(Monthly!KV167:KX167)</f>
        <v>130.9337497445384</v>
      </c>
      <c r="DB167" s="440">
        <f>AVERAGE(Monthly!KY167:LA167)</f>
        <v>130.36131810375949</v>
      </c>
      <c r="DC167" s="440">
        <f>AVERAGE(Monthly!LB167:LD167)</f>
        <v>134.58056682381508</v>
      </c>
      <c r="DD167" s="440">
        <f>AVERAGE(Monthly!LE167:LG167)</f>
        <v>141.32726486746006</v>
      </c>
      <c r="DE167" s="440">
        <f>AVERAGE(Monthly!LH167:LJ167)</f>
        <v>143.33760009379108</v>
      </c>
      <c r="DF167" s="440">
        <f>AVERAGE(Monthly!LK167:LM167)</f>
        <v>144.70633241969549</v>
      </c>
      <c r="DG167" s="440">
        <f>AVERAGE(Monthly!LN167:LP167)</f>
        <v>155.5566812284024</v>
      </c>
      <c r="DH167" s="440">
        <f>AVERAGE(Monthly!LQ167:LS167)</f>
        <v>177.49962073264683</v>
      </c>
      <c r="DI167" s="440">
        <f>AVERAGE(Monthly!LT167:LV167)</f>
        <v>182.47393536423829</v>
      </c>
      <c r="DJ167" s="440">
        <f>AVERAGE(Monthly!LW167:LY167)</f>
        <v>186.06761657817015</v>
      </c>
      <c r="DK167" s="440">
        <f>AVERAGE(Monthly!LZ167:MB167)</f>
        <v>189.04708084244487</v>
      </c>
      <c r="DL167" s="440">
        <f>AVERAGE(Monthly!MC167:ME167)</f>
        <v>190.55195905450239</v>
      </c>
      <c r="DM167" s="440">
        <f>AVERAGE(Monthly!MF167:MH167)</f>
        <v>197.36054751239033</v>
      </c>
      <c r="DN167" s="440">
        <f>IF(Monthly!MK167&gt;0,AVERAGE(Monthly!MI167:MK167),"")</f>
        <v>203.04335416082128</v>
      </c>
      <c r="DO167" s="440">
        <f>IF(Monthly!MN167&gt;0,AVERAGE(Monthly!ML167:MN167),"")</f>
        <v>203.40194410195116</v>
      </c>
      <c r="DP167" s="440">
        <f>IF(Monthly!MQ167&gt;0,AVERAGE(Monthly!MO167:MQ167),"")</f>
        <v>208.54895498667079</v>
      </c>
      <c r="DQ167" s="440">
        <f>IF(Monthly!MT167&gt;0,AVERAGE(Monthly!MR167:MT167),"")</f>
        <v>209.68526535512265</v>
      </c>
      <c r="DR167" s="440">
        <f>IF(Monthly!MW167&gt;0,AVERAGE(Monthly!MU167:MW167),"")</f>
        <v>212.22676004135778</v>
      </c>
      <c r="DS167" s="994">
        <f>IF(Monthly!MX167&gt;0,AVERAGE(Monthly!MV167:MX167),"")</f>
        <v>211.60375549222434</v>
      </c>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AVERAGE(Monthly!B168:B168)</f>
        <v>157.65374003672719</v>
      </c>
      <c r="D168" s="705" t="e">
        <f>AVERAGE(Monthly!E168:G168)</f>
        <v>#DIV/0!</v>
      </c>
      <c r="E168" s="705" t="e">
        <f>AVERAGE(Monthly!H168:J168)</f>
        <v>#DIV/0!</v>
      </c>
      <c r="F168" s="705" t="e">
        <f>AVERAGE(Monthly!K168:M168)</f>
        <v>#DIV/0!</v>
      </c>
      <c r="G168" s="705" t="e">
        <f>AVERAGE(Monthly!N168:P168)</f>
        <v>#DIV/0!</v>
      </c>
      <c r="H168" s="705" t="e">
        <f>AVERAGE(Monthly!Q168:S168)</f>
        <v>#DIV/0!</v>
      </c>
      <c r="I168" s="705" t="e">
        <f>AVERAGE(Monthly!T168:V168)</f>
        <v>#DIV/0!</v>
      </c>
      <c r="J168" s="705" t="e">
        <f>AVERAGE(Monthly!W168:Y168)</f>
        <v>#DIV/0!</v>
      </c>
      <c r="K168" s="705" t="e">
        <f>AVERAGE(Monthly!Z168:AB168)</f>
        <v>#DIV/0!</v>
      </c>
      <c r="L168" s="705" t="e">
        <f>AVERAGE(Monthly!AC168:AE168)</f>
        <v>#DIV/0!</v>
      </c>
      <c r="M168" s="705" t="e">
        <f>AVERAGE(Monthly!AF168:AH168)</f>
        <v>#DIV/0!</v>
      </c>
      <c r="N168" s="705" t="e">
        <f>AVERAGE(Monthly!AI168:AK168)</f>
        <v>#DIV/0!</v>
      </c>
      <c r="O168" s="705" t="e">
        <f>AVERAGE(Monthly!AL168:AN168)</f>
        <v>#DIV/0!</v>
      </c>
      <c r="P168" s="705" t="e">
        <f>AVERAGE(Monthly!AO168:AQ168)</f>
        <v>#DIV/0!</v>
      </c>
      <c r="Q168" s="705" t="e">
        <f>AVERAGE(Monthly!AR168:AT168)</f>
        <v>#DIV/0!</v>
      </c>
      <c r="R168" s="705" t="e">
        <f>AVERAGE(Monthly!AU168:AW168)</f>
        <v>#DIV/0!</v>
      </c>
      <c r="S168" s="705" t="e">
        <f>AVERAGE(Monthly!AX168:AZ168)</f>
        <v>#DIV/0!</v>
      </c>
      <c r="T168" s="705" t="e">
        <f>AVERAGE(Monthly!BA168:BC168)</f>
        <v>#DIV/0!</v>
      </c>
      <c r="U168" s="705" t="e">
        <f>AVERAGE(Monthly!BD168:BF168)</f>
        <v>#DIV/0!</v>
      </c>
      <c r="V168" s="705" t="e">
        <f>AVERAGE(Monthly!BG168:BI168)</f>
        <v>#DIV/0!</v>
      </c>
      <c r="W168" s="705" t="e">
        <f>AVERAGE(Monthly!BJ168:BL168)</f>
        <v>#DIV/0!</v>
      </c>
      <c r="X168" s="705" t="e">
        <f>AVERAGE(Monthly!BM168:BO168)</f>
        <v>#DIV/0!</v>
      </c>
      <c r="Y168" s="705" t="e">
        <f>AVERAGE(Monthly!BP168:BR168)</f>
        <v>#DIV/0!</v>
      </c>
      <c r="Z168" s="705" t="e">
        <f>AVERAGE(Monthly!BS168:BU168)</f>
        <v>#DIV/0!</v>
      </c>
      <c r="AA168" s="705" t="e">
        <f>AVERAGE(Monthly!BV168:BX168)</f>
        <v>#DIV/0!</v>
      </c>
      <c r="AB168" s="705" t="e">
        <f>AVERAGE(Monthly!BY168:CA168)</f>
        <v>#DIV/0!</v>
      </c>
      <c r="AC168" s="705" t="e">
        <f>AVERAGE(Monthly!CB168:CD168)</f>
        <v>#DIV/0!</v>
      </c>
      <c r="AD168" s="705" t="e">
        <f>AVERAGE(Monthly!CE168:CG168)</f>
        <v>#DIV/0!</v>
      </c>
      <c r="AE168" s="705" t="e">
        <f>AVERAGE(Monthly!CH168:CJ168)</f>
        <v>#DIV/0!</v>
      </c>
      <c r="AF168" s="705" t="e">
        <f>AVERAGE(Monthly!CK168:CM168)</f>
        <v>#DIV/0!</v>
      </c>
      <c r="AG168" s="705" t="e">
        <f>AVERAGE(Monthly!CN168:CP168)</f>
        <v>#DIV/0!</v>
      </c>
      <c r="AH168" s="705" t="e">
        <f>AVERAGE(Monthly!CQ168:CS168)</f>
        <v>#DIV/0!</v>
      </c>
      <c r="AI168" s="705" t="e">
        <f>AVERAGE(Monthly!CT168:CV168)</f>
        <v>#DIV/0!</v>
      </c>
      <c r="AJ168" s="705" t="e">
        <f>AVERAGE(Monthly!CW168:CY168)</f>
        <v>#DIV/0!</v>
      </c>
      <c r="AK168" s="705" t="e">
        <f>AVERAGE(Monthly!CZ168:DB168)</f>
        <v>#DIV/0!</v>
      </c>
      <c r="AL168" s="705" t="e">
        <f>AVERAGE(Monthly!DC168:DE168)</f>
        <v>#DIV/0!</v>
      </c>
      <c r="AM168" s="440" t="e">
        <f>AVERAGE(Monthly!DF168:DH168)</f>
        <v>#DIV/0!</v>
      </c>
      <c r="AN168" s="440" t="e">
        <f>AVERAGE(Monthly!DI168:DK168)</f>
        <v>#DIV/0!</v>
      </c>
      <c r="AO168" s="440" t="e">
        <f>AVERAGE(Monthly!DL168:DN168)</f>
        <v>#DIV/0!</v>
      </c>
      <c r="AP168" s="440" t="e">
        <f>AVERAGE(Monthly!DO168:DQ168)</f>
        <v>#DIV/0!</v>
      </c>
      <c r="AQ168" s="440" t="e">
        <f>AVERAGE(Monthly!DR168:DT168)</f>
        <v>#DIV/0!</v>
      </c>
      <c r="AR168" s="440" t="e">
        <f>AVERAGE(Monthly!DU168:DW168)</f>
        <v>#DIV/0!</v>
      </c>
      <c r="AS168" s="440" t="e">
        <f>AVERAGE(Monthly!DX168:DZ168)</f>
        <v>#DIV/0!</v>
      </c>
      <c r="AT168" s="440" t="e">
        <f>AVERAGE(Monthly!EA168:EC168)</f>
        <v>#DIV/0!</v>
      </c>
      <c r="AU168" s="440" t="e">
        <f>AVERAGE(Monthly!ED168:EF168)</f>
        <v>#DIV/0!</v>
      </c>
      <c r="AV168" s="440" t="e">
        <f>AVERAGE(Monthly!EG168:EI168)</f>
        <v>#DIV/0!</v>
      </c>
      <c r="AW168" s="440" t="e">
        <f>AVERAGE(Monthly!EJ168:EL168)</f>
        <v>#DIV/0!</v>
      </c>
      <c r="AX168" s="440" t="e">
        <f>AVERAGE(Monthly!EM168:EO168)</f>
        <v>#DIV/0!</v>
      </c>
      <c r="AY168" s="440" t="e">
        <f>AVERAGE(Monthly!EP168:ER168)</f>
        <v>#DIV/0!</v>
      </c>
      <c r="AZ168" s="440" t="e">
        <f>AVERAGE(Monthly!ES168:EU168)</f>
        <v>#DIV/0!</v>
      </c>
      <c r="BA168" s="440" t="e">
        <f>AVERAGE(Monthly!EV168:EX168)</f>
        <v>#DIV/0!</v>
      </c>
      <c r="BB168" s="440" t="e">
        <f>AVERAGE(Monthly!EY168:FA168)</f>
        <v>#DIV/0!</v>
      </c>
      <c r="BC168" s="440" t="e">
        <f>AVERAGE(Monthly!FB168:FD168)</f>
        <v>#DIV/0!</v>
      </c>
      <c r="BD168" s="440" t="e">
        <f>AVERAGE(Monthly!FE168:FG168)</f>
        <v>#DIV/0!</v>
      </c>
      <c r="BE168" s="440" t="e">
        <f>AVERAGE(Monthly!FH168:FJ168)</f>
        <v>#DIV/0!</v>
      </c>
      <c r="BF168" s="440" t="e">
        <f>AVERAGE(Monthly!FK168:FM168)</f>
        <v>#DIV/0!</v>
      </c>
      <c r="BG168" s="440">
        <f>AVERAGE(Monthly!FN168:FP168)</f>
        <v>83.859677129724247</v>
      </c>
      <c r="BH168" s="440">
        <f>AVERAGE(Monthly!FQ168:FS168)</f>
        <v>82.764870205856539</v>
      </c>
      <c r="BI168" s="440">
        <f>AVERAGE(Monthly!FT168:FV168)</f>
        <v>79.900197458054365</v>
      </c>
      <c r="BJ168" s="440">
        <f>AVERAGE(Monthly!FW168:FY168)</f>
        <v>78.296843683320517</v>
      </c>
      <c r="BK168" s="440">
        <f>AVERAGE(Monthly!FZ168:GB168)</f>
        <v>78.932329998237947</v>
      </c>
      <c r="BL168" s="440">
        <f>AVERAGE(Monthly!GC168:GE168)</f>
        <v>78.930656065284111</v>
      </c>
      <c r="BM168" s="440">
        <f>AVERAGE(Monthly!GF168:GH168)</f>
        <v>77.057835192772146</v>
      </c>
      <c r="BN168" s="440">
        <f>AVERAGE(Monthly!GI168:GK168)</f>
        <v>77.169936432619608</v>
      </c>
      <c r="BO168" s="440">
        <f>AVERAGE(Monthly!GL168:GN168)</f>
        <v>80.826703895176124</v>
      </c>
      <c r="BP168" s="440">
        <f>AVERAGE(Monthly!GO168:GQ168)</f>
        <v>86.574247207791146</v>
      </c>
      <c r="BQ168" s="440">
        <f>AVERAGE(Monthly!GR168:GT168)</f>
        <v>90.314426970562366</v>
      </c>
      <c r="BR168" s="440">
        <f>AVERAGE(Monthly!GU168:GW168)</f>
        <v>90.429919544356821</v>
      </c>
      <c r="BS168" s="440">
        <f>AVERAGE(Monthly!GX168:GZ168)</f>
        <v>91.076586476238276</v>
      </c>
      <c r="BT168" s="440">
        <f>AVERAGE(Monthly!HA168:HC168)</f>
        <v>93.546053336269964</v>
      </c>
      <c r="BU168" s="440">
        <f>AVERAGE(Monthly!HD168:HF168)</f>
        <v>95.200583052605012</v>
      </c>
      <c r="BV168" s="440">
        <f>AVERAGE(Monthly!HG168:HI168)</f>
        <v>95.727593378933662</v>
      </c>
      <c r="BW168" s="440">
        <f>AVERAGE(Monthly!HJ168:HL168)</f>
        <v>96.792931910573159</v>
      </c>
      <c r="BX168" s="440">
        <f>AVERAGE(Monthly!HM168:HO168)</f>
        <v>97.747726740311052</v>
      </c>
      <c r="BY168" s="440">
        <f>AVERAGE(Monthly!HP168:HR168)</f>
        <v>98.605493817196233</v>
      </c>
      <c r="BZ168" s="440">
        <f>AVERAGE(Monthly!HS168:HU168)</f>
        <v>99.522237947745268</v>
      </c>
      <c r="CA168" s="440">
        <f>AVERAGE(Monthly!HV168:HX168)</f>
        <v>99.854352597739265</v>
      </c>
      <c r="CB168" s="440">
        <f>AVERAGE(Monthly!HY168:IA168)</f>
        <v>101.23347013549058</v>
      </c>
      <c r="CC168" s="440">
        <f>AVERAGE(Monthly!IB168:ID168)</f>
        <v>103.69950812476526</v>
      </c>
      <c r="CD168" s="440">
        <f>AVERAGE(Monthly!IE168:IG168)</f>
        <v>104.77519719351533</v>
      </c>
      <c r="CE168" s="440">
        <f>AVERAGE(Monthly!IH168:IJ168)</f>
        <v>106.38421401154493</v>
      </c>
      <c r="CF168" s="440">
        <f>AVERAGE(Monthly!IK168:IM168)</f>
        <v>106.95535741309828</v>
      </c>
      <c r="CG168" s="440">
        <f>AVERAGE(Monthly!IN168:IP168)</f>
        <v>107.06836201963506</v>
      </c>
      <c r="CH168" s="440">
        <f>AVERAGE(Monthly!IQ168:IS168)</f>
        <v>107.35697643981922</v>
      </c>
      <c r="CI168" s="440">
        <f>AVERAGE(Monthly!IT168:IV168)</f>
        <v>107.51610595055273</v>
      </c>
      <c r="CJ168" s="440">
        <f>AVERAGE(Monthly!IW168:IY168)</f>
        <v>109.44570237269274</v>
      </c>
      <c r="CK168" s="440">
        <f>AVERAGE(Monthly!IZ168:JB168)</f>
        <v>110.94640678440457</v>
      </c>
      <c r="CL168" s="440">
        <f>AVERAGE(Monthly!JC168:JE168)</f>
        <v>114.46108570989384</v>
      </c>
      <c r="CM168" s="440">
        <f>AVERAGE(Monthly!JF168:JH168)</f>
        <v>115.03549238800595</v>
      </c>
      <c r="CN168" s="440">
        <f>AVERAGE(Monthly!JI168:JK168)</f>
        <v>116.74788279211951</v>
      </c>
      <c r="CO168" s="440">
        <f>AVERAGE(Monthly!JL168:JN168)</f>
        <v>117.34386685599561</v>
      </c>
      <c r="CP168" s="440">
        <f>AVERAGE(Monthly!JO168:JQ168)</f>
        <v>119.46762685142012</v>
      </c>
      <c r="CQ168" s="440">
        <f>AVERAGE(Monthly!JR168:JT168)</f>
        <v>119.32498624963664</v>
      </c>
      <c r="CR168" s="440">
        <f>AVERAGE(Monthly!JU168:JW168)</f>
        <v>119.78995408988366</v>
      </c>
      <c r="CS168" s="440">
        <f>AVERAGE(Monthly!JX168:JZ168)</f>
        <v>119.46638279529616</v>
      </c>
      <c r="CT168" s="440">
        <f>AVERAGE(Monthly!KA168:KC168)</f>
        <v>119.1395479370368</v>
      </c>
      <c r="CU168" s="440">
        <f>AVERAGE(Monthly!KD168:KF168)</f>
        <v>119.64374142568913</v>
      </c>
      <c r="CV168" s="440">
        <f>AVERAGE(Monthly!KG168:KI168)</f>
        <v>122.20520890528115</v>
      </c>
      <c r="CW168" s="440">
        <f>AVERAGE(Monthly!KJ168:KL168)</f>
        <v>125.62746952844306</v>
      </c>
      <c r="CX168" s="440">
        <f>AVERAGE(Monthly!KM168:KO168)</f>
        <v>124.39239983454802</v>
      </c>
      <c r="CY168" s="440">
        <f>AVERAGE(Monthly!KP168:KR168)</f>
        <v>126.13486610220254</v>
      </c>
      <c r="CZ168" s="440">
        <f>AVERAGE(Monthly!KS168:KU168)</f>
        <v>129.01951804928925</v>
      </c>
      <c r="DA168" s="440">
        <f>AVERAGE(Monthly!KV168:KX168)</f>
        <v>130.9337497445384</v>
      </c>
      <c r="DB168" s="440">
        <f>AVERAGE(Monthly!KY168:LA168)</f>
        <v>130.36131810375949</v>
      </c>
      <c r="DC168" s="440">
        <f>AVERAGE(Monthly!LB168:LD168)</f>
        <v>134.58056682381508</v>
      </c>
      <c r="DD168" s="440">
        <f>AVERAGE(Monthly!LE168:LG168)</f>
        <v>141.32726486746006</v>
      </c>
      <c r="DE168" s="440">
        <f>AVERAGE(Monthly!LH168:LJ168)</f>
        <v>143.33760009379108</v>
      </c>
      <c r="DF168" s="440">
        <f>AVERAGE(Monthly!LK168:LM168)</f>
        <v>144.70633241969549</v>
      </c>
      <c r="DG168" s="440">
        <f>AVERAGE(Monthly!LN168:LP168)</f>
        <v>155.5566812284024</v>
      </c>
      <c r="DH168" s="440">
        <f>AVERAGE(Monthly!LQ168:LS168)</f>
        <v>177.49962073264683</v>
      </c>
      <c r="DI168" s="440">
        <f>AVERAGE(Monthly!LT168:LV168)</f>
        <v>182.47393536423829</v>
      </c>
      <c r="DJ168" s="440">
        <f>AVERAGE(Monthly!LW168:LY168)</f>
        <v>186.06761657817015</v>
      </c>
      <c r="DK168" s="440">
        <f>AVERAGE(Monthly!LZ168:MB168)</f>
        <v>189.04708084244487</v>
      </c>
      <c r="DL168" s="440">
        <f>AVERAGE(Monthly!MC168:ME168)</f>
        <v>190.55195905450239</v>
      </c>
      <c r="DM168" s="440">
        <f>AVERAGE(Monthly!MF168:MH168)</f>
        <v>197.36054751239033</v>
      </c>
      <c r="DN168" s="440">
        <f>IF(Monthly!MK168&gt;0,AVERAGE(Monthly!MI168:MK168),"")</f>
        <v>203.04335416082128</v>
      </c>
      <c r="DO168" s="440">
        <f>IF(Monthly!MN168&gt;0,AVERAGE(Monthly!ML168:MN168),"")</f>
        <v>203.40194410195116</v>
      </c>
      <c r="DP168" s="440">
        <f>IF(Monthly!MQ168&gt;0,AVERAGE(Monthly!MO168:MQ168),"")</f>
        <v>208.54895498667079</v>
      </c>
      <c r="DQ168" s="440">
        <f>IF(Monthly!MT168&gt;0,AVERAGE(Monthly!MR168:MT168),"")</f>
        <v>209.68526535512265</v>
      </c>
      <c r="DR168" s="440">
        <f>IF(Monthly!MW168&gt;0,AVERAGE(Monthly!MU168:MW168),"")</f>
        <v>212.22676004135778</v>
      </c>
      <c r="DS168" s="994">
        <f>IF(Monthly!MX168&gt;0,AVERAGE(Monthly!MV168:MX168),"")</f>
        <v>211.60375549222434</v>
      </c>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AVERAGE(Monthly!B169:B169)</f>
        <v>498.02002963328948</v>
      </c>
      <c r="D169" s="705" t="e">
        <f>AVERAGE(Monthly!E169:G169)</f>
        <v>#DIV/0!</v>
      </c>
      <c r="E169" s="705" t="e">
        <f>AVERAGE(Monthly!H169:J169)</f>
        <v>#DIV/0!</v>
      </c>
      <c r="F169" s="705" t="e">
        <f>AVERAGE(Monthly!K169:M169)</f>
        <v>#DIV/0!</v>
      </c>
      <c r="G169" s="705" t="e">
        <f>AVERAGE(Monthly!N169:P169)</f>
        <v>#DIV/0!</v>
      </c>
      <c r="H169" s="705" t="e">
        <f>AVERAGE(Monthly!Q169:S169)</f>
        <v>#DIV/0!</v>
      </c>
      <c r="I169" s="705" t="e">
        <f>AVERAGE(Monthly!T169:V169)</f>
        <v>#DIV/0!</v>
      </c>
      <c r="J169" s="705" t="e">
        <f>AVERAGE(Monthly!W169:Y169)</f>
        <v>#DIV/0!</v>
      </c>
      <c r="K169" s="705" t="e">
        <f>AVERAGE(Monthly!Z169:AB169)</f>
        <v>#DIV/0!</v>
      </c>
      <c r="L169" s="705" t="e">
        <f>AVERAGE(Monthly!AC169:AE169)</f>
        <v>#DIV/0!</v>
      </c>
      <c r="M169" s="705" t="e">
        <f>AVERAGE(Monthly!AF169:AH169)</f>
        <v>#DIV/0!</v>
      </c>
      <c r="N169" s="705" t="e">
        <f>AVERAGE(Monthly!AI169:AK169)</f>
        <v>#DIV/0!</v>
      </c>
      <c r="O169" s="705" t="e">
        <f>AVERAGE(Monthly!AL169:AN169)</f>
        <v>#DIV/0!</v>
      </c>
      <c r="P169" s="705" t="e">
        <f>AVERAGE(Monthly!AO169:AQ169)</f>
        <v>#DIV/0!</v>
      </c>
      <c r="Q169" s="705" t="e">
        <f>AVERAGE(Monthly!AR169:AT169)</f>
        <v>#DIV/0!</v>
      </c>
      <c r="R169" s="705" t="e">
        <f>AVERAGE(Monthly!AU169:AW169)</f>
        <v>#DIV/0!</v>
      </c>
      <c r="S169" s="705" t="e">
        <f>AVERAGE(Monthly!AX169:AZ169)</f>
        <v>#DIV/0!</v>
      </c>
      <c r="T169" s="705" t="e">
        <f>AVERAGE(Monthly!BA169:BC169)</f>
        <v>#DIV/0!</v>
      </c>
      <c r="U169" s="705" t="e">
        <f>AVERAGE(Monthly!BD169:BF169)</f>
        <v>#DIV/0!</v>
      </c>
      <c r="V169" s="705" t="e">
        <f>AVERAGE(Monthly!BG169:BI169)</f>
        <v>#DIV/0!</v>
      </c>
      <c r="W169" s="705" t="e">
        <f>AVERAGE(Monthly!BJ169:BL169)</f>
        <v>#DIV/0!</v>
      </c>
      <c r="X169" s="705" t="e">
        <f>AVERAGE(Monthly!BM169:BO169)</f>
        <v>#DIV/0!</v>
      </c>
      <c r="Y169" s="705" t="e">
        <f>AVERAGE(Monthly!BP169:BR169)</f>
        <v>#DIV/0!</v>
      </c>
      <c r="Z169" s="705" t="e">
        <f>AVERAGE(Monthly!BS169:BU169)</f>
        <v>#DIV/0!</v>
      </c>
      <c r="AA169" s="705" t="e">
        <f>AVERAGE(Monthly!BV169:BX169)</f>
        <v>#DIV/0!</v>
      </c>
      <c r="AB169" s="705" t="e">
        <f>AVERAGE(Monthly!BY169:CA169)</f>
        <v>#DIV/0!</v>
      </c>
      <c r="AC169" s="705" t="e">
        <f>AVERAGE(Monthly!CB169:CD169)</f>
        <v>#DIV/0!</v>
      </c>
      <c r="AD169" s="705" t="e">
        <f>AVERAGE(Monthly!CE169:CG169)</f>
        <v>#DIV/0!</v>
      </c>
      <c r="AE169" s="705" t="e">
        <f>AVERAGE(Monthly!CH169:CJ169)</f>
        <v>#DIV/0!</v>
      </c>
      <c r="AF169" s="705" t="e">
        <f>AVERAGE(Monthly!CK169:CM169)</f>
        <v>#DIV/0!</v>
      </c>
      <c r="AG169" s="705" t="e">
        <f>AVERAGE(Monthly!CN169:CP169)</f>
        <v>#DIV/0!</v>
      </c>
      <c r="AH169" s="705" t="e">
        <f>AVERAGE(Monthly!CQ169:CS169)</f>
        <v>#DIV/0!</v>
      </c>
      <c r="AI169" s="705" t="e">
        <f>AVERAGE(Monthly!CT169:CV169)</f>
        <v>#DIV/0!</v>
      </c>
      <c r="AJ169" s="705" t="e">
        <f>AVERAGE(Monthly!CW169:CY169)</f>
        <v>#DIV/0!</v>
      </c>
      <c r="AK169" s="705" t="e">
        <f>AVERAGE(Monthly!CZ169:DB169)</f>
        <v>#DIV/0!</v>
      </c>
      <c r="AL169" s="705" t="e">
        <f>AVERAGE(Monthly!DC169:DE169)</f>
        <v>#DIV/0!</v>
      </c>
      <c r="AM169" s="440" t="e">
        <f>AVERAGE(Monthly!DF169:DH169)</f>
        <v>#DIV/0!</v>
      </c>
      <c r="AN169" s="440" t="e">
        <f>AVERAGE(Monthly!DI169:DK169)</f>
        <v>#DIV/0!</v>
      </c>
      <c r="AO169" s="440" t="e">
        <f>AVERAGE(Monthly!DL169:DN169)</f>
        <v>#DIV/0!</v>
      </c>
      <c r="AP169" s="440" t="e">
        <f>AVERAGE(Monthly!DO169:DQ169)</f>
        <v>#DIV/0!</v>
      </c>
      <c r="AQ169" s="440" t="e">
        <f>AVERAGE(Monthly!DR169:DT169)</f>
        <v>#DIV/0!</v>
      </c>
      <c r="AR169" s="440" t="e">
        <f>AVERAGE(Monthly!DU169:DW169)</f>
        <v>#DIV/0!</v>
      </c>
      <c r="AS169" s="440" t="e">
        <f>AVERAGE(Monthly!DX169:DZ169)</f>
        <v>#DIV/0!</v>
      </c>
      <c r="AT169" s="440" t="e">
        <f>AVERAGE(Monthly!EA169:EC169)</f>
        <v>#DIV/0!</v>
      </c>
      <c r="AU169" s="440" t="e">
        <f>AVERAGE(Monthly!ED169:EF169)</f>
        <v>#DIV/0!</v>
      </c>
      <c r="AV169" s="440" t="e">
        <f>AVERAGE(Monthly!EG169:EI169)</f>
        <v>#DIV/0!</v>
      </c>
      <c r="AW169" s="440" t="e">
        <f>AVERAGE(Monthly!EJ169:EL169)</f>
        <v>#DIV/0!</v>
      </c>
      <c r="AX169" s="440" t="e">
        <f>AVERAGE(Monthly!EM169:EO169)</f>
        <v>#DIV/0!</v>
      </c>
      <c r="AY169" s="440" t="e">
        <f>AVERAGE(Monthly!EP169:ER169)</f>
        <v>#DIV/0!</v>
      </c>
      <c r="AZ169" s="440" t="e">
        <f>AVERAGE(Monthly!ES169:EU169)</f>
        <v>#DIV/0!</v>
      </c>
      <c r="BA169" s="440" t="e">
        <f>AVERAGE(Monthly!EV169:EX169)</f>
        <v>#DIV/0!</v>
      </c>
      <c r="BB169" s="440" t="e">
        <f>AVERAGE(Monthly!EY169:FA169)</f>
        <v>#DIV/0!</v>
      </c>
      <c r="BC169" s="440" t="e">
        <f>AVERAGE(Monthly!FB169:FD169)</f>
        <v>#DIV/0!</v>
      </c>
      <c r="BD169" s="440" t="e">
        <f>AVERAGE(Monthly!FE169:FG169)</f>
        <v>#DIV/0!</v>
      </c>
      <c r="BE169" s="440" t="e">
        <f>AVERAGE(Monthly!FH169:FJ169)</f>
        <v>#DIV/0!</v>
      </c>
      <c r="BF169" s="440" t="e">
        <f>AVERAGE(Monthly!FK169:FM169)</f>
        <v>#DIV/0!</v>
      </c>
      <c r="BG169" s="440">
        <f>AVERAGE(Monthly!FN169:FP169)</f>
        <v>83.859677129724233</v>
      </c>
      <c r="BH169" s="440">
        <f>AVERAGE(Monthly!FQ169:FS169)</f>
        <v>82.764870205856539</v>
      </c>
      <c r="BI169" s="440">
        <f>AVERAGE(Monthly!FT169:FV169)</f>
        <v>79.900197458054365</v>
      </c>
      <c r="BJ169" s="440">
        <f>AVERAGE(Monthly!FW169:FY169)</f>
        <v>78.296843683320517</v>
      </c>
      <c r="BK169" s="440">
        <f>AVERAGE(Monthly!FZ169:GB169)</f>
        <v>78.932329998237947</v>
      </c>
      <c r="BL169" s="440">
        <f>AVERAGE(Monthly!GC169:GE169)</f>
        <v>78.930656065284111</v>
      </c>
      <c r="BM169" s="440">
        <f>AVERAGE(Monthly!GF169:GH169)</f>
        <v>77.057835192772146</v>
      </c>
      <c r="BN169" s="440">
        <f>AVERAGE(Monthly!GI169:GK169)</f>
        <v>77.169936432619608</v>
      </c>
      <c r="BO169" s="440">
        <f>AVERAGE(Monthly!GL169:GN169)</f>
        <v>80.826703895176109</v>
      </c>
      <c r="BP169" s="440">
        <f>AVERAGE(Monthly!GO169:GQ169)</f>
        <v>86.574247207791146</v>
      </c>
      <c r="BQ169" s="440">
        <f>AVERAGE(Monthly!GR169:GT169)</f>
        <v>90.314426970562366</v>
      </c>
      <c r="BR169" s="440">
        <f>AVERAGE(Monthly!GU169:GW169)</f>
        <v>90.429919544356821</v>
      </c>
      <c r="BS169" s="440">
        <f>AVERAGE(Monthly!GX169:GZ169)</f>
        <v>91.076586476238276</v>
      </c>
      <c r="BT169" s="440">
        <f>AVERAGE(Monthly!HA169:HC169)</f>
        <v>93.546053336269964</v>
      </c>
      <c r="BU169" s="440">
        <f>AVERAGE(Monthly!HD169:HF169)</f>
        <v>95.200583052605012</v>
      </c>
      <c r="BV169" s="440">
        <f>AVERAGE(Monthly!HG169:HI169)</f>
        <v>95.727593378933662</v>
      </c>
      <c r="BW169" s="440">
        <f>AVERAGE(Monthly!HJ169:HL169)</f>
        <v>96.792931910573145</v>
      </c>
      <c r="BX169" s="440">
        <f>AVERAGE(Monthly!HM169:HO169)</f>
        <v>97.747726740311052</v>
      </c>
      <c r="BY169" s="440">
        <f>AVERAGE(Monthly!HP169:HR169)</f>
        <v>98.605493817196205</v>
      </c>
      <c r="BZ169" s="440">
        <f>AVERAGE(Monthly!HS169:HU169)</f>
        <v>99.522237947745268</v>
      </c>
      <c r="CA169" s="440">
        <f>AVERAGE(Monthly!HV169:HX169)</f>
        <v>99.854352597739265</v>
      </c>
      <c r="CB169" s="440">
        <f>AVERAGE(Monthly!HY169:IA169)</f>
        <v>101.23347013549058</v>
      </c>
      <c r="CC169" s="440">
        <f>AVERAGE(Monthly!IB169:ID169)</f>
        <v>103.69950812476526</v>
      </c>
      <c r="CD169" s="440">
        <f>AVERAGE(Monthly!IE169:IG169)</f>
        <v>104.7751971935153</v>
      </c>
      <c r="CE169" s="440">
        <f>AVERAGE(Monthly!IH169:IJ169)</f>
        <v>106.38421401154493</v>
      </c>
      <c r="CF169" s="440">
        <f>AVERAGE(Monthly!IK169:IM169)</f>
        <v>106.95535741309828</v>
      </c>
      <c r="CG169" s="440">
        <f>AVERAGE(Monthly!IN169:IP169)</f>
        <v>107.06836201963506</v>
      </c>
      <c r="CH169" s="440">
        <f>AVERAGE(Monthly!IQ169:IS169)</f>
        <v>107.35697643981921</v>
      </c>
      <c r="CI169" s="440">
        <f>AVERAGE(Monthly!IT169:IV169)</f>
        <v>107.5161059505527</v>
      </c>
      <c r="CJ169" s="440">
        <f>AVERAGE(Monthly!IW169:IY169)</f>
        <v>109.44570237269274</v>
      </c>
      <c r="CK169" s="440">
        <f>AVERAGE(Monthly!IZ169:JB169)</f>
        <v>110.94640678440457</v>
      </c>
      <c r="CL169" s="440">
        <f>AVERAGE(Monthly!JC169:JE169)</f>
        <v>114.46108570989384</v>
      </c>
      <c r="CM169" s="440">
        <f>AVERAGE(Monthly!JF169:JH169)</f>
        <v>115.03549238800595</v>
      </c>
      <c r="CN169" s="440">
        <f>AVERAGE(Monthly!JI169:JK169)</f>
        <v>116.74788279211948</v>
      </c>
      <c r="CO169" s="440">
        <f>AVERAGE(Monthly!JL169:JN169)</f>
        <v>117.34386685599561</v>
      </c>
      <c r="CP169" s="440">
        <f>AVERAGE(Monthly!JO169:JQ169)</f>
        <v>119.46762685142012</v>
      </c>
      <c r="CQ169" s="440">
        <f>AVERAGE(Monthly!JR169:JT169)</f>
        <v>119.32498624963664</v>
      </c>
      <c r="CR169" s="440">
        <f>AVERAGE(Monthly!JU169:JW169)</f>
        <v>119.78995408988366</v>
      </c>
      <c r="CS169" s="440">
        <f>AVERAGE(Monthly!JX169:JZ169)</f>
        <v>119.46638279529616</v>
      </c>
      <c r="CT169" s="440">
        <f>AVERAGE(Monthly!KA169:KC169)</f>
        <v>119.1395479370368</v>
      </c>
      <c r="CU169" s="440">
        <f>AVERAGE(Monthly!KD169:KF169)</f>
        <v>119.64374142568913</v>
      </c>
      <c r="CV169" s="440">
        <f>AVERAGE(Monthly!KG169:KI169)</f>
        <v>122.20520890528115</v>
      </c>
      <c r="CW169" s="440">
        <f>AVERAGE(Monthly!KJ169:KL169)</f>
        <v>125.62746952844306</v>
      </c>
      <c r="CX169" s="440">
        <f>AVERAGE(Monthly!KM169:KO169)</f>
        <v>124.39239983454802</v>
      </c>
      <c r="CY169" s="440">
        <f>AVERAGE(Monthly!KP169:KR169)</f>
        <v>126.13486610220252</v>
      </c>
      <c r="CZ169" s="440">
        <f>AVERAGE(Monthly!KS169:KU169)</f>
        <v>129.01951804928922</v>
      </c>
      <c r="DA169" s="440">
        <f>AVERAGE(Monthly!KV169:KX169)</f>
        <v>130.9337497445384</v>
      </c>
      <c r="DB169" s="440">
        <f>AVERAGE(Monthly!KY169:LA169)</f>
        <v>130.36131810375949</v>
      </c>
      <c r="DC169" s="440">
        <f>AVERAGE(Monthly!LB169:LD169)</f>
        <v>134.58056682381508</v>
      </c>
      <c r="DD169" s="440">
        <f>AVERAGE(Monthly!LE169:LG169)</f>
        <v>141.32726486746006</v>
      </c>
      <c r="DE169" s="440">
        <f>AVERAGE(Monthly!LH169:LJ169)</f>
        <v>143.33760009379105</v>
      </c>
      <c r="DF169" s="440">
        <f>AVERAGE(Monthly!LK169:LM169)</f>
        <v>144.70633241969549</v>
      </c>
      <c r="DG169" s="440">
        <f>AVERAGE(Monthly!LN169:LP169)</f>
        <v>155.55668122840237</v>
      </c>
      <c r="DH169" s="440">
        <f>AVERAGE(Monthly!LQ169:LS169)</f>
        <v>177.49962073264683</v>
      </c>
      <c r="DI169" s="440">
        <f>AVERAGE(Monthly!LT169:LV169)</f>
        <v>182.47393536423829</v>
      </c>
      <c r="DJ169" s="440">
        <f>AVERAGE(Monthly!LW169:LY169)</f>
        <v>186.06761657817015</v>
      </c>
      <c r="DK169" s="440">
        <f>AVERAGE(Monthly!LZ169:MB169)</f>
        <v>189.04708084244484</v>
      </c>
      <c r="DL169" s="440">
        <f>AVERAGE(Monthly!MC169:ME169)</f>
        <v>190.55195905450239</v>
      </c>
      <c r="DM169" s="440">
        <f>AVERAGE(Monthly!MF169:MH169)</f>
        <v>197.36054751239033</v>
      </c>
      <c r="DN169" s="440">
        <f>IF(Monthly!MK169&gt;0,AVERAGE(Monthly!MI169:MK169),"")</f>
        <v>203.04335416082128</v>
      </c>
      <c r="DO169" s="440">
        <f>IF(Monthly!MN169&gt;0,AVERAGE(Monthly!ML169:MN169),"")</f>
        <v>203.40194410195113</v>
      </c>
      <c r="DP169" s="440">
        <f>IF(Monthly!MQ169&gt;0,AVERAGE(Monthly!MO169:MQ169),"")</f>
        <v>208.54895498667079</v>
      </c>
      <c r="DQ169" s="440">
        <f>IF(Monthly!MT169&gt;0,AVERAGE(Monthly!MR169:MT169),"")</f>
        <v>209.68526535512265</v>
      </c>
      <c r="DR169" s="440">
        <f>IF(Monthly!MW169&gt;0,AVERAGE(Monthly!MU169:MW169),"")</f>
        <v>212.22676004135778</v>
      </c>
      <c r="DS169" s="994">
        <f>IF(Monthly!MX169&gt;0,AVERAGE(Monthly!MV169:MX169),"")</f>
        <v>211.60375549222434</v>
      </c>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AVERAGE(Monthly!B170:B170)</f>
        <v>4.0000999999999998</v>
      </c>
      <c r="D170" s="705" t="e">
        <f>AVERAGE(Monthly!E170:G170)</f>
        <v>#DIV/0!</v>
      </c>
      <c r="E170" s="705" t="e">
        <f>AVERAGE(Monthly!H170:J170)</f>
        <v>#DIV/0!</v>
      </c>
      <c r="F170" s="705" t="e">
        <f>AVERAGE(Monthly!K170:M170)</f>
        <v>#DIV/0!</v>
      </c>
      <c r="G170" s="705" t="e">
        <f>AVERAGE(Monthly!N170:P170)</f>
        <v>#DIV/0!</v>
      </c>
      <c r="H170" s="705" t="e">
        <f>AVERAGE(Monthly!Q170:S170)</f>
        <v>#DIV/0!</v>
      </c>
      <c r="I170" s="705" t="e">
        <f>AVERAGE(Monthly!T170:V170)</f>
        <v>#DIV/0!</v>
      </c>
      <c r="J170" s="705" t="e">
        <f>AVERAGE(Monthly!W170:Y170)</f>
        <v>#DIV/0!</v>
      </c>
      <c r="K170" s="705" t="e">
        <f>AVERAGE(Monthly!Z170:AB170)</f>
        <v>#DIV/0!</v>
      </c>
      <c r="L170" s="705" t="e">
        <f>AVERAGE(Monthly!AC170:AE170)</f>
        <v>#DIV/0!</v>
      </c>
      <c r="M170" s="705" t="e">
        <f>AVERAGE(Monthly!AF170:AH170)</f>
        <v>#DIV/0!</v>
      </c>
      <c r="N170" s="705" t="e">
        <f>AVERAGE(Monthly!AI170:AK170)</f>
        <v>#DIV/0!</v>
      </c>
      <c r="O170" s="705" t="e">
        <f>AVERAGE(Monthly!AL170:AN170)</f>
        <v>#DIV/0!</v>
      </c>
      <c r="P170" s="705" t="e">
        <f>AVERAGE(Monthly!AO170:AQ170)</f>
        <v>#DIV/0!</v>
      </c>
      <c r="Q170" s="705" t="e">
        <f>AVERAGE(Monthly!AR170:AT170)</f>
        <v>#DIV/0!</v>
      </c>
      <c r="R170" s="705" t="e">
        <f>AVERAGE(Monthly!AU170:AW170)</f>
        <v>#DIV/0!</v>
      </c>
      <c r="S170" s="705" t="e">
        <f>AVERAGE(Monthly!AX170:AZ170)</f>
        <v>#DIV/0!</v>
      </c>
      <c r="T170" s="705" t="e">
        <f>AVERAGE(Monthly!BA170:BC170)</f>
        <v>#DIV/0!</v>
      </c>
      <c r="U170" s="705" t="e">
        <f>AVERAGE(Monthly!BD170:BF170)</f>
        <v>#DIV/0!</v>
      </c>
      <c r="V170" s="705" t="e">
        <f>AVERAGE(Monthly!BG170:BI170)</f>
        <v>#DIV/0!</v>
      </c>
      <c r="W170" s="705" t="e">
        <f>AVERAGE(Monthly!BJ170:BL170)</f>
        <v>#DIV/0!</v>
      </c>
      <c r="X170" s="705" t="e">
        <f>AVERAGE(Monthly!BM170:BO170)</f>
        <v>#DIV/0!</v>
      </c>
      <c r="Y170" s="705" t="e">
        <f>AVERAGE(Monthly!BP170:BR170)</f>
        <v>#DIV/0!</v>
      </c>
      <c r="Z170" s="705" t="e">
        <f>AVERAGE(Monthly!BS170:BU170)</f>
        <v>#DIV/0!</v>
      </c>
      <c r="AA170" s="705" t="e">
        <f>AVERAGE(Monthly!BV170:BX170)</f>
        <v>#DIV/0!</v>
      </c>
      <c r="AB170" s="705" t="e">
        <f>AVERAGE(Monthly!BY170:CA170)</f>
        <v>#DIV/0!</v>
      </c>
      <c r="AC170" s="705" t="e">
        <f>AVERAGE(Monthly!CB170:CD170)</f>
        <v>#DIV/0!</v>
      </c>
      <c r="AD170" s="705" t="e">
        <f>AVERAGE(Monthly!CE170:CG170)</f>
        <v>#DIV/0!</v>
      </c>
      <c r="AE170" s="705" t="e">
        <f>AVERAGE(Monthly!CH170:CJ170)</f>
        <v>#DIV/0!</v>
      </c>
      <c r="AF170" s="705" t="e">
        <f>AVERAGE(Monthly!CK170:CM170)</f>
        <v>#DIV/0!</v>
      </c>
      <c r="AG170" s="705" t="e">
        <f>AVERAGE(Monthly!CN170:CP170)</f>
        <v>#DIV/0!</v>
      </c>
      <c r="AH170" s="705" t="e">
        <f>AVERAGE(Monthly!CQ170:CS170)</f>
        <v>#DIV/0!</v>
      </c>
      <c r="AI170" s="705" t="e">
        <f>AVERAGE(Monthly!CT170:CV170)</f>
        <v>#DIV/0!</v>
      </c>
      <c r="AJ170" s="705" t="e">
        <f>AVERAGE(Monthly!CW170:CY170)</f>
        <v>#DIV/0!</v>
      </c>
      <c r="AK170" s="705" t="e">
        <f>AVERAGE(Monthly!CZ170:DB170)</f>
        <v>#DIV/0!</v>
      </c>
      <c r="AL170" s="705" t="e">
        <f>AVERAGE(Monthly!DC170:DE170)</f>
        <v>#DIV/0!</v>
      </c>
      <c r="AM170" s="440" t="e">
        <f>AVERAGE(Monthly!DF170:DH170)</f>
        <v>#DIV/0!</v>
      </c>
      <c r="AN170" s="440" t="e">
        <f>AVERAGE(Monthly!DI170:DK170)</f>
        <v>#DIV/0!</v>
      </c>
      <c r="AO170" s="440" t="e">
        <f>AVERAGE(Monthly!DL170:DN170)</f>
        <v>#DIV/0!</v>
      </c>
      <c r="AP170" s="440" t="e">
        <f>AVERAGE(Monthly!DO170:DQ170)</f>
        <v>#DIV/0!</v>
      </c>
      <c r="AQ170" s="440" t="e">
        <f>AVERAGE(Monthly!DR170:DT170)</f>
        <v>#DIV/0!</v>
      </c>
      <c r="AR170" s="440" t="e">
        <f>AVERAGE(Monthly!DU170:DW170)</f>
        <v>#DIV/0!</v>
      </c>
      <c r="AS170" s="440" t="e">
        <f>AVERAGE(Monthly!DX170:DZ170)</f>
        <v>#DIV/0!</v>
      </c>
      <c r="AT170" s="440" t="e">
        <f>AVERAGE(Monthly!EA170:EC170)</f>
        <v>#DIV/0!</v>
      </c>
      <c r="AU170" s="440" t="e">
        <f>AVERAGE(Monthly!ED170:EF170)</f>
        <v>#DIV/0!</v>
      </c>
      <c r="AV170" s="440" t="e">
        <f>AVERAGE(Monthly!EG170:EI170)</f>
        <v>#DIV/0!</v>
      </c>
      <c r="AW170" s="440" t="e">
        <f>AVERAGE(Monthly!EJ170:EL170)</f>
        <v>#DIV/0!</v>
      </c>
      <c r="AX170" s="440" t="e">
        <f>AVERAGE(Monthly!EM170:EO170)</f>
        <v>#DIV/0!</v>
      </c>
      <c r="AY170" s="440" t="e">
        <f>AVERAGE(Monthly!EP170:ER170)</f>
        <v>#DIV/0!</v>
      </c>
      <c r="AZ170" s="440" t="e">
        <f>AVERAGE(Monthly!ES170:EU170)</f>
        <v>#DIV/0!</v>
      </c>
      <c r="BA170" s="440" t="e">
        <f>AVERAGE(Monthly!EV170:EX170)</f>
        <v>#DIV/0!</v>
      </c>
      <c r="BB170" s="440" t="e">
        <f>AVERAGE(Monthly!EY170:FA170)</f>
        <v>#DIV/0!</v>
      </c>
      <c r="BC170" s="440" t="e">
        <f>AVERAGE(Monthly!FB170:FD170)</f>
        <v>#DIV/0!</v>
      </c>
      <c r="BD170" s="440" t="e">
        <f>AVERAGE(Monthly!FE170:FG170)</f>
        <v>#DIV/0!</v>
      </c>
      <c r="BE170" s="440" t="e">
        <f>AVERAGE(Monthly!FH170:FJ170)</f>
        <v>#DIV/0!</v>
      </c>
      <c r="BF170" s="440" t="e">
        <f>AVERAGE(Monthly!FK170:FM170)</f>
        <v>#DIV/0!</v>
      </c>
      <c r="BG170" s="440">
        <f>AVERAGE(Monthly!FN170:FP170)</f>
        <v>81.467110148225288</v>
      </c>
      <c r="BH170" s="440">
        <f>AVERAGE(Monthly!FQ170:FS170)</f>
        <v>82.558472223128831</v>
      </c>
      <c r="BI170" s="440">
        <f>AVERAGE(Monthly!FT170:FV170)</f>
        <v>83.105210510627828</v>
      </c>
      <c r="BJ170" s="440">
        <f>AVERAGE(Monthly!FW170:FY170)</f>
        <v>84.622466384149689</v>
      </c>
      <c r="BK170" s="440">
        <f>AVERAGE(Monthly!FZ170:GB170)</f>
        <v>83.250268907150101</v>
      </c>
      <c r="BL170" s="440">
        <f>AVERAGE(Monthly!GC170:GE170)</f>
        <v>87.206807920156578</v>
      </c>
      <c r="BM170" s="440">
        <f>AVERAGE(Monthly!GF170:GH170)</f>
        <v>86.805097402365675</v>
      </c>
      <c r="BN170" s="440">
        <f>AVERAGE(Monthly!GI170:GK170)</f>
        <v>87.697603823925576</v>
      </c>
      <c r="BO170" s="440">
        <f>AVERAGE(Monthly!GL170:GN170)</f>
        <v>86.315451548969349</v>
      </c>
      <c r="BP170" s="440">
        <f>AVERAGE(Monthly!GO170:GQ170)</f>
        <v>91.374329930503222</v>
      </c>
      <c r="BQ170" s="440">
        <f>AVERAGE(Monthly!GR170:GT170)</f>
        <v>92.734157128607634</v>
      </c>
      <c r="BR170" s="440">
        <f>AVERAGE(Monthly!GU170:GW170)</f>
        <v>94.485403119019125</v>
      </c>
      <c r="BS170" s="440">
        <f>AVERAGE(Monthly!GX170:GZ170)</f>
        <v>92.788520336827162</v>
      </c>
      <c r="BT170" s="440">
        <f>AVERAGE(Monthly!HA170:HC170)</f>
        <v>98.79634748925946</v>
      </c>
      <c r="BU170" s="440">
        <f>AVERAGE(Monthly!HD170:HF170)</f>
        <v>97.947500859660195</v>
      </c>
      <c r="BV170" s="440">
        <f>AVERAGE(Monthly!HG170:HI170)</f>
        <v>99.874017050322308</v>
      </c>
      <c r="BW170" s="440">
        <f>AVERAGE(Monthly!HJ170:HL170)</f>
        <v>98.535642854749426</v>
      </c>
      <c r="BX170" s="440">
        <f>AVERAGE(Monthly!HM170:HO170)</f>
        <v>101.98668362430222</v>
      </c>
      <c r="BY170" s="440">
        <f>AVERAGE(Monthly!HP170:HR170)</f>
        <v>99.22945670507238</v>
      </c>
      <c r="BZ170" s="440">
        <f>AVERAGE(Monthly!HS170:HU170)</f>
        <v>100.0536609992397</v>
      </c>
      <c r="CA170" s="440">
        <f>AVERAGE(Monthly!HV170:HX170)</f>
        <v>99.815866582365018</v>
      </c>
      <c r="CB170" s="440">
        <f>AVERAGE(Monthly!HY170:IA170)</f>
        <v>100.43520081506365</v>
      </c>
      <c r="CC170" s="440">
        <f>AVERAGE(Monthly!IB170:ID170)</f>
        <v>100.61816127654096</v>
      </c>
      <c r="CD170" s="440">
        <f>AVERAGE(Monthly!IE170:IG170)</f>
        <v>101.2083861017688</v>
      </c>
      <c r="CE170" s="440">
        <f>AVERAGE(Monthly!IH170:IJ170)</f>
        <v>99.508840456132361</v>
      </c>
      <c r="CF170" s="440">
        <f>AVERAGE(Monthly!IK170:IM170)</f>
        <v>99.831473437814338</v>
      </c>
      <c r="CG170" s="440">
        <f>AVERAGE(Monthly!IN170:IP170)</f>
        <v>102.84836826873918</v>
      </c>
      <c r="CH170" s="440">
        <f>AVERAGE(Monthly!IQ170:IS170)</f>
        <v>104.15440919976281</v>
      </c>
      <c r="CI170" s="440">
        <f>AVERAGE(Monthly!IT170:IV170)</f>
        <v>103.66912764871518</v>
      </c>
      <c r="CJ170" s="440">
        <f>AVERAGE(Monthly!IW170:IY170)</f>
        <v>106.00592559141329</v>
      </c>
      <c r="CK170" s="440">
        <f>AVERAGE(Monthly!IZ170:JB170)</f>
        <v>106.82455489095263</v>
      </c>
      <c r="CL170" s="440">
        <f>AVERAGE(Monthly!JC170:JE170)</f>
        <v>105.89850151986651</v>
      </c>
      <c r="CM170" s="440">
        <f>AVERAGE(Monthly!JF170:JH170)</f>
        <v>108.08012150151741</v>
      </c>
      <c r="CN170" s="440">
        <f>AVERAGE(Monthly!JI170:JK170)</f>
        <v>111.56074341389144</v>
      </c>
      <c r="CO170" s="440">
        <f>AVERAGE(Monthly!JL170:JN170)</f>
        <v>110.5855581197394</v>
      </c>
      <c r="CP170" s="440">
        <f>AVERAGE(Monthly!JO170:JQ170)</f>
        <v>112.60598694464933</v>
      </c>
      <c r="CQ170" s="440">
        <f>AVERAGE(Monthly!JR170:JT170)</f>
        <v>115.92966460718519</v>
      </c>
      <c r="CR170" s="440">
        <f>AVERAGE(Monthly!JU170:JW170)</f>
        <v>125.69890019625454</v>
      </c>
      <c r="CS170" s="440">
        <f>AVERAGE(Monthly!JX170:JZ170)</f>
        <v>122.71207924144271</v>
      </c>
      <c r="CT170" s="440">
        <f>AVERAGE(Monthly!KA170:KC170)</f>
        <v>121.99976757143811</v>
      </c>
      <c r="CU170" s="440">
        <f>AVERAGE(Monthly!KD170:KF170)</f>
        <v>118.19867051112566</v>
      </c>
      <c r="CV170" s="440">
        <f>AVERAGE(Monthly!KG170:KI170)</f>
        <v>120.56163063983848</v>
      </c>
      <c r="CW170" s="440">
        <f>AVERAGE(Monthly!KJ170:KL170)</f>
        <v>120.45951142762642</v>
      </c>
      <c r="CX170" s="440">
        <f>AVERAGE(Monthly!KM170:KO170)</f>
        <v>122.66946276134581</v>
      </c>
      <c r="CY170" s="440">
        <f>AVERAGE(Monthly!KP170:KR170)</f>
        <v>129.03807584986052</v>
      </c>
      <c r="CZ170" s="440">
        <f>AVERAGE(Monthly!KS170:KU170)</f>
        <v>133.97142264606262</v>
      </c>
      <c r="DA170" s="440">
        <f>AVERAGE(Monthly!KV170:KX170)</f>
        <v>126.78663497663347</v>
      </c>
      <c r="DB170" s="440">
        <f>AVERAGE(Monthly!KY170:LA170)</f>
        <v>129.6843615122846</v>
      </c>
      <c r="DC170" s="440">
        <f>AVERAGE(Monthly!LB170:LD170)</f>
        <v>130.63824132118054</v>
      </c>
      <c r="DD170" s="440">
        <f>AVERAGE(Monthly!LE170:LG170)</f>
        <v>131.87457303678474</v>
      </c>
      <c r="DE170" s="440">
        <f>AVERAGE(Monthly!LH170:LJ170)</f>
        <v>131.68983446664106</v>
      </c>
      <c r="DF170" s="440">
        <f>AVERAGE(Monthly!LK170:LM170)</f>
        <v>134.10651941325099</v>
      </c>
      <c r="DG170" s="440">
        <f>AVERAGE(Monthly!LN170:LP170)</f>
        <v>144.87166106629323</v>
      </c>
      <c r="DH170" s="440">
        <f>AVERAGE(Monthly!LQ170:LS170)</f>
        <v>156.54641782552014</v>
      </c>
      <c r="DI170" s="440">
        <f>AVERAGE(Monthly!LT170:LV170)</f>
        <v>156.56776342088918</v>
      </c>
      <c r="DJ170" s="440">
        <f>AVERAGE(Monthly!LW170:LY170)</f>
        <v>162.59528155143195</v>
      </c>
      <c r="DK170" s="440">
        <f>AVERAGE(Monthly!LZ170:MB170)</f>
        <v>164.30892409229151</v>
      </c>
      <c r="DL170" s="440">
        <f>AVERAGE(Monthly!MC170:ME170)</f>
        <v>164.45968259815817</v>
      </c>
      <c r="DM170" s="440">
        <f>AVERAGE(Monthly!MF170:MH170)</f>
        <v>161.84949568845278</v>
      </c>
      <c r="DN170" s="440">
        <f>IF(Monthly!MK170&gt;0,AVERAGE(Monthly!MI170:MK170),"")</f>
        <v>166.28727525122528</v>
      </c>
      <c r="DO170" s="440">
        <f>IF(Monthly!MN170&gt;0,AVERAGE(Monthly!ML170:MN170),"")</f>
        <v>168.8107394218969</v>
      </c>
      <c r="DP170" s="440">
        <f>IF(Monthly!MQ170&gt;0,AVERAGE(Monthly!MO170:MQ170),"")</f>
        <v>171.8536801118029</v>
      </c>
      <c r="DQ170" s="440">
        <f>IF(Monthly!MT170&gt;0,AVERAGE(Monthly!MR170:MT170),"")</f>
        <v>169.90703189672342</v>
      </c>
      <c r="DR170" s="440">
        <f>IF(Monthly!MW170&gt;0,AVERAGE(Monthly!MU170:MW170),"")</f>
        <v>168.21872116472969</v>
      </c>
      <c r="DS170" s="994">
        <f>IF(Monthly!MX170&gt;0,AVERAGE(Monthly!MV170:MX170),"")</f>
        <v>167.72812480004919</v>
      </c>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AVERAGE(Monthly!B171:B171)</f>
        <v>4</v>
      </c>
      <c r="D171" s="705" t="e">
        <f>AVERAGE(Monthly!E171:G171)</f>
        <v>#DIV/0!</v>
      </c>
      <c r="E171" s="705" t="e">
        <f>AVERAGE(Monthly!H171:J171)</f>
        <v>#DIV/0!</v>
      </c>
      <c r="F171" s="705" t="e">
        <f>AVERAGE(Monthly!K171:M171)</f>
        <v>#DIV/0!</v>
      </c>
      <c r="G171" s="705" t="e">
        <f>AVERAGE(Monthly!N171:P171)</f>
        <v>#DIV/0!</v>
      </c>
      <c r="H171" s="705" t="e">
        <f>AVERAGE(Monthly!Q171:S171)</f>
        <v>#DIV/0!</v>
      </c>
      <c r="I171" s="705" t="e">
        <f>AVERAGE(Monthly!T171:V171)</f>
        <v>#DIV/0!</v>
      </c>
      <c r="J171" s="705" t="e">
        <f>AVERAGE(Monthly!W171:Y171)</f>
        <v>#DIV/0!</v>
      </c>
      <c r="K171" s="705" t="e">
        <f>AVERAGE(Monthly!Z171:AB171)</f>
        <v>#DIV/0!</v>
      </c>
      <c r="L171" s="705" t="e">
        <f>AVERAGE(Monthly!AC171:AE171)</f>
        <v>#DIV/0!</v>
      </c>
      <c r="M171" s="705" t="e">
        <f>AVERAGE(Monthly!AF171:AH171)</f>
        <v>#DIV/0!</v>
      </c>
      <c r="N171" s="705" t="e">
        <f>AVERAGE(Monthly!AI171:AK171)</f>
        <v>#DIV/0!</v>
      </c>
      <c r="O171" s="705" t="e">
        <f>AVERAGE(Monthly!AL171:AN171)</f>
        <v>#DIV/0!</v>
      </c>
      <c r="P171" s="705" t="e">
        <f>AVERAGE(Monthly!AO171:AQ171)</f>
        <v>#DIV/0!</v>
      </c>
      <c r="Q171" s="705" t="e">
        <f>AVERAGE(Monthly!AR171:AT171)</f>
        <v>#DIV/0!</v>
      </c>
      <c r="R171" s="705" t="e">
        <f>AVERAGE(Monthly!AU171:AW171)</f>
        <v>#DIV/0!</v>
      </c>
      <c r="S171" s="705" t="e">
        <f>AVERAGE(Monthly!AX171:AZ171)</f>
        <v>#DIV/0!</v>
      </c>
      <c r="T171" s="705" t="e">
        <f>AVERAGE(Monthly!BA171:BC171)</f>
        <v>#DIV/0!</v>
      </c>
      <c r="U171" s="705" t="e">
        <f>AVERAGE(Monthly!BD171:BF171)</f>
        <v>#DIV/0!</v>
      </c>
      <c r="V171" s="705" t="e">
        <f>AVERAGE(Monthly!BG171:BI171)</f>
        <v>#DIV/0!</v>
      </c>
      <c r="W171" s="705" t="e">
        <f>AVERAGE(Monthly!BJ171:BL171)</f>
        <v>#DIV/0!</v>
      </c>
      <c r="X171" s="705" t="e">
        <f>AVERAGE(Monthly!BM171:BO171)</f>
        <v>#DIV/0!</v>
      </c>
      <c r="Y171" s="705" t="e">
        <f>AVERAGE(Monthly!BP171:BR171)</f>
        <v>#DIV/0!</v>
      </c>
      <c r="Z171" s="705" t="e">
        <f>AVERAGE(Monthly!BS171:BU171)</f>
        <v>#DIV/0!</v>
      </c>
      <c r="AA171" s="705" t="e">
        <f>AVERAGE(Monthly!BV171:BX171)</f>
        <v>#DIV/0!</v>
      </c>
      <c r="AB171" s="705" t="e">
        <f>AVERAGE(Monthly!BY171:CA171)</f>
        <v>#DIV/0!</v>
      </c>
      <c r="AC171" s="705" t="e">
        <f>AVERAGE(Monthly!CB171:CD171)</f>
        <v>#DIV/0!</v>
      </c>
      <c r="AD171" s="705" t="e">
        <f>AVERAGE(Monthly!CE171:CG171)</f>
        <v>#DIV/0!</v>
      </c>
      <c r="AE171" s="705" t="e">
        <f>AVERAGE(Monthly!CH171:CJ171)</f>
        <v>#DIV/0!</v>
      </c>
      <c r="AF171" s="705" t="e">
        <f>AVERAGE(Monthly!CK171:CM171)</f>
        <v>#DIV/0!</v>
      </c>
      <c r="AG171" s="705" t="e">
        <f>AVERAGE(Monthly!CN171:CP171)</f>
        <v>#DIV/0!</v>
      </c>
      <c r="AH171" s="705" t="e">
        <f>AVERAGE(Monthly!CQ171:CS171)</f>
        <v>#DIV/0!</v>
      </c>
      <c r="AI171" s="705" t="e">
        <f>AVERAGE(Monthly!CT171:CV171)</f>
        <v>#DIV/0!</v>
      </c>
      <c r="AJ171" s="705" t="e">
        <f>AVERAGE(Monthly!CW171:CY171)</f>
        <v>#DIV/0!</v>
      </c>
      <c r="AK171" s="705" t="e">
        <f>AVERAGE(Monthly!CZ171:DB171)</f>
        <v>#DIV/0!</v>
      </c>
      <c r="AL171" s="705" t="e">
        <f>AVERAGE(Monthly!DC171:DE171)</f>
        <v>#DIV/0!</v>
      </c>
      <c r="AM171" s="440" t="e">
        <f>AVERAGE(Monthly!DF171:DH171)</f>
        <v>#DIV/0!</v>
      </c>
      <c r="AN171" s="440" t="e">
        <f>AVERAGE(Monthly!DI171:DK171)</f>
        <v>#DIV/0!</v>
      </c>
      <c r="AO171" s="440" t="e">
        <f>AVERAGE(Monthly!DL171:DN171)</f>
        <v>#DIV/0!</v>
      </c>
      <c r="AP171" s="440" t="e">
        <f>AVERAGE(Monthly!DO171:DQ171)</f>
        <v>#DIV/0!</v>
      </c>
      <c r="AQ171" s="440" t="e">
        <f>AVERAGE(Monthly!DR171:DT171)</f>
        <v>#DIV/0!</v>
      </c>
      <c r="AR171" s="440" t="e">
        <f>AVERAGE(Monthly!DU171:DW171)</f>
        <v>#DIV/0!</v>
      </c>
      <c r="AS171" s="440" t="e">
        <f>AVERAGE(Monthly!DX171:DZ171)</f>
        <v>#DIV/0!</v>
      </c>
      <c r="AT171" s="440" t="e">
        <f>AVERAGE(Monthly!EA171:EC171)</f>
        <v>#DIV/0!</v>
      </c>
      <c r="AU171" s="440" t="e">
        <f>AVERAGE(Monthly!ED171:EF171)</f>
        <v>#DIV/0!</v>
      </c>
      <c r="AV171" s="440" t="e">
        <f>AVERAGE(Monthly!EG171:EI171)</f>
        <v>#DIV/0!</v>
      </c>
      <c r="AW171" s="440" t="e">
        <f>AVERAGE(Monthly!EJ171:EL171)</f>
        <v>#DIV/0!</v>
      </c>
      <c r="AX171" s="440" t="e">
        <f>AVERAGE(Monthly!EM171:EO171)</f>
        <v>#DIV/0!</v>
      </c>
      <c r="AY171" s="440" t="e">
        <f>AVERAGE(Monthly!EP171:ER171)</f>
        <v>#DIV/0!</v>
      </c>
      <c r="AZ171" s="440" t="e">
        <f>AVERAGE(Monthly!ES171:EU171)</f>
        <v>#DIV/0!</v>
      </c>
      <c r="BA171" s="440" t="e">
        <f>AVERAGE(Monthly!EV171:EX171)</f>
        <v>#DIV/0!</v>
      </c>
      <c r="BB171" s="440" t="e">
        <f>AVERAGE(Monthly!EY171:FA171)</f>
        <v>#DIV/0!</v>
      </c>
      <c r="BC171" s="440" t="e">
        <f>AVERAGE(Monthly!FB171:FD171)</f>
        <v>#DIV/0!</v>
      </c>
      <c r="BD171" s="440" t="e">
        <f>AVERAGE(Monthly!FE171:FG171)</f>
        <v>#DIV/0!</v>
      </c>
      <c r="BE171" s="440" t="e">
        <f>AVERAGE(Monthly!FH171:FJ171)</f>
        <v>#DIV/0!</v>
      </c>
      <c r="BF171" s="440" t="e">
        <f>AVERAGE(Monthly!FK171:FM171)</f>
        <v>#DIV/0!</v>
      </c>
      <c r="BG171" s="440">
        <f>AVERAGE(Monthly!FN171:FP171)</f>
        <v>81.467110148225288</v>
      </c>
      <c r="BH171" s="440">
        <f>AVERAGE(Monthly!FQ171:FS171)</f>
        <v>82.558472223128831</v>
      </c>
      <c r="BI171" s="440">
        <f>AVERAGE(Monthly!FT171:FV171)</f>
        <v>83.105210510627828</v>
      </c>
      <c r="BJ171" s="440">
        <f>AVERAGE(Monthly!FW171:FY171)</f>
        <v>84.622466384149689</v>
      </c>
      <c r="BK171" s="440">
        <f>AVERAGE(Monthly!FZ171:GB171)</f>
        <v>83.250268907150101</v>
      </c>
      <c r="BL171" s="440">
        <f>AVERAGE(Monthly!GC171:GE171)</f>
        <v>87.206807920156578</v>
      </c>
      <c r="BM171" s="440">
        <f>AVERAGE(Monthly!GF171:GH171)</f>
        <v>86.805097402365675</v>
      </c>
      <c r="BN171" s="440">
        <f>AVERAGE(Monthly!GI171:GK171)</f>
        <v>87.697603823925576</v>
      </c>
      <c r="BO171" s="440">
        <f>AVERAGE(Monthly!GL171:GN171)</f>
        <v>86.315451548969349</v>
      </c>
      <c r="BP171" s="440">
        <f>AVERAGE(Monthly!GO171:GQ171)</f>
        <v>91.374329930503222</v>
      </c>
      <c r="BQ171" s="440">
        <f>AVERAGE(Monthly!GR171:GT171)</f>
        <v>92.734157128607634</v>
      </c>
      <c r="BR171" s="440">
        <f>AVERAGE(Monthly!GU171:GW171)</f>
        <v>94.485403119019125</v>
      </c>
      <c r="BS171" s="440">
        <f>AVERAGE(Monthly!GX171:GZ171)</f>
        <v>92.788520336827162</v>
      </c>
      <c r="BT171" s="440">
        <f>AVERAGE(Monthly!HA171:HC171)</f>
        <v>98.79634748925946</v>
      </c>
      <c r="BU171" s="440">
        <f>AVERAGE(Monthly!HD171:HF171)</f>
        <v>97.947500859660195</v>
      </c>
      <c r="BV171" s="440">
        <f>AVERAGE(Monthly!HG171:HI171)</f>
        <v>99.874017050322308</v>
      </c>
      <c r="BW171" s="440">
        <f>AVERAGE(Monthly!HJ171:HL171)</f>
        <v>98.535642854749426</v>
      </c>
      <c r="BX171" s="440">
        <f>AVERAGE(Monthly!HM171:HO171)</f>
        <v>101.98668362430222</v>
      </c>
      <c r="BY171" s="440">
        <f>AVERAGE(Monthly!HP171:HR171)</f>
        <v>99.22945670507238</v>
      </c>
      <c r="BZ171" s="440">
        <f>AVERAGE(Monthly!HS171:HU171)</f>
        <v>100.0536609992397</v>
      </c>
      <c r="CA171" s="440">
        <f>AVERAGE(Monthly!HV171:HX171)</f>
        <v>99.815866582365018</v>
      </c>
      <c r="CB171" s="440">
        <f>AVERAGE(Monthly!HY171:IA171)</f>
        <v>100.43520081506365</v>
      </c>
      <c r="CC171" s="440">
        <f>AVERAGE(Monthly!IB171:ID171)</f>
        <v>100.61816127654096</v>
      </c>
      <c r="CD171" s="440">
        <f>AVERAGE(Monthly!IE171:IG171)</f>
        <v>101.2083861017688</v>
      </c>
      <c r="CE171" s="440">
        <f>AVERAGE(Monthly!IH171:IJ171)</f>
        <v>99.508840456132361</v>
      </c>
      <c r="CF171" s="440">
        <f>AVERAGE(Monthly!IK171:IM171)</f>
        <v>99.831473437814338</v>
      </c>
      <c r="CG171" s="440">
        <f>AVERAGE(Monthly!IN171:IP171)</f>
        <v>102.84836826873918</v>
      </c>
      <c r="CH171" s="440">
        <f>AVERAGE(Monthly!IQ171:IS171)</f>
        <v>104.15440919976281</v>
      </c>
      <c r="CI171" s="440">
        <f>AVERAGE(Monthly!IT171:IV171)</f>
        <v>103.66912764871518</v>
      </c>
      <c r="CJ171" s="440">
        <f>AVERAGE(Monthly!IW171:IY171)</f>
        <v>106.00592559141329</v>
      </c>
      <c r="CK171" s="440">
        <f>AVERAGE(Monthly!IZ171:JB171)</f>
        <v>106.82455489095263</v>
      </c>
      <c r="CL171" s="440">
        <f>AVERAGE(Monthly!JC171:JE171)</f>
        <v>105.89850151986651</v>
      </c>
      <c r="CM171" s="440">
        <f>AVERAGE(Monthly!JF171:JH171)</f>
        <v>108.08012150151741</v>
      </c>
      <c r="CN171" s="440">
        <f>AVERAGE(Monthly!JI171:JK171)</f>
        <v>111.56074341389144</v>
      </c>
      <c r="CO171" s="440">
        <f>AVERAGE(Monthly!JL171:JN171)</f>
        <v>110.5855581197394</v>
      </c>
      <c r="CP171" s="440">
        <f>AVERAGE(Monthly!JO171:JQ171)</f>
        <v>112.60598694464933</v>
      </c>
      <c r="CQ171" s="440">
        <f>AVERAGE(Monthly!JR171:JT171)</f>
        <v>115.92966460718519</v>
      </c>
      <c r="CR171" s="440">
        <f>AVERAGE(Monthly!JU171:JW171)</f>
        <v>125.69890019625454</v>
      </c>
      <c r="CS171" s="440">
        <f>AVERAGE(Monthly!JX171:JZ171)</f>
        <v>122.71207924144271</v>
      </c>
      <c r="CT171" s="440">
        <f>AVERAGE(Monthly!KA171:KC171)</f>
        <v>121.99976757143811</v>
      </c>
      <c r="CU171" s="440">
        <f>AVERAGE(Monthly!KD171:KF171)</f>
        <v>118.19867051112566</v>
      </c>
      <c r="CV171" s="440">
        <f>AVERAGE(Monthly!KG171:KI171)</f>
        <v>120.56163063983848</v>
      </c>
      <c r="CW171" s="440">
        <f>AVERAGE(Monthly!KJ171:KL171)</f>
        <v>120.45951142762642</v>
      </c>
      <c r="CX171" s="440">
        <f>AVERAGE(Monthly!KM171:KO171)</f>
        <v>122.66946276134581</v>
      </c>
      <c r="CY171" s="440">
        <f>AVERAGE(Monthly!KP171:KR171)</f>
        <v>129.03807584986052</v>
      </c>
      <c r="CZ171" s="440">
        <f>AVERAGE(Monthly!KS171:KU171)</f>
        <v>133.97142264606262</v>
      </c>
      <c r="DA171" s="440">
        <f>AVERAGE(Monthly!KV171:KX171)</f>
        <v>126.78663497663347</v>
      </c>
      <c r="DB171" s="440">
        <f>AVERAGE(Monthly!KY171:LA171)</f>
        <v>129.6843615122846</v>
      </c>
      <c r="DC171" s="440">
        <f>AVERAGE(Monthly!LB171:LD171)</f>
        <v>130.63824132118054</v>
      </c>
      <c r="DD171" s="440">
        <f>AVERAGE(Monthly!LE171:LG171)</f>
        <v>131.87457303678474</v>
      </c>
      <c r="DE171" s="440">
        <f>AVERAGE(Monthly!LH171:LJ171)</f>
        <v>131.68983446664106</v>
      </c>
      <c r="DF171" s="440">
        <f>AVERAGE(Monthly!LK171:LM171)</f>
        <v>134.10651941325099</v>
      </c>
      <c r="DG171" s="440">
        <f>AVERAGE(Monthly!LN171:LP171)</f>
        <v>144.87166106629323</v>
      </c>
      <c r="DH171" s="440">
        <f>AVERAGE(Monthly!LQ171:LS171)</f>
        <v>156.54641782552014</v>
      </c>
      <c r="DI171" s="440">
        <f>AVERAGE(Monthly!LT171:LV171)</f>
        <v>156.56776342088918</v>
      </c>
      <c r="DJ171" s="440">
        <f>AVERAGE(Monthly!LW171:LY171)</f>
        <v>162.59528155143195</v>
      </c>
      <c r="DK171" s="440">
        <f>AVERAGE(Monthly!LZ171:MB171)</f>
        <v>164.30892409229151</v>
      </c>
      <c r="DL171" s="440">
        <f>AVERAGE(Monthly!MC171:ME171)</f>
        <v>164.45968259815817</v>
      </c>
      <c r="DM171" s="440">
        <f>AVERAGE(Monthly!MF171:MH171)</f>
        <v>161.84949568845278</v>
      </c>
      <c r="DN171" s="440">
        <f>IF(Monthly!MK171&gt;0,AVERAGE(Monthly!MI171:MK171),"")</f>
        <v>166.28727525122528</v>
      </c>
      <c r="DO171" s="440">
        <f>IF(Monthly!MN171&gt;0,AVERAGE(Monthly!ML171:MN171),"")</f>
        <v>168.8107394218969</v>
      </c>
      <c r="DP171" s="440">
        <f>IF(Monthly!MQ171&gt;0,AVERAGE(Monthly!MO171:MQ171),"")</f>
        <v>171.8536801118029</v>
      </c>
      <c r="DQ171" s="440">
        <f>IF(Monthly!MT171&gt;0,AVERAGE(Monthly!MR171:MT171),"")</f>
        <v>169.90703189672342</v>
      </c>
      <c r="DR171" s="440">
        <f>IF(Monthly!MW171&gt;0,AVERAGE(Monthly!MU171:MW171),"")</f>
        <v>168.21872116472969</v>
      </c>
      <c r="DS171" s="994">
        <f>IF(Monthly!MX171&gt;0,AVERAGE(Monthly!MV171:MX171),"")</f>
        <v>167.72812480004919</v>
      </c>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AVERAGE(Monthly!B172:B172)</f>
        <v>9.9999999999766942E-5</v>
      </c>
      <c r="D172" s="705" t="e">
        <f>AVERAGE(Monthly!E172:G172)</f>
        <v>#DIV/0!</v>
      </c>
      <c r="E172" s="705" t="e">
        <f>AVERAGE(Monthly!H172:J172)</f>
        <v>#DIV/0!</v>
      </c>
      <c r="F172" s="705" t="e">
        <f>AVERAGE(Monthly!K172:M172)</f>
        <v>#DIV/0!</v>
      </c>
      <c r="G172" s="705" t="e">
        <f>AVERAGE(Monthly!N172:P172)</f>
        <v>#DIV/0!</v>
      </c>
      <c r="H172" s="705" t="e">
        <f>AVERAGE(Monthly!Q172:S172)</f>
        <v>#DIV/0!</v>
      </c>
      <c r="I172" s="705" t="e">
        <f>AVERAGE(Monthly!T172:V172)</f>
        <v>#DIV/0!</v>
      </c>
      <c r="J172" s="705" t="e">
        <f>AVERAGE(Monthly!W172:Y172)</f>
        <v>#DIV/0!</v>
      </c>
      <c r="K172" s="705" t="e">
        <f>AVERAGE(Monthly!Z172:AB172)</f>
        <v>#DIV/0!</v>
      </c>
      <c r="L172" s="705" t="e">
        <f>AVERAGE(Monthly!AC172:AE172)</f>
        <v>#DIV/0!</v>
      </c>
      <c r="M172" s="705" t="e">
        <f>AVERAGE(Monthly!AF172:AH172)</f>
        <v>#DIV/0!</v>
      </c>
      <c r="N172" s="705" t="e">
        <f>AVERAGE(Monthly!AI172:AK172)</f>
        <v>#DIV/0!</v>
      </c>
      <c r="O172" s="705" t="e">
        <f>AVERAGE(Monthly!AL172:AN172)</f>
        <v>#DIV/0!</v>
      </c>
      <c r="P172" s="705" t="e">
        <f>AVERAGE(Monthly!AO172:AQ172)</f>
        <v>#DIV/0!</v>
      </c>
      <c r="Q172" s="705" t="e">
        <f>AVERAGE(Monthly!AR172:AT172)</f>
        <v>#DIV/0!</v>
      </c>
      <c r="R172" s="705" t="e">
        <f>AVERAGE(Monthly!AU172:AW172)</f>
        <v>#DIV/0!</v>
      </c>
      <c r="S172" s="705" t="e">
        <f>AVERAGE(Monthly!AX172:AZ172)</f>
        <v>#DIV/0!</v>
      </c>
      <c r="T172" s="705" t="e">
        <f>AVERAGE(Monthly!BA172:BC172)</f>
        <v>#DIV/0!</v>
      </c>
      <c r="U172" s="705" t="e">
        <f>AVERAGE(Monthly!BD172:BF172)</f>
        <v>#DIV/0!</v>
      </c>
      <c r="V172" s="705" t="e">
        <f>AVERAGE(Monthly!BG172:BI172)</f>
        <v>#DIV/0!</v>
      </c>
      <c r="W172" s="705" t="e">
        <f>AVERAGE(Monthly!BJ172:BL172)</f>
        <v>#DIV/0!</v>
      </c>
      <c r="X172" s="705" t="e">
        <f>AVERAGE(Monthly!BM172:BO172)</f>
        <v>#DIV/0!</v>
      </c>
      <c r="Y172" s="705" t="e">
        <f>AVERAGE(Monthly!BP172:BR172)</f>
        <v>#DIV/0!</v>
      </c>
      <c r="Z172" s="705" t="e">
        <f>AVERAGE(Monthly!BS172:BU172)</f>
        <v>#DIV/0!</v>
      </c>
      <c r="AA172" s="705" t="e">
        <f>AVERAGE(Monthly!BV172:BX172)</f>
        <v>#DIV/0!</v>
      </c>
      <c r="AB172" s="705" t="e">
        <f>AVERAGE(Monthly!BY172:CA172)</f>
        <v>#DIV/0!</v>
      </c>
      <c r="AC172" s="705" t="e">
        <f>AVERAGE(Monthly!CB172:CD172)</f>
        <v>#DIV/0!</v>
      </c>
      <c r="AD172" s="705" t="e">
        <f>AVERAGE(Monthly!CE172:CG172)</f>
        <v>#DIV/0!</v>
      </c>
      <c r="AE172" s="705" t="e">
        <f>AVERAGE(Monthly!CH172:CJ172)</f>
        <v>#DIV/0!</v>
      </c>
      <c r="AF172" s="705" t="e">
        <f>AVERAGE(Monthly!CK172:CM172)</f>
        <v>#DIV/0!</v>
      </c>
      <c r="AG172" s="705" t="e">
        <f>AVERAGE(Monthly!CN172:CP172)</f>
        <v>#DIV/0!</v>
      </c>
      <c r="AH172" s="705" t="e">
        <f>AVERAGE(Monthly!CQ172:CS172)</f>
        <v>#DIV/0!</v>
      </c>
      <c r="AI172" s="705" t="e">
        <f>AVERAGE(Monthly!CT172:CV172)</f>
        <v>#DIV/0!</v>
      </c>
      <c r="AJ172" s="705" t="e">
        <f>AVERAGE(Monthly!CW172:CY172)</f>
        <v>#DIV/0!</v>
      </c>
      <c r="AK172" s="705" t="e">
        <f>AVERAGE(Monthly!CZ172:DB172)</f>
        <v>#DIV/0!</v>
      </c>
      <c r="AL172" s="705" t="e">
        <f>AVERAGE(Monthly!DC172:DE172)</f>
        <v>#DIV/0!</v>
      </c>
      <c r="AM172" s="440" t="e">
        <f>AVERAGE(Monthly!DF172:DH172)</f>
        <v>#DIV/0!</v>
      </c>
      <c r="AN172" s="440" t="e">
        <f>AVERAGE(Monthly!DI172:DK172)</f>
        <v>#DIV/0!</v>
      </c>
      <c r="AO172" s="440" t="e">
        <f>AVERAGE(Monthly!DL172:DN172)</f>
        <v>#DIV/0!</v>
      </c>
      <c r="AP172" s="440" t="e">
        <f>AVERAGE(Monthly!DO172:DQ172)</f>
        <v>#DIV/0!</v>
      </c>
      <c r="AQ172" s="440" t="e">
        <f>AVERAGE(Monthly!DR172:DT172)</f>
        <v>#DIV/0!</v>
      </c>
      <c r="AR172" s="440" t="e">
        <f>AVERAGE(Monthly!DU172:DW172)</f>
        <v>#DIV/0!</v>
      </c>
      <c r="AS172" s="440" t="e">
        <f>AVERAGE(Monthly!DX172:DZ172)</f>
        <v>#DIV/0!</v>
      </c>
      <c r="AT172" s="440" t="e">
        <f>AVERAGE(Monthly!EA172:EC172)</f>
        <v>#DIV/0!</v>
      </c>
      <c r="AU172" s="440" t="e">
        <f>AVERAGE(Monthly!ED172:EF172)</f>
        <v>#DIV/0!</v>
      </c>
      <c r="AV172" s="440" t="e">
        <f>AVERAGE(Monthly!EG172:EI172)</f>
        <v>#DIV/0!</v>
      </c>
      <c r="AW172" s="440" t="e">
        <f>AVERAGE(Monthly!EJ172:EL172)</f>
        <v>#DIV/0!</v>
      </c>
      <c r="AX172" s="440" t="e">
        <f>AVERAGE(Monthly!EM172:EO172)</f>
        <v>#DIV/0!</v>
      </c>
      <c r="AY172" s="440" t="e">
        <f>AVERAGE(Monthly!EP172:ER172)</f>
        <v>#DIV/0!</v>
      </c>
      <c r="AZ172" s="440" t="e">
        <f>AVERAGE(Monthly!ES172:EU172)</f>
        <v>#DIV/0!</v>
      </c>
      <c r="BA172" s="440" t="e">
        <f>AVERAGE(Monthly!EV172:EX172)</f>
        <v>#DIV/0!</v>
      </c>
      <c r="BB172" s="440" t="e">
        <f>AVERAGE(Monthly!EY172:FA172)</f>
        <v>#DIV/0!</v>
      </c>
      <c r="BC172" s="440" t="e">
        <f>AVERAGE(Monthly!FB172:FD172)</f>
        <v>#DIV/0!</v>
      </c>
      <c r="BD172" s="440" t="e">
        <f>AVERAGE(Monthly!FE172:FG172)</f>
        <v>#DIV/0!</v>
      </c>
      <c r="BE172" s="440" t="e">
        <f>AVERAGE(Monthly!FH172:FJ172)</f>
        <v>#DIV/0!</v>
      </c>
      <c r="BF172" s="440" t="e">
        <f>AVERAGE(Monthly!FK172:FM172)</f>
        <v>#DIV/0!</v>
      </c>
      <c r="BG172" s="440">
        <f>AVERAGE(Monthly!FN172:FP172)</f>
        <v>81.467110148115452</v>
      </c>
      <c r="BH172" s="440">
        <f>AVERAGE(Monthly!FQ172:FS172)</f>
        <v>82.558472223150076</v>
      </c>
      <c r="BI172" s="440">
        <f>AVERAGE(Monthly!FT172:FV172)</f>
        <v>83.105210510692544</v>
      </c>
      <c r="BJ172" s="440">
        <f>AVERAGE(Monthly!FW172:FY172)</f>
        <v>84.622466384153256</v>
      </c>
      <c r="BK172" s="440">
        <f>AVERAGE(Monthly!FZ172:GB172)</f>
        <v>83.250268907035419</v>
      </c>
      <c r="BL172" s="440">
        <f>AVERAGE(Monthly!GC172:GE172)</f>
        <v>87.206807920162461</v>
      </c>
      <c r="BM172" s="440">
        <f>AVERAGE(Monthly!GF172:GH172)</f>
        <v>86.805097402289448</v>
      </c>
      <c r="BN172" s="440">
        <f>AVERAGE(Monthly!GI172:GK172)</f>
        <v>87.697603823931672</v>
      </c>
      <c r="BO172" s="440">
        <f>AVERAGE(Monthly!GL172:GN172)</f>
        <v>86.31545154883618</v>
      </c>
      <c r="BP172" s="440">
        <f>AVERAGE(Monthly!GO172:GQ172)</f>
        <v>91.374329930491854</v>
      </c>
      <c r="BQ172" s="440">
        <f>AVERAGE(Monthly!GR172:GT172)</f>
        <v>92.734157128565286</v>
      </c>
      <c r="BR172" s="440">
        <f>AVERAGE(Monthly!GU172:GW172)</f>
        <v>94.485403119019907</v>
      </c>
      <c r="BS172" s="440">
        <f>AVERAGE(Monthly!GX172:GZ172)</f>
        <v>92.788520336915198</v>
      </c>
      <c r="BT172" s="440">
        <f>AVERAGE(Monthly!HA172:HC172)</f>
        <v>98.796347489133368</v>
      </c>
      <c r="BU172" s="440">
        <f>AVERAGE(Monthly!HD172:HF172)</f>
        <v>97.947500859554268</v>
      </c>
      <c r="BV172" s="440">
        <f>AVERAGE(Monthly!HG172:HI172)</f>
        <v>99.874017050366305</v>
      </c>
      <c r="BW172" s="440">
        <f>AVERAGE(Monthly!HJ172:HL172)</f>
        <v>98.535642854813943</v>
      </c>
      <c r="BX172" s="440">
        <f>AVERAGE(Monthly!HM172:HO172)</f>
        <v>101.98668362443168</v>
      </c>
      <c r="BY172" s="440">
        <f>AVERAGE(Monthly!HP172:HR172)</f>
        <v>99.229456704940844</v>
      </c>
      <c r="BZ172" s="440">
        <f>AVERAGE(Monthly!HS172:HU172)</f>
        <v>100.0536609991985</v>
      </c>
      <c r="CA172" s="440">
        <f>AVERAGE(Monthly!HV172:HX172)</f>
        <v>99.815866582219442</v>
      </c>
      <c r="CB172" s="440">
        <f>AVERAGE(Monthly!HY172:IA172)</f>
        <v>100.43520081514443</v>
      </c>
      <c r="CC172" s="440">
        <f>AVERAGE(Monthly!IB172:ID172)</f>
        <v>100.61816127649536</v>
      </c>
      <c r="CD172" s="440">
        <f>AVERAGE(Monthly!IE172:IG172)</f>
        <v>101.20838610174501</v>
      </c>
      <c r="CE172" s="440">
        <f>AVERAGE(Monthly!IH172:IJ172)</f>
        <v>99.508840456083007</v>
      </c>
      <c r="CF172" s="440">
        <f>AVERAGE(Monthly!IK172:IM172)</f>
        <v>99.831473437810715</v>
      </c>
      <c r="CG172" s="440">
        <f>AVERAGE(Monthly!IN172:IP172)</f>
        <v>102.84836826869378</v>
      </c>
      <c r="CH172" s="440">
        <f>AVERAGE(Monthly!IQ172:IS172)</f>
        <v>104.15440919962532</v>
      </c>
      <c r="CI172" s="440">
        <f>AVERAGE(Monthly!IT172:IV172)</f>
        <v>103.66912764892929</v>
      </c>
      <c r="CJ172" s="440">
        <f>AVERAGE(Monthly!IW172:IY172)</f>
        <v>106.00592559141062</v>
      </c>
      <c r="CK172" s="440">
        <f>AVERAGE(Monthly!IZ172:JB172)</f>
        <v>106.82455489108831</v>
      </c>
      <c r="CL172" s="440">
        <f>AVERAGE(Monthly!JC172:JE172)</f>
        <v>105.89850151993225</v>
      </c>
      <c r="CM172" s="440">
        <f>AVERAGE(Monthly!JF172:JH172)</f>
        <v>108.08012150161915</v>
      </c>
      <c r="CN172" s="440">
        <f>AVERAGE(Monthly!JI172:JK172)</f>
        <v>111.56074341377477</v>
      </c>
      <c r="CO172" s="440">
        <f>AVERAGE(Monthly!JL172:JN172)</f>
        <v>110.58555811974524</v>
      </c>
      <c r="CP172" s="440">
        <f>AVERAGE(Monthly!JO172:JQ172)</f>
        <v>112.60598694472414</v>
      </c>
      <c r="CQ172" s="440">
        <f>AVERAGE(Monthly!JR172:JT172)</f>
        <v>115.92966460715506</v>
      </c>
      <c r="CR172" s="440">
        <f>AVERAGE(Monthly!JU172:JW172)</f>
        <v>125.69890019605016</v>
      </c>
      <c r="CS172" s="440">
        <f>AVERAGE(Monthly!JX172:JZ172)</f>
        <v>122.71207924124093</v>
      </c>
      <c r="CT172" s="440">
        <f>AVERAGE(Monthly!KA172:KC172)</f>
        <v>121.99976757143413</v>
      </c>
      <c r="CU172" s="440">
        <f>AVERAGE(Monthly!KD172:KF172)</f>
        <v>118.19867051108584</v>
      </c>
      <c r="CV172" s="440">
        <f>AVERAGE(Monthly!KG172:KI172)</f>
        <v>120.56163063990014</v>
      </c>
      <c r="CW172" s="440">
        <f>AVERAGE(Monthly!KJ172:KL172)</f>
        <v>120.45951142779559</v>
      </c>
      <c r="CX172" s="440">
        <f>AVERAGE(Monthly!KM172:KO172)</f>
        <v>122.66946276136933</v>
      </c>
      <c r="CY172" s="440">
        <f>AVERAGE(Monthly!KP172:KR172)</f>
        <v>129.03807584995093</v>
      </c>
      <c r="CZ172" s="440">
        <f>AVERAGE(Monthly!KS172:KU172)</f>
        <v>133.97142264583559</v>
      </c>
      <c r="DA172" s="440">
        <f>AVERAGE(Monthly!KV172:KX172)</f>
        <v>126.78663497674131</v>
      </c>
      <c r="DB172" s="440">
        <f>AVERAGE(Monthly!KY172:LA172)</f>
        <v>129.6843615124408</v>
      </c>
      <c r="DC172" s="440">
        <f>AVERAGE(Monthly!LB172:LD172)</f>
        <v>130.63824132104602</v>
      </c>
      <c r="DD172" s="440">
        <f>AVERAGE(Monthly!LE172:LG172)</f>
        <v>131.87457303687998</v>
      </c>
      <c r="DE172" s="440">
        <f>AVERAGE(Monthly!LH172:LJ172)</f>
        <v>131.68983446685118</v>
      </c>
      <c r="DF172" s="440">
        <f>AVERAGE(Monthly!LK172:LM172)</f>
        <v>134.10651941334592</v>
      </c>
      <c r="DG172" s="440">
        <f>AVERAGE(Monthly!LN172:LP172)</f>
        <v>144.87166106638654</v>
      </c>
      <c r="DH172" s="440">
        <f>AVERAGE(Monthly!LQ172:LS172)</f>
        <v>156.54641782558409</v>
      </c>
      <c r="DI172" s="440">
        <f>AVERAGE(Monthly!LT172:LV172)</f>
        <v>156.56776342072749</v>
      </c>
      <c r="DJ172" s="440">
        <f>AVERAGE(Monthly!LW172:LY172)</f>
        <v>162.59528155160478</v>
      </c>
      <c r="DK172" s="440">
        <f>AVERAGE(Monthly!LZ172:MB172)</f>
        <v>164.30892409228025</v>
      </c>
      <c r="DL172" s="440">
        <f>AVERAGE(Monthly!MC172:ME172)</f>
        <v>164.45968259774841</v>
      </c>
      <c r="DM172" s="440">
        <f>AVERAGE(Monthly!MF172:MH172)</f>
        <v>161.84949568856325</v>
      </c>
      <c r="DN172" s="440">
        <f>IF(Monthly!MK172&gt;0,AVERAGE(Monthly!MI172:MK172),"")</f>
        <v>166.28727525143509</v>
      </c>
      <c r="DO172" s="440">
        <f>IF(Monthly!MN172&gt;0,AVERAGE(Monthly!ML172:MN172),"")</f>
        <v>168.81073942192279</v>
      </c>
      <c r="DP172" s="440">
        <f>IF(Monthly!MQ172&gt;0,AVERAGE(Monthly!MO172:MQ172),"")</f>
        <v>171.85368011223727</v>
      </c>
      <c r="DQ172" s="440">
        <f>IF(Monthly!MT172&gt;0,AVERAGE(Monthly!MR172:MT172),"")</f>
        <v>169.90703189634829</v>
      </c>
      <c r="DR172" s="440">
        <f>IF(Monthly!MW172&gt;0,AVERAGE(Monthly!MU172:MW172),"")</f>
        <v>168.21872116490022</v>
      </c>
      <c r="DS172" s="994">
        <f>IF(Monthly!MX172&gt;0,AVERAGE(Monthly!MV172:MX172),"")</f>
        <v>167.72812480016196</v>
      </c>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AVERAGE(Monthly!B173:B173)</f>
        <v>217.13894933440596</v>
      </c>
      <c r="D173" s="705" t="e">
        <f>AVERAGE(Monthly!E173:G173)</f>
        <v>#DIV/0!</v>
      </c>
      <c r="E173" s="705" t="e">
        <f>AVERAGE(Monthly!H173:J173)</f>
        <v>#DIV/0!</v>
      </c>
      <c r="F173" s="705" t="e">
        <f>AVERAGE(Monthly!K173:M173)</f>
        <v>#DIV/0!</v>
      </c>
      <c r="G173" s="705" t="e">
        <f>AVERAGE(Monthly!N173:P173)</f>
        <v>#DIV/0!</v>
      </c>
      <c r="H173" s="705" t="e">
        <f>AVERAGE(Monthly!Q173:S173)</f>
        <v>#DIV/0!</v>
      </c>
      <c r="I173" s="705" t="e">
        <f>AVERAGE(Monthly!T173:V173)</f>
        <v>#DIV/0!</v>
      </c>
      <c r="J173" s="705" t="e">
        <f>AVERAGE(Monthly!W173:Y173)</f>
        <v>#DIV/0!</v>
      </c>
      <c r="K173" s="705" t="e">
        <f>AVERAGE(Monthly!Z173:AB173)</f>
        <v>#DIV/0!</v>
      </c>
      <c r="L173" s="705" t="e">
        <f>AVERAGE(Monthly!AC173:AE173)</f>
        <v>#DIV/0!</v>
      </c>
      <c r="M173" s="705" t="e">
        <f>AVERAGE(Monthly!AF173:AH173)</f>
        <v>#DIV/0!</v>
      </c>
      <c r="N173" s="705" t="e">
        <f>AVERAGE(Monthly!AI173:AK173)</f>
        <v>#DIV/0!</v>
      </c>
      <c r="O173" s="705" t="e">
        <f>AVERAGE(Monthly!AL173:AN173)</f>
        <v>#DIV/0!</v>
      </c>
      <c r="P173" s="705" t="e">
        <f>AVERAGE(Monthly!AO173:AQ173)</f>
        <v>#DIV/0!</v>
      </c>
      <c r="Q173" s="705" t="e">
        <f>AVERAGE(Monthly!AR173:AT173)</f>
        <v>#DIV/0!</v>
      </c>
      <c r="R173" s="705" t="e">
        <f>AVERAGE(Monthly!AU173:AW173)</f>
        <v>#DIV/0!</v>
      </c>
      <c r="S173" s="705" t="e">
        <f>AVERAGE(Monthly!AX173:AZ173)</f>
        <v>#DIV/0!</v>
      </c>
      <c r="T173" s="705" t="e">
        <f>AVERAGE(Monthly!BA173:BC173)</f>
        <v>#DIV/0!</v>
      </c>
      <c r="U173" s="705" t="e">
        <f>AVERAGE(Monthly!BD173:BF173)</f>
        <v>#DIV/0!</v>
      </c>
      <c r="V173" s="705" t="e">
        <f>AVERAGE(Monthly!BG173:BI173)</f>
        <v>#DIV/0!</v>
      </c>
      <c r="W173" s="705" t="e">
        <f>AVERAGE(Monthly!BJ173:BL173)</f>
        <v>#DIV/0!</v>
      </c>
      <c r="X173" s="705" t="e">
        <f>AVERAGE(Monthly!BM173:BO173)</f>
        <v>#DIV/0!</v>
      </c>
      <c r="Y173" s="705" t="e">
        <f>AVERAGE(Monthly!BP173:BR173)</f>
        <v>#DIV/0!</v>
      </c>
      <c r="Z173" s="705" t="e">
        <f>AVERAGE(Monthly!BS173:BU173)</f>
        <v>#DIV/0!</v>
      </c>
      <c r="AA173" s="705" t="e">
        <f>AVERAGE(Monthly!BV173:BX173)</f>
        <v>#DIV/0!</v>
      </c>
      <c r="AB173" s="705" t="e">
        <f>AVERAGE(Monthly!BY173:CA173)</f>
        <v>#DIV/0!</v>
      </c>
      <c r="AC173" s="705" t="e">
        <f>AVERAGE(Monthly!CB173:CD173)</f>
        <v>#DIV/0!</v>
      </c>
      <c r="AD173" s="705" t="e">
        <f>AVERAGE(Monthly!CE173:CG173)</f>
        <v>#DIV/0!</v>
      </c>
      <c r="AE173" s="705" t="e">
        <f>AVERAGE(Monthly!CH173:CJ173)</f>
        <v>#DIV/0!</v>
      </c>
      <c r="AF173" s="705" t="e">
        <f>AVERAGE(Monthly!CK173:CM173)</f>
        <v>#DIV/0!</v>
      </c>
      <c r="AG173" s="705" t="e">
        <f>AVERAGE(Monthly!CN173:CP173)</f>
        <v>#DIV/0!</v>
      </c>
      <c r="AH173" s="705" t="e">
        <f>AVERAGE(Monthly!CQ173:CS173)</f>
        <v>#DIV/0!</v>
      </c>
      <c r="AI173" s="705" t="e">
        <f>AVERAGE(Monthly!CT173:CV173)</f>
        <v>#DIV/0!</v>
      </c>
      <c r="AJ173" s="705" t="e">
        <f>AVERAGE(Monthly!CW173:CY173)</f>
        <v>#DIV/0!</v>
      </c>
      <c r="AK173" s="705" t="e">
        <f>AVERAGE(Monthly!CZ173:DB173)</f>
        <v>#DIV/0!</v>
      </c>
      <c r="AL173" s="705" t="e">
        <f>AVERAGE(Monthly!DC173:DE173)</f>
        <v>#DIV/0!</v>
      </c>
      <c r="AM173" s="440" t="e">
        <f>AVERAGE(Monthly!DF173:DH173)</f>
        <v>#DIV/0!</v>
      </c>
      <c r="AN173" s="440" t="e">
        <f>AVERAGE(Monthly!DI173:DK173)</f>
        <v>#DIV/0!</v>
      </c>
      <c r="AO173" s="440" t="e">
        <f>AVERAGE(Monthly!DL173:DN173)</f>
        <v>#DIV/0!</v>
      </c>
      <c r="AP173" s="440" t="e">
        <f>AVERAGE(Monthly!DO173:DQ173)</f>
        <v>#DIV/0!</v>
      </c>
      <c r="AQ173" s="440" t="e">
        <f>AVERAGE(Monthly!DR173:DT173)</f>
        <v>#DIV/0!</v>
      </c>
      <c r="AR173" s="440" t="e">
        <f>AVERAGE(Monthly!DU173:DW173)</f>
        <v>#DIV/0!</v>
      </c>
      <c r="AS173" s="440" t="e">
        <f>AVERAGE(Monthly!DX173:DZ173)</f>
        <v>#DIV/0!</v>
      </c>
      <c r="AT173" s="440" t="e">
        <f>AVERAGE(Monthly!EA173:EC173)</f>
        <v>#DIV/0!</v>
      </c>
      <c r="AU173" s="440" t="e">
        <f>AVERAGE(Monthly!ED173:EF173)</f>
        <v>#DIV/0!</v>
      </c>
      <c r="AV173" s="440" t="e">
        <f>AVERAGE(Monthly!EG173:EI173)</f>
        <v>#DIV/0!</v>
      </c>
      <c r="AW173" s="440" t="e">
        <f>AVERAGE(Monthly!EJ173:EL173)</f>
        <v>#DIV/0!</v>
      </c>
      <c r="AX173" s="440" t="e">
        <f>AVERAGE(Monthly!EM173:EO173)</f>
        <v>#DIV/0!</v>
      </c>
      <c r="AY173" s="440" t="e">
        <f>AVERAGE(Monthly!EP173:ER173)</f>
        <v>#DIV/0!</v>
      </c>
      <c r="AZ173" s="440" t="e">
        <f>AVERAGE(Monthly!ES173:EU173)</f>
        <v>#DIV/0!</v>
      </c>
      <c r="BA173" s="440" t="e">
        <f>AVERAGE(Monthly!EV173:EX173)</f>
        <v>#DIV/0!</v>
      </c>
      <c r="BB173" s="440" t="e">
        <f>AVERAGE(Monthly!EY173:FA173)</f>
        <v>#DIV/0!</v>
      </c>
      <c r="BC173" s="440" t="e">
        <f>AVERAGE(Monthly!FB173:FD173)</f>
        <v>#DIV/0!</v>
      </c>
      <c r="BD173" s="440" t="e">
        <f>AVERAGE(Monthly!FE173:FG173)</f>
        <v>#DIV/0!</v>
      </c>
      <c r="BE173" s="440" t="e">
        <f>AVERAGE(Monthly!FH173:FJ173)</f>
        <v>#DIV/0!</v>
      </c>
      <c r="BF173" s="440" t="e">
        <f>AVERAGE(Monthly!FK173:FM173)</f>
        <v>#DIV/0!</v>
      </c>
      <c r="BG173" s="440">
        <f>AVERAGE(Monthly!FN173:FP173)</f>
        <v>100.13381138147078</v>
      </c>
      <c r="BH173" s="440">
        <f>AVERAGE(Monthly!FQ173:FS173)</f>
        <v>100.04498988919329</v>
      </c>
      <c r="BI173" s="440">
        <f>AVERAGE(Monthly!FT173:FV173)</f>
        <v>99.064984369211956</v>
      </c>
      <c r="BJ173" s="440">
        <f>AVERAGE(Monthly!FW173:FY173)</f>
        <v>96.871489980052843</v>
      </c>
      <c r="BK173" s="440">
        <f>AVERAGE(Monthly!FZ173:GB173)</f>
        <v>95.511071172211061</v>
      </c>
      <c r="BL173" s="440">
        <f>AVERAGE(Monthly!GC173:GE173)</f>
        <v>94.915883400429266</v>
      </c>
      <c r="BM173" s="440">
        <f>AVERAGE(Monthly!GF173:GH173)</f>
        <v>93.976998305641516</v>
      </c>
      <c r="BN173" s="440">
        <f>AVERAGE(Monthly!GI173:GK173)</f>
        <v>92.98001148111733</v>
      </c>
      <c r="BO173" s="440">
        <f>AVERAGE(Monthly!GL173:GN173)</f>
        <v>93.380957518595565</v>
      </c>
      <c r="BP173" s="440">
        <f>AVERAGE(Monthly!GO173:GQ173)</f>
        <v>95.38709882868902</v>
      </c>
      <c r="BQ173" s="440">
        <f>AVERAGE(Monthly!GR173:GT173)</f>
        <v>96.74050822609864</v>
      </c>
      <c r="BR173" s="440">
        <f>AVERAGE(Monthly!GU173:GW173)</f>
        <v>97.16046237899873</v>
      </c>
      <c r="BS173" s="440">
        <f>AVERAGE(Monthly!GX173:GZ173)</f>
        <v>96.706746705479802</v>
      </c>
      <c r="BT173" s="440">
        <f>AVERAGE(Monthly!HA173:HC173)</f>
        <v>97.46764901613092</v>
      </c>
      <c r="BU173" s="440">
        <f>AVERAGE(Monthly!HD173:HF173)</f>
        <v>97.972685371389602</v>
      </c>
      <c r="BV173" s="440">
        <f>AVERAGE(Monthly!HG173:HI173)</f>
        <v>99.29053120499016</v>
      </c>
      <c r="BW173" s="440">
        <f>AVERAGE(Monthly!HJ173:HL173)</f>
        <v>100.26274126497634</v>
      </c>
      <c r="BX173" s="440">
        <f>AVERAGE(Monthly!HM173:HO173)</f>
        <v>100.97110383757673</v>
      </c>
      <c r="BY173" s="440">
        <f>AVERAGE(Monthly!HP173:HR173)</f>
        <v>100.47408834623701</v>
      </c>
      <c r="BZ173" s="440">
        <f>AVERAGE(Monthly!HS173:HU173)</f>
        <v>99.549373760162482</v>
      </c>
      <c r="CA173" s="440">
        <f>AVERAGE(Monthly!HV173:HX173)</f>
        <v>100.82414855309746</v>
      </c>
      <c r="CB173" s="440">
        <f>AVERAGE(Monthly!HY173:IA173)</f>
        <v>101.34683763953883</v>
      </c>
      <c r="CC173" s="440">
        <f>AVERAGE(Monthly!IB173:ID173)</f>
        <v>102.39572038828982</v>
      </c>
      <c r="CD173" s="440">
        <f>AVERAGE(Monthly!IE173:IG173)</f>
        <v>102.15759211718971</v>
      </c>
      <c r="CE173" s="440">
        <f>AVERAGE(Monthly!IH173:IJ173)</f>
        <v>101.57709156482075</v>
      </c>
      <c r="CF173" s="440">
        <f>AVERAGE(Monthly!IK173:IM173)</f>
        <v>101.59802330380296</v>
      </c>
      <c r="CG173" s="440">
        <f>AVERAGE(Monthly!IN173:IP173)</f>
        <v>102.1133055208923</v>
      </c>
      <c r="CH173" s="440">
        <f>AVERAGE(Monthly!IQ173:IS173)</f>
        <v>101.94207667628579</v>
      </c>
      <c r="CI173" s="440">
        <f>AVERAGE(Monthly!IT173:IV173)</f>
        <v>101.61737614522497</v>
      </c>
      <c r="CJ173" s="440">
        <f>AVERAGE(Monthly!IW173:IY173)</f>
        <v>100.89528498035503</v>
      </c>
      <c r="CK173" s="440">
        <f>AVERAGE(Monthly!IZ173:JB173)</f>
        <v>101.44638602288764</v>
      </c>
      <c r="CL173" s="440">
        <f>AVERAGE(Monthly!JC173:JE173)</f>
        <v>103.53340698985782</v>
      </c>
      <c r="CM173" s="440">
        <f>AVERAGE(Monthly!JF173:JH173)</f>
        <v>103.52125991716254</v>
      </c>
      <c r="CN173" s="440">
        <f>AVERAGE(Monthly!JI173:JK173)</f>
        <v>103.45936834671566</v>
      </c>
      <c r="CO173" s="440">
        <f>AVERAGE(Monthly!JL173:JN173)</f>
        <v>103.41138249255812</v>
      </c>
      <c r="CP173" s="440">
        <f>AVERAGE(Monthly!JO173:JQ173)</f>
        <v>103.72282712799561</v>
      </c>
      <c r="CQ173" s="440">
        <f>AVERAGE(Monthly!JR173:JT173)</f>
        <v>104.51358885052927</v>
      </c>
      <c r="CR173" s="440">
        <f>AVERAGE(Monthly!JU173:JW173)</f>
        <v>105.16840639184052</v>
      </c>
      <c r="CS173" s="440">
        <f>AVERAGE(Monthly!JX173:JZ173)</f>
        <v>105.31293808180732</v>
      </c>
      <c r="CT173" s="440">
        <f>AVERAGE(Monthly!KA173:KC173)</f>
        <v>106.33677646876414</v>
      </c>
      <c r="CU173" s="440">
        <f>AVERAGE(Monthly!KD173:KF173)</f>
        <v>107.20519017023524</v>
      </c>
      <c r="CV173" s="440">
        <f>AVERAGE(Monthly!KG173:KI173)</f>
        <v>107.9861831627352</v>
      </c>
      <c r="CW173" s="440">
        <f>AVERAGE(Monthly!KJ173:KL173)</f>
        <v>109.39123690029339</v>
      </c>
      <c r="CX173" s="440">
        <f>AVERAGE(Monthly!KM173:KO173)</f>
        <v>109.7375897502784</v>
      </c>
      <c r="CY173" s="440">
        <f>AVERAGE(Monthly!KP173:KR173)</f>
        <v>110.17452591792433</v>
      </c>
      <c r="CZ173" s="440">
        <f>AVERAGE(Monthly!KS173:KU173)</f>
        <v>111.11969533196635</v>
      </c>
      <c r="DA173" s="440">
        <f>AVERAGE(Monthly!KV173:KX173)</f>
        <v>111.86346475136429</v>
      </c>
      <c r="DB173" s="440">
        <f>AVERAGE(Monthly!KY173:LA173)</f>
        <v>113.77413556225925</v>
      </c>
      <c r="DC173" s="440">
        <f>AVERAGE(Monthly!LB173:LD173)</f>
        <v>114.90379665960175</v>
      </c>
      <c r="DD173" s="440">
        <f>AVERAGE(Monthly!LE173:LG173)</f>
        <v>116.32439435664305</v>
      </c>
      <c r="DE173" s="440">
        <f>AVERAGE(Monthly!LH173:LJ173)</f>
        <v>117.79365906569238</v>
      </c>
      <c r="DF173" s="440">
        <f>AVERAGE(Monthly!LK173:LM173)</f>
        <v>123.57499058850586</v>
      </c>
      <c r="DG173" s="440">
        <f>AVERAGE(Monthly!LN173:LP173)</f>
        <v>127.13044428361225</v>
      </c>
      <c r="DH173" s="440">
        <f>AVERAGE(Monthly!LQ173:LS173)</f>
        <v>131.81496442189095</v>
      </c>
      <c r="DI173" s="440">
        <f>AVERAGE(Monthly!LT173:LV173)</f>
        <v>145.27961450939935</v>
      </c>
      <c r="DJ173" s="440">
        <f>AVERAGE(Monthly!LW173:LY173)</f>
        <v>148.1322790958823</v>
      </c>
      <c r="DK173" s="440">
        <f>AVERAGE(Monthly!LZ173:MB173)</f>
        <v>150.24159675048813</v>
      </c>
      <c r="DL173" s="440">
        <f>AVERAGE(Monthly!MC173:ME173)</f>
        <v>151.86390673911635</v>
      </c>
      <c r="DM173" s="440">
        <f>AVERAGE(Monthly!MF173:MH173)</f>
        <v>153.1835306343402</v>
      </c>
      <c r="DN173" s="440">
        <f>IF(Monthly!MK173&gt;0,AVERAGE(Monthly!MI173:MK173),"")</f>
        <v>155.27756578267781</v>
      </c>
      <c r="DO173" s="440">
        <f>IF(Monthly!MN173&gt;0,AVERAGE(Monthly!ML173:MN173),"")</f>
        <v>156.71659881028975</v>
      </c>
      <c r="DP173" s="440">
        <f>IF(Monthly!MQ173&gt;0,AVERAGE(Monthly!MO173:MQ173),"")</f>
        <v>158.0484490308132</v>
      </c>
      <c r="DQ173" s="440">
        <f>IF(Monthly!MT173&gt;0,AVERAGE(Monthly!MR173:MT173),"")</f>
        <v>159.40950117969831</v>
      </c>
      <c r="DR173" s="440">
        <f>IF(Monthly!MW173&gt;0,AVERAGE(Monthly!MU173:MW173),"")</f>
        <v>162.57308079591715</v>
      </c>
      <c r="DS173" s="994">
        <f>IF(Monthly!MX173&gt;0,AVERAGE(Monthly!MV173:MX173),"")</f>
        <v>164.25433507170001</v>
      </c>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AVERAGE(Monthly!B174:B174)</f>
        <v>789.47178554896175</v>
      </c>
      <c r="D174" s="705" t="e">
        <f>AVERAGE(Monthly!E174:G174)</f>
        <v>#DIV/0!</v>
      </c>
      <c r="E174" s="705" t="e">
        <f>AVERAGE(Monthly!H174:J174)</f>
        <v>#DIV/0!</v>
      </c>
      <c r="F174" s="705" t="e">
        <f>AVERAGE(Monthly!K174:M174)</f>
        <v>#DIV/0!</v>
      </c>
      <c r="G174" s="705" t="e">
        <f>AVERAGE(Monthly!N174:P174)</f>
        <v>#DIV/0!</v>
      </c>
      <c r="H174" s="705" t="e">
        <f>AVERAGE(Monthly!Q174:S174)</f>
        <v>#DIV/0!</v>
      </c>
      <c r="I174" s="705" t="e">
        <f>AVERAGE(Monthly!T174:V174)</f>
        <v>#DIV/0!</v>
      </c>
      <c r="J174" s="705" t="e">
        <f>AVERAGE(Monthly!W174:Y174)</f>
        <v>#DIV/0!</v>
      </c>
      <c r="K174" s="705" t="e">
        <f>AVERAGE(Monthly!Z174:AB174)</f>
        <v>#DIV/0!</v>
      </c>
      <c r="L174" s="705" t="e">
        <f>AVERAGE(Monthly!AC174:AE174)</f>
        <v>#DIV/0!</v>
      </c>
      <c r="M174" s="705" t="e">
        <f>AVERAGE(Monthly!AF174:AH174)</f>
        <v>#DIV/0!</v>
      </c>
      <c r="N174" s="705" t="e">
        <f>AVERAGE(Monthly!AI174:AK174)</f>
        <v>#DIV/0!</v>
      </c>
      <c r="O174" s="705" t="e">
        <f>AVERAGE(Monthly!AL174:AN174)</f>
        <v>#DIV/0!</v>
      </c>
      <c r="P174" s="705" t="e">
        <f>AVERAGE(Monthly!AO174:AQ174)</f>
        <v>#DIV/0!</v>
      </c>
      <c r="Q174" s="705" t="e">
        <f>AVERAGE(Monthly!AR174:AT174)</f>
        <v>#DIV/0!</v>
      </c>
      <c r="R174" s="705" t="e">
        <f>AVERAGE(Monthly!AU174:AW174)</f>
        <v>#DIV/0!</v>
      </c>
      <c r="S174" s="705" t="e">
        <f>AVERAGE(Monthly!AX174:AZ174)</f>
        <v>#DIV/0!</v>
      </c>
      <c r="T174" s="705" t="e">
        <f>AVERAGE(Monthly!BA174:BC174)</f>
        <v>#DIV/0!</v>
      </c>
      <c r="U174" s="705" t="e">
        <f>AVERAGE(Monthly!BD174:BF174)</f>
        <v>#DIV/0!</v>
      </c>
      <c r="V174" s="705" t="e">
        <f>AVERAGE(Monthly!BG174:BI174)</f>
        <v>#DIV/0!</v>
      </c>
      <c r="W174" s="705" t="e">
        <f>AVERAGE(Monthly!BJ174:BL174)</f>
        <v>#DIV/0!</v>
      </c>
      <c r="X174" s="705" t="e">
        <f>AVERAGE(Monthly!BM174:BO174)</f>
        <v>#DIV/0!</v>
      </c>
      <c r="Y174" s="705" t="e">
        <f>AVERAGE(Monthly!BP174:BR174)</f>
        <v>#DIV/0!</v>
      </c>
      <c r="Z174" s="705" t="e">
        <f>AVERAGE(Monthly!BS174:BU174)</f>
        <v>#DIV/0!</v>
      </c>
      <c r="AA174" s="705" t="e">
        <f>AVERAGE(Monthly!BV174:BX174)</f>
        <v>#DIV/0!</v>
      </c>
      <c r="AB174" s="705" t="e">
        <f>AVERAGE(Monthly!BY174:CA174)</f>
        <v>#DIV/0!</v>
      </c>
      <c r="AC174" s="705" t="e">
        <f>AVERAGE(Monthly!CB174:CD174)</f>
        <v>#DIV/0!</v>
      </c>
      <c r="AD174" s="705" t="e">
        <f>AVERAGE(Monthly!CE174:CG174)</f>
        <v>#DIV/0!</v>
      </c>
      <c r="AE174" s="705" t="e">
        <f>AVERAGE(Monthly!CH174:CJ174)</f>
        <v>#DIV/0!</v>
      </c>
      <c r="AF174" s="705" t="e">
        <f>AVERAGE(Monthly!CK174:CM174)</f>
        <v>#DIV/0!</v>
      </c>
      <c r="AG174" s="705" t="e">
        <f>AVERAGE(Monthly!CN174:CP174)</f>
        <v>#DIV/0!</v>
      </c>
      <c r="AH174" s="705" t="e">
        <f>AVERAGE(Monthly!CQ174:CS174)</f>
        <v>#DIV/0!</v>
      </c>
      <c r="AI174" s="705" t="e">
        <f>AVERAGE(Monthly!CT174:CV174)</f>
        <v>#DIV/0!</v>
      </c>
      <c r="AJ174" s="705" t="e">
        <f>AVERAGE(Monthly!CW174:CY174)</f>
        <v>#DIV/0!</v>
      </c>
      <c r="AK174" s="705" t="e">
        <f>AVERAGE(Monthly!CZ174:DB174)</f>
        <v>#DIV/0!</v>
      </c>
      <c r="AL174" s="705" t="e">
        <f>AVERAGE(Monthly!DC174:DE174)</f>
        <v>#DIV/0!</v>
      </c>
      <c r="AM174" s="440" t="e">
        <f>AVERAGE(Monthly!DF174:DH174)</f>
        <v>#DIV/0!</v>
      </c>
      <c r="AN174" s="440" t="e">
        <f>AVERAGE(Monthly!DI174:DK174)</f>
        <v>#DIV/0!</v>
      </c>
      <c r="AO174" s="440" t="e">
        <f>AVERAGE(Monthly!DL174:DN174)</f>
        <v>#DIV/0!</v>
      </c>
      <c r="AP174" s="440" t="e">
        <f>AVERAGE(Monthly!DO174:DQ174)</f>
        <v>#DIV/0!</v>
      </c>
      <c r="AQ174" s="440" t="e">
        <f>AVERAGE(Monthly!DR174:DT174)</f>
        <v>#DIV/0!</v>
      </c>
      <c r="AR174" s="440" t="e">
        <f>AVERAGE(Monthly!DU174:DW174)</f>
        <v>#DIV/0!</v>
      </c>
      <c r="AS174" s="440" t="e">
        <f>AVERAGE(Monthly!DX174:DZ174)</f>
        <v>#DIV/0!</v>
      </c>
      <c r="AT174" s="440" t="e">
        <f>AVERAGE(Monthly!EA174:EC174)</f>
        <v>#DIV/0!</v>
      </c>
      <c r="AU174" s="440" t="e">
        <f>AVERAGE(Monthly!ED174:EF174)</f>
        <v>#DIV/0!</v>
      </c>
      <c r="AV174" s="440" t="e">
        <f>AVERAGE(Monthly!EG174:EI174)</f>
        <v>#DIV/0!</v>
      </c>
      <c r="AW174" s="440" t="e">
        <f>AVERAGE(Monthly!EJ174:EL174)</f>
        <v>#DIV/0!</v>
      </c>
      <c r="AX174" s="440" t="e">
        <f>AVERAGE(Monthly!EM174:EO174)</f>
        <v>#DIV/0!</v>
      </c>
      <c r="AY174" s="440" t="e">
        <f>AVERAGE(Monthly!EP174:ER174)</f>
        <v>#DIV/0!</v>
      </c>
      <c r="AZ174" s="440" t="e">
        <f>AVERAGE(Monthly!ES174:EU174)</f>
        <v>#DIV/0!</v>
      </c>
      <c r="BA174" s="440" t="e">
        <f>AVERAGE(Monthly!EV174:EX174)</f>
        <v>#DIV/0!</v>
      </c>
      <c r="BB174" s="440" t="e">
        <f>AVERAGE(Monthly!EY174:FA174)</f>
        <v>#DIV/0!</v>
      </c>
      <c r="BC174" s="440" t="e">
        <f>AVERAGE(Monthly!FB174:FD174)</f>
        <v>#DIV/0!</v>
      </c>
      <c r="BD174" s="440" t="e">
        <f>AVERAGE(Monthly!FE174:FG174)</f>
        <v>#DIV/0!</v>
      </c>
      <c r="BE174" s="440" t="e">
        <f>AVERAGE(Monthly!FH174:FJ174)</f>
        <v>#DIV/0!</v>
      </c>
      <c r="BF174" s="440" t="e">
        <f>AVERAGE(Monthly!FK174:FM174)</f>
        <v>#DIV/0!</v>
      </c>
      <c r="BG174" s="440">
        <f>AVERAGE(Monthly!FN174:FP174)</f>
        <v>94.859677129724247</v>
      </c>
      <c r="BH174" s="440">
        <f>AVERAGE(Monthly!FQ174:FS174)</f>
        <v>93.764870205856539</v>
      </c>
      <c r="BI174" s="440">
        <f>AVERAGE(Monthly!FT174:FV174)</f>
        <v>90.900197458054365</v>
      </c>
      <c r="BJ174" s="440">
        <f>AVERAGE(Monthly!FW174:FY174)</f>
        <v>89.296843683320517</v>
      </c>
      <c r="BK174" s="440">
        <f>AVERAGE(Monthly!FZ174:GB174)</f>
        <v>89.932329998237947</v>
      </c>
      <c r="BL174" s="440">
        <f>AVERAGE(Monthly!GC174:GE174)</f>
        <v>89.930656065284111</v>
      </c>
      <c r="BM174" s="440">
        <f>AVERAGE(Monthly!GF174:GH174)</f>
        <v>88.057835192772146</v>
      </c>
      <c r="BN174" s="440">
        <f>AVERAGE(Monthly!GI174:GK174)</f>
        <v>88.169936432619622</v>
      </c>
      <c r="BO174" s="440">
        <f>AVERAGE(Monthly!GL174:GN174)</f>
        <v>91.826703895176124</v>
      </c>
      <c r="BP174" s="440">
        <f>AVERAGE(Monthly!GO174:GQ174)</f>
        <v>97.574247207791146</v>
      </c>
      <c r="BQ174" s="440">
        <f>AVERAGE(Monthly!GR174:GT174)</f>
        <v>101.31442697056237</v>
      </c>
      <c r="BR174" s="440">
        <f>AVERAGE(Monthly!GU174:GW174)</f>
        <v>101.42991954435682</v>
      </c>
      <c r="BS174" s="440">
        <f>AVERAGE(Monthly!GX174:GZ174)</f>
        <v>102.07658647623828</v>
      </c>
      <c r="BT174" s="440">
        <f>AVERAGE(Monthly!HA174:HC174)</f>
        <v>104.54605333626996</v>
      </c>
      <c r="BU174" s="440">
        <f>AVERAGE(Monthly!HD174:HF174)</f>
        <v>106.20058305260501</v>
      </c>
      <c r="BV174" s="440">
        <f>AVERAGE(Monthly!HG174:HI174)</f>
        <v>106.72759337893366</v>
      </c>
      <c r="BW174" s="440">
        <f>AVERAGE(Monthly!HJ174:HL174)</f>
        <v>107.79293191057316</v>
      </c>
      <c r="BX174" s="440">
        <f>AVERAGE(Monthly!HM174:HO174)</f>
        <v>108.74772674031105</v>
      </c>
      <c r="BY174" s="440">
        <f>AVERAGE(Monthly!HP174:HR174)</f>
        <v>109.60549381719623</v>
      </c>
      <c r="BZ174" s="440">
        <f>AVERAGE(Monthly!HS174:HU174)</f>
        <v>110.52223794774527</v>
      </c>
      <c r="CA174" s="440">
        <f>AVERAGE(Monthly!HV174:HX174)</f>
        <v>110.85435259773926</v>
      </c>
      <c r="CB174" s="440">
        <f>AVERAGE(Monthly!HY174:IA174)</f>
        <v>112.23347013549058</v>
      </c>
      <c r="CC174" s="440">
        <f>AVERAGE(Monthly!IB174:ID174)</f>
        <v>114.69950812476526</v>
      </c>
      <c r="CD174" s="440">
        <f>AVERAGE(Monthly!IE174:IG174)</f>
        <v>115.77519719351533</v>
      </c>
      <c r="CE174" s="440">
        <f>AVERAGE(Monthly!IH174:IJ174)</f>
        <v>117.38421401154493</v>
      </c>
      <c r="CF174" s="440">
        <f>AVERAGE(Monthly!IK174:IM174)</f>
        <v>117.95535741309828</v>
      </c>
      <c r="CG174" s="440">
        <f>AVERAGE(Monthly!IN174:IP174)</f>
        <v>118.06836201963506</v>
      </c>
      <c r="CH174" s="440">
        <f>AVERAGE(Monthly!IQ174:IS174)</f>
        <v>118.35697643981922</v>
      </c>
      <c r="CI174" s="440">
        <f>AVERAGE(Monthly!IT174:IV174)</f>
        <v>118.51610595055273</v>
      </c>
      <c r="CJ174" s="440">
        <f>AVERAGE(Monthly!IW174:IY174)</f>
        <v>120.44570237269274</v>
      </c>
      <c r="CK174" s="440">
        <f>AVERAGE(Monthly!IZ174:JB174)</f>
        <v>121.94640678440457</v>
      </c>
      <c r="CL174" s="440">
        <f>AVERAGE(Monthly!JC174:JE174)</f>
        <v>125.46108570989384</v>
      </c>
      <c r="CM174" s="440">
        <f>AVERAGE(Monthly!JF174:JH174)</f>
        <v>126.03549238800595</v>
      </c>
      <c r="CN174" s="440">
        <f>AVERAGE(Monthly!JI174:JK174)</f>
        <v>127.74788279211951</v>
      </c>
      <c r="CO174" s="440">
        <f>AVERAGE(Monthly!JL174:JN174)</f>
        <v>128.34386685599563</v>
      </c>
      <c r="CP174" s="440">
        <f>AVERAGE(Monthly!JO174:JQ174)</f>
        <v>130.46762685142014</v>
      </c>
      <c r="CQ174" s="440">
        <f>AVERAGE(Monthly!JR174:JT174)</f>
        <v>130.32498624963665</v>
      </c>
      <c r="CR174" s="440">
        <f>AVERAGE(Monthly!JU174:JW174)</f>
        <v>130.78995408988365</v>
      </c>
      <c r="CS174" s="440">
        <f>AVERAGE(Monthly!JX174:JZ174)</f>
        <v>130.46638279529617</v>
      </c>
      <c r="CT174" s="440">
        <f>AVERAGE(Monthly!KA174:KC174)</f>
        <v>130.13954793703681</v>
      </c>
      <c r="CU174" s="440">
        <f>AVERAGE(Monthly!KD174:KF174)</f>
        <v>130.64374142568911</v>
      </c>
      <c r="CV174" s="440">
        <f>AVERAGE(Monthly!KG174:KI174)</f>
        <v>133.20520890528115</v>
      </c>
      <c r="CW174" s="440">
        <f>AVERAGE(Monthly!KJ174:KL174)</f>
        <v>136.62746952844307</v>
      </c>
      <c r="CX174" s="440">
        <f>AVERAGE(Monthly!KM174:KO174)</f>
        <v>135.392399834548</v>
      </c>
      <c r="CY174" s="440">
        <f>AVERAGE(Monthly!KP174:KR174)</f>
        <v>137.13486610220255</v>
      </c>
      <c r="CZ174" s="440">
        <f>AVERAGE(Monthly!KS174:KU174)</f>
        <v>140.01951804928925</v>
      </c>
      <c r="DA174" s="440">
        <f>AVERAGE(Monthly!KV174:KX174)</f>
        <v>141.9337497445384</v>
      </c>
      <c r="DB174" s="440">
        <f>AVERAGE(Monthly!KY174:LA174)</f>
        <v>141.36131810375949</v>
      </c>
      <c r="DC174" s="440">
        <f>AVERAGE(Monthly!LB174:LD174)</f>
        <v>145.58056682381508</v>
      </c>
      <c r="DD174" s="440">
        <f>AVERAGE(Monthly!LE174:LG174)</f>
        <v>152.32726486746006</v>
      </c>
      <c r="DE174" s="440">
        <f>AVERAGE(Monthly!LH174:LJ174)</f>
        <v>154.33760009379108</v>
      </c>
      <c r="DF174" s="440">
        <f>AVERAGE(Monthly!LK174:LM174)</f>
        <v>155.70633241969549</v>
      </c>
      <c r="DG174" s="440">
        <f>AVERAGE(Monthly!LN174:LP174)</f>
        <v>166.5566812284024</v>
      </c>
      <c r="DH174" s="440">
        <f>AVERAGE(Monthly!LQ174:LS174)</f>
        <v>188.49962073264683</v>
      </c>
      <c r="DI174" s="440">
        <f>AVERAGE(Monthly!LT174:LV174)</f>
        <v>193.47393536423829</v>
      </c>
      <c r="DJ174" s="440">
        <f>AVERAGE(Monthly!LW174:LY174)</f>
        <v>197.06761657817015</v>
      </c>
      <c r="DK174" s="440">
        <f>AVERAGE(Monthly!LZ174:MB174)</f>
        <v>200.04708084244487</v>
      </c>
      <c r="DL174" s="440">
        <f>AVERAGE(Monthly!MC174:ME174)</f>
        <v>201.55195905450239</v>
      </c>
      <c r="DM174" s="440">
        <f>AVERAGE(Monthly!MF174:MH174)</f>
        <v>208.36054751239033</v>
      </c>
      <c r="DN174" s="440">
        <f>IF(Monthly!MK174&gt;0,AVERAGE(Monthly!MI174:MK174),"")</f>
        <v>214.04335416082128</v>
      </c>
      <c r="DO174" s="440">
        <f>IF(Monthly!MN174&gt;0,AVERAGE(Monthly!ML174:MN174),"")</f>
        <v>214.40194410195116</v>
      </c>
      <c r="DP174" s="440">
        <f>IF(Monthly!MQ174&gt;0,AVERAGE(Monthly!MO174:MQ174),"")</f>
        <v>219.54895498667079</v>
      </c>
      <c r="DQ174" s="440">
        <f>IF(Monthly!MT174&gt;0,AVERAGE(Monthly!MR174:MT174),"")</f>
        <v>220.68526535512265</v>
      </c>
      <c r="DR174" s="440">
        <f>IF(Monthly!MW174&gt;0,AVERAGE(Monthly!MU174:MW174),"")</f>
        <v>223.22676004135778</v>
      </c>
      <c r="DS174" s="994">
        <f>IF(Monthly!MX174&gt;0,AVERAGE(Monthly!MV174:MX174),"")</f>
        <v>222.60375549222434</v>
      </c>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AVERAGE(Monthly!B175:B175)</f>
        <v>602.61715264627458</v>
      </c>
      <c r="D175" s="705" t="e">
        <f>AVERAGE(Monthly!E175:G175)</f>
        <v>#DIV/0!</v>
      </c>
      <c r="E175" s="705" t="e">
        <f>AVERAGE(Monthly!H175:J175)</f>
        <v>#DIV/0!</v>
      </c>
      <c r="F175" s="705" t="e">
        <f>AVERAGE(Monthly!K175:M175)</f>
        <v>#DIV/0!</v>
      </c>
      <c r="G175" s="705" t="e">
        <f>AVERAGE(Monthly!N175:P175)</f>
        <v>#DIV/0!</v>
      </c>
      <c r="H175" s="705" t="e">
        <f>AVERAGE(Monthly!Q175:S175)</f>
        <v>#DIV/0!</v>
      </c>
      <c r="I175" s="705" t="e">
        <f>AVERAGE(Monthly!T175:V175)</f>
        <v>#DIV/0!</v>
      </c>
      <c r="J175" s="705" t="e">
        <f>AVERAGE(Monthly!W175:Y175)</f>
        <v>#DIV/0!</v>
      </c>
      <c r="K175" s="705" t="e">
        <f>AVERAGE(Monthly!Z175:AB175)</f>
        <v>#DIV/0!</v>
      </c>
      <c r="L175" s="705" t="e">
        <f>AVERAGE(Monthly!AC175:AE175)</f>
        <v>#DIV/0!</v>
      </c>
      <c r="M175" s="705" t="e">
        <f>AVERAGE(Monthly!AF175:AH175)</f>
        <v>#DIV/0!</v>
      </c>
      <c r="N175" s="705" t="e">
        <f>AVERAGE(Monthly!AI175:AK175)</f>
        <v>#DIV/0!</v>
      </c>
      <c r="O175" s="705" t="e">
        <f>AVERAGE(Monthly!AL175:AN175)</f>
        <v>#DIV/0!</v>
      </c>
      <c r="P175" s="705" t="e">
        <f>AVERAGE(Monthly!AO175:AQ175)</f>
        <v>#DIV/0!</v>
      </c>
      <c r="Q175" s="705" t="e">
        <f>AVERAGE(Monthly!AR175:AT175)</f>
        <v>#DIV/0!</v>
      </c>
      <c r="R175" s="705" t="e">
        <f>AVERAGE(Monthly!AU175:AW175)</f>
        <v>#DIV/0!</v>
      </c>
      <c r="S175" s="705" t="e">
        <f>AVERAGE(Monthly!AX175:AZ175)</f>
        <v>#DIV/0!</v>
      </c>
      <c r="T175" s="705" t="e">
        <f>AVERAGE(Monthly!BA175:BC175)</f>
        <v>#DIV/0!</v>
      </c>
      <c r="U175" s="705" t="e">
        <f>AVERAGE(Monthly!BD175:BF175)</f>
        <v>#DIV/0!</v>
      </c>
      <c r="V175" s="705" t="e">
        <f>AVERAGE(Monthly!BG175:BI175)</f>
        <v>#DIV/0!</v>
      </c>
      <c r="W175" s="705" t="e">
        <f>AVERAGE(Monthly!BJ175:BL175)</f>
        <v>#DIV/0!</v>
      </c>
      <c r="X175" s="705" t="e">
        <f>AVERAGE(Monthly!BM175:BO175)</f>
        <v>#DIV/0!</v>
      </c>
      <c r="Y175" s="705" t="e">
        <f>AVERAGE(Monthly!BP175:BR175)</f>
        <v>#DIV/0!</v>
      </c>
      <c r="Z175" s="705" t="e">
        <f>AVERAGE(Monthly!BS175:BU175)</f>
        <v>#DIV/0!</v>
      </c>
      <c r="AA175" s="705" t="e">
        <f>AVERAGE(Monthly!BV175:BX175)</f>
        <v>#DIV/0!</v>
      </c>
      <c r="AB175" s="705" t="e">
        <f>AVERAGE(Monthly!BY175:CA175)</f>
        <v>#DIV/0!</v>
      </c>
      <c r="AC175" s="705" t="e">
        <f>AVERAGE(Monthly!CB175:CD175)</f>
        <v>#DIV/0!</v>
      </c>
      <c r="AD175" s="705" t="e">
        <f>AVERAGE(Monthly!CE175:CG175)</f>
        <v>#DIV/0!</v>
      </c>
      <c r="AE175" s="705" t="e">
        <f>AVERAGE(Monthly!CH175:CJ175)</f>
        <v>#DIV/0!</v>
      </c>
      <c r="AF175" s="705" t="e">
        <f>AVERAGE(Monthly!CK175:CM175)</f>
        <v>#DIV/0!</v>
      </c>
      <c r="AG175" s="705" t="e">
        <f>AVERAGE(Monthly!CN175:CP175)</f>
        <v>#DIV/0!</v>
      </c>
      <c r="AH175" s="705" t="e">
        <f>AVERAGE(Monthly!CQ175:CS175)</f>
        <v>#DIV/0!</v>
      </c>
      <c r="AI175" s="705" t="e">
        <f>AVERAGE(Monthly!CT175:CV175)</f>
        <v>#DIV/0!</v>
      </c>
      <c r="AJ175" s="705" t="e">
        <f>AVERAGE(Monthly!CW175:CY175)</f>
        <v>#DIV/0!</v>
      </c>
      <c r="AK175" s="705" t="e">
        <f>AVERAGE(Monthly!CZ175:DB175)</f>
        <v>#DIV/0!</v>
      </c>
      <c r="AL175" s="705" t="e">
        <f>AVERAGE(Monthly!DC175:DE175)</f>
        <v>#DIV/0!</v>
      </c>
      <c r="AM175" s="440" t="e">
        <f>AVERAGE(Monthly!DF175:DH175)</f>
        <v>#DIV/0!</v>
      </c>
      <c r="AN175" s="440" t="e">
        <f>AVERAGE(Monthly!DI175:DK175)</f>
        <v>#DIV/0!</v>
      </c>
      <c r="AO175" s="440" t="e">
        <f>AVERAGE(Monthly!DL175:DN175)</f>
        <v>#DIV/0!</v>
      </c>
      <c r="AP175" s="440" t="e">
        <f>AVERAGE(Monthly!DO175:DQ175)</f>
        <v>#DIV/0!</v>
      </c>
      <c r="AQ175" s="440" t="e">
        <f>AVERAGE(Monthly!DR175:DT175)</f>
        <v>#DIV/0!</v>
      </c>
      <c r="AR175" s="440" t="e">
        <f>AVERAGE(Monthly!DU175:DW175)</f>
        <v>#DIV/0!</v>
      </c>
      <c r="AS175" s="440" t="e">
        <f>AVERAGE(Monthly!DX175:DZ175)</f>
        <v>#DIV/0!</v>
      </c>
      <c r="AT175" s="440" t="e">
        <f>AVERAGE(Monthly!EA175:EC175)</f>
        <v>#DIV/0!</v>
      </c>
      <c r="AU175" s="440" t="e">
        <f>AVERAGE(Monthly!ED175:EF175)</f>
        <v>#DIV/0!</v>
      </c>
      <c r="AV175" s="440" t="e">
        <f>AVERAGE(Monthly!EG175:EI175)</f>
        <v>#DIV/0!</v>
      </c>
      <c r="AW175" s="440" t="e">
        <f>AVERAGE(Monthly!EJ175:EL175)</f>
        <v>#DIV/0!</v>
      </c>
      <c r="AX175" s="440" t="e">
        <f>AVERAGE(Monthly!EM175:EO175)</f>
        <v>#DIV/0!</v>
      </c>
      <c r="AY175" s="440" t="e">
        <f>AVERAGE(Monthly!EP175:ER175)</f>
        <v>#DIV/0!</v>
      </c>
      <c r="AZ175" s="440" t="e">
        <f>AVERAGE(Monthly!ES175:EU175)</f>
        <v>#DIV/0!</v>
      </c>
      <c r="BA175" s="440" t="e">
        <f>AVERAGE(Monthly!EV175:EX175)</f>
        <v>#DIV/0!</v>
      </c>
      <c r="BB175" s="440" t="e">
        <f>AVERAGE(Monthly!EY175:FA175)</f>
        <v>#DIV/0!</v>
      </c>
      <c r="BC175" s="440" t="e">
        <f>AVERAGE(Monthly!FB175:FD175)</f>
        <v>#DIV/0!</v>
      </c>
      <c r="BD175" s="440" t="e">
        <f>AVERAGE(Monthly!FE175:FG175)</f>
        <v>#DIV/0!</v>
      </c>
      <c r="BE175" s="440" t="e">
        <f>AVERAGE(Monthly!FH175:FJ175)</f>
        <v>#DIV/0!</v>
      </c>
      <c r="BF175" s="440" t="e">
        <f>AVERAGE(Monthly!FK175:FM175)</f>
        <v>#DIV/0!</v>
      </c>
      <c r="BG175" s="440">
        <f>AVERAGE(Monthly!FN175:FP175)</f>
        <v>77.286112985334981</v>
      </c>
      <c r="BH175" s="440">
        <f>AVERAGE(Monthly!FQ175:FS175)</f>
        <v>77.441909452489938</v>
      </c>
      <c r="BI175" s="440">
        <f>AVERAGE(Monthly!FT175:FV175)</f>
        <v>80.914803715825926</v>
      </c>
      <c r="BJ175" s="440">
        <f>AVERAGE(Monthly!FW175:FY175)</f>
        <v>82.749608300365693</v>
      </c>
      <c r="BK175" s="440">
        <f>AVERAGE(Monthly!FZ175:GB175)</f>
        <v>84.543685682510272</v>
      </c>
      <c r="BL175" s="440">
        <f>AVERAGE(Monthly!GC175:GE175)</f>
        <v>86.508806598153626</v>
      </c>
      <c r="BM175" s="440">
        <f>AVERAGE(Monthly!GF175:GH175)</f>
        <v>87.023130215905439</v>
      </c>
      <c r="BN175" s="440">
        <f>AVERAGE(Monthly!GI175:GK175)</f>
        <v>89.393027306210854</v>
      </c>
      <c r="BO175" s="440">
        <f>AVERAGE(Monthly!GL175:GN175)</f>
        <v>91.416666198065812</v>
      </c>
      <c r="BP175" s="440">
        <f>AVERAGE(Monthly!GO175:GQ175)</f>
        <v>97.227543010975765</v>
      </c>
      <c r="BQ175" s="440">
        <f>AVERAGE(Monthly!GR175:GT175)</f>
        <v>97.362493576712453</v>
      </c>
      <c r="BR175" s="440">
        <f>AVERAGE(Monthly!GU175:GW175)</f>
        <v>96.361143576562242</v>
      </c>
      <c r="BS175" s="440">
        <f>AVERAGE(Monthly!GX175:GZ175)</f>
        <v>93.898625254341368</v>
      </c>
      <c r="BT175" s="440">
        <f>AVERAGE(Monthly!HA175:HC175)</f>
        <v>96.563868464489204</v>
      </c>
      <c r="BU175" s="440">
        <f>AVERAGE(Monthly!HD175:HF175)</f>
        <v>95.920439621902389</v>
      </c>
      <c r="BV175" s="440">
        <f>AVERAGE(Monthly!HG175:HI175)</f>
        <v>98.599758704759552</v>
      </c>
      <c r="BW175" s="440">
        <f>AVERAGE(Monthly!HJ175:HL175)</f>
        <v>97.170054047773874</v>
      </c>
      <c r="BX175" s="440">
        <f>AVERAGE(Monthly!HM175:HO175)</f>
        <v>98.806375698354103</v>
      </c>
      <c r="BY175" s="440">
        <f>AVERAGE(Monthly!HP175:HR175)</f>
        <v>97.377317543129678</v>
      </c>
      <c r="BZ175" s="440">
        <f>AVERAGE(Monthly!HS175:HU175)</f>
        <v>99.284746308062708</v>
      </c>
      <c r="CA175" s="440">
        <f>AVERAGE(Monthly!HV175:HX175)</f>
        <v>99.537733161185884</v>
      </c>
      <c r="CB175" s="440">
        <f>AVERAGE(Monthly!HY175:IA175)</f>
        <v>96.653040949190157</v>
      </c>
      <c r="CC175" s="440">
        <f>AVERAGE(Monthly!IB175:ID175)</f>
        <v>95.418364255436074</v>
      </c>
      <c r="CD175" s="440">
        <f>AVERAGE(Monthly!IE175:IG175)</f>
        <v>98.0652531206958</v>
      </c>
      <c r="CE175" s="440">
        <f>AVERAGE(Monthly!IH175:IJ175)</f>
        <v>93.948219147692797</v>
      </c>
      <c r="CF175" s="440">
        <f>AVERAGE(Monthly!IK175:IM175)</f>
        <v>94.769003891787861</v>
      </c>
      <c r="CG175" s="440">
        <f>AVERAGE(Monthly!IN175:IP175)</f>
        <v>98.107052911136677</v>
      </c>
      <c r="CH175" s="440">
        <f>AVERAGE(Monthly!IQ175:IS175)</f>
        <v>97.266501050204283</v>
      </c>
      <c r="CI175" s="440">
        <f>AVERAGE(Monthly!IT175:IV175)</f>
        <v>96.781551782151169</v>
      </c>
      <c r="CJ175" s="440">
        <f>AVERAGE(Monthly!IW175:IY175)</f>
        <v>101.94401292899306</v>
      </c>
      <c r="CK175" s="440">
        <f>AVERAGE(Monthly!IZ175:JB175)</f>
        <v>108.14208830117406</v>
      </c>
      <c r="CL175" s="440">
        <f>AVERAGE(Monthly!JC175:JE175)</f>
        <v>108.34145065070614</v>
      </c>
      <c r="CM175" s="440">
        <f>AVERAGE(Monthly!JF175:JH175)</f>
        <v>110.21115133860616</v>
      </c>
      <c r="CN175" s="440">
        <f>AVERAGE(Monthly!JI175:JK175)</f>
        <v>110.83976387767065</v>
      </c>
      <c r="CO175" s="440">
        <f>AVERAGE(Monthly!JL175:JN175)</f>
        <v>110.28506720617594</v>
      </c>
      <c r="CP175" s="440">
        <f>AVERAGE(Monthly!JO175:JQ175)</f>
        <v>113.98116639370782</v>
      </c>
      <c r="CQ175" s="440">
        <f>AVERAGE(Monthly!JR175:JT175)</f>
        <v>116.28208995418896</v>
      </c>
      <c r="CR175" s="440">
        <f>AVERAGE(Monthly!JU175:JW175)</f>
        <v>120.61889473532915</v>
      </c>
      <c r="CS175" s="440">
        <f>AVERAGE(Monthly!JX175:JZ175)</f>
        <v>122.69629897994326</v>
      </c>
      <c r="CT175" s="440">
        <f>AVERAGE(Monthly!KA175:KC175)</f>
        <v>124.12463384269687</v>
      </c>
      <c r="CU175" s="440">
        <f>AVERAGE(Monthly!KD175:KF175)</f>
        <v>121.79834277796948</v>
      </c>
      <c r="CV175" s="440">
        <f>AVERAGE(Monthly!KG175:KI175)</f>
        <v>124.09638602326673</v>
      </c>
      <c r="CW175" s="440">
        <f>AVERAGE(Monthly!KJ175:KL175)</f>
        <v>124.25244300870412</v>
      </c>
      <c r="CX175" s="440">
        <f>AVERAGE(Monthly!KM175:KO175)</f>
        <v>125.72408406037506</v>
      </c>
      <c r="CY175" s="440">
        <f>AVERAGE(Monthly!KP175:KR175)</f>
        <v>126.8944931800833</v>
      </c>
      <c r="CZ175" s="440">
        <f>AVERAGE(Monthly!KS175:KU175)</f>
        <v>133.61421370640289</v>
      </c>
      <c r="DA175" s="440">
        <f>AVERAGE(Monthly!KV175:KX175)</f>
        <v>135.46120359540555</v>
      </c>
      <c r="DB175" s="440">
        <f>AVERAGE(Monthly!KY175:LA175)</f>
        <v>134.90110325560971</v>
      </c>
      <c r="DC175" s="440">
        <f>AVERAGE(Monthly!LB175:LD175)</f>
        <v>136.13972907729917</v>
      </c>
      <c r="DD175" s="440">
        <f>AVERAGE(Monthly!LE175:LG175)</f>
        <v>139.03782021829258</v>
      </c>
      <c r="DE175" s="440">
        <f>AVERAGE(Monthly!LH175:LJ175)</f>
        <v>141.1359481626798</v>
      </c>
      <c r="DF175" s="440">
        <f>AVERAGE(Monthly!LK175:LM175)</f>
        <v>145.26011771456118</v>
      </c>
      <c r="DG175" s="440">
        <f>AVERAGE(Monthly!LN175:LP175)</f>
        <v>150.26089889431452</v>
      </c>
      <c r="DH175" s="440">
        <f>AVERAGE(Monthly!LQ175:LS175)</f>
        <v>159.56155810477796</v>
      </c>
      <c r="DI175" s="440">
        <f>AVERAGE(Monthly!LT175:LV175)</f>
        <v>169.00821534630961</v>
      </c>
      <c r="DJ175" s="440">
        <f>AVERAGE(Monthly!LW175:LY175)</f>
        <v>172.20063200864911</v>
      </c>
      <c r="DK175" s="440">
        <f>AVERAGE(Monthly!LZ175:MB175)</f>
        <v>173.21663134281377</v>
      </c>
      <c r="DL175" s="440">
        <f>AVERAGE(Monthly!MC175:ME175)</f>
        <v>174.00103017264644</v>
      </c>
      <c r="DM175" s="440">
        <f>AVERAGE(Monthly!MF175:MH175)</f>
        <v>185.73963192093541</v>
      </c>
      <c r="DN175" s="440">
        <f>IF(Monthly!MK175&gt;0,AVERAGE(Monthly!MI175:MK175),"")</f>
        <v>194.372220337984</v>
      </c>
      <c r="DO175" s="440">
        <f>IF(Monthly!MN175&gt;0,AVERAGE(Monthly!ML175:MN175),"")</f>
        <v>195.48553855598536</v>
      </c>
      <c r="DP175" s="440">
        <f>IF(Monthly!MQ175&gt;0,AVERAGE(Monthly!MO175:MQ175),"")</f>
        <v>207.16465210926413</v>
      </c>
      <c r="DQ175" s="440">
        <f>IF(Monthly!MT175&gt;0,AVERAGE(Monthly!MR175:MT175),"")</f>
        <v>208.26266118312461</v>
      </c>
      <c r="DR175" s="440">
        <f>IF(Monthly!MW175&gt;0,AVERAGE(Monthly!MU175:MW175),"")</f>
        <v>209.05008875678774</v>
      </c>
      <c r="DS175" s="994">
        <f>IF(Monthly!MX175&gt;0,AVERAGE(Monthly!MV175:MX175),"")</f>
        <v>209.8901604191374</v>
      </c>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AVERAGE(Monthly!B176:B176)</f>
        <v>160.98753901717066</v>
      </c>
      <c r="D176" s="705" t="e">
        <f>AVERAGE(Monthly!E176:G176)</f>
        <v>#DIV/0!</v>
      </c>
      <c r="E176" s="705" t="e">
        <f>AVERAGE(Monthly!H176:J176)</f>
        <v>#DIV/0!</v>
      </c>
      <c r="F176" s="705" t="e">
        <f>AVERAGE(Monthly!K176:M176)</f>
        <v>#DIV/0!</v>
      </c>
      <c r="G176" s="705" t="e">
        <f>AVERAGE(Monthly!N176:P176)</f>
        <v>#DIV/0!</v>
      </c>
      <c r="H176" s="705" t="e">
        <f>AVERAGE(Monthly!Q176:S176)</f>
        <v>#DIV/0!</v>
      </c>
      <c r="I176" s="705" t="e">
        <f>AVERAGE(Monthly!T176:V176)</f>
        <v>#DIV/0!</v>
      </c>
      <c r="J176" s="705" t="e">
        <f>AVERAGE(Monthly!W176:Y176)</f>
        <v>#DIV/0!</v>
      </c>
      <c r="K176" s="705" t="e">
        <f>AVERAGE(Monthly!Z176:AB176)</f>
        <v>#DIV/0!</v>
      </c>
      <c r="L176" s="705" t="e">
        <f>AVERAGE(Monthly!AC176:AE176)</f>
        <v>#DIV/0!</v>
      </c>
      <c r="M176" s="705" t="e">
        <f>AVERAGE(Monthly!AF176:AH176)</f>
        <v>#DIV/0!</v>
      </c>
      <c r="N176" s="705" t="e">
        <f>AVERAGE(Monthly!AI176:AK176)</f>
        <v>#DIV/0!</v>
      </c>
      <c r="O176" s="705" t="e">
        <f>AVERAGE(Monthly!AL176:AN176)</f>
        <v>#DIV/0!</v>
      </c>
      <c r="P176" s="705" t="e">
        <f>AVERAGE(Monthly!AO176:AQ176)</f>
        <v>#DIV/0!</v>
      </c>
      <c r="Q176" s="705" t="e">
        <f>AVERAGE(Monthly!AR176:AT176)</f>
        <v>#DIV/0!</v>
      </c>
      <c r="R176" s="705" t="e">
        <f>AVERAGE(Monthly!AU176:AW176)</f>
        <v>#DIV/0!</v>
      </c>
      <c r="S176" s="705" t="e">
        <f>AVERAGE(Monthly!AX176:AZ176)</f>
        <v>#DIV/0!</v>
      </c>
      <c r="T176" s="705" t="e">
        <f>AVERAGE(Monthly!BA176:BC176)</f>
        <v>#DIV/0!</v>
      </c>
      <c r="U176" s="705" t="e">
        <f>AVERAGE(Monthly!BD176:BF176)</f>
        <v>#DIV/0!</v>
      </c>
      <c r="V176" s="705" t="e">
        <f>AVERAGE(Monthly!BG176:BI176)</f>
        <v>#DIV/0!</v>
      </c>
      <c r="W176" s="705" t="e">
        <f>AVERAGE(Monthly!BJ176:BL176)</f>
        <v>#DIV/0!</v>
      </c>
      <c r="X176" s="705" t="e">
        <f>AVERAGE(Monthly!BM176:BO176)</f>
        <v>#DIV/0!</v>
      </c>
      <c r="Y176" s="705" t="e">
        <f>AVERAGE(Monthly!BP176:BR176)</f>
        <v>#DIV/0!</v>
      </c>
      <c r="Z176" s="705" t="e">
        <f>AVERAGE(Monthly!BS176:BU176)</f>
        <v>#DIV/0!</v>
      </c>
      <c r="AA176" s="705" t="e">
        <f>AVERAGE(Monthly!BV176:BX176)</f>
        <v>#DIV/0!</v>
      </c>
      <c r="AB176" s="705" t="e">
        <f>AVERAGE(Monthly!BY176:CA176)</f>
        <v>#DIV/0!</v>
      </c>
      <c r="AC176" s="705" t="e">
        <f>AVERAGE(Monthly!CB176:CD176)</f>
        <v>#DIV/0!</v>
      </c>
      <c r="AD176" s="705" t="e">
        <f>AVERAGE(Monthly!CE176:CG176)</f>
        <v>#DIV/0!</v>
      </c>
      <c r="AE176" s="705" t="e">
        <f>AVERAGE(Monthly!CH176:CJ176)</f>
        <v>#DIV/0!</v>
      </c>
      <c r="AF176" s="705" t="e">
        <f>AVERAGE(Monthly!CK176:CM176)</f>
        <v>#DIV/0!</v>
      </c>
      <c r="AG176" s="705" t="e">
        <f>AVERAGE(Monthly!CN176:CP176)</f>
        <v>#DIV/0!</v>
      </c>
      <c r="AH176" s="705" t="e">
        <f>AVERAGE(Monthly!CQ176:CS176)</f>
        <v>#DIV/0!</v>
      </c>
      <c r="AI176" s="705" t="e">
        <f>AVERAGE(Monthly!CT176:CV176)</f>
        <v>#DIV/0!</v>
      </c>
      <c r="AJ176" s="705" t="e">
        <f>AVERAGE(Monthly!CW176:CY176)</f>
        <v>#DIV/0!</v>
      </c>
      <c r="AK176" s="705" t="e">
        <f>AVERAGE(Monthly!CZ176:DB176)</f>
        <v>#DIV/0!</v>
      </c>
      <c r="AL176" s="705" t="e">
        <f>AVERAGE(Monthly!DC176:DE176)</f>
        <v>#DIV/0!</v>
      </c>
      <c r="AM176" s="440" t="e">
        <f>AVERAGE(Monthly!DF176:DH176)</f>
        <v>#DIV/0!</v>
      </c>
      <c r="AN176" s="440" t="e">
        <f>AVERAGE(Monthly!DI176:DK176)</f>
        <v>#DIV/0!</v>
      </c>
      <c r="AO176" s="440" t="e">
        <f>AVERAGE(Monthly!DL176:DN176)</f>
        <v>#DIV/0!</v>
      </c>
      <c r="AP176" s="440" t="e">
        <f>AVERAGE(Monthly!DO176:DQ176)</f>
        <v>#DIV/0!</v>
      </c>
      <c r="AQ176" s="440" t="e">
        <f>AVERAGE(Monthly!DR176:DT176)</f>
        <v>#DIV/0!</v>
      </c>
      <c r="AR176" s="440" t="e">
        <f>AVERAGE(Monthly!DU176:DW176)</f>
        <v>#DIV/0!</v>
      </c>
      <c r="AS176" s="440" t="e">
        <f>AVERAGE(Monthly!DX176:DZ176)</f>
        <v>#DIV/0!</v>
      </c>
      <c r="AT176" s="440" t="e">
        <f>AVERAGE(Monthly!EA176:EC176)</f>
        <v>#DIV/0!</v>
      </c>
      <c r="AU176" s="440" t="e">
        <f>AVERAGE(Monthly!ED176:EF176)</f>
        <v>#DIV/0!</v>
      </c>
      <c r="AV176" s="440" t="e">
        <f>AVERAGE(Monthly!EG176:EI176)</f>
        <v>#DIV/0!</v>
      </c>
      <c r="AW176" s="440" t="e">
        <f>AVERAGE(Monthly!EJ176:EL176)</f>
        <v>#DIV/0!</v>
      </c>
      <c r="AX176" s="440" t="e">
        <f>AVERAGE(Monthly!EM176:EO176)</f>
        <v>#DIV/0!</v>
      </c>
      <c r="AY176" s="440" t="e">
        <f>AVERAGE(Monthly!EP176:ER176)</f>
        <v>#DIV/0!</v>
      </c>
      <c r="AZ176" s="440" t="e">
        <f>AVERAGE(Monthly!ES176:EU176)</f>
        <v>#DIV/0!</v>
      </c>
      <c r="BA176" s="440" t="e">
        <f>AVERAGE(Monthly!EV176:EX176)</f>
        <v>#DIV/0!</v>
      </c>
      <c r="BB176" s="440" t="e">
        <f>AVERAGE(Monthly!EY176:FA176)</f>
        <v>#DIV/0!</v>
      </c>
      <c r="BC176" s="440" t="e">
        <f>AVERAGE(Monthly!FB176:FD176)</f>
        <v>#DIV/0!</v>
      </c>
      <c r="BD176" s="440" t="e">
        <f>AVERAGE(Monthly!FE176:FG176)</f>
        <v>#DIV/0!</v>
      </c>
      <c r="BE176" s="440" t="e">
        <f>AVERAGE(Monthly!FH176:FJ176)</f>
        <v>#DIV/0!</v>
      </c>
      <c r="BF176" s="440" t="e">
        <f>AVERAGE(Monthly!FK176:FM176)</f>
        <v>#DIV/0!</v>
      </c>
      <c r="BG176" s="440">
        <f>AVERAGE(Monthly!FN176:FP176)</f>
        <v>81.467110148225288</v>
      </c>
      <c r="BH176" s="440">
        <f>AVERAGE(Monthly!FQ176:FS176)</f>
        <v>82.558472223128831</v>
      </c>
      <c r="BI176" s="440">
        <f>AVERAGE(Monthly!FT176:FV176)</f>
        <v>83.105210510627828</v>
      </c>
      <c r="BJ176" s="440">
        <f>AVERAGE(Monthly!FW176:FY176)</f>
        <v>84.622466384149689</v>
      </c>
      <c r="BK176" s="440">
        <f>AVERAGE(Monthly!FZ176:GB176)</f>
        <v>83.250268907150101</v>
      </c>
      <c r="BL176" s="440">
        <f>AVERAGE(Monthly!GC176:GE176)</f>
        <v>87.206807920156578</v>
      </c>
      <c r="BM176" s="440">
        <f>AVERAGE(Monthly!GF176:GH176)</f>
        <v>86.805097402365675</v>
      </c>
      <c r="BN176" s="440">
        <f>AVERAGE(Monthly!GI176:GK176)</f>
        <v>87.697603823925576</v>
      </c>
      <c r="BO176" s="440">
        <f>AVERAGE(Monthly!GL176:GN176)</f>
        <v>86.315451548969349</v>
      </c>
      <c r="BP176" s="440">
        <f>AVERAGE(Monthly!GO176:GQ176)</f>
        <v>91.374329930503222</v>
      </c>
      <c r="BQ176" s="440">
        <f>AVERAGE(Monthly!GR176:GT176)</f>
        <v>92.734157128607634</v>
      </c>
      <c r="BR176" s="440">
        <f>AVERAGE(Monthly!GU176:GW176)</f>
        <v>94.485403119019125</v>
      </c>
      <c r="BS176" s="440">
        <f>AVERAGE(Monthly!GX176:GZ176)</f>
        <v>92.788520336827162</v>
      </c>
      <c r="BT176" s="440">
        <f>AVERAGE(Monthly!HA176:HC176)</f>
        <v>98.79634748925946</v>
      </c>
      <c r="BU176" s="440">
        <f>AVERAGE(Monthly!HD176:HF176)</f>
        <v>97.947500859660195</v>
      </c>
      <c r="BV176" s="440">
        <f>AVERAGE(Monthly!HG176:HI176)</f>
        <v>99.874017050322308</v>
      </c>
      <c r="BW176" s="440">
        <f>AVERAGE(Monthly!HJ176:HL176)</f>
        <v>98.535642854749426</v>
      </c>
      <c r="BX176" s="440">
        <f>AVERAGE(Monthly!HM176:HO176)</f>
        <v>101.98668362430222</v>
      </c>
      <c r="BY176" s="440">
        <f>AVERAGE(Monthly!HP176:HR176)</f>
        <v>99.22945670507238</v>
      </c>
      <c r="BZ176" s="440">
        <f>AVERAGE(Monthly!HS176:HU176)</f>
        <v>100.0536609992397</v>
      </c>
      <c r="CA176" s="440">
        <f>AVERAGE(Monthly!HV176:HX176)</f>
        <v>99.815866582365018</v>
      </c>
      <c r="CB176" s="440">
        <f>AVERAGE(Monthly!HY176:IA176)</f>
        <v>100.43520081506365</v>
      </c>
      <c r="CC176" s="440">
        <f>AVERAGE(Monthly!IB176:ID176)</f>
        <v>100.61816127654096</v>
      </c>
      <c r="CD176" s="440">
        <f>AVERAGE(Monthly!IE176:IG176)</f>
        <v>101.2083861017688</v>
      </c>
      <c r="CE176" s="440">
        <f>AVERAGE(Monthly!IH176:IJ176)</f>
        <v>99.508840456132361</v>
      </c>
      <c r="CF176" s="440">
        <f>AVERAGE(Monthly!IK176:IM176)</f>
        <v>99.831473437814338</v>
      </c>
      <c r="CG176" s="440">
        <f>AVERAGE(Monthly!IN176:IP176)</f>
        <v>102.84836826873918</v>
      </c>
      <c r="CH176" s="440">
        <f>AVERAGE(Monthly!IQ176:IS176)</f>
        <v>104.15440919976281</v>
      </c>
      <c r="CI176" s="440">
        <f>AVERAGE(Monthly!IT176:IV176)</f>
        <v>103.66912764871518</v>
      </c>
      <c r="CJ176" s="440">
        <f>AVERAGE(Monthly!IW176:IY176)</f>
        <v>106.00592559141329</v>
      </c>
      <c r="CK176" s="440">
        <f>AVERAGE(Monthly!IZ176:JB176)</f>
        <v>106.82455489095263</v>
      </c>
      <c r="CL176" s="440">
        <f>AVERAGE(Monthly!JC176:JE176)</f>
        <v>105.89850151986651</v>
      </c>
      <c r="CM176" s="440">
        <f>AVERAGE(Monthly!JF176:JH176)</f>
        <v>108.08012150151741</v>
      </c>
      <c r="CN176" s="440">
        <f>AVERAGE(Monthly!JI176:JK176)</f>
        <v>111.56074341389144</v>
      </c>
      <c r="CO176" s="440">
        <f>AVERAGE(Monthly!JL176:JN176)</f>
        <v>110.5855581197394</v>
      </c>
      <c r="CP176" s="440">
        <f>AVERAGE(Monthly!JO176:JQ176)</f>
        <v>112.60598694464933</v>
      </c>
      <c r="CQ176" s="440">
        <f>AVERAGE(Monthly!JR176:JT176)</f>
        <v>115.92966460718519</v>
      </c>
      <c r="CR176" s="440">
        <f>AVERAGE(Monthly!JU176:JW176)</f>
        <v>125.69890019625454</v>
      </c>
      <c r="CS176" s="440">
        <f>AVERAGE(Monthly!JX176:JZ176)</f>
        <v>122.71207924144271</v>
      </c>
      <c r="CT176" s="440">
        <f>AVERAGE(Monthly!KA176:KC176)</f>
        <v>121.99976757143811</v>
      </c>
      <c r="CU176" s="440">
        <f>AVERAGE(Monthly!KD176:KF176)</f>
        <v>118.19867051112566</v>
      </c>
      <c r="CV176" s="440">
        <f>AVERAGE(Monthly!KG176:KI176)</f>
        <v>120.56163063983848</v>
      </c>
      <c r="CW176" s="440">
        <f>AVERAGE(Monthly!KJ176:KL176)</f>
        <v>120.45951142762642</v>
      </c>
      <c r="CX176" s="440">
        <f>AVERAGE(Monthly!KM176:KO176)</f>
        <v>122.66946276134581</v>
      </c>
      <c r="CY176" s="440">
        <f>AVERAGE(Monthly!KP176:KR176)</f>
        <v>129.03807584986052</v>
      </c>
      <c r="CZ176" s="440">
        <f>AVERAGE(Monthly!KS176:KU176)</f>
        <v>133.97142264606262</v>
      </c>
      <c r="DA176" s="440">
        <f>AVERAGE(Monthly!KV176:KX176)</f>
        <v>126.78663497663347</v>
      </c>
      <c r="DB176" s="440">
        <f>AVERAGE(Monthly!KY176:LA176)</f>
        <v>129.6843615122846</v>
      </c>
      <c r="DC176" s="440">
        <f>AVERAGE(Monthly!LB176:LD176)</f>
        <v>130.63824132118054</v>
      </c>
      <c r="DD176" s="440">
        <f>AVERAGE(Monthly!LE176:LG176)</f>
        <v>131.87457303678474</v>
      </c>
      <c r="DE176" s="440">
        <f>AVERAGE(Monthly!LH176:LJ176)</f>
        <v>131.68983446664106</v>
      </c>
      <c r="DF176" s="440">
        <f>AVERAGE(Monthly!LK176:LM176)</f>
        <v>134.10651941325099</v>
      </c>
      <c r="DG176" s="440">
        <f>AVERAGE(Monthly!LN176:LP176)</f>
        <v>144.87166106629323</v>
      </c>
      <c r="DH176" s="440">
        <f>AVERAGE(Monthly!LQ176:LS176)</f>
        <v>156.54641782552014</v>
      </c>
      <c r="DI176" s="440">
        <f>AVERAGE(Monthly!LT176:LV176)</f>
        <v>156.56776342088918</v>
      </c>
      <c r="DJ176" s="440">
        <f>AVERAGE(Monthly!LW176:LY176)</f>
        <v>162.59528155143195</v>
      </c>
      <c r="DK176" s="440">
        <f>AVERAGE(Monthly!LZ176:MB176)</f>
        <v>164.30892409229151</v>
      </c>
      <c r="DL176" s="440">
        <f>AVERAGE(Monthly!MC176:ME176)</f>
        <v>164.45968259815817</v>
      </c>
      <c r="DM176" s="440">
        <f>AVERAGE(Monthly!MF176:MH176)</f>
        <v>161.84949568845278</v>
      </c>
      <c r="DN176" s="440">
        <f>IF(Monthly!MK176&gt;0,AVERAGE(Monthly!MI176:MK176),"")</f>
        <v>166.28727525122528</v>
      </c>
      <c r="DO176" s="440">
        <f>IF(Monthly!MN176&gt;0,AVERAGE(Monthly!ML176:MN176),"")</f>
        <v>168.8107394218969</v>
      </c>
      <c r="DP176" s="440">
        <f>IF(Monthly!MQ176&gt;0,AVERAGE(Monthly!MO176:MQ176),"")</f>
        <v>171.8536801118029</v>
      </c>
      <c r="DQ176" s="440">
        <f>IF(Monthly!MT176&gt;0,AVERAGE(Monthly!MR176:MT176),"")</f>
        <v>169.90703189672342</v>
      </c>
      <c r="DR176" s="440">
        <f>IF(Monthly!MW176&gt;0,AVERAGE(Monthly!MU176:MW176),"")</f>
        <v>168.21872116472969</v>
      </c>
      <c r="DS176" s="994">
        <f>IF(Monthly!MX176&gt;0,AVERAGE(Monthly!MV176:MX176),"")</f>
        <v>167.72812480004919</v>
      </c>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AVERAGE(Monthly!B177:B177)</f>
        <v>441.62961362910391</v>
      </c>
      <c r="D177" s="705" t="e">
        <f>AVERAGE(Monthly!E177:G177)</f>
        <v>#DIV/0!</v>
      </c>
      <c r="E177" s="705" t="e">
        <f>AVERAGE(Monthly!H177:J177)</f>
        <v>#DIV/0!</v>
      </c>
      <c r="F177" s="705" t="e">
        <f>AVERAGE(Monthly!K177:M177)</f>
        <v>#DIV/0!</v>
      </c>
      <c r="G177" s="705" t="e">
        <f>AVERAGE(Monthly!N177:P177)</f>
        <v>#DIV/0!</v>
      </c>
      <c r="H177" s="705" t="e">
        <f>AVERAGE(Monthly!Q177:S177)</f>
        <v>#DIV/0!</v>
      </c>
      <c r="I177" s="705" t="e">
        <f>AVERAGE(Monthly!T177:V177)</f>
        <v>#DIV/0!</v>
      </c>
      <c r="J177" s="705" t="e">
        <f>AVERAGE(Monthly!W177:Y177)</f>
        <v>#DIV/0!</v>
      </c>
      <c r="K177" s="705" t="e">
        <f>AVERAGE(Monthly!Z177:AB177)</f>
        <v>#DIV/0!</v>
      </c>
      <c r="L177" s="705" t="e">
        <f>AVERAGE(Monthly!AC177:AE177)</f>
        <v>#DIV/0!</v>
      </c>
      <c r="M177" s="705" t="e">
        <f>AVERAGE(Monthly!AF177:AH177)</f>
        <v>#DIV/0!</v>
      </c>
      <c r="N177" s="705" t="e">
        <f>AVERAGE(Monthly!AI177:AK177)</f>
        <v>#DIV/0!</v>
      </c>
      <c r="O177" s="705" t="e">
        <f>AVERAGE(Monthly!AL177:AN177)</f>
        <v>#DIV/0!</v>
      </c>
      <c r="P177" s="705" t="e">
        <f>AVERAGE(Monthly!AO177:AQ177)</f>
        <v>#DIV/0!</v>
      </c>
      <c r="Q177" s="705" t="e">
        <f>AVERAGE(Monthly!AR177:AT177)</f>
        <v>#DIV/0!</v>
      </c>
      <c r="R177" s="705" t="e">
        <f>AVERAGE(Monthly!AU177:AW177)</f>
        <v>#DIV/0!</v>
      </c>
      <c r="S177" s="705" t="e">
        <f>AVERAGE(Monthly!AX177:AZ177)</f>
        <v>#DIV/0!</v>
      </c>
      <c r="T177" s="705" t="e">
        <f>AVERAGE(Monthly!BA177:BC177)</f>
        <v>#DIV/0!</v>
      </c>
      <c r="U177" s="705" t="e">
        <f>AVERAGE(Monthly!BD177:BF177)</f>
        <v>#DIV/0!</v>
      </c>
      <c r="V177" s="705" t="e">
        <f>AVERAGE(Monthly!BG177:BI177)</f>
        <v>#DIV/0!</v>
      </c>
      <c r="W177" s="705" t="e">
        <f>AVERAGE(Monthly!BJ177:BL177)</f>
        <v>#DIV/0!</v>
      </c>
      <c r="X177" s="705" t="e">
        <f>AVERAGE(Monthly!BM177:BO177)</f>
        <v>#DIV/0!</v>
      </c>
      <c r="Y177" s="705" t="e">
        <f>AVERAGE(Monthly!BP177:BR177)</f>
        <v>#DIV/0!</v>
      </c>
      <c r="Z177" s="705" t="e">
        <f>AVERAGE(Monthly!BS177:BU177)</f>
        <v>#DIV/0!</v>
      </c>
      <c r="AA177" s="705" t="e">
        <f>AVERAGE(Monthly!BV177:BX177)</f>
        <v>#DIV/0!</v>
      </c>
      <c r="AB177" s="705" t="e">
        <f>AVERAGE(Monthly!BY177:CA177)</f>
        <v>#DIV/0!</v>
      </c>
      <c r="AC177" s="705" t="e">
        <f>AVERAGE(Monthly!CB177:CD177)</f>
        <v>#DIV/0!</v>
      </c>
      <c r="AD177" s="705" t="e">
        <f>AVERAGE(Monthly!CE177:CG177)</f>
        <v>#DIV/0!</v>
      </c>
      <c r="AE177" s="705" t="e">
        <f>AVERAGE(Monthly!CH177:CJ177)</f>
        <v>#DIV/0!</v>
      </c>
      <c r="AF177" s="705" t="e">
        <f>AVERAGE(Monthly!CK177:CM177)</f>
        <v>#DIV/0!</v>
      </c>
      <c r="AG177" s="705" t="e">
        <f>AVERAGE(Monthly!CN177:CP177)</f>
        <v>#DIV/0!</v>
      </c>
      <c r="AH177" s="705" t="e">
        <f>AVERAGE(Monthly!CQ177:CS177)</f>
        <v>#DIV/0!</v>
      </c>
      <c r="AI177" s="705" t="e">
        <f>AVERAGE(Monthly!CT177:CV177)</f>
        <v>#DIV/0!</v>
      </c>
      <c r="AJ177" s="705" t="e">
        <f>AVERAGE(Monthly!CW177:CY177)</f>
        <v>#DIV/0!</v>
      </c>
      <c r="AK177" s="705" t="e">
        <f>AVERAGE(Monthly!CZ177:DB177)</f>
        <v>#DIV/0!</v>
      </c>
      <c r="AL177" s="705" t="e">
        <f>AVERAGE(Monthly!DC177:DE177)</f>
        <v>#DIV/0!</v>
      </c>
      <c r="AM177" s="440" t="e">
        <f>AVERAGE(Monthly!DF177:DH177)</f>
        <v>#DIV/0!</v>
      </c>
      <c r="AN177" s="440" t="e">
        <f>AVERAGE(Monthly!DI177:DK177)</f>
        <v>#DIV/0!</v>
      </c>
      <c r="AO177" s="440" t="e">
        <f>AVERAGE(Monthly!DL177:DN177)</f>
        <v>#DIV/0!</v>
      </c>
      <c r="AP177" s="440" t="e">
        <f>AVERAGE(Monthly!DO177:DQ177)</f>
        <v>#DIV/0!</v>
      </c>
      <c r="AQ177" s="440" t="e">
        <f>AVERAGE(Monthly!DR177:DT177)</f>
        <v>#DIV/0!</v>
      </c>
      <c r="AR177" s="440" t="e">
        <f>AVERAGE(Monthly!DU177:DW177)</f>
        <v>#DIV/0!</v>
      </c>
      <c r="AS177" s="440" t="e">
        <f>AVERAGE(Monthly!DX177:DZ177)</f>
        <v>#DIV/0!</v>
      </c>
      <c r="AT177" s="440" t="e">
        <f>AVERAGE(Monthly!EA177:EC177)</f>
        <v>#DIV/0!</v>
      </c>
      <c r="AU177" s="440" t="e">
        <f>AVERAGE(Monthly!ED177:EF177)</f>
        <v>#DIV/0!</v>
      </c>
      <c r="AV177" s="440" t="e">
        <f>AVERAGE(Monthly!EG177:EI177)</f>
        <v>#DIV/0!</v>
      </c>
      <c r="AW177" s="440" t="e">
        <f>AVERAGE(Monthly!EJ177:EL177)</f>
        <v>#DIV/0!</v>
      </c>
      <c r="AX177" s="440" t="e">
        <f>AVERAGE(Monthly!EM177:EO177)</f>
        <v>#DIV/0!</v>
      </c>
      <c r="AY177" s="440" t="e">
        <f>AVERAGE(Monthly!EP177:ER177)</f>
        <v>#DIV/0!</v>
      </c>
      <c r="AZ177" s="440" t="e">
        <f>AVERAGE(Monthly!ES177:EU177)</f>
        <v>#DIV/0!</v>
      </c>
      <c r="BA177" s="440" t="e">
        <f>AVERAGE(Monthly!EV177:EX177)</f>
        <v>#DIV/0!</v>
      </c>
      <c r="BB177" s="440" t="e">
        <f>AVERAGE(Monthly!EY177:FA177)</f>
        <v>#DIV/0!</v>
      </c>
      <c r="BC177" s="440" t="e">
        <f>AVERAGE(Monthly!FB177:FD177)</f>
        <v>#DIV/0!</v>
      </c>
      <c r="BD177" s="440" t="e">
        <f>AVERAGE(Monthly!FE177:FG177)</f>
        <v>#DIV/0!</v>
      </c>
      <c r="BE177" s="440" t="e">
        <f>AVERAGE(Monthly!FH177:FJ177)</f>
        <v>#DIV/0!</v>
      </c>
      <c r="BF177" s="440" t="e">
        <f>AVERAGE(Monthly!FK177:FM177)</f>
        <v>#DIV/0!</v>
      </c>
      <c r="BG177" s="440">
        <f>AVERAGE(Monthly!FN177:FP177)</f>
        <v>75.762011287624176</v>
      </c>
      <c r="BH177" s="440">
        <f>AVERAGE(Monthly!FQ177:FS177)</f>
        <v>75.576765396811197</v>
      </c>
      <c r="BI177" s="440">
        <f>AVERAGE(Monthly!FT177:FV177)</f>
        <v>80.116333259001451</v>
      </c>
      <c r="BJ177" s="440">
        <f>AVERAGE(Monthly!FW177:FY177)</f>
        <v>82.066894087975882</v>
      </c>
      <c r="BK177" s="440">
        <f>AVERAGE(Monthly!FZ177:GB177)</f>
        <v>85.01517576642398</v>
      </c>
      <c r="BL177" s="440">
        <f>AVERAGE(Monthly!GC177:GE177)</f>
        <v>86.254363708473761</v>
      </c>
      <c r="BM177" s="440">
        <f>AVERAGE(Monthly!GF177:GH177)</f>
        <v>87.102609863541204</v>
      </c>
      <c r="BN177" s="440">
        <f>AVERAGE(Monthly!GI177:GK177)</f>
        <v>90.011061164407366</v>
      </c>
      <c r="BO177" s="440">
        <f>AVERAGE(Monthly!GL177:GN177)</f>
        <v>93.27621539271307</v>
      </c>
      <c r="BP177" s="440">
        <f>AVERAGE(Monthly!GO177:GQ177)</f>
        <v>99.361218697769189</v>
      </c>
      <c r="BQ177" s="440">
        <f>AVERAGE(Monthly!GR177:GT177)</f>
        <v>99.049664163849855</v>
      </c>
      <c r="BR177" s="440">
        <f>AVERAGE(Monthly!GU177:GW177)</f>
        <v>97.044908502590076</v>
      </c>
      <c r="BS177" s="440">
        <f>AVERAGE(Monthly!GX177:GZ177)</f>
        <v>94.303292543866846</v>
      </c>
      <c r="BT177" s="440">
        <f>AVERAGE(Monthly!HA177:HC177)</f>
        <v>95.750061389479413</v>
      </c>
      <c r="BU177" s="440">
        <f>AVERAGE(Monthly!HD177:HF177)</f>
        <v>95.18151363045429</v>
      </c>
      <c r="BV177" s="440">
        <f>AVERAGE(Monthly!HG177:HI177)</f>
        <v>98.135252456099067</v>
      </c>
      <c r="BW177" s="440">
        <f>AVERAGE(Monthly!HJ177:HL177)</f>
        <v>96.672255044808864</v>
      </c>
      <c r="BX177" s="440">
        <f>AVERAGE(Monthly!HM177:HO177)</f>
        <v>97.647055918804242</v>
      </c>
      <c r="BY177" s="440">
        <f>AVERAGE(Monthly!HP177:HR177)</f>
        <v>96.702156013203634</v>
      </c>
      <c r="BZ177" s="440">
        <f>AVERAGE(Monthly!HS177:HU177)</f>
        <v>99.004453320394802</v>
      </c>
      <c r="CA177" s="440">
        <f>AVERAGE(Monthly!HV177:HX177)</f>
        <v>99.436344998770551</v>
      </c>
      <c r="CB177" s="440">
        <f>AVERAGE(Monthly!HY177:IA177)</f>
        <v>95.274327678644298</v>
      </c>
      <c r="CC177" s="440">
        <f>AVERAGE(Monthly!IB177:ID177)</f>
        <v>93.522878762654969</v>
      </c>
      <c r="CD177" s="440">
        <f>AVERAGE(Monthly!IE177:IG177)</f>
        <v>96.919484748714282</v>
      </c>
      <c r="CE177" s="440">
        <f>AVERAGE(Monthly!IH177:IJ177)</f>
        <v>91.92120213564084</v>
      </c>
      <c r="CF177" s="440">
        <f>AVERAGE(Monthly!IK177:IM177)</f>
        <v>92.923578475527961</v>
      </c>
      <c r="CG177" s="440">
        <f>AVERAGE(Monthly!IN177:IP177)</f>
        <v>96.378698046406569</v>
      </c>
      <c r="CH177" s="440">
        <f>AVERAGE(Monthly!IQ177:IS177)</f>
        <v>94.755647276469347</v>
      </c>
      <c r="CI177" s="440">
        <f>AVERAGE(Monthly!IT177:IV177)</f>
        <v>94.270819135758913</v>
      </c>
      <c r="CJ177" s="440">
        <f>AVERAGE(Monthly!IW177:IY177)</f>
        <v>100.46332118404386</v>
      </c>
      <c r="CK177" s="440">
        <f>AVERAGE(Monthly!IZ177:JB177)</f>
        <v>108.62236963815565</v>
      </c>
      <c r="CL177" s="440">
        <f>AVERAGE(Monthly!JC177:JE177)</f>
        <v>109.23198053452934</v>
      </c>
      <c r="CM177" s="440">
        <f>AVERAGE(Monthly!JF177:JH177)</f>
        <v>110.98797707324358</v>
      </c>
      <c r="CN177" s="440">
        <f>AVERAGE(Monthly!JI177:JK177)</f>
        <v>110.57694472416297</v>
      </c>
      <c r="CO177" s="440">
        <f>AVERAGE(Monthly!JL177:JN177)</f>
        <v>110.17552905207872</v>
      </c>
      <c r="CP177" s="440">
        <f>AVERAGE(Monthly!JO177:JQ177)</f>
        <v>114.48246147985856</v>
      </c>
      <c r="CQ177" s="440">
        <f>AVERAGE(Monthly!JR177:JT177)</f>
        <v>116.4105598021124</v>
      </c>
      <c r="CR177" s="440">
        <f>AVERAGE(Monthly!JU177:JW177)</f>
        <v>118.76707694025937</v>
      </c>
      <c r="CS177" s="440">
        <f>AVERAGE(Monthly!JX177:JZ177)</f>
        <v>122.69054659064362</v>
      </c>
      <c r="CT177" s="440">
        <f>AVERAGE(Monthly!KA177:KC177)</f>
        <v>124.89921276855176</v>
      </c>
      <c r="CU177" s="440">
        <f>AVERAGE(Monthly!KD177:KF177)</f>
        <v>123.11053372174581</v>
      </c>
      <c r="CV177" s="440">
        <f>AVERAGE(Monthly!KG177:KI177)</f>
        <v>125.38491277202708</v>
      </c>
      <c r="CW177" s="440">
        <f>AVERAGE(Monthly!KJ177:KL177)</f>
        <v>125.63508289981212</v>
      </c>
      <c r="CX177" s="440">
        <f>AVERAGE(Monthly!KM177:KO177)</f>
        <v>126.83758720958451</v>
      </c>
      <c r="CY177" s="440">
        <f>AVERAGE(Monthly!KP177:KR177)</f>
        <v>126.11309155293357</v>
      </c>
      <c r="CZ177" s="440">
        <f>AVERAGE(Monthly!KS177:KU177)</f>
        <v>133.48400009224284</v>
      </c>
      <c r="DA177" s="440">
        <f>AVERAGE(Monthly!KV177:KX177)</f>
        <v>138.62334990732504</v>
      </c>
      <c r="DB177" s="440">
        <f>AVERAGE(Monthly!KY177:LA177)</f>
        <v>136.80276561933741</v>
      </c>
      <c r="DC177" s="440">
        <f>AVERAGE(Monthly!LB177:LD177)</f>
        <v>138.14519009589483</v>
      </c>
      <c r="DD177" s="440">
        <f>AVERAGE(Monthly!LE177:LG177)</f>
        <v>141.64904351386426</v>
      </c>
      <c r="DE177" s="440">
        <f>AVERAGE(Monthly!LH177:LJ177)</f>
        <v>144.57934631867127</v>
      </c>
      <c r="DF177" s="440">
        <f>AVERAGE(Monthly!LK177:LM177)</f>
        <v>149.32594637799414</v>
      </c>
      <c r="DG177" s="440">
        <f>AVERAGE(Monthly!LN177:LP177)</f>
        <v>152.22544137139587</v>
      </c>
      <c r="DH177" s="440">
        <f>AVERAGE(Monthly!LQ177:LS177)</f>
        <v>160.66066921139168</v>
      </c>
      <c r="DI177" s="440">
        <f>AVERAGE(Monthly!LT177:LV177)</f>
        <v>173.54314162373279</v>
      </c>
      <c r="DJ177" s="440">
        <f>AVERAGE(Monthly!LW177:LY177)</f>
        <v>175.70207684790648</v>
      </c>
      <c r="DK177" s="440">
        <f>AVERAGE(Monthly!LZ177:MB177)</f>
        <v>176.4637638364045</v>
      </c>
      <c r="DL177" s="440">
        <f>AVERAGE(Monthly!MC177:ME177)</f>
        <v>177.47914399817068</v>
      </c>
      <c r="DM177" s="440">
        <f>AVERAGE(Monthly!MF177:MH177)</f>
        <v>194.44831929189226</v>
      </c>
      <c r="DN177" s="440">
        <f>IF(Monthly!MK177&gt;0,AVERAGE(Monthly!MI177:MK177),"")</f>
        <v>204.61004419176848</v>
      </c>
      <c r="DO177" s="440">
        <f>IF(Monthly!MN177&gt;0,AVERAGE(Monthly!ML177:MN177),"")</f>
        <v>205.2093209606245</v>
      </c>
      <c r="DP177" s="440">
        <f>IF(Monthly!MQ177&gt;0,AVERAGE(Monthly!MO177:MQ177),"")</f>
        <v>220.0365843953758</v>
      </c>
      <c r="DQ177" s="440">
        <f>IF(Monthly!MT177&gt;0,AVERAGE(Monthly!MR177:MT177),"")</f>
        <v>222.24446443117048</v>
      </c>
      <c r="DR177" s="440">
        <f>IF(Monthly!MW177&gt;0,AVERAGE(Monthly!MU177:MW177),"")</f>
        <v>223.93437454852679</v>
      </c>
      <c r="DS177" s="994">
        <f>IF(Monthly!MX177&gt;0,AVERAGE(Monthly!MV177:MX177),"")</f>
        <v>225.2595155185256</v>
      </c>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AVERAGE(Monthly!DF178:DH178)</f>
        <v>35.440306030031287</v>
      </c>
      <c r="AN178" s="439">
        <f>AVERAGE(Monthly!DI178:DK178)</f>
        <v>36.859208182280042</v>
      </c>
      <c r="AO178" s="439">
        <f>AVERAGE(Monthly!DL178:DN178)</f>
        <v>40.556953185110117</v>
      </c>
      <c r="AP178" s="439">
        <f>AVERAGE(Monthly!DO178:DQ178)</f>
        <v>43.932220426065477</v>
      </c>
      <c r="AQ178" s="439">
        <f>AVERAGE(Monthly!DR178:DT178)</f>
        <v>42.889507745687034</v>
      </c>
      <c r="AR178" s="439">
        <f>AVERAGE(Monthly!DU178:DW178)</f>
        <v>44.188344359388061</v>
      </c>
      <c r="AS178" s="439">
        <f>AVERAGE(Monthly!DX178:DZ178)</f>
        <v>44.035543919586019</v>
      </c>
      <c r="AT178" s="439">
        <f>AVERAGE(Monthly!EA178:EC178)</f>
        <v>41.493694202931643</v>
      </c>
      <c r="AU178" s="439">
        <f>AVERAGE(Monthly!ED178:EF178)</f>
        <v>44.56508295652327</v>
      </c>
      <c r="AV178" s="439">
        <f>AVERAGE(Monthly!EG178:EI178)</f>
        <v>48.948696800005415</v>
      </c>
      <c r="AW178" s="439">
        <f>AVERAGE(Monthly!EJ178:EL178)</f>
        <v>52.479260765043058</v>
      </c>
      <c r="AX178" s="439">
        <f>AVERAGE(Monthly!EM178:EO178)</f>
        <v>53.235734807720092</v>
      </c>
      <c r="AY178" s="439">
        <f>AVERAGE(Monthly!EP178:ER178)</f>
        <v>57.691633547150133</v>
      </c>
      <c r="AZ178" s="439">
        <f>AVERAGE(Monthly!ES178:EU178)</f>
        <v>54.65069967155415</v>
      </c>
      <c r="BA178" s="439">
        <f>AVERAGE(Monthly!EV178:EX178)</f>
        <v>55.237808676471865</v>
      </c>
      <c r="BB178" s="439">
        <f>AVERAGE(Monthly!EY178:FA178)</f>
        <v>54.956862285875587</v>
      </c>
      <c r="BC178" s="439">
        <f>AVERAGE(Monthly!FB178:FD178)</f>
        <v>53.580743606521402</v>
      </c>
      <c r="BD178" s="439">
        <f>AVERAGE(Monthly!FE178:FG178)</f>
        <v>54.618795488566654</v>
      </c>
      <c r="BE178" s="439">
        <f>AVERAGE(Monthly!FH178:FJ178)</f>
        <v>62.542960726913357</v>
      </c>
      <c r="BF178" s="439">
        <f>AVERAGE(Monthly!FK178:FM178)</f>
        <v>66.779116545168051</v>
      </c>
      <c r="BG178" s="439">
        <f>AVERAGE(Monthly!FN178:FP178)</f>
        <v>68.391674604222899</v>
      </c>
      <c r="BH178" s="439">
        <f>AVERAGE(Monthly!FQ178:FS178)</f>
        <v>69.050284796341558</v>
      </c>
      <c r="BI178" s="439">
        <f>AVERAGE(Monthly!FT178:FV178)</f>
        <v>74.630313526974234</v>
      </c>
      <c r="BJ178" s="439">
        <f>AVERAGE(Monthly!FW178:FY178)</f>
        <v>82.608393113452337</v>
      </c>
      <c r="BK178" s="439">
        <f>AVERAGE(Monthly!FZ178:GB178)</f>
        <v>73.116891047146098</v>
      </c>
      <c r="BL178" s="439">
        <f>AVERAGE(Monthly!GC178:GE178)</f>
        <v>76.839388052256879</v>
      </c>
      <c r="BM178" s="439">
        <f>AVERAGE(Monthly!GF178:GH178)</f>
        <v>79.916357098245541</v>
      </c>
      <c r="BN178" s="439">
        <f>AVERAGE(Monthly!GI178:GK178)</f>
        <v>80.703060150846838</v>
      </c>
      <c r="BO178" s="439">
        <f>AVERAGE(Monthly!GL178:GN178)</f>
        <v>78.044205437369214</v>
      </c>
      <c r="BP178" s="439">
        <f>AVERAGE(Monthly!GO178:GQ178)</f>
        <v>82.985871278241802</v>
      </c>
      <c r="BQ178" s="439">
        <f>AVERAGE(Monthly!GR178:GT178)</f>
        <v>82.028615128519206</v>
      </c>
      <c r="BR178" s="439">
        <f>AVERAGE(Monthly!GU178:GW178)</f>
        <v>84.849170115177358</v>
      </c>
      <c r="BS178" s="439">
        <f>AVERAGE(Monthly!GX178:GZ178)</f>
        <v>91.766038299987372</v>
      </c>
      <c r="BT178" s="439">
        <f>AVERAGE(Monthly!HA178:HC178)</f>
        <v>98.306531780442285</v>
      </c>
      <c r="BU178" s="439">
        <f>AVERAGE(Monthly!HD178:HF178)</f>
        <v>99.917723365657181</v>
      </c>
      <c r="BV178" s="439">
        <f>AVERAGE(Monthly!HG178:HI178)</f>
        <v>96.603856658789979</v>
      </c>
      <c r="BW178" s="439">
        <f>AVERAGE(Monthly!HJ178:HL178)</f>
        <v>94.038666486599752</v>
      </c>
      <c r="BX178" s="439">
        <f>AVERAGE(Monthly!HM178:HO178)</f>
        <v>100.46440748723172</v>
      </c>
      <c r="BY178" s="439">
        <f>AVERAGE(Monthly!HP178:HR178)</f>
        <v>108.51087666594925</v>
      </c>
      <c r="BZ178" s="439">
        <f>AVERAGE(Monthly!HS178:HU178)</f>
        <v>107.02043707766393</v>
      </c>
      <c r="CA178" s="439">
        <f>AVERAGE(Monthly!HV178:HX178)</f>
        <v>99.539296359983439</v>
      </c>
      <c r="CB178" s="439">
        <f>AVERAGE(Monthly!HY178:IA178)</f>
        <v>103.33609993722031</v>
      </c>
      <c r="CC178" s="439">
        <f>AVERAGE(Monthly!IB178:ID178)</f>
        <v>102.05180843894766</v>
      </c>
      <c r="CD178" s="439">
        <f>AVERAGE(Monthly!IE178:IG178)</f>
        <v>99.22027713916269</v>
      </c>
      <c r="CE178" s="439">
        <f>AVERAGE(Monthly!IH178:IJ178)</f>
        <v>97.896113100856653</v>
      </c>
      <c r="CF178" s="439">
        <f>AVERAGE(Monthly!IK178:IM178)</f>
        <v>105.53251056637487</v>
      </c>
      <c r="CG178" s="439">
        <f>AVERAGE(Monthly!IN178:IP178)</f>
        <v>106.85998975887203</v>
      </c>
      <c r="CH178" s="439">
        <f>AVERAGE(Monthly!IQ178:IS178)</f>
        <v>113.02645632072232</v>
      </c>
      <c r="CI178" s="439">
        <f>AVERAGE(Monthly!IT178:IV178)</f>
        <v>109.97162504255533</v>
      </c>
      <c r="CJ178" s="439">
        <f>AVERAGE(Monthly!IW178:IY178)</f>
        <v>115.03790467158608</v>
      </c>
      <c r="CK178" s="439">
        <f>AVERAGE(Monthly!IZ178:JB178)</f>
        <v>123.16277772384514</v>
      </c>
      <c r="CL178" s="439">
        <f>AVERAGE(Monthly!JC178:JE178)</f>
        <v>131.73193082970047</v>
      </c>
      <c r="CM178" s="439">
        <f>AVERAGE(Monthly!JF178:JH178)</f>
        <v>130.19551595528262</v>
      </c>
      <c r="CN178" s="439">
        <f>AVERAGE(Monthly!JI178:JK178)</f>
        <v>129.65557858673188</v>
      </c>
      <c r="CO178" s="439">
        <f>AVERAGE(Monthly!JL178:JN178)</f>
        <v>128.80331057769919</v>
      </c>
      <c r="CP178" s="439">
        <f>AVERAGE(Monthly!JO178:JQ178)</f>
        <v>131.01387099835631</v>
      </c>
      <c r="CQ178" s="439">
        <f>AVERAGE(Monthly!JR178:JT178)</f>
        <v>124.35470888673228</v>
      </c>
      <c r="CR178" s="439">
        <f>AVERAGE(Monthly!JU178:JW178)</f>
        <v>132.23449718457377</v>
      </c>
      <c r="CS178" s="439">
        <f>AVERAGE(Monthly!JX178:JZ178)</f>
        <v>128.10181479820645</v>
      </c>
      <c r="CT178" s="439">
        <f>AVERAGE(Monthly!KA178:KC178)</f>
        <v>120.87250659089726</v>
      </c>
      <c r="CU178" s="439">
        <f>AVERAGE(Monthly!KD178:KF178)</f>
        <v>121.32927051791096</v>
      </c>
      <c r="CV178" s="439">
        <f>AVERAGE(Monthly!KG178:KI178)</f>
        <v>128.05876379480355</v>
      </c>
      <c r="CW178" s="439">
        <f>AVERAGE(Monthly!KJ178:KL178)</f>
        <v>132.18686711999933</v>
      </c>
      <c r="CX178" s="439">
        <f>AVERAGE(Monthly!KM178:KO178)</f>
        <v>146.02281890995206</v>
      </c>
      <c r="CY178" s="439">
        <f>AVERAGE(Monthly!KP178:KR178)</f>
        <v>152.6948643249716</v>
      </c>
      <c r="CZ178" s="439">
        <f>AVERAGE(Monthly!KS178:KU178)</f>
        <v>149.82549541250148</v>
      </c>
      <c r="DA178" s="439">
        <f>AVERAGE(Monthly!KV178:KX178)</f>
        <v>156.3583125988595</v>
      </c>
      <c r="DB178" s="439">
        <f>AVERAGE(Monthly!KY178:LA178)</f>
        <v>158.05465880796291</v>
      </c>
      <c r="DC178" s="439">
        <f>AVERAGE(Monthly!LB178:LD178)</f>
        <v>149.76855254266374</v>
      </c>
      <c r="DD178" s="439">
        <f>AVERAGE(Monthly!LE178:LG178)</f>
        <v>149.32940457202687</v>
      </c>
      <c r="DE178" s="439">
        <f>AVERAGE(Monthly!LH178:LJ178)</f>
        <v>147.24837510809519</v>
      </c>
      <c r="DF178" s="439">
        <f>AVERAGE(Monthly!LK178:LM178)</f>
        <v>144.39984366736411</v>
      </c>
      <c r="DG178" s="439">
        <f>AVERAGE(Monthly!LN178:LP178)</f>
        <v>155.89028458977052</v>
      </c>
      <c r="DH178" s="439">
        <f>AVERAGE(Monthly!LQ178:LS178)</f>
        <v>173.58143759945278</v>
      </c>
      <c r="DI178" s="439">
        <f>AVERAGE(Monthly!LT178:LV178)</f>
        <v>190.98545459332874</v>
      </c>
      <c r="DJ178" s="439">
        <f>AVERAGE(Monthly!LW178:LY178)</f>
        <v>213.82254558363286</v>
      </c>
      <c r="DK178" s="439">
        <f>AVERAGE(Monthly!LZ178:MB178)</f>
        <v>232.10641613757682</v>
      </c>
      <c r="DL178" s="439">
        <f>AVERAGE(Monthly!MC178:ME178)</f>
        <v>243.75607553675729</v>
      </c>
      <c r="DM178" s="439">
        <f>AVERAGE(Monthly!MF178:MH178)</f>
        <v>251.28007886951937</v>
      </c>
      <c r="DN178" s="439">
        <f>IF(Monthly!MK178&gt;0,AVERAGE(Monthly!MI178:MK178),"")</f>
        <v>253.84253286609601</v>
      </c>
      <c r="DO178" s="439">
        <f>IF(Monthly!MN178&gt;0,AVERAGE(Monthly!ML178:MN178),"")</f>
        <v>237.98010194220396</v>
      </c>
      <c r="DP178" s="439">
        <f>IF(Monthly!MQ178&gt;0,AVERAGE(Monthly!MO178:MQ178),"")</f>
        <v>247.58577074876564</v>
      </c>
      <c r="DQ178" s="439">
        <f>AVERAGE(Monthly!MR178:MT178)</f>
        <v>251.81239026995709</v>
      </c>
      <c r="DR178" s="439">
        <f>IF(Monthly!MW178&gt;0,AVERAGE(Monthly!MU178:MW178),"")</f>
        <v>268.00738304490801</v>
      </c>
      <c r="DS178" s="995">
        <f>IF(Monthly!MX178&gt;0,AVERAGE(Monthly!MV178:MX178),"")</f>
        <v>263.0185031369453</v>
      </c>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AVERAGE(Monthly!B179:B179)</f>
        <v>1418.8836603305458</v>
      </c>
      <c r="D179" s="704" t="e">
        <f>AVERAGE(Monthly!E179:G179)</f>
        <v>#DIV/0!</v>
      </c>
      <c r="E179" s="704" t="e">
        <f>AVERAGE(Monthly!H179:J179)</f>
        <v>#DIV/0!</v>
      </c>
      <c r="F179" s="704" t="e">
        <f>AVERAGE(Monthly!K179:M179)</f>
        <v>#DIV/0!</v>
      </c>
      <c r="G179" s="704" t="e">
        <f>AVERAGE(Monthly!N179:P179)</f>
        <v>#DIV/0!</v>
      </c>
      <c r="H179" s="704" t="e">
        <f>AVERAGE(Monthly!Q179:S179)</f>
        <v>#DIV/0!</v>
      </c>
      <c r="I179" s="704" t="e">
        <f>AVERAGE(Monthly!T179:V179)</f>
        <v>#DIV/0!</v>
      </c>
      <c r="J179" s="704" t="e">
        <f>AVERAGE(Monthly!W179:Y179)</f>
        <v>#DIV/0!</v>
      </c>
      <c r="K179" s="704" t="e">
        <f>AVERAGE(Monthly!Z179:AB179)</f>
        <v>#DIV/0!</v>
      </c>
      <c r="L179" s="704" t="e">
        <f>AVERAGE(Monthly!AC179:AE179)</f>
        <v>#DIV/0!</v>
      </c>
      <c r="M179" s="704" t="e">
        <f>AVERAGE(Monthly!AF179:AH179)</f>
        <v>#DIV/0!</v>
      </c>
      <c r="N179" s="704" t="e">
        <f>AVERAGE(Monthly!AI179:AK179)</f>
        <v>#DIV/0!</v>
      </c>
      <c r="O179" s="704" t="e">
        <f>AVERAGE(Monthly!AL179:AN179)</f>
        <v>#DIV/0!</v>
      </c>
      <c r="P179" s="704" t="e">
        <f>AVERAGE(Monthly!AO179:AQ179)</f>
        <v>#DIV/0!</v>
      </c>
      <c r="Q179" s="704" t="e">
        <f>AVERAGE(Monthly!AR179:AT179)</f>
        <v>#DIV/0!</v>
      </c>
      <c r="R179" s="704" t="e">
        <f>AVERAGE(Monthly!AU179:AW179)</f>
        <v>#DIV/0!</v>
      </c>
      <c r="S179" s="704" t="e">
        <f>AVERAGE(Monthly!AX179:AZ179)</f>
        <v>#DIV/0!</v>
      </c>
      <c r="T179" s="704" t="e">
        <f>AVERAGE(Monthly!BA179:BC179)</f>
        <v>#DIV/0!</v>
      </c>
      <c r="U179" s="704" t="e">
        <f>AVERAGE(Monthly!BD179:BF179)</f>
        <v>#DIV/0!</v>
      </c>
      <c r="V179" s="704" t="e">
        <f>AVERAGE(Monthly!BG179:BI179)</f>
        <v>#DIV/0!</v>
      </c>
      <c r="W179" s="704" t="e">
        <f>AVERAGE(Monthly!BJ179:BL179)</f>
        <v>#DIV/0!</v>
      </c>
      <c r="X179" s="704" t="e">
        <f>AVERAGE(Monthly!BM179:BO179)</f>
        <v>#DIV/0!</v>
      </c>
      <c r="Y179" s="704" t="e">
        <f>AVERAGE(Monthly!BP179:BR179)</f>
        <v>#DIV/0!</v>
      </c>
      <c r="Z179" s="704" t="e">
        <f>AVERAGE(Monthly!BS179:BU179)</f>
        <v>#DIV/0!</v>
      </c>
      <c r="AA179" s="704" t="e">
        <f>AVERAGE(Monthly!BV179:BX179)</f>
        <v>#DIV/0!</v>
      </c>
      <c r="AB179" s="704" t="e">
        <f>AVERAGE(Monthly!BY179:CA179)</f>
        <v>#DIV/0!</v>
      </c>
      <c r="AC179" s="704" t="e">
        <f>AVERAGE(Monthly!CB179:CD179)</f>
        <v>#DIV/0!</v>
      </c>
      <c r="AD179" s="704" t="e">
        <f>AVERAGE(Monthly!CE179:CG179)</f>
        <v>#DIV/0!</v>
      </c>
      <c r="AE179" s="704" t="e">
        <f>AVERAGE(Monthly!CH179:CJ179)</f>
        <v>#DIV/0!</v>
      </c>
      <c r="AF179" s="704" t="e">
        <f>AVERAGE(Monthly!CK179:CM179)</f>
        <v>#DIV/0!</v>
      </c>
      <c r="AG179" s="704" t="e">
        <f>AVERAGE(Monthly!CN179:CP179)</f>
        <v>#DIV/0!</v>
      </c>
      <c r="AH179" s="704" t="e">
        <f>AVERAGE(Monthly!CQ179:CS179)</f>
        <v>#DIV/0!</v>
      </c>
      <c r="AI179" s="704" t="e">
        <f>AVERAGE(Monthly!CT179:CV179)</f>
        <v>#DIV/0!</v>
      </c>
      <c r="AJ179" s="704" t="e">
        <f>AVERAGE(Monthly!CW179:CY179)</f>
        <v>#DIV/0!</v>
      </c>
      <c r="AK179" s="704" t="e">
        <f>AVERAGE(Monthly!CZ179:DB179)</f>
        <v>#DIV/0!</v>
      </c>
      <c r="AL179" s="704" t="e">
        <f>AVERAGE(Monthly!DC179:DE179)</f>
        <v>#DIV/0!</v>
      </c>
      <c r="AM179" s="439" t="e">
        <f>AVERAGE(Monthly!DF179:DH179)</f>
        <v>#DIV/0!</v>
      </c>
      <c r="AN179" s="439" t="e">
        <f>AVERAGE(Monthly!DI179:DK179)</f>
        <v>#DIV/0!</v>
      </c>
      <c r="AO179" s="439" t="e">
        <f>AVERAGE(Monthly!DL179:DN179)</f>
        <v>#DIV/0!</v>
      </c>
      <c r="AP179" s="439" t="e">
        <f>AVERAGE(Monthly!DO179:DQ179)</f>
        <v>#DIV/0!</v>
      </c>
      <c r="AQ179" s="439" t="e">
        <f>AVERAGE(Monthly!DR179:DT179)</f>
        <v>#DIV/0!</v>
      </c>
      <c r="AR179" s="439" t="e">
        <f>AVERAGE(Monthly!DU179:DW179)</f>
        <v>#DIV/0!</v>
      </c>
      <c r="AS179" s="439" t="e">
        <f>AVERAGE(Monthly!DX179:DZ179)</f>
        <v>#DIV/0!</v>
      </c>
      <c r="AT179" s="439" t="e">
        <f>AVERAGE(Monthly!EA179:EC179)</f>
        <v>#DIV/0!</v>
      </c>
      <c r="AU179" s="439" t="e">
        <f>AVERAGE(Monthly!ED179:EF179)</f>
        <v>#DIV/0!</v>
      </c>
      <c r="AV179" s="439" t="e">
        <f>AVERAGE(Monthly!EG179:EI179)</f>
        <v>#DIV/0!</v>
      </c>
      <c r="AW179" s="439" t="e">
        <f>AVERAGE(Monthly!EJ179:EL179)</f>
        <v>#DIV/0!</v>
      </c>
      <c r="AX179" s="439" t="e">
        <f>AVERAGE(Monthly!EM179:EO179)</f>
        <v>#DIV/0!</v>
      </c>
      <c r="AY179" s="439" t="e">
        <f>AVERAGE(Monthly!EP179:ER179)</f>
        <v>#DIV/0!</v>
      </c>
      <c r="AZ179" s="439" t="e">
        <f>AVERAGE(Monthly!ES179:EU179)</f>
        <v>#DIV/0!</v>
      </c>
      <c r="BA179" s="439" t="e">
        <f>AVERAGE(Monthly!EV179:EX179)</f>
        <v>#DIV/0!</v>
      </c>
      <c r="BB179" s="439" t="e">
        <f>AVERAGE(Monthly!EY179:FA179)</f>
        <v>#DIV/0!</v>
      </c>
      <c r="BC179" s="439" t="e">
        <f>AVERAGE(Monthly!FB179:FD179)</f>
        <v>#DIV/0!</v>
      </c>
      <c r="BD179" s="439" t="e">
        <f>AVERAGE(Monthly!FE179:FG179)</f>
        <v>#DIV/0!</v>
      </c>
      <c r="BE179" s="439" t="e">
        <f>AVERAGE(Monthly!FH179:FJ179)</f>
        <v>#DIV/0!</v>
      </c>
      <c r="BF179" s="439" t="e">
        <f>AVERAGE(Monthly!FK179:FM179)</f>
        <v>#DIV/0!</v>
      </c>
      <c r="BG179" s="439">
        <f>AVERAGE(Monthly!FN179:FP179)</f>
        <v>67.8706854144869</v>
      </c>
      <c r="BH179" s="439">
        <f>AVERAGE(Monthly!FQ179:FS179)</f>
        <v>67.52644197306212</v>
      </c>
      <c r="BI179" s="439">
        <f>AVERAGE(Monthly!FT179:FV179)</f>
        <v>74.04477086796534</v>
      </c>
      <c r="BJ179" s="439">
        <f>AVERAGE(Monthly!FW179:FY179)</f>
        <v>83.08745416124475</v>
      </c>
      <c r="BK179" s="439">
        <f>AVERAGE(Monthly!FZ179:GB179)</f>
        <v>72.47073116369144</v>
      </c>
      <c r="BL179" s="439">
        <f>AVERAGE(Monthly!GC179:GE179)</f>
        <v>76.607024939698306</v>
      </c>
      <c r="BM179" s="439">
        <f>AVERAGE(Monthly!GF179:GH179)</f>
        <v>80.233970643298122</v>
      </c>
      <c r="BN179" s="439">
        <f>AVERAGE(Monthly!GI179:GK179)</f>
        <v>81.095629452872089</v>
      </c>
      <c r="BO179" s="439">
        <f>AVERAGE(Monthly!GL179:GN179)</f>
        <v>77.735038942057329</v>
      </c>
      <c r="BP179" s="439">
        <f>AVERAGE(Monthly!GO179:GQ179)</f>
        <v>82.587162841625229</v>
      </c>
      <c r="BQ179" s="439">
        <f>AVERAGE(Monthly!GR179:GT179)</f>
        <v>81.107969368292203</v>
      </c>
      <c r="BR179" s="439">
        <f>AVERAGE(Monthly!GU179:GW179)</f>
        <v>84.22908684526854</v>
      </c>
      <c r="BS179" s="439">
        <f>AVERAGE(Monthly!GX179:GZ179)</f>
        <v>91.842644058181733</v>
      </c>
      <c r="BT179" s="439">
        <f>AVERAGE(Monthly!HA179:HC179)</f>
        <v>98.835473829794765</v>
      </c>
      <c r="BU179" s="439">
        <f>AVERAGE(Monthly!HD179:HF179)</f>
        <v>100.44185006710741</v>
      </c>
      <c r="BV179" s="439">
        <f>AVERAGE(Monthly!HG179:HI179)</f>
        <v>96.701219245440669</v>
      </c>
      <c r="BW179" s="439">
        <f>AVERAGE(Monthly!HJ179:HL179)</f>
        <v>93.73263699504713</v>
      </c>
      <c r="BX179" s="439">
        <f>AVERAGE(Monthly!HM179:HO179)</f>
        <v>100.76626090355626</v>
      </c>
      <c r="BY179" s="439">
        <f>AVERAGE(Monthly!HP179:HR179)</f>
        <v>109.61147476025515</v>
      </c>
      <c r="BZ179" s="439">
        <f>AVERAGE(Monthly!HS179:HU179)</f>
        <v>107.85357031432154</v>
      </c>
      <c r="CA179" s="439">
        <f>AVERAGE(Monthly!HV179:HX179)</f>
        <v>99.504290111343906</v>
      </c>
      <c r="CB179" s="439">
        <f>AVERAGE(Monthly!HY179:IA179)</f>
        <v>103.56972547074584</v>
      </c>
      <c r="CC179" s="439">
        <f>AVERAGE(Monthly!IB179:ID179)</f>
        <v>101.86873069607906</v>
      </c>
      <c r="CD179" s="439">
        <f>AVERAGE(Monthly!IE179:IG179)</f>
        <v>98.603063799790178</v>
      </c>
      <c r="CE179" s="439">
        <f>AVERAGE(Monthly!IH179:IJ179)</f>
        <v>96.952990777446857</v>
      </c>
      <c r="CF179" s="439">
        <f>AVERAGE(Monthly!IK179:IM179)</f>
        <v>105.3744164722945</v>
      </c>
      <c r="CG179" s="439">
        <f>AVERAGE(Monthly!IN179:IP179)</f>
        <v>106.83683728545394</v>
      </c>
      <c r="CH179" s="439">
        <f>AVERAGE(Monthly!IQ179:IS179)</f>
        <v>113.65639852971155</v>
      </c>
      <c r="CI179" s="439">
        <f>AVERAGE(Monthly!IT179:IV179)</f>
        <v>110.24446049722229</v>
      </c>
      <c r="CJ179" s="439">
        <f>AVERAGE(Monthly!IW179:IY179)</f>
        <v>115.65926048257421</v>
      </c>
      <c r="CK179" s="439">
        <f>AVERAGE(Monthly!IZ179:JB179)</f>
        <v>124.52015227267187</v>
      </c>
      <c r="CL179" s="439">
        <f>AVERAGE(Monthly!JC179:JE179)</f>
        <v>133.65091362079011</v>
      </c>
      <c r="CM179" s="439">
        <f>AVERAGE(Monthly!JF179:JH179)</f>
        <v>131.87996301831336</v>
      </c>
      <c r="CN179" s="439">
        <f>AVERAGE(Monthly!JI179:JK179)</f>
        <v>131.08976700835549</v>
      </c>
      <c r="CO179" s="439">
        <f>AVERAGE(Monthly!JL179:JN179)</f>
        <v>130.07658210233291</v>
      </c>
      <c r="CP179" s="439">
        <f>AVERAGE(Monthly!JO179:JQ179)</f>
        <v>132.29678701468256</v>
      </c>
      <c r="CQ179" s="439">
        <f>AVERAGE(Monthly!JR179:JT179)</f>
        <v>124.91356695752069</v>
      </c>
      <c r="CR179" s="439">
        <f>AVERAGE(Monthly!JU179:JW179)</f>
        <v>133.61722419509491</v>
      </c>
      <c r="CS179" s="439">
        <f>AVERAGE(Monthly!JX179:JZ179)</f>
        <v>129.06130724297427</v>
      </c>
      <c r="CT179" s="439">
        <f>AVERAGE(Monthly!KA179:KC179)</f>
        <v>121.0650575524373</v>
      </c>
      <c r="CU179" s="439">
        <f>AVERAGE(Monthly!KD179:KF179)</f>
        <v>121.51655152815783</v>
      </c>
      <c r="CV179" s="439">
        <f>AVERAGE(Monthly!KG179:KI179)</f>
        <v>128.70915878252828</v>
      </c>
      <c r="CW179" s="439">
        <f>AVERAGE(Monthly!KJ179:KL179)</f>
        <v>132.91568907461669</v>
      </c>
      <c r="CX179" s="439">
        <f>AVERAGE(Monthly!KM179:KO179)</f>
        <v>148.42619880721921</v>
      </c>
      <c r="CY179" s="439">
        <f>AVERAGE(Monthly!KP179:KR179)</f>
        <v>155.64597523861264</v>
      </c>
      <c r="CZ179" s="439">
        <f>AVERAGE(Monthly!KS179:KU179)</f>
        <v>152.1372706750806</v>
      </c>
      <c r="DA179" s="439">
        <f>AVERAGE(Monthly!KV179:KX179)</f>
        <v>159.18326402711739</v>
      </c>
      <c r="DB179" s="439">
        <f>AVERAGE(Monthly!KY179:LA179)</f>
        <v>161.13169666398554</v>
      </c>
      <c r="DC179" s="439">
        <f>AVERAGE(Monthly!LB179:LD179)</f>
        <v>151.45610651142468</v>
      </c>
      <c r="DD179" s="439">
        <f>AVERAGE(Monthly!LE179:LG179)</f>
        <v>150.21853120586763</v>
      </c>
      <c r="DE179" s="439">
        <f>AVERAGE(Monthly!LH179:LJ179)</f>
        <v>147.6829056652401</v>
      </c>
      <c r="DF179" s="439">
        <f>AVERAGE(Monthly!LK179:LM179)</f>
        <v>144.36578936154953</v>
      </c>
      <c r="DG179" s="439">
        <f>AVERAGE(Monthly!LN179:LP179)</f>
        <v>155.92735162992255</v>
      </c>
      <c r="DH179" s="439">
        <f>AVERAGE(Monthly!LQ179:LS179)</f>
        <v>173.14608391798683</v>
      </c>
      <c r="DI179" s="439">
        <f>AVERAGE(Monthly!LT179:LV179)</f>
        <v>191.93117895211654</v>
      </c>
      <c r="DJ179" s="439">
        <f>AVERAGE(Monthly!LW179:LY179)</f>
        <v>216.90642658423982</v>
      </c>
      <c r="DK179" s="439">
        <f>AVERAGE(Monthly!LZ179:MB179)</f>
        <v>236.89078672592481</v>
      </c>
      <c r="DL179" s="439">
        <f>AVERAGE(Monthly!MC179:ME179)</f>
        <v>249.66764403478564</v>
      </c>
      <c r="DM179" s="439">
        <f>AVERAGE(Monthly!MF179:MH179)</f>
        <v>257.27113790920038</v>
      </c>
      <c r="DN179" s="439">
        <f>IF(Monthly!MK179&gt;0,AVERAGE(Monthly!MI179:MK179),"")</f>
        <v>259.48688605557101</v>
      </c>
      <c r="DO179" s="439">
        <f>IF(Monthly!MN179&gt;0,AVERAGE(Monthly!ML179:MN179),"")</f>
        <v>241.82211948000986</v>
      </c>
      <c r="DP179" s="439">
        <f>IF(Monthly!MQ179&gt;0,AVERAGE(Monthly!MO179:MQ179),"")</f>
        <v>251.92319472233177</v>
      </c>
      <c r="DQ179" s="439">
        <f>IF(Monthly!MT179&gt;0,AVERAGE(Monthly!MR179:MT179),"")</f>
        <v>256.49318192716095</v>
      </c>
      <c r="DR179" s="439">
        <f>IF(Monthly!MW179&gt;0,AVERAGE(Monthly!MU179:MW179),"")</f>
        <v>274.20523004530259</v>
      </c>
      <c r="DS179" s="995">
        <f>IF(Monthly!MX179&gt;0,AVERAGE(Monthly!MV179:MX179),"")</f>
        <v>268.73125287524766</v>
      </c>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AVERAGE(Monthly!B180:B180)</f>
        <v>157.65374003672719</v>
      </c>
      <c r="D180" s="704" t="e">
        <f>AVERAGE(Monthly!E180:G180)</f>
        <v>#DIV/0!</v>
      </c>
      <c r="E180" s="704" t="e">
        <f>AVERAGE(Monthly!H180:J180)</f>
        <v>#DIV/0!</v>
      </c>
      <c r="F180" s="704" t="e">
        <f>AVERAGE(Monthly!K180:M180)</f>
        <v>#DIV/0!</v>
      </c>
      <c r="G180" s="704" t="e">
        <f>AVERAGE(Monthly!N180:P180)</f>
        <v>#DIV/0!</v>
      </c>
      <c r="H180" s="704" t="e">
        <f>AVERAGE(Monthly!Q180:S180)</f>
        <v>#DIV/0!</v>
      </c>
      <c r="I180" s="704" t="e">
        <f>AVERAGE(Monthly!T180:V180)</f>
        <v>#DIV/0!</v>
      </c>
      <c r="J180" s="704" t="e">
        <f>AVERAGE(Monthly!W180:Y180)</f>
        <v>#DIV/0!</v>
      </c>
      <c r="K180" s="704" t="e">
        <f>AVERAGE(Monthly!Z180:AB180)</f>
        <v>#DIV/0!</v>
      </c>
      <c r="L180" s="704" t="e">
        <f>AVERAGE(Monthly!AC180:AE180)</f>
        <v>#DIV/0!</v>
      </c>
      <c r="M180" s="704" t="e">
        <f>AVERAGE(Monthly!AF180:AH180)</f>
        <v>#DIV/0!</v>
      </c>
      <c r="N180" s="704" t="e">
        <f>AVERAGE(Monthly!AI180:AK180)</f>
        <v>#DIV/0!</v>
      </c>
      <c r="O180" s="704" t="e">
        <f>AVERAGE(Monthly!AL180:AN180)</f>
        <v>#DIV/0!</v>
      </c>
      <c r="P180" s="704" t="e">
        <f>AVERAGE(Monthly!AO180:AQ180)</f>
        <v>#DIV/0!</v>
      </c>
      <c r="Q180" s="704" t="e">
        <f>AVERAGE(Monthly!AR180:AT180)</f>
        <v>#DIV/0!</v>
      </c>
      <c r="R180" s="704" t="e">
        <f>AVERAGE(Monthly!AU180:AW180)</f>
        <v>#DIV/0!</v>
      </c>
      <c r="S180" s="704" t="e">
        <f>AVERAGE(Monthly!AX180:AZ180)</f>
        <v>#DIV/0!</v>
      </c>
      <c r="T180" s="704" t="e">
        <f>AVERAGE(Monthly!BA180:BC180)</f>
        <v>#DIV/0!</v>
      </c>
      <c r="U180" s="704" t="e">
        <f>AVERAGE(Monthly!BD180:BF180)</f>
        <v>#DIV/0!</v>
      </c>
      <c r="V180" s="704" t="e">
        <f>AVERAGE(Monthly!BG180:BI180)</f>
        <v>#DIV/0!</v>
      </c>
      <c r="W180" s="704" t="e">
        <f>AVERAGE(Monthly!BJ180:BL180)</f>
        <v>#DIV/0!</v>
      </c>
      <c r="X180" s="704" t="e">
        <f>AVERAGE(Monthly!BM180:BO180)</f>
        <v>#DIV/0!</v>
      </c>
      <c r="Y180" s="704" t="e">
        <f>AVERAGE(Monthly!BP180:BR180)</f>
        <v>#DIV/0!</v>
      </c>
      <c r="Z180" s="704" t="e">
        <f>AVERAGE(Monthly!BS180:BU180)</f>
        <v>#DIV/0!</v>
      </c>
      <c r="AA180" s="704" t="e">
        <f>AVERAGE(Monthly!BV180:BX180)</f>
        <v>#DIV/0!</v>
      </c>
      <c r="AB180" s="704" t="e">
        <f>AVERAGE(Monthly!BY180:CA180)</f>
        <v>#DIV/0!</v>
      </c>
      <c r="AC180" s="704" t="e">
        <f>AVERAGE(Monthly!CB180:CD180)</f>
        <v>#DIV/0!</v>
      </c>
      <c r="AD180" s="704" t="e">
        <f>AVERAGE(Monthly!CE180:CG180)</f>
        <v>#DIV/0!</v>
      </c>
      <c r="AE180" s="704" t="e">
        <f>AVERAGE(Monthly!CH180:CJ180)</f>
        <v>#DIV/0!</v>
      </c>
      <c r="AF180" s="704" t="e">
        <f>AVERAGE(Monthly!CK180:CM180)</f>
        <v>#DIV/0!</v>
      </c>
      <c r="AG180" s="704" t="e">
        <f>AVERAGE(Monthly!CN180:CP180)</f>
        <v>#DIV/0!</v>
      </c>
      <c r="AH180" s="704" t="e">
        <f>AVERAGE(Monthly!CQ180:CS180)</f>
        <v>#DIV/0!</v>
      </c>
      <c r="AI180" s="704" t="e">
        <f>AVERAGE(Monthly!CT180:CV180)</f>
        <v>#DIV/0!</v>
      </c>
      <c r="AJ180" s="704" t="e">
        <f>AVERAGE(Monthly!CW180:CY180)</f>
        <v>#DIV/0!</v>
      </c>
      <c r="AK180" s="704" t="e">
        <f>AVERAGE(Monthly!CZ180:DB180)</f>
        <v>#DIV/0!</v>
      </c>
      <c r="AL180" s="704" t="e">
        <f>AVERAGE(Monthly!DC180:DE180)</f>
        <v>#DIV/0!</v>
      </c>
      <c r="AM180" s="439" t="e">
        <f>AVERAGE(Monthly!DF180:DH180)</f>
        <v>#DIV/0!</v>
      </c>
      <c r="AN180" s="439" t="e">
        <f>AVERAGE(Monthly!DI180:DK180)</f>
        <v>#DIV/0!</v>
      </c>
      <c r="AO180" s="439" t="e">
        <f>AVERAGE(Monthly!DL180:DN180)</f>
        <v>#DIV/0!</v>
      </c>
      <c r="AP180" s="439" t="e">
        <f>AVERAGE(Monthly!DO180:DQ180)</f>
        <v>#DIV/0!</v>
      </c>
      <c r="AQ180" s="439" t="e">
        <f>AVERAGE(Monthly!DR180:DT180)</f>
        <v>#DIV/0!</v>
      </c>
      <c r="AR180" s="439" t="e">
        <f>AVERAGE(Monthly!DU180:DW180)</f>
        <v>#DIV/0!</v>
      </c>
      <c r="AS180" s="439" t="e">
        <f>AVERAGE(Monthly!DX180:DZ180)</f>
        <v>#DIV/0!</v>
      </c>
      <c r="AT180" s="439" t="e">
        <f>AVERAGE(Monthly!EA180:EC180)</f>
        <v>#DIV/0!</v>
      </c>
      <c r="AU180" s="439" t="e">
        <f>AVERAGE(Monthly!ED180:EF180)</f>
        <v>#DIV/0!</v>
      </c>
      <c r="AV180" s="439" t="e">
        <f>AVERAGE(Monthly!EG180:EI180)</f>
        <v>#DIV/0!</v>
      </c>
      <c r="AW180" s="439" t="e">
        <f>AVERAGE(Monthly!EJ180:EL180)</f>
        <v>#DIV/0!</v>
      </c>
      <c r="AX180" s="439" t="e">
        <f>AVERAGE(Monthly!EM180:EO180)</f>
        <v>#DIV/0!</v>
      </c>
      <c r="AY180" s="439" t="e">
        <f>AVERAGE(Monthly!EP180:ER180)</f>
        <v>#DIV/0!</v>
      </c>
      <c r="AZ180" s="439" t="e">
        <f>AVERAGE(Monthly!ES180:EU180)</f>
        <v>#DIV/0!</v>
      </c>
      <c r="BA180" s="439" t="e">
        <f>AVERAGE(Monthly!EV180:EX180)</f>
        <v>#DIV/0!</v>
      </c>
      <c r="BB180" s="439" t="e">
        <f>AVERAGE(Monthly!EY180:FA180)</f>
        <v>#DIV/0!</v>
      </c>
      <c r="BC180" s="439" t="e">
        <f>AVERAGE(Monthly!FB180:FD180)</f>
        <v>#DIV/0!</v>
      </c>
      <c r="BD180" s="439" t="e">
        <f>AVERAGE(Monthly!FE180:FG180)</f>
        <v>#DIV/0!</v>
      </c>
      <c r="BE180" s="439" t="e">
        <f>AVERAGE(Monthly!FH180:FJ180)</f>
        <v>#DIV/0!</v>
      </c>
      <c r="BF180" s="439" t="e">
        <f>AVERAGE(Monthly!FK180:FM180)</f>
        <v>#DIV/0!</v>
      </c>
      <c r="BG180" s="439">
        <f>AVERAGE(Monthly!FN180:FP180)</f>
        <v>83.859677129724247</v>
      </c>
      <c r="BH180" s="439">
        <f>AVERAGE(Monthly!FQ180:FS180)</f>
        <v>82.764870205856539</v>
      </c>
      <c r="BI180" s="439">
        <f>AVERAGE(Monthly!FT180:FV180)</f>
        <v>79.900197458054365</v>
      </c>
      <c r="BJ180" s="439">
        <f>AVERAGE(Monthly!FW180:FY180)</f>
        <v>78.296843683320517</v>
      </c>
      <c r="BK180" s="439">
        <f>AVERAGE(Monthly!FZ180:GB180)</f>
        <v>78.932329998237947</v>
      </c>
      <c r="BL180" s="439">
        <f>AVERAGE(Monthly!GC180:GE180)</f>
        <v>78.930656065284111</v>
      </c>
      <c r="BM180" s="439">
        <f>AVERAGE(Monthly!GF180:GH180)</f>
        <v>77.057835192772146</v>
      </c>
      <c r="BN180" s="439">
        <f>AVERAGE(Monthly!GI180:GK180)</f>
        <v>77.169936432619608</v>
      </c>
      <c r="BO180" s="439">
        <f>AVERAGE(Monthly!GL180:GN180)</f>
        <v>80.826703895176124</v>
      </c>
      <c r="BP180" s="439">
        <f>AVERAGE(Monthly!GO180:GQ180)</f>
        <v>86.574247207791146</v>
      </c>
      <c r="BQ180" s="439">
        <f>AVERAGE(Monthly!GR180:GT180)</f>
        <v>90.314426970562366</v>
      </c>
      <c r="BR180" s="439">
        <f>AVERAGE(Monthly!GU180:GW180)</f>
        <v>90.429919544356821</v>
      </c>
      <c r="BS180" s="439">
        <f>AVERAGE(Monthly!GX180:GZ180)</f>
        <v>91.076586476238276</v>
      </c>
      <c r="BT180" s="439">
        <f>AVERAGE(Monthly!HA180:HC180)</f>
        <v>93.546053336269964</v>
      </c>
      <c r="BU180" s="439">
        <f>AVERAGE(Monthly!HD180:HF180)</f>
        <v>95.200583052605012</v>
      </c>
      <c r="BV180" s="439">
        <f>AVERAGE(Monthly!HG180:HI180)</f>
        <v>95.727593378933662</v>
      </c>
      <c r="BW180" s="439">
        <f>AVERAGE(Monthly!HJ180:HL180)</f>
        <v>96.792931910573159</v>
      </c>
      <c r="BX180" s="439">
        <f>AVERAGE(Monthly!HM180:HO180)</f>
        <v>97.747726740311052</v>
      </c>
      <c r="BY180" s="439">
        <f>AVERAGE(Monthly!HP180:HR180)</f>
        <v>98.605493817196233</v>
      </c>
      <c r="BZ180" s="439">
        <f>AVERAGE(Monthly!HS180:HU180)</f>
        <v>99.522237947745268</v>
      </c>
      <c r="CA180" s="439">
        <f>AVERAGE(Monthly!HV180:HX180)</f>
        <v>99.854352597739265</v>
      </c>
      <c r="CB180" s="439">
        <f>AVERAGE(Monthly!HY180:IA180)</f>
        <v>101.23347013549058</v>
      </c>
      <c r="CC180" s="439">
        <f>AVERAGE(Monthly!IB180:ID180)</f>
        <v>103.69950812476526</v>
      </c>
      <c r="CD180" s="439">
        <f>AVERAGE(Monthly!IE180:IG180)</f>
        <v>104.77519719351533</v>
      </c>
      <c r="CE180" s="439">
        <f>AVERAGE(Monthly!IH180:IJ180)</f>
        <v>106.38421401154493</v>
      </c>
      <c r="CF180" s="439">
        <f>AVERAGE(Monthly!IK180:IM180)</f>
        <v>106.95535741309828</v>
      </c>
      <c r="CG180" s="439">
        <f>AVERAGE(Monthly!IN180:IP180)</f>
        <v>107.06836201963506</v>
      </c>
      <c r="CH180" s="439">
        <f>AVERAGE(Monthly!IQ180:IS180)</f>
        <v>107.35697643981922</v>
      </c>
      <c r="CI180" s="439">
        <f>AVERAGE(Monthly!IT180:IV180)</f>
        <v>107.51610595055273</v>
      </c>
      <c r="CJ180" s="439">
        <f>AVERAGE(Monthly!IW180:IY180)</f>
        <v>109.44570237269274</v>
      </c>
      <c r="CK180" s="439">
        <f>AVERAGE(Monthly!IZ180:JB180)</f>
        <v>110.94640678440457</v>
      </c>
      <c r="CL180" s="439">
        <f>AVERAGE(Monthly!JC180:JE180)</f>
        <v>114.46108570989384</v>
      </c>
      <c r="CM180" s="439">
        <f>AVERAGE(Monthly!JF180:JH180)</f>
        <v>115.03549238800595</v>
      </c>
      <c r="CN180" s="439">
        <f>AVERAGE(Monthly!JI180:JK180)</f>
        <v>116.74788279211951</v>
      </c>
      <c r="CO180" s="439">
        <f>AVERAGE(Monthly!JL180:JN180)</f>
        <v>117.34386685599561</v>
      </c>
      <c r="CP180" s="439">
        <f>AVERAGE(Monthly!JO180:JQ180)</f>
        <v>119.46762685142012</v>
      </c>
      <c r="CQ180" s="439">
        <f>AVERAGE(Monthly!JR180:JT180)</f>
        <v>119.32498624963664</v>
      </c>
      <c r="CR180" s="439">
        <f>AVERAGE(Monthly!JU180:JW180)</f>
        <v>119.78995408988366</v>
      </c>
      <c r="CS180" s="439">
        <f>AVERAGE(Monthly!JX180:JZ180)</f>
        <v>119.46638279529616</v>
      </c>
      <c r="CT180" s="439">
        <f>AVERAGE(Monthly!KA180:KC180)</f>
        <v>119.1395479370368</v>
      </c>
      <c r="CU180" s="439">
        <f>AVERAGE(Monthly!KD180:KF180)</f>
        <v>119.64374142568913</v>
      </c>
      <c r="CV180" s="439">
        <f>AVERAGE(Monthly!KG180:KI180)</f>
        <v>122.20520890528115</v>
      </c>
      <c r="CW180" s="439">
        <f>AVERAGE(Monthly!KJ180:KL180)</f>
        <v>125.62746952844306</v>
      </c>
      <c r="CX180" s="439">
        <f>AVERAGE(Monthly!KM180:KO180)</f>
        <v>124.39239983454802</v>
      </c>
      <c r="CY180" s="439">
        <f>AVERAGE(Monthly!KP180:KR180)</f>
        <v>126.13486610220254</v>
      </c>
      <c r="CZ180" s="439">
        <f>AVERAGE(Monthly!KS180:KU180)</f>
        <v>129.01951804928925</v>
      </c>
      <c r="DA180" s="439">
        <f>AVERAGE(Monthly!KV180:KX180)</f>
        <v>130.9337497445384</v>
      </c>
      <c r="DB180" s="439">
        <f>AVERAGE(Monthly!KY180:LA180)</f>
        <v>130.36131810375949</v>
      </c>
      <c r="DC180" s="439">
        <f>AVERAGE(Monthly!LB180:LD180)</f>
        <v>134.58056682381508</v>
      </c>
      <c r="DD180" s="439">
        <f>AVERAGE(Monthly!LE180:LG180)</f>
        <v>141.32726486746006</v>
      </c>
      <c r="DE180" s="439">
        <f>AVERAGE(Monthly!LH180:LJ180)</f>
        <v>143.33760009379108</v>
      </c>
      <c r="DF180" s="439">
        <f>AVERAGE(Monthly!LK180:LM180)</f>
        <v>144.70633241969549</v>
      </c>
      <c r="DG180" s="439">
        <f>AVERAGE(Monthly!LN180:LP180)</f>
        <v>155.5566812284024</v>
      </c>
      <c r="DH180" s="439">
        <f>AVERAGE(Monthly!LQ180:LS180)</f>
        <v>177.49962073264683</v>
      </c>
      <c r="DI180" s="439">
        <f>AVERAGE(Monthly!LT180:LV180)</f>
        <v>182.47393536423829</v>
      </c>
      <c r="DJ180" s="439">
        <f>AVERAGE(Monthly!LW180:LY180)</f>
        <v>186.06761657817015</v>
      </c>
      <c r="DK180" s="439">
        <f>AVERAGE(Monthly!LZ180:MB180)</f>
        <v>189.04708084244487</v>
      </c>
      <c r="DL180" s="439">
        <f>AVERAGE(Monthly!MC180:ME180)</f>
        <v>190.55195905450239</v>
      </c>
      <c r="DM180" s="439">
        <f>AVERAGE(Monthly!MF180:MH180)</f>
        <v>197.36054751239033</v>
      </c>
      <c r="DN180" s="439">
        <f>IF(Monthly!MK180&gt;0,AVERAGE(Monthly!MI180:MK180),"")</f>
        <v>203.04335416082128</v>
      </c>
      <c r="DO180" s="439">
        <f>IF(Monthly!MN180&gt;0,AVERAGE(Monthly!ML180:MN180),"")</f>
        <v>203.40194410195116</v>
      </c>
      <c r="DP180" s="439">
        <f>IF(Monthly!MQ180&gt;0,AVERAGE(Monthly!MO180:MQ180),"")</f>
        <v>208.54895498667079</v>
      </c>
      <c r="DQ180" s="439">
        <f>IF(Monthly!MT180&gt;0,AVERAGE(Monthly!MR180:MT180),"")</f>
        <v>209.68526535512265</v>
      </c>
      <c r="DR180" s="439">
        <f>IF(Monthly!MW180&gt;0,AVERAGE(Monthly!MU180:MW180),"")</f>
        <v>212.22676004135778</v>
      </c>
      <c r="DS180" s="995">
        <f>IF(Monthly!MX180&gt;0,AVERAGE(Monthly!MV180:MX180),"")</f>
        <v>211.60375549222434</v>
      </c>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AVERAGE(Monthly!DF181:DH181)</f>
        <v>36.140662988306708</v>
      </c>
      <c r="AN181" s="439">
        <f>AVERAGE(Monthly!DI181:DK181)</f>
        <v>38.024021728783474</v>
      </c>
      <c r="AO181" s="439">
        <f>AVERAGE(Monthly!DL181:DN181)</f>
        <v>38.836839711515552</v>
      </c>
      <c r="AP181" s="439">
        <f>AVERAGE(Monthly!DO181:DQ181)</f>
        <v>39.639745279824069</v>
      </c>
      <c r="AQ181" s="439">
        <f>AVERAGE(Monthly!DR181:DT181)</f>
        <v>46.858591414031743</v>
      </c>
      <c r="AR181" s="439">
        <f>AVERAGE(Monthly!DU181:DW181)</f>
        <v>49.860883425573057</v>
      </c>
      <c r="AS181" s="439">
        <f>AVERAGE(Monthly!DX181:DZ181)</f>
        <v>52.417857962798486</v>
      </c>
      <c r="AT181" s="439">
        <f>AVERAGE(Monthly!EA181:EC181)</f>
        <v>55.794057552128656</v>
      </c>
      <c r="AU181" s="439">
        <f>AVERAGE(Monthly!ED181:EF181)</f>
        <v>63.602616611741958</v>
      </c>
      <c r="AV181" s="439">
        <f>AVERAGE(Monthly!EG181:EI181)</f>
        <v>69.232822854679043</v>
      </c>
      <c r="AW181" s="439">
        <f>AVERAGE(Monthly!EJ181:EL181)</f>
        <v>66.241918066327699</v>
      </c>
      <c r="AX181" s="439">
        <f>AVERAGE(Monthly!EM181:EO181)</f>
        <v>67.461443584706629</v>
      </c>
      <c r="AY181" s="439">
        <f>AVERAGE(Monthly!EP181:ER181)</f>
        <v>66.437558335326116</v>
      </c>
      <c r="AZ181" s="439">
        <f>AVERAGE(Monthly!ES181:EU181)</f>
        <v>67.608462919778518</v>
      </c>
      <c r="BA181" s="439">
        <f>AVERAGE(Monthly!EV181:EX181)</f>
        <v>68.376031229239274</v>
      </c>
      <c r="BB181" s="439">
        <f>AVERAGE(Monthly!EY181:FA181)</f>
        <v>68.805327278263974</v>
      </c>
      <c r="BC181" s="439">
        <f>AVERAGE(Monthly!FB181:FD181)</f>
        <v>73.596226808750089</v>
      </c>
      <c r="BD181" s="439">
        <f>AVERAGE(Monthly!FE181:FG181)</f>
        <v>80.309516805219573</v>
      </c>
      <c r="BE181" s="439">
        <f>AVERAGE(Monthly!FH181:FJ181)</f>
        <v>85.798018055028265</v>
      </c>
      <c r="BF181" s="439">
        <f>AVERAGE(Monthly!FK181:FM181)</f>
        <v>84.240606401583776</v>
      </c>
      <c r="BG181" s="439">
        <f>AVERAGE(Monthly!FN181:FP181)</f>
        <v>81.661093358666491</v>
      </c>
      <c r="BH181" s="439">
        <f>AVERAGE(Monthly!FQ181:FS181)</f>
        <v>82.558472223128831</v>
      </c>
      <c r="BI181" s="439">
        <f>AVERAGE(Monthly!FT181:FV181)</f>
        <v>83.105210510627828</v>
      </c>
      <c r="BJ181" s="439">
        <f>AVERAGE(Monthly!FW181:FY181)</f>
        <v>84.622466384149689</v>
      </c>
      <c r="BK181" s="439">
        <f>AVERAGE(Monthly!FZ181:GB181)</f>
        <v>83.250268907150101</v>
      </c>
      <c r="BL181" s="439">
        <f>AVERAGE(Monthly!GC181:GE181)</f>
        <v>87.206807920156578</v>
      </c>
      <c r="BM181" s="439">
        <f>AVERAGE(Monthly!GF181:GH181)</f>
        <v>86.805097402365675</v>
      </c>
      <c r="BN181" s="439">
        <f>AVERAGE(Monthly!GI181:GK181)</f>
        <v>87.697603823925576</v>
      </c>
      <c r="BO181" s="439">
        <f>AVERAGE(Monthly!GL181:GN181)</f>
        <v>86.315451548969349</v>
      </c>
      <c r="BP181" s="439">
        <f>AVERAGE(Monthly!GO181:GQ181)</f>
        <v>91.374329930503222</v>
      </c>
      <c r="BQ181" s="439">
        <f>AVERAGE(Monthly!GR181:GT181)</f>
        <v>92.734157128607634</v>
      </c>
      <c r="BR181" s="439">
        <f>AVERAGE(Monthly!GU181:GW181)</f>
        <v>94.485403119019125</v>
      </c>
      <c r="BS181" s="439">
        <f>AVERAGE(Monthly!GX181:GZ181)</f>
        <v>92.788520336827162</v>
      </c>
      <c r="BT181" s="439">
        <f>AVERAGE(Monthly!HA181:HC181)</f>
        <v>98.79634748925946</v>
      </c>
      <c r="BU181" s="439">
        <f>AVERAGE(Monthly!HD181:HF181)</f>
        <v>97.947500859660195</v>
      </c>
      <c r="BV181" s="439">
        <f>AVERAGE(Monthly!HG181:HI181)</f>
        <v>99.874017050322308</v>
      </c>
      <c r="BW181" s="439">
        <f>AVERAGE(Monthly!HJ181:HL181)</f>
        <v>98.535642854749426</v>
      </c>
      <c r="BX181" s="439">
        <f>AVERAGE(Monthly!HM181:HO181)</f>
        <v>101.98668362430222</v>
      </c>
      <c r="BY181" s="439">
        <f>AVERAGE(Monthly!HP181:HR181)</f>
        <v>99.22945670507238</v>
      </c>
      <c r="BZ181" s="439">
        <f>AVERAGE(Monthly!HS181:HU181)</f>
        <v>100.0536609992397</v>
      </c>
      <c r="CA181" s="439">
        <f>AVERAGE(Monthly!HV181:HX181)</f>
        <v>99.815866582365018</v>
      </c>
      <c r="CB181" s="439">
        <f>AVERAGE(Monthly!HY181:IA181)</f>
        <v>100.43520081506365</v>
      </c>
      <c r="CC181" s="439">
        <f>AVERAGE(Monthly!IB181:ID181)</f>
        <v>100.61816127654096</v>
      </c>
      <c r="CD181" s="439">
        <f>AVERAGE(Monthly!IE181:IG181)</f>
        <v>101.2083861017688</v>
      </c>
      <c r="CE181" s="439">
        <f>AVERAGE(Monthly!IH181:IJ181)</f>
        <v>99.508840456132361</v>
      </c>
      <c r="CF181" s="439">
        <f>AVERAGE(Monthly!IK181:IM181)</f>
        <v>99.831473437814338</v>
      </c>
      <c r="CG181" s="439">
        <f>AVERAGE(Monthly!IN181:IP181)</f>
        <v>102.84836826873918</v>
      </c>
      <c r="CH181" s="439">
        <f>AVERAGE(Monthly!IQ181:IS181)</f>
        <v>104.15440919976281</v>
      </c>
      <c r="CI181" s="439">
        <f>AVERAGE(Monthly!IT181:IV181)</f>
        <v>103.66912764871518</v>
      </c>
      <c r="CJ181" s="439">
        <f>AVERAGE(Monthly!IW181:IY181)</f>
        <v>106.00592559141329</v>
      </c>
      <c r="CK181" s="439">
        <f>AVERAGE(Monthly!IZ181:JB181)</f>
        <v>106.82455489095263</v>
      </c>
      <c r="CL181" s="439">
        <f>AVERAGE(Monthly!JC181:JE181)</f>
        <v>105.89850151986651</v>
      </c>
      <c r="CM181" s="439">
        <f>AVERAGE(Monthly!JF181:JH181)</f>
        <v>108.08012150151741</v>
      </c>
      <c r="CN181" s="439">
        <f>AVERAGE(Monthly!JI181:JK181)</f>
        <v>111.56074341389144</v>
      </c>
      <c r="CO181" s="439">
        <f>AVERAGE(Monthly!JL181:JN181)</f>
        <v>110.5855581197394</v>
      </c>
      <c r="CP181" s="439">
        <f>AVERAGE(Monthly!JO181:JQ181)</f>
        <v>112.60598694464933</v>
      </c>
      <c r="CQ181" s="439">
        <f>AVERAGE(Monthly!JR181:JT181)</f>
        <v>115.92966460718519</v>
      </c>
      <c r="CR181" s="439">
        <f>AVERAGE(Monthly!JU181:JW181)</f>
        <v>125.69890019625454</v>
      </c>
      <c r="CS181" s="439">
        <f>AVERAGE(Monthly!JX181:JZ181)</f>
        <v>122.71207924144271</v>
      </c>
      <c r="CT181" s="439">
        <f>AVERAGE(Monthly!KA181:KC181)</f>
        <v>121.99976757143811</v>
      </c>
      <c r="CU181" s="439">
        <f>AVERAGE(Monthly!KD181:KF181)</f>
        <v>118.19867051112566</v>
      </c>
      <c r="CV181" s="439">
        <f>AVERAGE(Monthly!KG181:KI181)</f>
        <v>120.56163063983848</v>
      </c>
      <c r="CW181" s="439">
        <f>AVERAGE(Monthly!KJ181:KL181)</f>
        <v>120.45951142762642</v>
      </c>
      <c r="CX181" s="439">
        <f>AVERAGE(Monthly!KM181:KO181)</f>
        <v>122.66946276134581</v>
      </c>
      <c r="CY181" s="439">
        <f>AVERAGE(Monthly!KP181:KR181)</f>
        <v>129.03807584986052</v>
      </c>
      <c r="CZ181" s="439">
        <f>AVERAGE(Monthly!KS181:KU181)</f>
        <v>133.97142264606262</v>
      </c>
      <c r="DA181" s="439">
        <f>AVERAGE(Monthly!KV181:KX181)</f>
        <v>126.78663497663347</v>
      </c>
      <c r="DB181" s="439">
        <f>AVERAGE(Monthly!KY181:LA181)</f>
        <v>129.6843615122846</v>
      </c>
      <c r="DC181" s="439">
        <f>AVERAGE(Monthly!LB181:LD181)</f>
        <v>130.63824132118054</v>
      </c>
      <c r="DD181" s="439">
        <f>AVERAGE(Monthly!LE181:LG181)</f>
        <v>131.87457303678474</v>
      </c>
      <c r="DE181" s="439">
        <f>AVERAGE(Monthly!LH181:LJ181)</f>
        <v>131.68983446664106</v>
      </c>
      <c r="DF181" s="439">
        <f>AVERAGE(Monthly!LK181:LM181)</f>
        <v>134.10651941325099</v>
      </c>
      <c r="DG181" s="439">
        <f>AVERAGE(Monthly!LN181:LP181)</f>
        <v>144.87166106629323</v>
      </c>
      <c r="DH181" s="439">
        <f>AVERAGE(Monthly!LQ181:LS181)</f>
        <v>156.54641782552014</v>
      </c>
      <c r="DI181" s="439">
        <f>AVERAGE(Monthly!LT181:LV181)</f>
        <v>156.56776342088918</v>
      </c>
      <c r="DJ181" s="439">
        <f>AVERAGE(Monthly!LW181:LY181)</f>
        <v>162.59528155143195</v>
      </c>
      <c r="DK181" s="439">
        <f>AVERAGE(Monthly!LZ181:MB181)</f>
        <v>164.30892409229151</v>
      </c>
      <c r="DL181" s="439">
        <f>AVERAGE(Monthly!MC181:ME181)</f>
        <v>164.45968259815817</v>
      </c>
      <c r="DM181" s="439">
        <f>AVERAGE(Monthly!MF181:MH181)</f>
        <v>161.84949568845278</v>
      </c>
      <c r="DN181" s="439">
        <f>IF(Monthly!MK181&gt;0,AVERAGE(Monthly!MI181:MK181),"")</f>
        <v>166.28727525122528</v>
      </c>
      <c r="DO181" s="439">
        <f>IF(Monthly!MN181&gt;0,AVERAGE(Monthly!ML181:MN181),"")</f>
        <v>168.8107394218969</v>
      </c>
      <c r="DP181" s="439">
        <f>IF(Monthly!MQ181&gt;0,AVERAGE(Monthly!MO181:MQ181),"")</f>
        <v>171.8536801118029</v>
      </c>
      <c r="DQ181" s="439">
        <f>AVERAGE(Monthly!MR181:MT181)</f>
        <v>169.90703189672342</v>
      </c>
      <c r="DR181" s="439">
        <f>IF(Monthly!MW181&gt;0,AVERAGE(Monthly!MU181:MW181),"")</f>
        <v>168.21872116472969</v>
      </c>
      <c r="DS181" s="995">
        <f>IF(Monthly!MX181&gt;0,AVERAGE(Monthly!MV181:MX181),"")</f>
        <v>167.72812480004919</v>
      </c>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AVERAGE(Monthly!B182:B182)</f>
        <v>510.99696959581195</v>
      </c>
      <c r="D182" s="704" t="e">
        <f>AVERAGE(Monthly!E182:G182)</f>
        <v>#DIV/0!</v>
      </c>
      <c r="E182" s="704" t="e">
        <f>AVERAGE(Monthly!H182:J182)</f>
        <v>#DIV/0!</v>
      </c>
      <c r="F182" s="704" t="e">
        <f>AVERAGE(Monthly!K182:M182)</f>
        <v>#DIV/0!</v>
      </c>
      <c r="G182" s="704" t="e">
        <f>AVERAGE(Monthly!N182:P182)</f>
        <v>#DIV/0!</v>
      </c>
      <c r="H182" s="704" t="e">
        <f>AVERAGE(Monthly!Q182:S182)</f>
        <v>#DIV/0!</v>
      </c>
      <c r="I182" s="704" t="e">
        <f>AVERAGE(Monthly!T182:V182)</f>
        <v>#DIV/0!</v>
      </c>
      <c r="J182" s="704" t="e">
        <f>AVERAGE(Monthly!W182:Y182)</f>
        <v>#DIV/0!</v>
      </c>
      <c r="K182" s="704" t="e">
        <f>AVERAGE(Monthly!Z182:AB182)</f>
        <v>#DIV/0!</v>
      </c>
      <c r="L182" s="704" t="e">
        <f>AVERAGE(Monthly!AC182:AE182)</f>
        <v>#DIV/0!</v>
      </c>
      <c r="M182" s="704" t="e">
        <f>AVERAGE(Monthly!AF182:AH182)</f>
        <v>#DIV/0!</v>
      </c>
      <c r="N182" s="704" t="e">
        <f>AVERAGE(Monthly!AI182:AK182)</f>
        <v>#DIV/0!</v>
      </c>
      <c r="O182" s="704" t="e">
        <f>AVERAGE(Monthly!AL182:AN182)</f>
        <v>#DIV/0!</v>
      </c>
      <c r="P182" s="704" t="e">
        <f>AVERAGE(Monthly!AO182:AQ182)</f>
        <v>#DIV/0!</v>
      </c>
      <c r="Q182" s="704" t="e">
        <f>AVERAGE(Monthly!AR182:AT182)</f>
        <v>#DIV/0!</v>
      </c>
      <c r="R182" s="704" t="e">
        <f>AVERAGE(Monthly!AU182:AW182)</f>
        <v>#DIV/0!</v>
      </c>
      <c r="S182" s="704" t="e">
        <f>AVERAGE(Monthly!AX182:AZ182)</f>
        <v>#DIV/0!</v>
      </c>
      <c r="T182" s="704" t="e">
        <f>AVERAGE(Monthly!BA182:BC182)</f>
        <v>#DIV/0!</v>
      </c>
      <c r="U182" s="704" t="e">
        <f>AVERAGE(Monthly!BD182:BF182)</f>
        <v>#DIV/0!</v>
      </c>
      <c r="V182" s="704" t="e">
        <f>AVERAGE(Monthly!BG182:BI182)</f>
        <v>#DIV/0!</v>
      </c>
      <c r="W182" s="704" t="e">
        <f>AVERAGE(Monthly!BJ182:BL182)</f>
        <v>#DIV/0!</v>
      </c>
      <c r="X182" s="704" t="e">
        <f>AVERAGE(Monthly!BM182:BO182)</f>
        <v>#DIV/0!</v>
      </c>
      <c r="Y182" s="704" t="e">
        <f>AVERAGE(Monthly!BP182:BR182)</f>
        <v>#DIV/0!</v>
      </c>
      <c r="Z182" s="704" t="e">
        <f>AVERAGE(Monthly!BS182:BU182)</f>
        <v>#DIV/0!</v>
      </c>
      <c r="AA182" s="704" t="e">
        <f>AVERAGE(Monthly!BV182:BX182)</f>
        <v>#DIV/0!</v>
      </c>
      <c r="AB182" s="704" t="e">
        <f>AVERAGE(Monthly!BY182:CA182)</f>
        <v>#DIV/0!</v>
      </c>
      <c r="AC182" s="704" t="e">
        <f>AVERAGE(Monthly!CB182:CD182)</f>
        <v>#DIV/0!</v>
      </c>
      <c r="AD182" s="704" t="e">
        <f>AVERAGE(Monthly!CE182:CG182)</f>
        <v>#DIV/0!</v>
      </c>
      <c r="AE182" s="704" t="e">
        <f>AVERAGE(Monthly!CH182:CJ182)</f>
        <v>#DIV/0!</v>
      </c>
      <c r="AF182" s="704" t="e">
        <f>AVERAGE(Monthly!CK182:CM182)</f>
        <v>#DIV/0!</v>
      </c>
      <c r="AG182" s="704" t="e">
        <f>AVERAGE(Monthly!CN182:CP182)</f>
        <v>#DIV/0!</v>
      </c>
      <c r="AH182" s="704" t="e">
        <f>AVERAGE(Monthly!CQ182:CS182)</f>
        <v>#DIV/0!</v>
      </c>
      <c r="AI182" s="704" t="e">
        <f>AVERAGE(Monthly!CT182:CV182)</f>
        <v>#DIV/0!</v>
      </c>
      <c r="AJ182" s="704" t="e">
        <f>AVERAGE(Monthly!CW182:CY182)</f>
        <v>#DIV/0!</v>
      </c>
      <c r="AK182" s="704" t="e">
        <f>AVERAGE(Monthly!CZ182:DB182)</f>
        <v>#DIV/0!</v>
      </c>
      <c r="AL182" s="704" t="e">
        <f>AVERAGE(Monthly!DC182:DE182)</f>
        <v>#DIV/0!</v>
      </c>
      <c r="AM182" s="439" t="e">
        <f>AVERAGE(Monthly!DF182:DH182)</f>
        <v>#DIV/0!</v>
      </c>
      <c r="AN182" s="439" t="e">
        <f>AVERAGE(Monthly!DI182:DK182)</f>
        <v>#DIV/0!</v>
      </c>
      <c r="AO182" s="439" t="e">
        <f>AVERAGE(Monthly!DL182:DN182)</f>
        <v>#DIV/0!</v>
      </c>
      <c r="AP182" s="439" t="e">
        <f>AVERAGE(Monthly!DO182:DQ182)</f>
        <v>#DIV/0!</v>
      </c>
      <c r="AQ182" s="439" t="e">
        <f>AVERAGE(Monthly!DR182:DT182)</f>
        <v>#DIV/0!</v>
      </c>
      <c r="AR182" s="439" t="e">
        <f>AVERAGE(Monthly!DU182:DW182)</f>
        <v>#DIV/0!</v>
      </c>
      <c r="AS182" s="439" t="e">
        <f>AVERAGE(Monthly!DX182:DZ182)</f>
        <v>#DIV/0!</v>
      </c>
      <c r="AT182" s="439" t="e">
        <f>AVERAGE(Monthly!EA182:EC182)</f>
        <v>#DIV/0!</v>
      </c>
      <c r="AU182" s="439" t="e">
        <f>AVERAGE(Monthly!ED182:EF182)</f>
        <v>#DIV/0!</v>
      </c>
      <c r="AV182" s="439" t="e">
        <f>AVERAGE(Monthly!EG182:EI182)</f>
        <v>#DIV/0!</v>
      </c>
      <c r="AW182" s="439" t="e">
        <f>AVERAGE(Monthly!EJ182:EL182)</f>
        <v>#DIV/0!</v>
      </c>
      <c r="AX182" s="439" t="e">
        <f>AVERAGE(Monthly!EM182:EO182)</f>
        <v>#DIV/0!</v>
      </c>
      <c r="AY182" s="439" t="e">
        <f>AVERAGE(Monthly!EP182:ER182)</f>
        <v>#DIV/0!</v>
      </c>
      <c r="AZ182" s="439" t="e">
        <f>AVERAGE(Monthly!ES182:EU182)</f>
        <v>#DIV/0!</v>
      </c>
      <c r="BA182" s="439" t="e">
        <f>AVERAGE(Monthly!EV182:EX182)</f>
        <v>#DIV/0!</v>
      </c>
      <c r="BB182" s="439" t="e">
        <f>AVERAGE(Monthly!EY182:FA182)</f>
        <v>#DIV/0!</v>
      </c>
      <c r="BC182" s="439" t="e">
        <f>AVERAGE(Monthly!FB182:FD182)</f>
        <v>#DIV/0!</v>
      </c>
      <c r="BD182" s="439" t="e">
        <f>AVERAGE(Monthly!FE182:FG182)</f>
        <v>#DIV/0!</v>
      </c>
      <c r="BE182" s="439" t="e">
        <f>AVERAGE(Monthly!FH182:FJ182)</f>
        <v>#DIV/0!</v>
      </c>
      <c r="BF182" s="439" t="e">
        <f>AVERAGE(Monthly!FK182:FM182)</f>
        <v>#DIV/0!</v>
      </c>
      <c r="BG182" s="439">
        <f>AVERAGE(Monthly!FN182:FP182)</f>
        <v>81.467110148225288</v>
      </c>
      <c r="BH182" s="439">
        <f>AVERAGE(Monthly!FQ182:FS182)</f>
        <v>82.558472223128831</v>
      </c>
      <c r="BI182" s="439">
        <f>AVERAGE(Monthly!FT182:FV182)</f>
        <v>83.105210510627828</v>
      </c>
      <c r="BJ182" s="439">
        <f>AVERAGE(Monthly!FW182:FY182)</f>
        <v>84.622466384149689</v>
      </c>
      <c r="BK182" s="439">
        <f>AVERAGE(Monthly!FZ182:GB182)</f>
        <v>83.250268907150101</v>
      </c>
      <c r="BL182" s="439">
        <f>AVERAGE(Monthly!GC182:GE182)</f>
        <v>87.206807920156578</v>
      </c>
      <c r="BM182" s="439">
        <f>AVERAGE(Monthly!GF182:GH182)</f>
        <v>86.805097402365675</v>
      </c>
      <c r="BN182" s="439">
        <f>AVERAGE(Monthly!GI182:GK182)</f>
        <v>87.697603823925576</v>
      </c>
      <c r="BO182" s="439">
        <f>AVERAGE(Monthly!GL182:GN182)</f>
        <v>86.315451548969349</v>
      </c>
      <c r="BP182" s="439">
        <f>AVERAGE(Monthly!GO182:GQ182)</f>
        <v>91.374329930503222</v>
      </c>
      <c r="BQ182" s="439">
        <f>AVERAGE(Monthly!GR182:GT182)</f>
        <v>92.734157128607634</v>
      </c>
      <c r="BR182" s="439">
        <f>AVERAGE(Monthly!GU182:GW182)</f>
        <v>94.485403119019153</v>
      </c>
      <c r="BS182" s="439">
        <f>AVERAGE(Monthly!GX182:GZ182)</f>
        <v>92.788520336827162</v>
      </c>
      <c r="BT182" s="439">
        <f>AVERAGE(Monthly!HA182:HC182)</f>
        <v>98.79634748925946</v>
      </c>
      <c r="BU182" s="439">
        <f>AVERAGE(Monthly!HD182:HF182)</f>
        <v>97.947500859660195</v>
      </c>
      <c r="BV182" s="439">
        <f>AVERAGE(Monthly!HG182:HI182)</f>
        <v>99.874017050322323</v>
      </c>
      <c r="BW182" s="439">
        <f>AVERAGE(Monthly!HJ182:HL182)</f>
        <v>98.535642854749426</v>
      </c>
      <c r="BX182" s="439">
        <f>AVERAGE(Monthly!HM182:HO182)</f>
        <v>101.98668362430222</v>
      </c>
      <c r="BY182" s="439">
        <f>AVERAGE(Monthly!HP182:HR182)</f>
        <v>99.229456705072394</v>
      </c>
      <c r="BZ182" s="439">
        <f>AVERAGE(Monthly!HS182:HU182)</f>
        <v>100.0536609992397</v>
      </c>
      <c r="CA182" s="439">
        <f>AVERAGE(Monthly!HV182:HX182)</f>
        <v>99.815866582365018</v>
      </c>
      <c r="CB182" s="439">
        <f>AVERAGE(Monthly!HY182:IA182)</f>
        <v>100.43520081506365</v>
      </c>
      <c r="CC182" s="439">
        <f>AVERAGE(Monthly!IB182:ID182)</f>
        <v>100.61816127654096</v>
      </c>
      <c r="CD182" s="439">
        <f>AVERAGE(Monthly!IE182:IG182)</f>
        <v>101.2083861017688</v>
      </c>
      <c r="CE182" s="439">
        <f>AVERAGE(Monthly!IH182:IJ182)</f>
        <v>99.508840456132361</v>
      </c>
      <c r="CF182" s="439">
        <f>AVERAGE(Monthly!IK182:IM182)</f>
        <v>99.831473437814353</v>
      </c>
      <c r="CG182" s="439">
        <f>AVERAGE(Monthly!IN182:IP182)</f>
        <v>102.84836826873918</v>
      </c>
      <c r="CH182" s="439">
        <f>AVERAGE(Monthly!IQ182:IS182)</f>
        <v>104.15440919976281</v>
      </c>
      <c r="CI182" s="439">
        <f>AVERAGE(Monthly!IT182:IV182)</f>
        <v>103.66912764871516</v>
      </c>
      <c r="CJ182" s="439">
        <f>AVERAGE(Monthly!IW182:IY182)</f>
        <v>106.00592559141326</v>
      </c>
      <c r="CK182" s="439">
        <f>AVERAGE(Monthly!IZ182:JB182)</f>
        <v>106.82455489095264</v>
      </c>
      <c r="CL182" s="439">
        <f>AVERAGE(Monthly!JC182:JE182)</f>
        <v>105.89850151986651</v>
      </c>
      <c r="CM182" s="439">
        <f>AVERAGE(Monthly!JF182:JH182)</f>
        <v>108.08012150151741</v>
      </c>
      <c r="CN182" s="439">
        <f>AVERAGE(Monthly!JI182:JK182)</f>
        <v>111.56074341389144</v>
      </c>
      <c r="CO182" s="439">
        <f>AVERAGE(Monthly!JL182:JN182)</f>
        <v>110.5855581197394</v>
      </c>
      <c r="CP182" s="439">
        <f>AVERAGE(Monthly!JO182:JQ182)</f>
        <v>112.60598694464933</v>
      </c>
      <c r="CQ182" s="439">
        <f>AVERAGE(Monthly!JR182:JT182)</f>
        <v>115.92966460718519</v>
      </c>
      <c r="CR182" s="439">
        <f>AVERAGE(Monthly!JU182:JW182)</f>
        <v>125.69890019625454</v>
      </c>
      <c r="CS182" s="439">
        <f>AVERAGE(Monthly!JX182:JZ182)</f>
        <v>122.71207924144274</v>
      </c>
      <c r="CT182" s="439">
        <f>AVERAGE(Monthly!KA182:KC182)</f>
        <v>121.99976757143811</v>
      </c>
      <c r="CU182" s="439">
        <f>AVERAGE(Monthly!KD182:KF182)</f>
        <v>118.19867051112566</v>
      </c>
      <c r="CV182" s="439">
        <f>AVERAGE(Monthly!KG182:KI182)</f>
        <v>120.5616306398385</v>
      </c>
      <c r="CW182" s="439">
        <f>AVERAGE(Monthly!KJ182:KL182)</f>
        <v>120.45951142762642</v>
      </c>
      <c r="CX182" s="439">
        <f>AVERAGE(Monthly!KM182:KO182)</f>
        <v>122.66946276134583</v>
      </c>
      <c r="CY182" s="439">
        <f>AVERAGE(Monthly!KP182:KR182)</f>
        <v>129.03807584986052</v>
      </c>
      <c r="CZ182" s="439">
        <f>AVERAGE(Monthly!KS182:KU182)</f>
        <v>133.97142264606262</v>
      </c>
      <c r="DA182" s="439">
        <f>AVERAGE(Monthly!KV182:KX182)</f>
        <v>126.78663497663347</v>
      </c>
      <c r="DB182" s="439">
        <f>AVERAGE(Monthly!KY182:LA182)</f>
        <v>129.6843615122846</v>
      </c>
      <c r="DC182" s="439">
        <f>AVERAGE(Monthly!LB182:LD182)</f>
        <v>130.63824132118054</v>
      </c>
      <c r="DD182" s="439">
        <f>AVERAGE(Monthly!LE182:LG182)</f>
        <v>131.87457303678474</v>
      </c>
      <c r="DE182" s="439">
        <f>AVERAGE(Monthly!LH182:LJ182)</f>
        <v>131.68983446664106</v>
      </c>
      <c r="DF182" s="439">
        <f>AVERAGE(Monthly!LK182:LM182)</f>
        <v>134.10651941325099</v>
      </c>
      <c r="DG182" s="439">
        <f>AVERAGE(Monthly!LN182:LP182)</f>
        <v>144.87166106629323</v>
      </c>
      <c r="DH182" s="439">
        <f>AVERAGE(Monthly!LQ182:LS182)</f>
        <v>156.54641782552014</v>
      </c>
      <c r="DI182" s="439">
        <f>AVERAGE(Monthly!LT182:LV182)</f>
        <v>156.56776342088918</v>
      </c>
      <c r="DJ182" s="439">
        <f>AVERAGE(Monthly!LW182:LY182)</f>
        <v>162.59528155143195</v>
      </c>
      <c r="DK182" s="439">
        <f>AVERAGE(Monthly!LZ182:MB182)</f>
        <v>164.30892409229151</v>
      </c>
      <c r="DL182" s="439">
        <f>AVERAGE(Monthly!MC182:ME182)</f>
        <v>164.4596825981582</v>
      </c>
      <c r="DM182" s="439">
        <f>AVERAGE(Monthly!MF182:MH182)</f>
        <v>161.84949568845278</v>
      </c>
      <c r="DN182" s="439">
        <f>IF(Monthly!MK182&gt;0,AVERAGE(Monthly!MI182:MK182),"")</f>
        <v>166.28727525122528</v>
      </c>
      <c r="DO182" s="439">
        <f>IF(Monthly!MN182&gt;0,AVERAGE(Monthly!ML182:MN182),"")</f>
        <v>168.8107394218969</v>
      </c>
      <c r="DP182" s="439">
        <f>IF(Monthly!MQ182&gt;0,AVERAGE(Monthly!MO182:MQ182),"")</f>
        <v>171.85368011180296</v>
      </c>
      <c r="DQ182" s="439">
        <f>IF(Monthly!MT182&gt;0,AVERAGE(Monthly!MR182:MT182),"")</f>
        <v>169.90703189672342</v>
      </c>
      <c r="DR182" s="439">
        <f>IF(Monthly!MW182&gt;0,AVERAGE(Monthly!MU182:MW182),"")</f>
        <v>168.21872116472969</v>
      </c>
      <c r="DS182" s="995">
        <f>IF(Monthly!MX182&gt;0,AVERAGE(Monthly!MV182:MX182),"")</f>
        <v>167.72812480004919</v>
      </c>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AVERAGE(Monthly!B183:B183)</f>
        <v>164.98753901717066</v>
      </c>
      <c r="D183" s="704" t="e">
        <f>AVERAGE(Monthly!E183:G183)</f>
        <v>#DIV/0!</v>
      </c>
      <c r="E183" s="704" t="e">
        <f>AVERAGE(Monthly!H183:J183)</f>
        <v>#DIV/0!</v>
      </c>
      <c r="F183" s="704" t="e">
        <f>AVERAGE(Monthly!K183:M183)</f>
        <v>#DIV/0!</v>
      </c>
      <c r="G183" s="704" t="e">
        <f>AVERAGE(Monthly!N183:P183)</f>
        <v>#DIV/0!</v>
      </c>
      <c r="H183" s="704" t="e">
        <f>AVERAGE(Monthly!Q183:S183)</f>
        <v>#DIV/0!</v>
      </c>
      <c r="I183" s="704" t="e">
        <f>AVERAGE(Monthly!T183:V183)</f>
        <v>#DIV/0!</v>
      </c>
      <c r="J183" s="704" t="e">
        <f>AVERAGE(Monthly!W183:Y183)</f>
        <v>#DIV/0!</v>
      </c>
      <c r="K183" s="704" t="e">
        <f>AVERAGE(Monthly!Z183:AB183)</f>
        <v>#DIV/0!</v>
      </c>
      <c r="L183" s="704" t="e">
        <f>AVERAGE(Monthly!AC183:AE183)</f>
        <v>#DIV/0!</v>
      </c>
      <c r="M183" s="704" t="e">
        <f>AVERAGE(Monthly!AF183:AH183)</f>
        <v>#DIV/0!</v>
      </c>
      <c r="N183" s="704" t="e">
        <f>AVERAGE(Monthly!AI183:AK183)</f>
        <v>#DIV/0!</v>
      </c>
      <c r="O183" s="704" t="e">
        <f>AVERAGE(Monthly!AL183:AN183)</f>
        <v>#DIV/0!</v>
      </c>
      <c r="P183" s="704" t="e">
        <f>AVERAGE(Monthly!AO183:AQ183)</f>
        <v>#DIV/0!</v>
      </c>
      <c r="Q183" s="704" t="e">
        <f>AVERAGE(Monthly!AR183:AT183)</f>
        <v>#DIV/0!</v>
      </c>
      <c r="R183" s="704" t="e">
        <f>AVERAGE(Monthly!AU183:AW183)</f>
        <v>#DIV/0!</v>
      </c>
      <c r="S183" s="704" t="e">
        <f>AVERAGE(Monthly!AX183:AZ183)</f>
        <v>#DIV/0!</v>
      </c>
      <c r="T183" s="704" t="e">
        <f>AVERAGE(Monthly!BA183:BC183)</f>
        <v>#DIV/0!</v>
      </c>
      <c r="U183" s="704" t="e">
        <f>AVERAGE(Monthly!BD183:BF183)</f>
        <v>#DIV/0!</v>
      </c>
      <c r="V183" s="704" t="e">
        <f>AVERAGE(Monthly!BG183:BI183)</f>
        <v>#DIV/0!</v>
      </c>
      <c r="W183" s="704" t="e">
        <f>AVERAGE(Monthly!BJ183:BL183)</f>
        <v>#DIV/0!</v>
      </c>
      <c r="X183" s="704" t="e">
        <f>AVERAGE(Monthly!BM183:BO183)</f>
        <v>#DIV/0!</v>
      </c>
      <c r="Y183" s="704" t="e">
        <f>AVERAGE(Monthly!BP183:BR183)</f>
        <v>#DIV/0!</v>
      </c>
      <c r="Z183" s="704" t="e">
        <f>AVERAGE(Monthly!BS183:BU183)</f>
        <v>#DIV/0!</v>
      </c>
      <c r="AA183" s="704" t="e">
        <f>AVERAGE(Monthly!BV183:BX183)</f>
        <v>#DIV/0!</v>
      </c>
      <c r="AB183" s="704" t="e">
        <f>AVERAGE(Monthly!BY183:CA183)</f>
        <v>#DIV/0!</v>
      </c>
      <c r="AC183" s="704" t="e">
        <f>AVERAGE(Monthly!CB183:CD183)</f>
        <v>#DIV/0!</v>
      </c>
      <c r="AD183" s="704" t="e">
        <f>AVERAGE(Monthly!CE183:CG183)</f>
        <v>#DIV/0!</v>
      </c>
      <c r="AE183" s="704" t="e">
        <f>AVERAGE(Monthly!CH183:CJ183)</f>
        <v>#DIV/0!</v>
      </c>
      <c r="AF183" s="704" t="e">
        <f>AVERAGE(Monthly!CK183:CM183)</f>
        <v>#DIV/0!</v>
      </c>
      <c r="AG183" s="704" t="e">
        <f>AVERAGE(Monthly!CN183:CP183)</f>
        <v>#DIV/0!</v>
      </c>
      <c r="AH183" s="704" t="e">
        <f>AVERAGE(Monthly!CQ183:CS183)</f>
        <v>#DIV/0!</v>
      </c>
      <c r="AI183" s="704" t="e">
        <f>AVERAGE(Monthly!CT183:CV183)</f>
        <v>#DIV/0!</v>
      </c>
      <c r="AJ183" s="704" t="e">
        <f>AVERAGE(Monthly!CW183:CY183)</f>
        <v>#DIV/0!</v>
      </c>
      <c r="AK183" s="704" t="e">
        <f>AVERAGE(Monthly!CZ183:DB183)</f>
        <v>#DIV/0!</v>
      </c>
      <c r="AL183" s="704" t="e">
        <f>AVERAGE(Monthly!DC183:DE183)</f>
        <v>#DIV/0!</v>
      </c>
      <c r="AM183" s="439" t="e">
        <f>AVERAGE(Monthly!DF183:DH183)</f>
        <v>#DIV/0!</v>
      </c>
      <c r="AN183" s="439" t="e">
        <f>AVERAGE(Monthly!DI183:DK183)</f>
        <v>#DIV/0!</v>
      </c>
      <c r="AO183" s="439" t="e">
        <f>AVERAGE(Monthly!DL183:DN183)</f>
        <v>#DIV/0!</v>
      </c>
      <c r="AP183" s="439" t="e">
        <f>AVERAGE(Monthly!DO183:DQ183)</f>
        <v>#DIV/0!</v>
      </c>
      <c r="AQ183" s="439" t="e">
        <f>AVERAGE(Monthly!DR183:DT183)</f>
        <v>#DIV/0!</v>
      </c>
      <c r="AR183" s="439" t="e">
        <f>AVERAGE(Monthly!DU183:DW183)</f>
        <v>#DIV/0!</v>
      </c>
      <c r="AS183" s="439" t="e">
        <f>AVERAGE(Monthly!DX183:DZ183)</f>
        <v>#DIV/0!</v>
      </c>
      <c r="AT183" s="439" t="e">
        <f>AVERAGE(Monthly!EA183:EC183)</f>
        <v>#DIV/0!</v>
      </c>
      <c r="AU183" s="439" t="e">
        <f>AVERAGE(Monthly!ED183:EF183)</f>
        <v>#DIV/0!</v>
      </c>
      <c r="AV183" s="439" t="e">
        <f>AVERAGE(Monthly!EG183:EI183)</f>
        <v>#DIV/0!</v>
      </c>
      <c r="AW183" s="439" t="e">
        <f>AVERAGE(Monthly!EJ183:EL183)</f>
        <v>#DIV/0!</v>
      </c>
      <c r="AX183" s="439" t="e">
        <f>AVERAGE(Monthly!EM183:EO183)</f>
        <v>#DIV/0!</v>
      </c>
      <c r="AY183" s="439" t="e">
        <f>AVERAGE(Monthly!EP183:ER183)</f>
        <v>#DIV/0!</v>
      </c>
      <c r="AZ183" s="439" t="e">
        <f>AVERAGE(Monthly!ES183:EU183)</f>
        <v>#DIV/0!</v>
      </c>
      <c r="BA183" s="439" t="e">
        <f>AVERAGE(Monthly!EV183:EX183)</f>
        <v>#DIV/0!</v>
      </c>
      <c r="BB183" s="439" t="e">
        <f>AVERAGE(Monthly!EY183:FA183)</f>
        <v>#DIV/0!</v>
      </c>
      <c r="BC183" s="439" t="e">
        <f>AVERAGE(Monthly!FB183:FD183)</f>
        <v>#DIV/0!</v>
      </c>
      <c r="BD183" s="439" t="e">
        <f>AVERAGE(Monthly!FE183:FG183)</f>
        <v>#DIV/0!</v>
      </c>
      <c r="BE183" s="439" t="e">
        <f>AVERAGE(Monthly!FH183:FJ183)</f>
        <v>#DIV/0!</v>
      </c>
      <c r="BF183" s="439" t="e">
        <f>AVERAGE(Monthly!FK183:FM183)</f>
        <v>#DIV/0!</v>
      </c>
      <c r="BG183" s="439">
        <f>AVERAGE(Monthly!FN183:FP183)</f>
        <v>81.467110148225288</v>
      </c>
      <c r="BH183" s="439">
        <f>AVERAGE(Monthly!FQ183:FS183)</f>
        <v>82.558472223128831</v>
      </c>
      <c r="BI183" s="439">
        <f>AVERAGE(Monthly!FT183:FV183)</f>
        <v>83.105210510627828</v>
      </c>
      <c r="BJ183" s="439">
        <f>AVERAGE(Monthly!FW183:FY183)</f>
        <v>84.622466384149689</v>
      </c>
      <c r="BK183" s="439">
        <f>AVERAGE(Monthly!FZ183:GB183)</f>
        <v>83.250268907150101</v>
      </c>
      <c r="BL183" s="439">
        <f>AVERAGE(Monthly!GC183:GE183)</f>
        <v>87.206807920156578</v>
      </c>
      <c r="BM183" s="439">
        <f>AVERAGE(Monthly!GF183:GH183)</f>
        <v>86.805097402365675</v>
      </c>
      <c r="BN183" s="439">
        <f>AVERAGE(Monthly!GI183:GK183)</f>
        <v>87.697603823925576</v>
      </c>
      <c r="BO183" s="439">
        <f>AVERAGE(Monthly!GL183:GN183)</f>
        <v>86.315451548969349</v>
      </c>
      <c r="BP183" s="439">
        <f>AVERAGE(Monthly!GO183:GQ183)</f>
        <v>91.374329930503222</v>
      </c>
      <c r="BQ183" s="439">
        <f>AVERAGE(Monthly!GR183:GT183)</f>
        <v>92.734157128607634</v>
      </c>
      <c r="BR183" s="439">
        <f>AVERAGE(Monthly!GU183:GW183)</f>
        <v>94.485403119019125</v>
      </c>
      <c r="BS183" s="439">
        <f>AVERAGE(Monthly!GX183:GZ183)</f>
        <v>92.788520336827162</v>
      </c>
      <c r="BT183" s="439">
        <f>AVERAGE(Monthly!HA183:HC183)</f>
        <v>98.79634748925946</v>
      </c>
      <c r="BU183" s="439">
        <f>AVERAGE(Monthly!HD183:HF183)</f>
        <v>97.947500859660195</v>
      </c>
      <c r="BV183" s="439">
        <f>AVERAGE(Monthly!HG183:HI183)</f>
        <v>99.874017050322308</v>
      </c>
      <c r="BW183" s="439">
        <f>AVERAGE(Monthly!HJ183:HL183)</f>
        <v>98.535642854749426</v>
      </c>
      <c r="BX183" s="439">
        <f>AVERAGE(Monthly!HM183:HO183)</f>
        <v>101.98668362430222</v>
      </c>
      <c r="BY183" s="439">
        <f>AVERAGE(Monthly!HP183:HR183)</f>
        <v>99.22945670507238</v>
      </c>
      <c r="BZ183" s="439">
        <f>AVERAGE(Monthly!HS183:HU183)</f>
        <v>100.0536609992397</v>
      </c>
      <c r="CA183" s="439">
        <f>AVERAGE(Monthly!HV183:HX183)</f>
        <v>99.815866582365018</v>
      </c>
      <c r="CB183" s="439">
        <f>AVERAGE(Monthly!HY183:IA183)</f>
        <v>100.43520081506365</v>
      </c>
      <c r="CC183" s="439">
        <f>AVERAGE(Monthly!IB183:ID183)</f>
        <v>100.61816127654096</v>
      </c>
      <c r="CD183" s="439">
        <f>AVERAGE(Monthly!IE183:IG183)</f>
        <v>101.2083861017688</v>
      </c>
      <c r="CE183" s="439">
        <f>AVERAGE(Monthly!IH183:IJ183)</f>
        <v>99.508840456132361</v>
      </c>
      <c r="CF183" s="439">
        <f>AVERAGE(Monthly!IK183:IM183)</f>
        <v>99.831473437814338</v>
      </c>
      <c r="CG183" s="439">
        <f>AVERAGE(Monthly!IN183:IP183)</f>
        <v>102.84836826873918</v>
      </c>
      <c r="CH183" s="439">
        <f>AVERAGE(Monthly!IQ183:IS183)</f>
        <v>104.15440919976281</v>
      </c>
      <c r="CI183" s="439">
        <f>AVERAGE(Monthly!IT183:IV183)</f>
        <v>103.66912764871518</v>
      </c>
      <c r="CJ183" s="439">
        <f>AVERAGE(Monthly!IW183:IY183)</f>
        <v>106.00592559141329</v>
      </c>
      <c r="CK183" s="439">
        <f>AVERAGE(Monthly!IZ183:JB183)</f>
        <v>106.82455489095263</v>
      </c>
      <c r="CL183" s="439">
        <f>AVERAGE(Monthly!JC183:JE183)</f>
        <v>105.89850151986651</v>
      </c>
      <c r="CM183" s="439">
        <f>AVERAGE(Monthly!JF183:JH183)</f>
        <v>108.08012150151741</v>
      </c>
      <c r="CN183" s="439">
        <f>AVERAGE(Monthly!JI183:JK183)</f>
        <v>111.56074341389144</v>
      </c>
      <c r="CO183" s="439">
        <f>AVERAGE(Monthly!JL183:JN183)</f>
        <v>110.5855581197394</v>
      </c>
      <c r="CP183" s="439">
        <f>AVERAGE(Monthly!JO183:JQ183)</f>
        <v>112.60598694464933</v>
      </c>
      <c r="CQ183" s="439">
        <f>AVERAGE(Monthly!JR183:JT183)</f>
        <v>115.92966460718519</v>
      </c>
      <c r="CR183" s="439">
        <f>AVERAGE(Monthly!JU183:JW183)</f>
        <v>125.69890019625454</v>
      </c>
      <c r="CS183" s="439">
        <f>AVERAGE(Monthly!JX183:JZ183)</f>
        <v>122.71207924144271</v>
      </c>
      <c r="CT183" s="439">
        <f>AVERAGE(Monthly!KA183:KC183)</f>
        <v>121.99976757143811</v>
      </c>
      <c r="CU183" s="439">
        <f>AVERAGE(Monthly!KD183:KF183)</f>
        <v>118.19867051112566</v>
      </c>
      <c r="CV183" s="439">
        <f>AVERAGE(Monthly!KG183:KI183)</f>
        <v>120.56163063983848</v>
      </c>
      <c r="CW183" s="439">
        <f>AVERAGE(Monthly!KJ183:KL183)</f>
        <v>120.45951142762642</v>
      </c>
      <c r="CX183" s="439">
        <f>AVERAGE(Monthly!KM183:KO183)</f>
        <v>122.66946276134581</v>
      </c>
      <c r="CY183" s="439">
        <f>AVERAGE(Monthly!KP183:KR183)</f>
        <v>129.03807584986052</v>
      </c>
      <c r="CZ183" s="439">
        <f>AVERAGE(Monthly!KS183:KU183)</f>
        <v>133.97142264606262</v>
      </c>
      <c r="DA183" s="439">
        <f>AVERAGE(Monthly!KV183:KX183)</f>
        <v>126.78663497663347</v>
      </c>
      <c r="DB183" s="439">
        <f>AVERAGE(Monthly!KY183:LA183)</f>
        <v>129.6843615122846</v>
      </c>
      <c r="DC183" s="439">
        <f>AVERAGE(Monthly!LB183:LD183)</f>
        <v>130.63824132118054</v>
      </c>
      <c r="DD183" s="439">
        <f>AVERAGE(Monthly!LE183:LG183)</f>
        <v>131.87457303678474</v>
      </c>
      <c r="DE183" s="439">
        <f>AVERAGE(Monthly!LH183:LJ183)</f>
        <v>131.68983446664106</v>
      </c>
      <c r="DF183" s="439">
        <f>AVERAGE(Monthly!LK183:LM183)</f>
        <v>134.10651941325099</v>
      </c>
      <c r="DG183" s="439">
        <f>AVERAGE(Monthly!LN183:LP183)</f>
        <v>144.87166106629323</v>
      </c>
      <c r="DH183" s="439">
        <f>AVERAGE(Monthly!LQ183:LS183)</f>
        <v>156.54641782552014</v>
      </c>
      <c r="DI183" s="439">
        <f>AVERAGE(Monthly!LT183:LV183)</f>
        <v>156.56776342088918</v>
      </c>
      <c r="DJ183" s="439">
        <f>AVERAGE(Monthly!LW183:LY183)</f>
        <v>162.59528155143195</v>
      </c>
      <c r="DK183" s="439">
        <f>AVERAGE(Monthly!LZ183:MB183)</f>
        <v>164.30892409229151</v>
      </c>
      <c r="DL183" s="439">
        <f>AVERAGE(Monthly!MC183:ME183)</f>
        <v>164.45968259815817</v>
      </c>
      <c r="DM183" s="439">
        <f>AVERAGE(Monthly!MF183:MH183)</f>
        <v>161.84949568845278</v>
      </c>
      <c r="DN183" s="439">
        <f>IF(Monthly!MK183&gt;0,AVERAGE(Monthly!MI183:MK183),"")</f>
        <v>166.28727525122528</v>
      </c>
      <c r="DO183" s="439">
        <f>IF(Monthly!MN183&gt;0,AVERAGE(Monthly!ML183:MN183),"")</f>
        <v>168.8107394218969</v>
      </c>
      <c r="DP183" s="439">
        <f>IF(Monthly!MQ183&gt;0,AVERAGE(Monthly!MO183:MQ183),"")</f>
        <v>171.8536801118029</v>
      </c>
      <c r="DQ183" s="439">
        <f>IF(Monthly!MT183&gt;0,AVERAGE(Monthly!MR183:MT183),"")</f>
        <v>169.90703189672342</v>
      </c>
      <c r="DR183" s="439">
        <f>IF(Monthly!MW183&gt;0,AVERAGE(Monthly!MU183:MW183),"")</f>
        <v>168.21872116472969</v>
      </c>
      <c r="DS183" s="995">
        <f>IF(Monthly!MX183&gt;0,AVERAGE(Monthly!MV183:MX183),"")</f>
        <v>167.72812480004919</v>
      </c>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4.7" thickBot="1">
      <c r="A184" t="s">
        <v>1408</v>
      </c>
      <c r="B184" s="438" t="s">
        <v>850</v>
      </c>
      <c r="C184" s="701">
        <f>AVERAGE(Monthly!B184:B184)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AVERAGE(Monthly!FN184:FP184)</f>
        <v>84.585613282466738</v>
      </c>
      <c r="BH184" s="441">
        <f>AVERAGE(Monthly!FQ184:FS184)</f>
        <v>84.059182792019001</v>
      </c>
      <c r="BI184" s="441">
        <f>AVERAGE(Monthly!FT184:FV184)</f>
        <v>84.603957231965026</v>
      </c>
      <c r="BJ184" s="441">
        <f>AVERAGE(Monthly!FW184:FY184)</f>
        <v>85.286102709381808</v>
      </c>
      <c r="BK184" s="441">
        <f>AVERAGE(Monthly!FZ184:GB184)</f>
        <v>85.933844229534159</v>
      </c>
      <c r="BL184" s="441">
        <f>AVERAGE(Monthly!GC184:GE184)</f>
        <v>85.916128900704223</v>
      </c>
      <c r="BM184" s="441">
        <f>AVERAGE(Monthly!GF184:GH184)</f>
        <v>85.324683490949965</v>
      </c>
      <c r="BN184" s="441">
        <f>AVERAGE(Monthly!GI184:GK184)</f>
        <v>85.660053511585943</v>
      </c>
      <c r="BO184" s="441">
        <f>AVERAGE(Monthly!GL184:GN184)</f>
        <v>87.417142521368021</v>
      </c>
      <c r="BP184" s="441">
        <f>AVERAGE(Monthly!GO184:GQ184)</f>
        <v>89.997271741316013</v>
      </c>
      <c r="BQ184" s="441">
        <f>AVERAGE(Monthly!GR184:GT184)</f>
        <v>92.291678390136937</v>
      </c>
      <c r="BR184" s="441">
        <f>AVERAGE(Monthly!GU184:GW184)</f>
        <v>92.805317269652122</v>
      </c>
      <c r="BS184" s="441">
        <f>AVERAGE(Monthly!GX184:GZ184)</f>
        <v>92.690176870544732</v>
      </c>
      <c r="BT184" s="441">
        <f>AVERAGE(Monthly!HA184:HC184)</f>
        <v>94.030461211893495</v>
      </c>
      <c r="BU184" s="441">
        <f>AVERAGE(Monthly!HD184:HF184)</f>
        <v>94.480268416172294</v>
      </c>
      <c r="BV184" s="441">
        <f>AVERAGE(Monthly!HG184:HI184)</f>
        <v>95.131578335363415</v>
      </c>
      <c r="BW184" s="441">
        <f>AVERAGE(Monthly!HJ184:HL184)</f>
        <v>97.195548397864897</v>
      </c>
      <c r="BX184" s="441">
        <f>AVERAGE(Monthly!HM184:HO184)</f>
        <v>97.848876512062645</v>
      </c>
      <c r="BY184" s="441">
        <f>AVERAGE(Monthly!HP184:HR184)</f>
        <v>97.799839379914246</v>
      </c>
      <c r="BZ184" s="441">
        <f>AVERAGE(Monthly!HS184:HU184)</f>
        <v>97.867561017928438</v>
      </c>
      <c r="CA184" s="441">
        <f>AVERAGE(Monthly!HV184:HX184)</f>
        <v>99.837395802728409</v>
      </c>
      <c r="CB184" s="441">
        <f>AVERAGE(Monthly!HY184:IA184)</f>
        <v>100.04415886400095</v>
      </c>
      <c r="CC184" s="441">
        <f>AVERAGE(Monthly!IB184:ID184)</f>
        <v>100.44853839546811</v>
      </c>
      <c r="CD184" s="441">
        <f>AVERAGE(Monthly!IE184:IG184)</f>
        <v>101.63665562781615</v>
      </c>
      <c r="CE184" s="441">
        <f>AVERAGE(Monthly!IH184:IJ184)</f>
        <v>101.60100990673455</v>
      </c>
      <c r="CF184" s="441">
        <f>AVERAGE(Monthly!IK184:IM184)</f>
        <v>102.20649478281302</v>
      </c>
      <c r="CG184" s="441">
        <f>AVERAGE(Monthly!IN184:IP184)</f>
        <v>102.96518611205846</v>
      </c>
      <c r="CH184" s="441">
        <f>AVERAGE(Monthly!IQ184:IS184)</f>
        <v>103.48749967239975</v>
      </c>
      <c r="CI184" s="441">
        <f>AVERAGE(Monthly!IT184:IV184)</f>
        <v>104.36165957023128</v>
      </c>
      <c r="CJ184" s="441">
        <f>AVERAGE(Monthly!IW184:IY184)</f>
        <v>106.09181716202107</v>
      </c>
      <c r="CK184" s="441">
        <f>AVERAGE(Monthly!IZ184:JB184)</f>
        <v>107.67280201071544</v>
      </c>
      <c r="CL184" s="441">
        <f>AVERAGE(Monthly!JC184:JE184)</f>
        <v>108.88902997256788</v>
      </c>
      <c r="CM184" s="441">
        <f>AVERAGE(Monthly!JF184:JH184)</f>
        <v>110.17675320968436</v>
      </c>
      <c r="CN184" s="441">
        <f>AVERAGE(Monthly!JI184:JK184)</f>
        <v>111.0054928266711</v>
      </c>
      <c r="CO184" s="441">
        <f>AVERAGE(Monthly!JL184:JN184)</f>
        <v>111.21952478604133</v>
      </c>
      <c r="CP184" s="441">
        <f>AVERAGE(Monthly!JO184:JQ184)</f>
        <v>111.58667270977098</v>
      </c>
      <c r="CQ184" s="441">
        <f>AVERAGE(Monthly!JR184:JT184)</f>
        <v>111.94902215180572</v>
      </c>
      <c r="CR184" s="441">
        <f>AVERAGE(Monthly!JU184:JW184)</f>
        <v>113.11757925173619</v>
      </c>
      <c r="CS184" s="441">
        <f>AVERAGE(Monthly!JX184:JZ184)</f>
        <v>112.70687704577864</v>
      </c>
      <c r="CT184" s="441">
        <f>AVERAGE(Monthly!KA184:KC184)</f>
        <v>113.06841071465779</v>
      </c>
      <c r="CU184" s="441">
        <f>AVERAGE(Monthly!KD184:KF184)</f>
        <v>113.77646664280654</v>
      </c>
      <c r="CV184" s="441">
        <f>AVERAGE(Monthly!KG184:KI184)</f>
        <v>114.81840343070645</v>
      </c>
      <c r="CW184" s="441">
        <f>AVERAGE(Monthly!KJ184:KL184)</f>
        <v>115.70954430909644</v>
      </c>
      <c r="CX184" s="441">
        <f>AVERAGE(Monthly!KM184:KO184)</f>
        <v>116.45507973895225</v>
      </c>
      <c r="CY184" s="441">
        <f>AVERAGE(Monthly!KP184:KR184)</f>
        <v>118.30740292128951</v>
      </c>
      <c r="CZ184" s="441">
        <f>AVERAGE(Monthly!KS184:KU184)</f>
        <v>122.47095408817604</v>
      </c>
      <c r="DA184" s="441">
        <f>AVERAGE(Monthly!KV184:KX184)</f>
        <v>124.13115803553741</v>
      </c>
      <c r="DB184" s="441">
        <f>AVERAGE(Monthly!KY184:LA184)</f>
        <v>121.56437857428141</v>
      </c>
      <c r="DC184" s="441">
        <f>AVERAGE(Monthly!LB184:LD184)</f>
        <v>122.65326223162583</v>
      </c>
      <c r="DD184" s="441">
        <f>AVERAGE(Monthly!LE184:LG184)</f>
        <v>124.51837050717101</v>
      </c>
      <c r="DE184" s="441">
        <f>AVERAGE(Monthly!LH184:LJ184)</f>
        <v>125.18766275449654</v>
      </c>
      <c r="DF184" s="441">
        <f>AVERAGE(Monthly!LK184:LM184)</f>
        <v>126.82423030177598</v>
      </c>
      <c r="DG184" s="441">
        <f>AVERAGE(Monthly!LN184:LP184)</f>
        <v>131.35115978714103</v>
      </c>
      <c r="DH184" s="441">
        <f>AVERAGE(Monthly!LQ184:LS184)</f>
        <v>140.26476062254054</v>
      </c>
      <c r="DI184" s="441">
        <f>AVERAGE(Monthly!LT184:LV184)</f>
        <v>144.18935642364684</v>
      </c>
      <c r="DJ184" s="441">
        <f>AVERAGE(Monthly!LW184:LY184)</f>
        <v>148.38263224023439</v>
      </c>
      <c r="DK184" s="441">
        <f>AVERAGE(Monthly!LZ184:MB184)</f>
        <v>151.4450352379109</v>
      </c>
      <c r="DL184" s="441">
        <f>AVERAGE(Monthly!MC184:ME184)</f>
        <v>153.60094327697482</v>
      </c>
      <c r="DM184" s="441">
        <f>AVERAGE(Monthly!MF184:MH184)</f>
        <v>156.51320742738284</v>
      </c>
      <c r="DN184" s="441">
        <f>IF(Monthly!MK184&gt;0,AVERAGE(Monthly!MI184:MK184),"")</f>
        <v>159.15500795243838</v>
      </c>
      <c r="DO184" s="441">
        <f>IF(Monthly!MN184&gt;0,AVERAGE(Monthly!ML184:MN184),"")</f>
        <v>160.72484652473261</v>
      </c>
      <c r="DP184" s="441">
        <f>IF(Monthly!MQ184&gt;0,AVERAGE(Monthly!MO184:MQ184),"")</f>
        <v>164.72997357721366</v>
      </c>
      <c r="DQ184" s="441">
        <f>AVERAGE(Monthly!MR184:MT184)</f>
        <v>165.41182939822454</v>
      </c>
      <c r="DR184" s="441">
        <f>IF(Monthly!MW184&gt;0,AVERAGE(Monthly!MU184:MW184),"")</f>
        <v>167.86146700398334</v>
      </c>
      <c r="DS184" s="996">
        <f>IF(Monthly!MX184&gt;0,AVERAGE(Monthly!MV184:MX184),"")</f>
        <v>168.56273421915074</v>
      </c>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4.7" thickTop="1">
      <c r="B185" s="881" t="s">
        <v>880</v>
      </c>
      <c r="DG185" s="586"/>
      <c r="DL185" s="885" t="s">
        <v>1629</v>
      </c>
      <c r="DM185" s="958">
        <f>+(DM188+DM215)*DM268/1000</f>
        <v>1085.2644989970906</v>
      </c>
      <c r="DN185" s="958">
        <f t="shared" ref="DN185:DP185" si="0">+(DN188+DN215)*DN268/1000</f>
        <v>1103.9397910012156</v>
      </c>
      <c r="DO185" s="958">
        <f t="shared" si="0"/>
        <v>1111.4377032046116</v>
      </c>
      <c r="DP185" s="958">
        <f t="shared" si="0"/>
        <v>1272.6503298473538</v>
      </c>
      <c r="DQ185" s="958">
        <f t="shared" ref="DQ185:DR185" si="1">+(DQ188+DQ215)*DQ268/1000</f>
        <v>1646.2482077469658</v>
      </c>
      <c r="DR185" s="958">
        <f t="shared" si="1"/>
        <v>1615.2037339040357</v>
      </c>
      <c r="DS185" s="958"/>
    </row>
    <row r="186" spans="1:298">
      <c r="B186" s="882"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57" t="s">
        <v>1630</v>
      </c>
      <c r="DM186" s="956">
        <f>+(DM201+DM219)*DM268/1000</f>
        <v>1759.2427960035475</v>
      </c>
      <c r="DN186" s="956">
        <f t="shared" ref="DN186:DP186" si="2">+(DN201+DN219)*DN268/1000</f>
        <v>1819.060229765068</v>
      </c>
      <c r="DO186" s="956">
        <f t="shared" si="2"/>
        <v>1876.2187916175617</v>
      </c>
      <c r="DP186" s="956">
        <f t="shared" si="2"/>
        <v>2065.9294153596697</v>
      </c>
      <c r="DQ186" s="956">
        <f t="shared" ref="DQ186:DR186" si="3">+(DQ201+DQ219)*DQ268/1000</f>
        <v>2425.5350145685711</v>
      </c>
      <c r="DR186" s="956">
        <f t="shared" si="3"/>
        <v>2278.5626273471071</v>
      </c>
      <c r="DS186" s="956"/>
      <c r="DT186" s="90"/>
      <c r="DU186" s="90"/>
      <c r="DV186" s="90"/>
      <c r="DW186" s="90"/>
      <c r="DX186" s="90"/>
      <c r="DY186" s="90"/>
      <c r="DZ186" s="90"/>
    </row>
    <row r="187" spans="1:298" s="560" customFormat="1" ht="14.7" thickBot="1">
      <c r="A187" s="693"/>
      <c r="B187" s="873"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564" t="s">
        <v>514</v>
      </c>
      <c r="P187" s="564" t="s">
        <v>515</v>
      </c>
      <c r="Q187" s="564" t="s">
        <v>516</v>
      </c>
      <c r="R187" s="564" t="s">
        <v>517</v>
      </c>
      <c r="S187" s="564" t="s">
        <v>518</v>
      </c>
      <c r="T187" s="564" t="s">
        <v>519</v>
      </c>
      <c r="U187" s="564" t="s">
        <v>520</v>
      </c>
      <c r="V187" s="564" t="s">
        <v>521</v>
      </c>
      <c r="W187" s="564" t="s">
        <v>522</v>
      </c>
      <c r="X187" s="564" t="s">
        <v>523</v>
      </c>
      <c r="Y187" s="564" t="s">
        <v>524</v>
      </c>
      <c r="Z187" s="564" t="s">
        <v>525</v>
      </c>
      <c r="AA187" s="564" t="s">
        <v>526</v>
      </c>
      <c r="AB187" s="564" t="s">
        <v>527</v>
      </c>
      <c r="AC187" s="564" t="s">
        <v>528</v>
      </c>
      <c r="AD187" s="564" t="s">
        <v>529</v>
      </c>
      <c r="AE187" s="564" t="s">
        <v>530</v>
      </c>
      <c r="AF187" s="564" t="s">
        <v>531</v>
      </c>
      <c r="AG187" s="564" t="s">
        <v>532</v>
      </c>
      <c r="AH187" s="564" t="s">
        <v>533</v>
      </c>
      <c r="AI187" s="564" t="s">
        <v>534</v>
      </c>
      <c r="AJ187" s="564" t="s">
        <v>535</v>
      </c>
      <c r="AK187" s="564" t="s">
        <v>536</v>
      </c>
      <c r="AL187" s="564" t="s">
        <v>537</v>
      </c>
      <c r="AM187" s="564" t="s">
        <v>538</v>
      </c>
      <c r="AN187" s="564" t="s">
        <v>539</v>
      </c>
      <c r="AO187" s="564" t="s">
        <v>540</v>
      </c>
      <c r="AP187" s="564" t="s">
        <v>541</v>
      </c>
      <c r="AQ187" s="564" t="s">
        <v>542</v>
      </c>
      <c r="AR187" s="564" t="s">
        <v>543</v>
      </c>
      <c r="AS187" s="564" t="s">
        <v>544</v>
      </c>
      <c r="AT187" s="564" t="s">
        <v>545</v>
      </c>
      <c r="AU187" s="564" t="s">
        <v>68</v>
      </c>
      <c r="AV187" s="564" t="s">
        <v>69</v>
      </c>
      <c r="AW187" s="564" t="s">
        <v>70</v>
      </c>
      <c r="AX187" s="564" t="s">
        <v>71</v>
      </c>
      <c r="AY187" s="564" t="s">
        <v>72</v>
      </c>
      <c r="AZ187" s="564" t="s">
        <v>73</v>
      </c>
      <c r="BA187" s="564" t="s">
        <v>74</v>
      </c>
      <c r="BB187" s="564" t="s">
        <v>75</v>
      </c>
      <c r="BC187" s="564" t="s">
        <v>76</v>
      </c>
      <c r="BD187" s="564" t="s">
        <v>77</v>
      </c>
      <c r="BE187" s="564" t="s">
        <v>78</v>
      </c>
      <c r="BF187" s="564" t="s">
        <v>79</v>
      </c>
      <c r="BG187" s="564" t="s">
        <v>80</v>
      </c>
      <c r="BH187" s="564" t="s">
        <v>81</v>
      </c>
      <c r="BI187" s="564" t="s">
        <v>82</v>
      </c>
      <c r="BJ187" s="564" t="s">
        <v>83</v>
      </c>
      <c r="BK187" s="564" t="s">
        <v>84</v>
      </c>
      <c r="BL187" s="564" t="s">
        <v>85</v>
      </c>
      <c r="BM187" s="564" t="s">
        <v>86</v>
      </c>
      <c r="BN187" s="564" t="s">
        <v>87</v>
      </c>
      <c r="BO187" s="564" t="s">
        <v>88</v>
      </c>
      <c r="BP187" s="564" t="s">
        <v>89</v>
      </c>
      <c r="BQ187" s="564" t="s">
        <v>90</v>
      </c>
      <c r="BR187" s="564" t="s">
        <v>91</v>
      </c>
      <c r="BS187" s="564" t="s">
        <v>92</v>
      </c>
      <c r="BT187" s="564" t="s">
        <v>93</v>
      </c>
      <c r="BU187" s="564" t="s">
        <v>94</v>
      </c>
      <c r="BV187" s="564" t="s">
        <v>95</v>
      </c>
      <c r="BW187" s="564" t="s">
        <v>96</v>
      </c>
      <c r="BX187" s="564" t="s">
        <v>97</v>
      </c>
      <c r="BY187" s="564" t="s">
        <v>98</v>
      </c>
      <c r="BZ187" s="564" t="s">
        <v>99</v>
      </c>
      <c r="CA187" s="564" t="s">
        <v>49</v>
      </c>
      <c r="CB187" s="564" t="s">
        <v>50</v>
      </c>
      <c r="CC187" s="564" t="s">
        <v>51</v>
      </c>
      <c r="CD187" s="564" t="s">
        <v>52</v>
      </c>
      <c r="CE187" s="564" t="s">
        <v>53</v>
      </c>
      <c r="CF187" s="564" t="s">
        <v>54</v>
      </c>
      <c r="CG187" s="564" t="s">
        <v>55</v>
      </c>
      <c r="CH187" s="564" t="s">
        <v>56</v>
      </c>
      <c r="CI187" s="564" t="s">
        <v>57</v>
      </c>
      <c r="CJ187" s="564" t="s">
        <v>58</v>
      </c>
      <c r="CK187" s="564" t="s">
        <v>59</v>
      </c>
      <c r="CL187" s="564" t="s">
        <v>60</v>
      </c>
      <c r="CM187" s="564" t="s">
        <v>61</v>
      </c>
      <c r="CN187" s="564" t="s">
        <v>62</v>
      </c>
      <c r="CO187" s="564" t="s">
        <v>63</v>
      </c>
      <c r="CP187" s="564" t="s">
        <v>64</v>
      </c>
      <c r="CQ187" s="564" t="s">
        <v>65</v>
      </c>
      <c r="CR187" s="564" t="s">
        <v>100</v>
      </c>
      <c r="CS187" s="564" t="s">
        <v>105</v>
      </c>
      <c r="CT187" s="564" t="s">
        <v>546</v>
      </c>
      <c r="CU187" s="564" t="s">
        <v>547</v>
      </c>
      <c r="CV187" s="564" t="s">
        <v>548</v>
      </c>
      <c r="CW187" s="564" t="s">
        <v>549</v>
      </c>
      <c r="CX187" s="564" t="s">
        <v>550</v>
      </c>
      <c r="CY187" s="564" t="s">
        <v>551</v>
      </c>
      <c r="CZ187" s="564" t="s">
        <v>552</v>
      </c>
      <c r="DA187" s="564" t="s">
        <v>553</v>
      </c>
      <c r="DB187" s="564" t="s">
        <v>554</v>
      </c>
      <c r="DC187" s="564" t="s">
        <v>555</v>
      </c>
      <c r="DD187" s="564" t="s">
        <v>556</v>
      </c>
      <c r="DE187" s="564" t="s">
        <v>557</v>
      </c>
      <c r="DF187" s="564" t="s">
        <v>558</v>
      </c>
      <c r="DG187" s="564" t="s">
        <v>559</v>
      </c>
      <c r="DH187" s="564" t="s">
        <v>560</v>
      </c>
      <c r="DI187" s="564" t="s">
        <v>561</v>
      </c>
      <c r="DJ187" s="564" t="s">
        <v>562</v>
      </c>
      <c r="DK187" s="564" t="s">
        <v>563</v>
      </c>
      <c r="DL187" s="564" t="s">
        <v>564</v>
      </c>
      <c r="DM187" s="564" t="s">
        <v>565</v>
      </c>
      <c r="DN187" s="564" t="s">
        <v>566</v>
      </c>
      <c r="DO187" s="564" t="s">
        <v>567</v>
      </c>
      <c r="DP187" s="564" t="s">
        <v>851</v>
      </c>
      <c r="DQ187" s="564" t="s">
        <v>852</v>
      </c>
      <c r="DR187" s="564" t="s">
        <v>853</v>
      </c>
      <c r="DS187" s="564" t="s">
        <v>1364</v>
      </c>
      <c r="DT187" s="564" t="s">
        <v>1365</v>
      </c>
      <c r="DU187" s="564" t="s">
        <v>1366</v>
      </c>
      <c r="DV187" s="564" t="s">
        <v>1367</v>
      </c>
      <c r="DW187" s="564" t="s">
        <v>1369</v>
      </c>
      <c r="DX187" s="564" t="s">
        <v>1371</v>
      </c>
      <c r="DY187" s="564" t="s">
        <v>1370</v>
      </c>
      <c r="DZ187" s="564"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1522</v>
      </c>
      <c r="B188" s="452" t="s">
        <v>1617</v>
      </c>
      <c r="C188" s="456"/>
      <c r="D188" s="456"/>
      <c r="E188" s="456"/>
      <c r="F188" s="456"/>
      <c r="G188" s="456"/>
      <c r="H188" s="456"/>
      <c r="I188" s="456"/>
      <c r="J188" s="456"/>
      <c r="K188" s="456"/>
      <c r="L188" s="456"/>
      <c r="M188" s="456"/>
      <c r="N188" s="456"/>
      <c r="O188" s="745">
        <v>15.620060222500001</v>
      </c>
      <c r="P188" s="745">
        <v>15.620060222500001</v>
      </c>
      <c r="Q188" s="745">
        <v>15.620060222500001</v>
      </c>
      <c r="R188" s="745">
        <v>15.620060222500001</v>
      </c>
      <c r="S188" s="745">
        <v>15.230754559999998</v>
      </c>
      <c r="T188" s="745">
        <v>15.230754559999998</v>
      </c>
      <c r="U188" s="745">
        <v>15.230754559999998</v>
      </c>
      <c r="V188" s="745">
        <v>15.230754559999998</v>
      </c>
      <c r="W188" s="745">
        <v>17.244706811500002</v>
      </c>
      <c r="X188" s="745">
        <v>17.244706811500002</v>
      </c>
      <c r="Y188" s="745">
        <v>17.244706811500002</v>
      </c>
      <c r="Z188" s="745">
        <v>17.244706811500002</v>
      </c>
      <c r="AA188" s="745">
        <v>23.100422561272278</v>
      </c>
      <c r="AB188" s="745">
        <v>23.100422561272278</v>
      </c>
      <c r="AC188" s="745">
        <v>23.100422561272278</v>
      </c>
      <c r="AD188" s="745">
        <v>23.100422561272278</v>
      </c>
      <c r="AE188" s="745">
        <v>16.190926227695002</v>
      </c>
      <c r="AF188" s="745">
        <v>16.190926227695002</v>
      </c>
      <c r="AG188" s="745">
        <v>16.190926227695002</v>
      </c>
      <c r="AH188" s="745">
        <v>16.190926227695002</v>
      </c>
      <c r="AI188" s="745">
        <v>15.695027499999998</v>
      </c>
      <c r="AJ188" s="745">
        <v>15.695027499999998</v>
      </c>
      <c r="AK188" s="745">
        <v>15.695027499999998</v>
      </c>
      <c r="AL188" s="745">
        <v>15.695027499999998</v>
      </c>
      <c r="AM188" s="745">
        <v>24.48381325814352</v>
      </c>
      <c r="AN188" s="745">
        <v>24.48381325814352</v>
      </c>
      <c r="AO188" s="745">
        <v>24.48381325814352</v>
      </c>
      <c r="AP188" s="745">
        <v>24.48381325814352</v>
      </c>
      <c r="AQ188" s="745">
        <v>31.224364016100751</v>
      </c>
      <c r="AR188" s="745">
        <v>31.224364016100751</v>
      </c>
      <c r="AS188" s="745">
        <v>31.224364016100751</v>
      </c>
      <c r="AT188" s="745">
        <v>31.224364016100751</v>
      </c>
      <c r="AU188" s="745">
        <v>36.82574995062388</v>
      </c>
      <c r="AV188" s="745">
        <v>36.82574995062388</v>
      </c>
      <c r="AW188" s="745">
        <v>36.82574995062388</v>
      </c>
      <c r="AX188" s="745">
        <v>36.82574995062388</v>
      </c>
      <c r="AY188" s="745">
        <v>44.173423437404658</v>
      </c>
      <c r="AZ188" s="745">
        <v>44.173423437404658</v>
      </c>
      <c r="BA188" s="745">
        <v>44.173423437404658</v>
      </c>
      <c r="BB188" s="745">
        <v>44.173423437404658</v>
      </c>
      <c r="BC188" s="745">
        <v>65.928888531139322</v>
      </c>
      <c r="BD188" s="745">
        <v>65.928888531139322</v>
      </c>
      <c r="BE188" s="745">
        <v>65.928888531139322</v>
      </c>
      <c r="BF188" s="745">
        <v>65.928888531139322</v>
      </c>
      <c r="BG188" s="745">
        <v>58.527345508832063</v>
      </c>
      <c r="BH188" s="745">
        <v>58.527345508832063</v>
      </c>
      <c r="BI188" s="745">
        <v>58.527345508832063</v>
      </c>
      <c r="BJ188" s="745">
        <v>58.527345508832063</v>
      </c>
      <c r="BK188" s="745">
        <v>57.229763620690896</v>
      </c>
      <c r="BL188" s="745">
        <v>67.740061206172612</v>
      </c>
      <c r="BM188" s="745">
        <v>92.849143428957092</v>
      </c>
      <c r="BN188" s="745">
        <v>79.456288127365184</v>
      </c>
      <c r="BO188" s="745">
        <v>97.299278884324579</v>
      </c>
      <c r="BP188" s="745">
        <v>92.633465132835624</v>
      </c>
      <c r="BQ188" s="745">
        <v>145.35482832446743</v>
      </c>
      <c r="BR188" s="745">
        <v>129.70381696337066</v>
      </c>
      <c r="BS188" s="745">
        <v>132.87464410896513</v>
      </c>
      <c r="BT188" s="745">
        <v>119.34770867292855</v>
      </c>
      <c r="BU188" s="745">
        <v>168.73402216647298</v>
      </c>
      <c r="BV188" s="745">
        <v>169.79410018821574</v>
      </c>
      <c r="BW188" s="745">
        <v>163.61704511874291</v>
      </c>
      <c r="BX188" s="745">
        <v>192.48049418267937</v>
      </c>
      <c r="BY188" s="745">
        <v>186.84046333614316</v>
      </c>
      <c r="BZ188" s="745">
        <v>160.07207778142055</v>
      </c>
      <c r="CA188" s="745">
        <v>160.80509652151059</v>
      </c>
      <c r="CB188" s="745">
        <v>196.36847147336186</v>
      </c>
      <c r="CC188" s="745">
        <v>187.86209929680925</v>
      </c>
      <c r="CD188" s="745">
        <v>178.03609262818017</v>
      </c>
      <c r="CE188" s="745">
        <v>170.5112179388494</v>
      </c>
      <c r="CF188" s="745">
        <v>170.5112179388494</v>
      </c>
      <c r="CG188" s="745">
        <v>170.5112179388494</v>
      </c>
      <c r="CH188" s="745">
        <v>170.5112179388494</v>
      </c>
      <c r="CI188" s="745">
        <v>181.6527247203154</v>
      </c>
      <c r="CJ188" s="745">
        <v>181.6527247203154</v>
      </c>
      <c r="CK188" s="745">
        <v>181.6527247203154</v>
      </c>
      <c r="CL188" s="745">
        <v>181.6527247203154</v>
      </c>
      <c r="CM188" s="745">
        <v>223.62201781938268</v>
      </c>
      <c r="CN188" s="745">
        <v>255.20577212314907</v>
      </c>
      <c r="CO188" s="745">
        <v>277.62813439535881</v>
      </c>
      <c r="CP188" s="745">
        <v>284.00711771597213</v>
      </c>
      <c r="CQ188" s="745">
        <v>280.82884252544414</v>
      </c>
      <c r="CR188" s="745">
        <v>290.33356972717223</v>
      </c>
      <c r="CS188" s="745">
        <v>285.83251129763545</v>
      </c>
      <c r="CT188" s="745">
        <v>272.63106214094648</v>
      </c>
      <c r="CU188" s="772">
        <v>260.97447893993336</v>
      </c>
      <c r="CV188" s="772">
        <v>281.60222080719308</v>
      </c>
      <c r="CW188" s="772">
        <v>340.83400871145147</v>
      </c>
      <c r="CX188" s="772">
        <v>356.29103223038283</v>
      </c>
      <c r="CY188" s="772">
        <v>316.48067107579652</v>
      </c>
      <c r="CZ188" s="772">
        <v>263.82282775235592</v>
      </c>
      <c r="DA188" s="772">
        <v>485.0729561269327</v>
      </c>
      <c r="DB188" s="772">
        <v>342.14147577210281</v>
      </c>
      <c r="DC188" s="772">
        <v>289.62498181372212</v>
      </c>
      <c r="DD188" s="772">
        <v>370.39971821308143</v>
      </c>
      <c r="DE188" s="772">
        <v>401.02813807901089</v>
      </c>
      <c r="DF188" s="772">
        <v>469.7776180645854</v>
      </c>
      <c r="DG188" s="772">
        <v>458.71861095238114</v>
      </c>
      <c r="DH188" s="772">
        <v>523.68260390414673</v>
      </c>
      <c r="DI188" s="772">
        <v>562.97716850672009</v>
      </c>
      <c r="DJ188" s="772">
        <v>566.51294131785596</v>
      </c>
      <c r="DK188" s="772">
        <v>591.79710902850775</v>
      </c>
      <c r="DL188" s="772">
        <v>686.18421283813575</v>
      </c>
      <c r="DM188" s="745">
        <v>590.62738464038853</v>
      </c>
      <c r="DN188" s="745">
        <v>597.34056483318841</v>
      </c>
      <c r="DO188" s="745">
        <v>644.84474595084077</v>
      </c>
      <c r="DP188" s="745">
        <v>737.81919081662454</v>
      </c>
      <c r="DQ188" s="745">
        <v>891.80586553691944</v>
      </c>
      <c r="DR188" s="745">
        <v>926.53187913540955</v>
      </c>
      <c r="DS188" s="745"/>
      <c r="DT188" s="745"/>
      <c r="DU188" s="745"/>
      <c r="DV188" s="745"/>
      <c r="DW188" s="745"/>
      <c r="DX188" s="745"/>
      <c r="DY188" s="745"/>
      <c r="DZ188" s="745"/>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c r="A189" s="694"/>
      <c r="B189" s="453" t="s">
        <v>659</v>
      </c>
      <c r="C189" s="457"/>
      <c r="D189" s="457"/>
      <c r="E189" s="457"/>
      <c r="F189" s="457"/>
      <c r="G189" s="457"/>
      <c r="H189" s="457"/>
      <c r="I189" s="457"/>
      <c r="J189" s="457"/>
      <c r="K189" s="457"/>
      <c r="L189" s="457"/>
      <c r="M189" s="457"/>
      <c r="N189" s="457"/>
      <c r="O189" s="746">
        <v>7.0350000000000001</v>
      </c>
      <c r="P189" s="746">
        <v>7.0350000000000001</v>
      </c>
      <c r="Q189" s="746">
        <v>7.0350000000000001</v>
      </c>
      <c r="R189" s="746">
        <v>7.0350000000000001</v>
      </c>
      <c r="S189" s="746">
        <v>6.6181263599999989</v>
      </c>
      <c r="T189" s="746">
        <v>6.6181263599999989</v>
      </c>
      <c r="U189" s="746">
        <v>6.6181263599999989</v>
      </c>
      <c r="V189" s="746">
        <v>6.6181263599999989</v>
      </c>
      <c r="W189" s="746">
        <v>5.6311920000000004</v>
      </c>
      <c r="X189" s="746">
        <v>5.6311920000000004</v>
      </c>
      <c r="Y189" s="746">
        <v>5.6311920000000004</v>
      </c>
      <c r="Z189" s="746">
        <v>5.6311920000000004</v>
      </c>
      <c r="AA189" s="746">
        <v>4.8408290312722801</v>
      </c>
      <c r="AB189" s="746">
        <v>4.8408290312722801</v>
      </c>
      <c r="AC189" s="746">
        <v>4.8408290312722801</v>
      </c>
      <c r="AD189" s="746">
        <v>4.8408290312722801</v>
      </c>
      <c r="AE189" s="746">
        <v>3.6624338999999995</v>
      </c>
      <c r="AF189" s="746">
        <v>3.6624338999999995</v>
      </c>
      <c r="AG189" s="746">
        <v>3.6624338999999995</v>
      </c>
      <c r="AH189" s="746">
        <v>3.6624338999999995</v>
      </c>
      <c r="AI189" s="746">
        <v>3.7524999999999999</v>
      </c>
      <c r="AJ189" s="746">
        <v>3.7524999999999999</v>
      </c>
      <c r="AK189" s="746">
        <v>3.7524999999999999</v>
      </c>
      <c r="AL189" s="746">
        <v>3.7524999999999999</v>
      </c>
      <c r="AM189" s="746">
        <v>8.0575824879999995</v>
      </c>
      <c r="AN189" s="746">
        <v>8.0575824879999995</v>
      </c>
      <c r="AO189" s="746">
        <v>8.0575824879999995</v>
      </c>
      <c r="AP189" s="746">
        <v>8.0575824879999995</v>
      </c>
      <c r="AQ189" s="746">
        <v>9.5664455549999996</v>
      </c>
      <c r="AR189" s="746">
        <v>9.5664455549999996</v>
      </c>
      <c r="AS189" s="746">
        <v>9.5664455549999996</v>
      </c>
      <c r="AT189" s="746">
        <v>9.5664455549999996</v>
      </c>
      <c r="AU189" s="746">
        <v>13.510198750000001</v>
      </c>
      <c r="AV189" s="746">
        <v>13.510198750000001</v>
      </c>
      <c r="AW189" s="746">
        <v>13.510198750000001</v>
      </c>
      <c r="AX189" s="746">
        <v>13.510198750000001</v>
      </c>
      <c r="AY189" s="746">
        <v>8.9174360311822234</v>
      </c>
      <c r="AZ189" s="746">
        <v>8.9174360311822234</v>
      </c>
      <c r="BA189" s="746">
        <v>8.9174360311822234</v>
      </c>
      <c r="BB189" s="746">
        <v>8.9174360311822234</v>
      </c>
      <c r="BC189" s="746">
        <v>11.727499999999999</v>
      </c>
      <c r="BD189" s="746">
        <v>11.727499999999999</v>
      </c>
      <c r="BE189" s="746">
        <v>11.727499999999999</v>
      </c>
      <c r="BF189" s="746">
        <v>11.727499999999999</v>
      </c>
      <c r="BG189" s="746">
        <v>9.3218154000000002</v>
      </c>
      <c r="BH189" s="746">
        <v>9.3218154000000002</v>
      </c>
      <c r="BI189" s="746">
        <v>9.3218154000000002</v>
      </c>
      <c r="BJ189" s="746">
        <v>9.3218154000000002</v>
      </c>
      <c r="BK189" s="746">
        <v>1.4292309999999999</v>
      </c>
      <c r="BL189" s="746">
        <v>7.7670720000000006</v>
      </c>
      <c r="BM189" s="746">
        <v>28.8788856</v>
      </c>
      <c r="BN189" s="746">
        <v>18.005966700000002</v>
      </c>
      <c r="BO189" s="746">
        <v>3.3403139999999998</v>
      </c>
      <c r="BP189" s="746">
        <v>4.8579590000000001</v>
      </c>
      <c r="BQ189" s="746">
        <v>42.302700000000002</v>
      </c>
      <c r="BR189" s="746">
        <v>24.103419999999996</v>
      </c>
      <c r="BS189" s="746">
        <v>4.9744700000000002</v>
      </c>
      <c r="BT189" s="746">
        <v>7.0331019999999995</v>
      </c>
      <c r="BU189" s="746">
        <v>24.389862000000001</v>
      </c>
      <c r="BV189" s="746">
        <v>24.488826000000003</v>
      </c>
      <c r="BW189" s="746">
        <v>11.565804</v>
      </c>
      <c r="BX189" s="746">
        <v>8.6418189999999999</v>
      </c>
      <c r="BY189" s="746">
        <v>17.279651999999999</v>
      </c>
      <c r="BZ189" s="746">
        <v>17.413954</v>
      </c>
      <c r="CA189" s="746">
        <v>5.0451079999999999</v>
      </c>
      <c r="CB189" s="746">
        <v>7.7493669999999995</v>
      </c>
      <c r="CC189" s="746">
        <v>28.184902000000001</v>
      </c>
      <c r="CD189" s="746">
        <v>18.698620999999999</v>
      </c>
      <c r="CE189" s="746">
        <v>15.509422499999999</v>
      </c>
      <c r="CF189" s="746">
        <v>15.509422499999999</v>
      </c>
      <c r="CG189" s="746">
        <v>15.509422499999999</v>
      </c>
      <c r="CH189" s="746">
        <v>15.509422499999999</v>
      </c>
      <c r="CI189" s="746">
        <v>14.6225215</v>
      </c>
      <c r="CJ189" s="746">
        <v>14.6225215</v>
      </c>
      <c r="CK189" s="746">
        <v>14.6225215</v>
      </c>
      <c r="CL189" s="746">
        <v>14.6225215</v>
      </c>
      <c r="CM189" s="746">
        <v>7.3498639998423254</v>
      </c>
      <c r="CN189" s="746">
        <v>8.5120931875188912</v>
      </c>
      <c r="CO189" s="746">
        <v>24.861617999767116</v>
      </c>
      <c r="CP189" s="746">
        <v>23.392377999696478</v>
      </c>
      <c r="CQ189" s="746">
        <v>11.343517995856139</v>
      </c>
      <c r="CR189" s="746">
        <v>9.7616449878774638</v>
      </c>
      <c r="CS189" s="746">
        <v>24.379148999765501</v>
      </c>
      <c r="CT189" s="746">
        <v>24.100704999734678</v>
      </c>
      <c r="CU189" s="773">
        <v>10.34792353023783</v>
      </c>
      <c r="CV189" s="773">
        <v>10.165861836790908</v>
      </c>
      <c r="CW189" s="773">
        <v>23.71054559528681</v>
      </c>
      <c r="CX189" s="773">
        <v>25.2458398057754</v>
      </c>
      <c r="CY189" s="773">
        <v>6.5923344302999993</v>
      </c>
      <c r="CZ189" s="773">
        <v>4.2839545985000003</v>
      </c>
      <c r="DA189" s="773">
        <v>18.231323</v>
      </c>
      <c r="DB189" s="773">
        <v>24.826132269856625</v>
      </c>
      <c r="DC189" s="773">
        <v>10.813222386715344</v>
      </c>
      <c r="DD189" s="773">
        <v>6.3490359335727078</v>
      </c>
      <c r="DE189" s="773">
        <v>22.713325679711954</v>
      </c>
      <c r="DF189" s="774">
        <v>38.427852616609904</v>
      </c>
      <c r="DG189" s="774">
        <v>7.0452250000000003</v>
      </c>
      <c r="DH189" s="774">
        <v>7.3850239999999996</v>
      </c>
      <c r="DI189" s="774">
        <v>24.113724999999999</v>
      </c>
      <c r="DJ189" s="774">
        <v>66.490819999999999</v>
      </c>
      <c r="DK189" s="774">
        <v>14.481373</v>
      </c>
      <c r="DL189" s="774">
        <v>10.834747999999999</v>
      </c>
      <c r="DM189" s="746">
        <v>22.482648000000001</v>
      </c>
      <c r="DN189" s="746">
        <v>40.006151000000003</v>
      </c>
      <c r="DO189" s="746">
        <v>8.0487219999999997</v>
      </c>
      <c r="DP189" s="746">
        <v>8.1745710000000003</v>
      </c>
      <c r="DQ189" s="746">
        <v>38.702002999999998</v>
      </c>
      <c r="DR189" s="746">
        <v>35.438009999999998</v>
      </c>
      <c r="DS189" s="746"/>
      <c r="DT189" s="746"/>
      <c r="DU189" s="746"/>
      <c r="DV189" s="746"/>
      <c r="DW189" s="746"/>
      <c r="DX189" s="746"/>
      <c r="DY189" s="746"/>
      <c r="DZ189" s="746"/>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c r="A190" s="694"/>
      <c r="B190" s="453" t="s">
        <v>111</v>
      </c>
      <c r="C190" s="457"/>
      <c r="D190" s="457"/>
      <c r="E190" s="457"/>
      <c r="F190" s="457"/>
      <c r="G190" s="457"/>
      <c r="H190" s="457"/>
      <c r="I190" s="457"/>
      <c r="J190" s="457"/>
      <c r="K190" s="457"/>
      <c r="L190" s="457"/>
      <c r="M190" s="457"/>
      <c r="N190" s="457"/>
      <c r="O190" s="746">
        <v>3749.415</v>
      </c>
      <c r="P190" s="746">
        <v>3749.415</v>
      </c>
      <c r="Q190" s="746">
        <v>3749.415</v>
      </c>
      <c r="R190" s="746">
        <v>3749.415</v>
      </c>
      <c r="S190" s="746">
        <v>4583.1899999999996</v>
      </c>
      <c r="T190" s="746">
        <v>4583.1899999999996</v>
      </c>
      <c r="U190" s="746">
        <v>4583.1899999999996</v>
      </c>
      <c r="V190" s="746">
        <v>4583.1899999999996</v>
      </c>
      <c r="W190" s="746">
        <v>4022.28</v>
      </c>
      <c r="X190" s="746">
        <v>4022.28</v>
      </c>
      <c r="Y190" s="746">
        <v>4022.28</v>
      </c>
      <c r="Z190" s="746">
        <v>4022.28</v>
      </c>
      <c r="AA190" s="746">
        <v>4447.0200000000004</v>
      </c>
      <c r="AB190" s="746">
        <v>4447.0200000000004</v>
      </c>
      <c r="AC190" s="746">
        <v>4447.0200000000004</v>
      </c>
      <c r="AD190" s="746">
        <v>4447.0200000000004</v>
      </c>
      <c r="AE190" s="746">
        <v>4949.2349999999997</v>
      </c>
      <c r="AF190" s="746">
        <v>4949.2349999999997</v>
      </c>
      <c r="AG190" s="746">
        <v>4949.2349999999997</v>
      </c>
      <c r="AH190" s="746">
        <v>4949.2349999999997</v>
      </c>
      <c r="AI190" s="746">
        <v>3675</v>
      </c>
      <c r="AJ190" s="746">
        <v>3675</v>
      </c>
      <c r="AK190" s="746">
        <v>3675</v>
      </c>
      <c r="AL190" s="746">
        <v>3675</v>
      </c>
      <c r="AM190" s="746">
        <v>6771.2849999999999</v>
      </c>
      <c r="AN190" s="746">
        <v>6771.2849999999999</v>
      </c>
      <c r="AO190" s="746">
        <v>6771.2849999999999</v>
      </c>
      <c r="AP190" s="746">
        <v>6771.2849999999999</v>
      </c>
      <c r="AQ190" s="746">
        <v>4599.66</v>
      </c>
      <c r="AR190" s="746">
        <v>4599.66</v>
      </c>
      <c r="AS190" s="746">
        <v>4599.66</v>
      </c>
      <c r="AT190" s="746">
        <v>4599.66</v>
      </c>
      <c r="AU190" s="746">
        <v>6633.53</v>
      </c>
      <c r="AV190" s="746">
        <v>6633.53</v>
      </c>
      <c r="AW190" s="746">
        <v>6633.53</v>
      </c>
      <c r="AX190" s="746">
        <v>6633.53</v>
      </c>
      <c r="AY190" s="746">
        <v>3418.4659999999999</v>
      </c>
      <c r="AZ190" s="746">
        <v>3418.4659999999999</v>
      </c>
      <c r="BA190" s="746">
        <v>3418.4659999999999</v>
      </c>
      <c r="BB190" s="746">
        <v>3418.4659999999999</v>
      </c>
      <c r="BC190" s="746">
        <v>4547.8232500000004</v>
      </c>
      <c r="BD190" s="746">
        <v>4547.8232500000004</v>
      </c>
      <c r="BE190" s="746">
        <v>4547.8232500000004</v>
      </c>
      <c r="BF190" s="746">
        <v>4547.8232500000004</v>
      </c>
      <c r="BG190" s="746">
        <v>3748.0904999999998</v>
      </c>
      <c r="BH190" s="746">
        <v>3748.0904999999998</v>
      </c>
      <c r="BI190" s="746">
        <v>3748.0904999999998</v>
      </c>
      <c r="BJ190" s="746">
        <v>3748.0904999999998</v>
      </c>
      <c r="BK190" s="746">
        <v>576.29999999999995</v>
      </c>
      <c r="BL190" s="746">
        <v>2974.94</v>
      </c>
      <c r="BM190" s="746">
        <v>9089.4</v>
      </c>
      <c r="BN190" s="746">
        <v>5595.2090000000007</v>
      </c>
      <c r="BO190" s="746">
        <v>1286.7600000000002</v>
      </c>
      <c r="BP190" s="746">
        <v>977.72</v>
      </c>
      <c r="BQ190" s="746">
        <v>8037.18</v>
      </c>
      <c r="BR190" s="746">
        <v>5294.9580000000005</v>
      </c>
      <c r="BS190" s="746">
        <v>1293.7839999999999</v>
      </c>
      <c r="BT190" s="746">
        <v>2099.1</v>
      </c>
      <c r="BU190" s="746">
        <v>6470.0399999999991</v>
      </c>
      <c r="BV190" s="746">
        <v>7126.8060000000005</v>
      </c>
      <c r="BW190" s="746">
        <v>3698.5610000000001</v>
      </c>
      <c r="BX190" s="746">
        <v>3230.7300000000005</v>
      </c>
      <c r="BY190" s="746">
        <v>6312.2830000000004</v>
      </c>
      <c r="BZ190" s="746">
        <v>6747.3389999999999</v>
      </c>
      <c r="CA190" s="746">
        <v>2200.9499999999998</v>
      </c>
      <c r="CB190" s="746">
        <v>2566.4040000000005</v>
      </c>
      <c r="CC190" s="746">
        <v>6784.85</v>
      </c>
      <c r="CD190" s="746">
        <v>4421.1729999999998</v>
      </c>
      <c r="CE190" s="746">
        <v>4698.3270000000002</v>
      </c>
      <c r="CF190" s="746">
        <v>4698.3270000000002</v>
      </c>
      <c r="CG190" s="746">
        <v>4698.3270000000002</v>
      </c>
      <c r="CH190" s="746">
        <v>4698.3270000000002</v>
      </c>
      <c r="CI190" s="746">
        <v>4660.25875</v>
      </c>
      <c r="CJ190" s="746">
        <v>4660.25875</v>
      </c>
      <c r="CK190" s="746">
        <v>4660.25875</v>
      </c>
      <c r="CL190" s="746">
        <v>4660.25875</v>
      </c>
      <c r="CM190" s="746">
        <v>2868.5868999999998</v>
      </c>
      <c r="CN190" s="746">
        <v>3083.8148900000001</v>
      </c>
      <c r="CO190" s="746">
        <v>6402.2537999999977</v>
      </c>
      <c r="CP190" s="746">
        <v>6316.0617499999998</v>
      </c>
      <c r="CQ190" s="746">
        <v>4312.317</v>
      </c>
      <c r="CR190" s="746">
        <v>3322.7895199999998</v>
      </c>
      <c r="CS190" s="746">
        <v>6376.1620000000003</v>
      </c>
      <c r="CT190" s="746">
        <v>7282.8720000000003</v>
      </c>
      <c r="CU190" s="773">
        <v>3890.8148000000001</v>
      </c>
      <c r="CV190" s="773">
        <v>4012.2080000000001</v>
      </c>
      <c r="CW190" s="773">
        <v>7520.2740000000003</v>
      </c>
      <c r="CX190" s="773">
        <v>7814.3059999999996</v>
      </c>
      <c r="CY190" s="773">
        <v>2661.4180000000001</v>
      </c>
      <c r="CZ190" s="773">
        <v>1638.3444999999999</v>
      </c>
      <c r="DA190" s="773">
        <v>5046.3969999999999</v>
      </c>
      <c r="DB190" s="773">
        <v>6683.9040000000005</v>
      </c>
      <c r="DC190" s="773">
        <v>3277.279</v>
      </c>
      <c r="DD190" s="773">
        <v>1727.2059999999999</v>
      </c>
      <c r="DE190" s="773">
        <v>4659.3410000000003</v>
      </c>
      <c r="DF190" s="774">
        <v>7815.730129999999</v>
      </c>
      <c r="DG190" s="774">
        <v>1357.8389999999999</v>
      </c>
      <c r="DH190" s="774">
        <v>1351.655</v>
      </c>
      <c r="DI190" s="774">
        <v>3833.07</v>
      </c>
      <c r="DJ190" s="774">
        <v>11306.128000000001</v>
      </c>
      <c r="DK190" s="774">
        <v>2767.58</v>
      </c>
      <c r="DL190" s="774">
        <v>2158.1825999999996</v>
      </c>
      <c r="DM190" s="746">
        <v>4168.2204000000002</v>
      </c>
      <c r="DN190" s="746">
        <v>8442.0550000000003</v>
      </c>
      <c r="DO190" s="746">
        <v>1815.0640000000001</v>
      </c>
      <c r="DP190" s="746">
        <v>2053.2469999999998</v>
      </c>
      <c r="DQ190" s="746">
        <v>7100.375</v>
      </c>
      <c r="DR190" s="746">
        <v>6275.9709999999995</v>
      </c>
      <c r="DS190" s="746"/>
      <c r="DT190" s="746"/>
      <c r="DU190" s="746"/>
      <c r="DV190" s="746"/>
      <c r="DW190" s="746"/>
      <c r="DX190" s="746"/>
      <c r="DY190" s="746"/>
      <c r="DZ190" s="746"/>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c r="A191" s="694"/>
      <c r="B191" s="453" t="s">
        <v>660</v>
      </c>
      <c r="C191" s="457"/>
      <c r="D191" s="457"/>
      <c r="E191" s="457"/>
      <c r="F191" s="457"/>
      <c r="G191" s="457"/>
      <c r="H191" s="457"/>
      <c r="I191" s="457"/>
      <c r="J191" s="457"/>
      <c r="K191" s="457"/>
      <c r="L191" s="457"/>
      <c r="M191" s="457"/>
      <c r="N191" s="457"/>
      <c r="O191" s="746">
        <v>5.7165871125000001</v>
      </c>
      <c r="P191" s="746">
        <v>5.7165871125000001</v>
      </c>
      <c r="Q191" s="746">
        <v>5.7165871125000001</v>
      </c>
      <c r="R191" s="746">
        <v>5.7165871125000001</v>
      </c>
      <c r="S191" s="746">
        <v>4.3848326999999996</v>
      </c>
      <c r="T191" s="746">
        <v>4.3848326999999996</v>
      </c>
      <c r="U191" s="746">
        <v>4.3848326999999996</v>
      </c>
      <c r="V191" s="746">
        <v>4.3848326999999996</v>
      </c>
      <c r="W191" s="746">
        <v>6.0697725</v>
      </c>
      <c r="X191" s="746">
        <v>6.0697725</v>
      </c>
      <c r="Y191" s="746">
        <v>6.0697725</v>
      </c>
      <c r="Z191" s="746">
        <v>6.0697725</v>
      </c>
      <c r="AA191" s="746">
        <v>5.6776888875000004</v>
      </c>
      <c r="AB191" s="746">
        <v>5.6776888875000004</v>
      </c>
      <c r="AC191" s="746">
        <v>5.6776888875000004</v>
      </c>
      <c r="AD191" s="746">
        <v>5.6776888875000004</v>
      </c>
      <c r="AE191" s="746">
        <v>5.5053742001949999</v>
      </c>
      <c r="AF191" s="746">
        <v>5.5053742001949999</v>
      </c>
      <c r="AG191" s="746">
        <v>5.5053742001949999</v>
      </c>
      <c r="AH191" s="746">
        <v>5.5053742001949999</v>
      </c>
      <c r="AI191" s="746">
        <v>5.6249175000000005</v>
      </c>
      <c r="AJ191" s="746">
        <v>5.6249175000000005</v>
      </c>
      <c r="AK191" s="746">
        <v>5.6249175000000005</v>
      </c>
      <c r="AL191" s="746">
        <v>5.6249175000000005</v>
      </c>
      <c r="AM191" s="746">
        <v>5.4012597726435239</v>
      </c>
      <c r="AN191" s="746">
        <v>5.4012597726435239</v>
      </c>
      <c r="AO191" s="746">
        <v>5.4012597726435239</v>
      </c>
      <c r="AP191" s="746">
        <v>5.4012597726435239</v>
      </c>
      <c r="AQ191" s="746">
        <v>6.0957056950000004</v>
      </c>
      <c r="AR191" s="746">
        <v>6.0957056950000004</v>
      </c>
      <c r="AS191" s="746">
        <v>6.0957056950000004</v>
      </c>
      <c r="AT191" s="746">
        <v>6.0957056950000004</v>
      </c>
      <c r="AU191" s="746">
        <v>7.9659309316070743</v>
      </c>
      <c r="AV191" s="746">
        <v>7.9659309316070743</v>
      </c>
      <c r="AW191" s="746">
        <v>7.9659309316070743</v>
      </c>
      <c r="AX191" s="746">
        <v>7.9659309316070743</v>
      </c>
      <c r="AY191" s="746">
        <v>7.8790636598028811</v>
      </c>
      <c r="AZ191" s="746">
        <v>7.8790636598028811</v>
      </c>
      <c r="BA191" s="746">
        <v>7.8790636598028811</v>
      </c>
      <c r="BB191" s="746">
        <v>7.8790636598028811</v>
      </c>
      <c r="BC191" s="746">
        <v>10.396255718048518</v>
      </c>
      <c r="BD191" s="746">
        <v>10.396255718048518</v>
      </c>
      <c r="BE191" s="746">
        <v>10.396255718048518</v>
      </c>
      <c r="BF191" s="746">
        <v>10.396255718048518</v>
      </c>
      <c r="BG191" s="746">
        <v>12.06739317874589</v>
      </c>
      <c r="BH191" s="746">
        <v>12.06739317874589</v>
      </c>
      <c r="BI191" s="746">
        <v>12.06739317874589</v>
      </c>
      <c r="BJ191" s="746">
        <v>12.06739317874589</v>
      </c>
      <c r="BK191" s="746">
        <v>17.387780790000001</v>
      </c>
      <c r="BL191" s="746">
        <v>15.607629763999999</v>
      </c>
      <c r="BM191" s="746">
        <v>11.06858692</v>
      </c>
      <c r="BN191" s="746">
        <v>11.6452253</v>
      </c>
      <c r="BO191" s="746">
        <v>19.52750335</v>
      </c>
      <c r="BP191" s="746">
        <v>16.806254920000001</v>
      </c>
      <c r="BQ191" s="746">
        <v>14.008293419999999</v>
      </c>
      <c r="BR191" s="746">
        <v>13.5531747</v>
      </c>
      <c r="BS191" s="746">
        <v>18.21688962</v>
      </c>
      <c r="BT191" s="746">
        <v>15.314288730000001</v>
      </c>
      <c r="BU191" s="746">
        <v>16.42741552</v>
      </c>
      <c r="BV191" s="746">
        <v>15.75933141</v>
      </c>
      <c r="BW191" s="746">
        <v>16.771867</v>
      </c>
      <c r="BX191" s="746">
        <v>14.931248</v>
      </c>
      <c r="BY191" s="746">
        <v>12.376909000000001</v>
      </c>
      <c r="BZ191" s="746">
        <v>11.398431909999999</v>
      </c>
      <c r="CA191" s="746">
        <v>14.355526269999999</v>
      </c>
      <c r="CB191" s="746">
        <v>14.206278990000001</v>
      </c>
      <c r="CC191" s="746">
        <v>11.86891754</v>
      </c>
      <c r="CD191" s="746">
        <v>11.327618460000002</v>
      </c>
      <c r="CE191" s="746">
        <v>18.114248057499996</v>
      </c>
      <c r="CF191" s="746">
        <v>18.114248057499996</v>
      </c>
      <c r="CG191" s="746">
        <v>18.114248057499996</v>
      </c>
      <c r="CH191" s="746">
        <v>18.114248057499996</v>
      </c>
      <c r="CI191" s="746">
        <v>15.855276435</v>
      </c>
      <c r="CJ191" s="746">
        <v>15.855276435</v>
      </c>
      <c r="CK191" s="746">
        <v>15.855276435</v>
      </c>
      <c r="CL191" s="746">
        <v>15.855276435</v>
      </c>
      <c r="CM191" s="746">
        <v>23.830935794655694</v>
      </c>
      <c r="CN191" s="746">
        <v>23.616288046148309</v>
      </c>
      <c r="CO191" s="746">
        <v>18.202795149585796</v>
      </c>
      <c r="CP191" s="746">
        <v>18.615947629567199</v>
      </c>
      <c r="CQ191" s="746">
        <v>27.069027337750853</v>
      </c>
      <c r="CR191" s="746">
        <v>24.665120209597401</v>
      </c>
      <c r="CS191" s="746">
        <v>19.981602649259443</v>
      </c>
      <c r="CT191" s="746">
        <v>19.238384624583201</v>
      </c>
      <c r="CU191" s="773">
        <v>21.809795974602736</v>
      </c>
      <c r="CV191" s="773">
        <v>22.526762409569724</v>
      </c>
      <c r="CW191" s="773">
        <v>21.805472466298063</v>
      </c>
      <c r="CX191" s="773">
        <v>20.511240980464176</v>
      </c>
      <c r="CY191" s="773">
        <v>27.435809329999998</v>
      </c>
      <c r="CZ191" s="773">
        <v>23.78720599</v>
      </c>
      <c r="DA191" s="773">
        <v>20.20809457</v>
      </c>
      <c r="DB191" s="773">
        <v>18.853622400000003</v>
      </c>
      <c r="DC191" s="773">
        <v>26.423939609999998</v>
      </c>
      <c r="DD191" s="773">
        <v>24.427223139999999</v>
      </c>
      <c r="DE191" s="773">
        <v>22.326887800000002</v>
      </c>
      <c r="DF191" s="774">
        <v>23.672347700000003</v>
      </c>
      <c r="DG191" s="774">
        <v>29.766003162600004</v>
      </c>
      <c r="DH191" s="774">
        <v>27.589739909999999</v>
      </c>
      <c r="DI191" s="774">
        <v>24.290336620000005</v>
      </c>
      <c r="DJ191" s="774">
        <v>25.084757789999998</v>
      </c>
      <c r="DK191" s="774">
        <v>31.211420310000001</v>
      </c>
      <c r="DL191" s="774">
        <v>27.359239119999998</v>
      </c>
      <c r="DM191" s="746">
        <v>26.19370473</v>
      </c>
      <c r="DN191" s="746">
        <v>21.548118969999997</v>
      </c>
      <c r="DO191" s="746">
        <v>34.533118299999998</v>
      </c>
      <c r="DP191" s="746">
        <v>32.681381779999995</v>
      </c>
      <c r="DQ191" s="746">
        <v>26.523996109999995</v>
      </c>
      <c r="DR191" s="746">
        <v>19.39387705815</v>
      </c>
      <c r="DS191" s="746"/>
      <c r="DT191" s="746"/>
      <c r="DU191" s="746"/>
      <c r="DV191" s="746"/>
      <c r="DW191" s="746"/>
      <c r="DX191" s="746"/>
      <c r="DY191" s="746"/>
      <c r="DZ191" s="746"/>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c r="A192" s="694"/>
      <c r="B192" s="453" t="s">
        <v>112</v>
      </c>
      <c r="C192" s="457"/>
      <c r="D192" s="457"/>
      <c r="E192" s="457"/>
      <c r="F192" s="457"/>
      <c r="G192" s="457"/>
      <c r="H192" s="457"/>
      <c r="I192" s="457"/>
      <c r="J192" s="457"/>
      <c r="K192" s="457"/>
      <c r="L192" s="457"/>
      <c r="M192" s="457"/>
      <c r="N192" s="457"/>
      <c r="O192" s="746">
        <v>3782.3125</v>
      </c>
      <c r="P192" s="746">
        <v>3782.3125</v>
      </c>
      <c r="Q192" s="746">
        <v>3782.3125</v>
      </c>
      <c r="R192" s="746">
        <v>3782.3125</v>
      </c>
      <c r="S192" s="746">
        <v>3177.415</v>
      </c>
      <c r="T192" s="746">
        <v>3177.415</v>
      </c>
      <c r="U192" s="746">
        <v>3177.415</v>
      </c>
      <c r="V192" s="746">
        <v>3177.415</v>
      </c>
      <c r="W192" s="746">
        <v>3429.25</v>
      </c>
      <c r="X192" s="746">
        <v>3429.25</v>
      </c>
      <c r="Y192" s="746">
        <v>3429.25</v>
      </c>
      <c r="Z192" s="746">
        <v>3429.25</v>
      </c>
      <c r="AA192" s="746">
        <v>3791.4450000000002</v>
      </c>
      <c r="AB192" s="746">
        <v>3791.4450000000002</v>
      </c>
      <c r="AC192" s="746">
        <v>3791.4450000000002</v>
      </c>
      <c r="AD192" s="746">
        <v>3791.4450000000002</v>
      </c>
      <c r="AE192" s="746">
        <v>3643.5302449999999</v>
      </c>
      <c r="AF192" s="746">
        <v>3643.5302449999999</v>
      </c>
      <c r="AG192" s="746">
        <v>3643.5302449999999</v>
      </c>
      <c r="AH192" s="746">
        <v>3643.5302449999999</v>
      </c>
      <c r="AI192" s="746">
        <v>3582.75</v>
      </c>
      <c r="AJ192" s="746">
        <v>3582.75</v>
      </c>
      <c r="AK192" s="746">
        <v>3582.75</v>
      </c>
      <c r="AL192" s="746">
        <v>3582.75</v>
      </c>
      <c r="AM192" s="746">
        <v>3266.0947500000002</v>
      </c>
      <c r="AN192" s="746">
        <v>3266.0947500000002</v>
      </c>
      <c r="AO192" s="746">
        <v>3266.0947500000002</v>
      </c>
      <c r="AP192" s="746">
        <v>3266.0947500000002</v>
      </c>
      <c r="AQ192" s="746">
        <v>3870.2894999999999</v>
      </c>
      <c r="AR192" s="746">
        <v>3870.2894999999999</v>
      </c>
      <c r="AS192" s="746">
        <v>3870.2894999999999</v>
      </c>
      <c r="AT192" s="746">
        <v>3870.2894999999999</v>
      </c>
      <c r="AU192" s="746">
        <v>4130.9125250000006</v>
      </c>
      <c r="AV192" s="746">
        <v>4130.9125250000006</v>
      </c>
      <c r="AW192" s="746">
        <v>4130.9125250000006</v>
      </c>
      <c r="AX192" s="746">
        <v>4130.9125250000006</v>
      </c>
      <c r="AY192" s="746">
        <v>4593.9057499999999</v>
      </c>
      <c r="AZ192" s="746">
        <v>4593.9057499999999</v>
      </c>
      <c r="BA192" s="746">
        <v>4593.9057499999999</v>
      </c>
      <c r="BB192" s="746">
        <v>4593.9057499999999</v>
      </c>
      <c r="BC192" s="746">
        <v>4957.0046824999999</v>
      </c>
      <c r="BD192" s="746">
        <v>4957.0046824999999</v>
      </c>
      <c r="BE192" s="746">
        <v>4957.0046824999999</v>
      </c>
      <c r="BF192" s="746">
        <v>4957.0046824999999</v>
      </c>
      <c r="BG192" s="746">
        <v>4672.3253650000006</v>
      </c>
      <c r="BH192" s="746">
        <v>4672.3253650000006</v>
      </c>
      <c r="BI192" s="746">
        <v>4672.3253650000006</v>
      </c>
      <c r="BJ192" s="746">
        <v>4672.3253650000006</v>
      </c>
      <c r="BK192" s="746">
        <v>6241.9708899999996</v>
      </c>
      <c r="BL192" s="746">
        <v>6569.4603000000006</v>
      </c>
      <c r="BM192" s="746">
        <v>4418.6419999999998</v>
      </c>
      <c r="BN192" s="746">
        <v>4298.4021000000002</v>
      </c>
      <c r="BO192" s="746">
        <v>6850.7376999999997</v>
      </c>
      <c r="BP192" s="746">
        <v>6480.5937300000005</v>
      </c>
      <c r="BQ192" s="746">
        <v>5089.3337000000001</v>
      </c>
      <c r="BR192" s="746">
        <v>5311.5297</v>
      </c>
      <c r="BS192" s="746">
        <v>6682.747800000001</v>
      </c>
      <c r="BT192" s="746">
        <v>5226.1750000000002</v>
      </c>
      <c r="BU192" s="746">
        <v>5431.9920000000002</v>
      </c>
      <c r="BV192" s="746">
        <v>5112.4775</v>
      </c>
      <c r="BW192" s="746">
        <v>5556.058</v>
      </c>
      <c r="BX192" s="746">
        <v>5961.8630000000003</v>
      </c>
      <c r="BY192" s="746">
        <v>5031.3519999999999</v>
      </c>
      <c r="BZ192" s="746">
        <v>4461.0640000000003</v>
      </c>
      <c r="CA192" s="746">
        <v>5739.3606299999992</v>
      </c>
      <c r="CB192" s="746">
        <v>6499.5222400000002</v>
      </c>
      <c r="CC192" s="746">
        <v>5285.2124999999996</v>
      </c>
      <c r="CD192" s="746">
        <v>5142.9290000000001</v>
      </c>
      <c r="CE192" s="746">
        <v>6169.2707274999993</v>
      </c>
      <c r="CF192" s="746">
        <v>6169.2707274999993</v>
      </c>
      <c r="CG192" s="746">
        <v>6169.2707274999993</v>
      </c>
      <c r="CH192" s="746">
        <v>6169.2707274999993</v>
      </c>
      <c r="CI192" s="746">
        <v>6103.7300499999992</v>
      </c>
      <c r="CJ192" s="746">
        <v>6103.7300499999992</v>
      </c>
      <c r="CK192" s="746">
        <v>6103.7300499999992</v>
      </c>
      <c r="CL192" s="746">
        <v>6103.7300499999992</v>
      </c>
      <c r="CM192" s="746">
        <v>7775.6458900000007</v>
      </c>
      <c r="CN192" s="746">
        <v>7336.3717899999974</v>
      </c>
      <c r="CO192" s="746">
        <v>5539.6041899999982</v>
      </c>
      <c r="CP192" s="746">
        <v>5591.0859099999998</v>
      </c>
      <c r="CQ192" s="746">
        <v>8314.6987099999988</v>
      </c>
      <c r="CR192" s="746">
        <v>8546.2026600000008</v>
      </c>
      <c r="CS192" s="746">
        <v>7236.0222799999983</v>
      </c>
      <c r="CT192" s="746">
        <v>6843.3503499999997</v>
      </c>
      <c r="CU192" s="773">
        <v>8068.8368499999979</v>
      </c>
      <c r="CV192" s="773">
        <v>8302.6742699999977</v>
      </c>
      <c r="CW192" s="773">
        <v>7942.9435000000003</v>
      </c>
      <c r="CX192" s="773">
        <v>6838.2445700000007</v>
      </c>
      <c r="CY192" s="773">
        <v>9207.1495599999998</v>
      </c>
      <c r="CZ192" s="773">
        <v>8575.2294999999995</v>
      </c>
      <c r="DA192" s="773">
        <v>7797.116</v>
      </c>
      <c r="DB192" s="773">
        <v>7140.9750000000004</v>
      </c>
      <c r="DC192" s="773">
        <v>9840.4724800000004</v>
      </c>
      <c r="DD192" s="773">
        <v>9578.5209998000009</v>
      </c>
      <c r="DE192" s="773">
        <v>8322.1479999999992</v>
      </c>
      <c r="DF192" s="774">
        <v>7634.2105000000001</v>
      </c>
      <c r="DG192" s="774">
        <v>9780.5020000000004</v>
      </c>
      <c r="DH192" s="774">
        <v>9572.1946500000013</v>
      </c>
      <c r="DI192" s="774">
        <v>8561.1479999999992</v>
      </c>
      <c r="DJ192" s="774">
        <v>8563.5125000000007</v>
      </c>
      <c r="DK192" s="774">
        <v>11392.171</v>
      </c>
      <c r="DL192" s="774">
        <v>10497.694599999999</v>
      </c>
      <c r="DM192" s="746">
        <v>9528.1960999999992</v>
      </c>
      <c r="DN192" s="746">
        <v>6744.9814999999999</v>
      </c>
      <c r="DO192" s="746">
        <v>10809.55875</v>
      </c>
      <c r="DP192" s="746">
        <v>11400.6415</v>
      </c>
      <c r="DQ192" s="746">
        <v>9365.9907800000001</v>
      </c>
      <c r="DR192" s="746">
        <v>5754.6319999999996</v>
      </c>
      <c r="DS192" s="746"/>
      <c r="DT192" s="746"/>
      <c r="DU192" s="746"/>
      <c r="DV192" s="746"/>
      <c r="DW192" s="746"/>
      <c r="DX192" s="746"/>
      <c r="DY192" s="746"/>
      <c r="DZ192" s="746"/>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c r="A193" s="694"/>
      <c r="B193" s="453" t="s">
        <v>661</v>
      </c>
      <c r="C193" s="457"/>
      <c r="D193" s="457"/>
      <c r="E193" s="457"/>
      <c r="F193" s="457"/>
      <c r="G193" s="457"/>
      <c r="H193" s="457"/>
      <c r="I193" s="457"/>
      <c r="J193" s="457"/>
      <c r="K193" s="457"/>
      <c r="L193" s="457"/>
      <c r="M193" s="457"/>
      <c r="N193" s="457"/>
      <c r="O193" s="746">
        <v>0.77494194999999988</v>
      </c>
      <c r="P193" s="746">
        <v>0.77494194999999988</v>
      </c>
      <c r="Q193" s="746">
        <v>0.77494194999999988</v>
      </c>
      <c r="R193" s="746">
        <v>0.77494194999999988</v>
      </c>
      <c r="S193" s="746">
        <v>1.4774674999999997</v>
      </c>
      <c r="T193" s="746">
        <v>1.4774674999999997</v>
      </c>
      <c r="U193" s="746">
        <v>1.4774674999999997</v>
      </c>
      <c r="V193" s="746">
        <v>1.4774674999999997</v>
      </c>
      <c r="W193" s="746">
        <v>3.1446175017499995</v>
      </c>
      <c r="X193" s="746">
        <v>3.1446175017499995</v>
      </c>
      <c r="Y193" s="746">
        <v>3.1446175017499995</v>
      </c>
      <c r="Z193" s="746">
        <v>3.1446175017499995</v>
      </c>
      <c r="AA193" s="746">
        <v>10.658685775</v>
      </c>
      <c r="AB193" s="746">
        <v>10.658685775</v>
      </c>
      <c r="AC193" s="746">
        <v>10.658685775</v>
      </c>
      <c r="AD193" s="746">
        <v>10.658685775</v>
      </c>
      <c r="AE193" s="746">
        <v>3.9686238274999996</v>
      </c>
      <c r="AF193" s="746">
        <v>3.9686238274999996</v>
      </c>
      <c r="AG193" s="746">
        <v>3.9686238274999996</v>
      </c>
      <c r="AH193" s="746">
        <v>3.9686238274999996</v>
      </c>
      <c r="AI193" s="746">
        <v>2.7696300000000003</v>
      </c>
      <c r="AJ193" s="746">
        <v>2.7696300000000003</v>
      </c>
      <c r="AK193" s="746">
        <v>2.7696300000000003</v>
      </c>
      <c r="AL193" s="746">
        <v>2.7696300000000003</v>
      </c>
      <c r="AM193" s="746">
        <v>7.3201824324999993</v>
      </c>
      <c r="AN193" s="746">
        <v>7.3201824324999993</v>
      </c>
      <c r="AO193" s="746">
        <v>7.3201824324999993</v>
      </c>
      <c r="AP193" s="746">
        <v>7.3201824324999993</v>
      </c>
      <c r="AQ193" s="746">
        <v>9.3250531448128058</v>
      </c>
      <c r="AR193" s="746">
        <v>9.3250531448128058</v>
      </c>
      <c r="AS193" s="746">
        <v>9.3250531448128058</v>
      </c>
      <c r="AT193" s="746">
        <v>9.3250531448128058</v>
      </c>
      <c r="AU193" s="746">
        <v>9.1433335245246496</v>
      </c>
      <c r="AV193" s="746">
        <v>9.1433335245246496</v>
      </c>
      <c r="AW193" s="746">
        <v>9.1433335245246496</v>
      </c>
      <c r="AX193" s="746">
        <v>9.1433335245246496</v>
      </c>
      <c r="AY193" s="746">
        <v>17.654976774768421</v>
      </c>
      <c r="AZ193" s="746">
        <v>17.654976774768421</v>
      </c>
      <c r="BA193" s="746">
        <v>17.654976774768421</v>
      </c>
      <c r="BB193" s="746">
        <v>17.654976774768421</v>
      </c>
      <c r="BC193" s="746">
        <v>22.833753207246737</v>
      </c>
      <c r="BD193" s="746">
        <v>22.833753207246737</v>
      </c>
      <c r="BE193" s="746">
        <v>22.833753207246737</v>
      </c>
      <c r="BF193" s="746">
        <v>22.833753207246737</v>
      </c>
      <c r="BG193" s="746">
        <v>13.643550870539414</v>
      </c>
      <c r="BH193" s="746">
        <v>13.643550870539414</v>
      </c>
      <c r="BI193" s="746">
        <v>13.643550870539414</v>
      </c>
      <c r="BJ193" s="746">
        <v>13.643550870539414</v>
      </c>
      <c r="BK193" s="746">
        <v>10.459716699600252</v>
      </c>
      <c r="BL193" s="746">
        <v>15.25650439862401</v>
      </c>
      <c r="BM193" s="746">
        <v>18.482988825651891</v>
      </c>
      <c r="BN193" s="746">
        <v>23.590931935525738</v>
      </c>
      <c r="BO193" s="746">
        <v>35.370877613518374</v>
      </c>
      <c r="BP193" s="746">
        <v>32.336435480054021</v>
      </c>
      <c r="BQ193" s="746">
        <v>42.309920227778917</v>
      </c>
      <c r="BR193" s="746">
        <v>41.409538577097976</v>
      </c>
      <c r="BS193" s="746">
        <v>34.177248322894052</v>
      </c>
      <c r="BT193" s="746">
        <v>30.459120956519232</v>
      </c>
      <c r="BU193" s="746">
        <v>37.128107039759655</v>
      </c>
      <c r="BV193" s="746">
        <v>34.306496818012718</v>
      </c>
      <c r="BW193" s="746">
        <v>46.70760461176453</v>
      </c>
      <c r="BX193" s="746">
        <v>68.164613417970415</v>
      </c>
      <c r="BY193" s="746">
        <v>64.671231621448911</v>
      </c>
      <c r="BZ193" s="746">
        <v>46.156425298547362</v>
      </c>
      <c r="CA193" s="746">
        <v>43.501594508339167</v>
      </c>
      <c r="CB193" s="746">
        <v>49.952371588081725</v>
      </c>
      <c r="CC193" s="746">
        <v>60.378691176118309</v>
      </c>
      <c r="CD193" s="746">
        <v>49.485608308348105</v>
      </c>
      <c r="CE193" s="746">
        <v>29.45167389865842</v>
      </c>
      <c r="CF193" s="746">
        <v>29.45167389865842</v>
      </c>
      <c r="CG193" s="746">
        <v>29.45167389865842</v>
      </c>
      <c r="CH193" s="746">
        <v>29.45167389865842</v>
      </c>
      <c r="CI193" s="746">
        <v>21.606023319398609</v>
      </c>
      <c r="CJ193" s="746">
        <v>21.606023319398609</v>
      </c>
      <c r="CK193" s="746">
        <v>21.606023319398609</v>
      </c>
      <c r="CL193" s="746">
        <v>21.606023319398609</v>
      </c>
      <c r="CM193" s="746">
        <v>23.208283369514771</v>
      </c>
      <c r="CN193" s="746">
        <v>24.940831837371999</v>
      </c>
      <c r="CO193" s="746">
        <v>33.508288645569444</v>
      </c>
      <c r="CP193" s="746">
        <v>42.023533443536991</v>
      </c>
      <c r="CQ193" s="746">
        <v>32.791281547469737</v>
      </c>
      <c r="CR193" s="746">
        <v>40.636880961523183</v>
      </c>
      <c r="CS193" s="746">
        <v>36.486381907878467</v>
      </c>
      <c r="CT193" s="746">
        <v>33.077286387674334</v>
      </c>
      <c r="CU193" s="773">
        <v>31.337317291448318</v>
      </c>
      <c r="CV193" s="773">
        <v>25.614292872368537</v>
      </c>
      <c r="CW193" s="773">
        <v>19.508820514240341</v>
      </c>
      <c r="CX193" s="773">
        <v>23.867331951797439</v>
      </c>
      <c r="CY193" s="773">
        <v>20.779916104038822</v>
      </c>
      <c r="CZ193" s="773">
        <v>14.859655240454011</v>
      </c>
      <c r="DA193" s="773">
        <v>21.767206049306449</v>
      </c>
      <c r="DB193" s="773">
        <v>25.742969149696005</v>
      </c>
      <c r="DC193" s="773">
        <v>25.278339991906428</v>
      </c>
      <c r="DD193" s="773">
        <v>35.566661180121059</v>
      </c>
      <c r="DE193" s="773">
        <v>41.239110782535874</v>
      </c>
      <c r="DF193" s="774">
        <v>47.369404657480857</v>
      </c>
      <c r="DG193" s="774">
        <v>50.37739070435245</v>
      </c>
      <c r="DH193" s="774">
        <v>57.297927891071623</v>
      </c>
      <c r="DI193" s="774">
        <v>50.801226794762577</v>
      </c>
      <c r="DJ193" s="774">
        <v>45.315679594730994</v>
      </c>
      <c r="DK193" s="774">
        <v>49.009622281734046</v>
      </c>
      <c r="DL193" s="774">
        <v>55.116499725311371</v>
      </c>
      <c r="DM193" s="746">
        <v>50.760133186231052</v>
      </c>
      <c r="DN193" s="746">
        <v>46.475407266965213</v>
      </c>
      <c r="DO193" s="746">
        <v>52.82319347306656</v>
      </c>
      <c r="DP193" s="746">
        <v>56.307680882051557</v>
      </c>
      <c r="DQ193" s="746">
        <v>64.986140227421672</v>
      </c>
      <c r="DR193" s="746">
        <v>57.231049080353763</v>
      </c>
      <c r="DS193" s="746"/>
      <c r="DT193" s="746"/>
      <c r="DU193" s="746"/>
      <c r="DV193" s="746"/>
      <c r="DW193" s="746"/>
      <c r="DX193" s="746"/>
      <c r="DY193" s="746"/>
      <c r="DZ193" s="746"/>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c r="A194" s="694"/>
      <c r="B194" s="453" t="s">
        <v>113</v>
      </c>
      <c r="C194" s="457"/>
      <c r="D194" s="457"/>
      <c r="E194" s="457"/>
      <c r="F194" s="457"/>
      <c r="G194" s="457"/>
      <c r="H194" s="457"/>
      <c r="I194" s="457"/>
      <c r="J194" s="457"/>
      <c r="K194" s="457"/>
      <c r="L194" s="457"/>
      <c r="M194" s="457"/>
      <c r="N194" s="457"/>
      <c r="O194" s="746">
        <v>127.425</v>
      </c>
      <c r="P194" s="746">
        <v>127.425</v>
      </c>
      <c r="Q194" s="746">
        <v>127.425</v>
      </c>
      <c r="R194" s="746">
        <v>127.425</v>
      </c>
      <c r="S194" s="746">
        <v>235.75</v>
      </c>
      <c r="T194" s="746">
        <v>235.75</v>
      </c>
      <c r="U194" s="746">
        <v>235.75</v>
      </c>
      <c r="V194" s="746">
        <v>235.75</v>
      </c>
      <c r="W194" s="746">
        <v>277.95224999999999</v>
      </c>
      <c r="X194" s="746">
        <v>277.95224999999999</v>
      </c>
      <c r="Y194" s="746">
        <v>277.95224999999999</v>
      </c>
      <c r="Z194" s="746">
        <v>277.95224999999999</v>
      </c>
      <c r="AA194" s="746">
        <v>564.15350000000001</v>
      </c>
      <c r="AB194" s="746">
        <v>564.15350000000001</v>
      </c>
      <c r="AC194" s="746">
        <v>564.15350000000001</v>
      </c>
      <c r="AD194" s="746">
        <v>564.15350000000001</v>
      </c>
      <c r="AE194" s="746">
        <v>520.77</v>
      </c>
      <c r="AF194" s="746">
        <v>520.77</v>
      </c>
      <c r="AG194" s="746">
        <v>520.77</v>
      </c>
      <c r="AH194" s="746">
        <v>520.77</v>
      </c>
      <c r="AI194" s="746">
        <v>577.5</v>
      </c>
      <c r="AJ194" s="746">
        <v>577.5</v>
      </c>
      <c r="AK194" s="746">
        <v>577.5</v>
      </c>
      <c r="AL194" s="746">
        <v>577.5</v>
      </c>
      <c r="AM194" s="746">
        <v>1142.93525</v>
      </c>
      <c r="AN194" s="746">
        <v>1142.93525</v>
      </c>
      <c r="AO194" s="746">
        <v>1142.93525</v>
      </c>
      <c r="AP194" s="746">
        <v>1142.93525</v>
      </c>
      <c r="AQ194" s="746">
        <v>1537.62175</v>
      </c>
      <c r="AR194" s="746">
        <v>1537.62175</v>
      </c>
      <c r="AS194" s="746">
        <v>1537.62175</v>
      </c>
      <c r="AT194" s="746">
        <v>1537.62175</v>
      </c>
      <c r="AU194" s="746">
        <v>1498.7875000000001</v>
      </c>
      <c r="AV194" s="746">
        <v>1498.7875000000001</v>
      </c>
      <c r="AW194" s="746">
        <v>1498.7875000000001</v>
      </c>
      <c r="AX194" s="746">
        <v>1498.7875000000001</v>
      </c>
      <c r="AY194" s="746">
        <v>2055.2440000000001</v>
      </c>
      <c r="AZ194" s="746">
        <v>2055.2440000000001</v>
      </c>
      <c r="BA194" s="746">
        <v>2055.2440000000001</v>
      </c>
      <c r="BB194" s="746">
        <v>2055.2440000000001</v>
      </c>
      <c r="BC194" s="746">
        <v>1772.9140000000002</v>
      </c>
      <c r="BD194" s="746">
        <v>1772.9140000000002</v>
      </c>
      <c r="BE194" s="746">
        <v>1772.9140000000002</v>
      </c>
      <c r="BF194" s="746">
        <v>1772.9140000000002</v>
      </c>
      <c r="BG194" s="746">
        <v>1523.3857499999999</v>
      </c>
      <c r="BH194" s="746">
        <v>1523.3857499999999</v>
      </c>
      <c r="BI194" s="746">
        <v>1523.3857499999999</v>
      </c>
      <c r="BJ194" s="746">
        <v>1523.3857499999999</v>
      </c>
      <c r="BK194" s="746">
        <v>901.23399999999992</v>
      </c>
      <c r="BL194" s="746">
        <v>1509.2269999999999</v>
      </c>
      <c r="BM194" s="746">
        <v>1537.751</v>
      </c>
      <c r="BN194" s="746">
        <v>1518.1380000000001</v>
      </c>
      <c r="BO194" s="746">
        <v>1900.1550000000002</v>
      </c>
      <c r="BP194" s="746">
        <v>1812.127</v>
      </c>
      <c r="BQ194" s="746">
        <v>2486.67</v>
      </c>
      <c r="BR194" s="746">
        <v>2649.431</v>
      </c>
      <c r="BS194" s="746">
        <v>2013.6529999999998</v>
      </c>
      <c r="BT194" s="746">
        <v>1676.7314999999999</v>
      </c>
      <c r="BU194" s="746">
        <v>1904.192</v>
      </c>
      <c r="BV194" s="746">
        <v>1937.3149999999996</v>
      </c>
      <c r="BW194" s="746">
        <v>2036.86015</v>
      </c>
      <c r="BX194" s="746">
        <v>2534.1625100000001</v>
      </c>
      <c r="BY194" s="746">
        <v>2470.0524</v>
      </c>
      <c r="BZ194" s="746">
        <v>2538.1441500000001</v>
      </c>
      <c r="CA194" s="746">
        <v>2557.5535</v>
      </c>
      <c r="CB194" s="746">
        <v>2664.6950099999999</v>
      </c>
      <c r="CC194" s="746">
        <v>2895.9724200000001</v>
      </c>
      <c r="CD194" s="746">
        <v>2352.5879100000002</v>
      </c>
      <c r="CE194" s="746">
        <v>1820.4421200000002</v>
      </c>
      <c r="CF194" s="746">
        <v>1820.4421200000002</v>
      </c>
      <c r="CG194" s="746">
        <v>1820.4421200000002</v>
      </c>
      <c r="CH194" s="746">
        <v>1820.4421200000002</v>
      </c>
      <c r="CI194" s="746">
        <v>1633.9535500000002</v>
      </c>
      <c r="CJ194" s="746">
        <v>1633.9535500000002</v>
      </c>
      <c r="CK194" s="746">
        <v>1633.9535500000002</v>
      </c>
      <c r="CL194" s="746">
        <v>1633.9535500000002</v>
      </c>
      <c r="CM194" s="746">
        <v>1760.57449</v>
      </c>
      <c r="CN194" s="746">
        <v>1806.58889</v>
      </c>
      <c r="CO194" s="746">
        <v>2118.8724000000002</v>
      </c>
      <c r="CP194" s="746">
        <v>2294.3045500000003</v>
      </c>
      <c r="CQ194" s="746">
        <v>1981.5075000000002</v>
      </c>
      <c r="CR194" s="746">
        <v>2245.3732</v>
      </c>
      <c r="CS194" s="746">
        <v>2130.5943299999999</v>
      </c>
      <c r="CT194" s="746">
        <v>2031.9097000000002</v>
      </c>
      <c r="CU194" s="773">
        <v>1920.4785999999999</v>
      </c>
      <c r="CV194" s="773">
        <v>1885.9164999999998</v>
      </c>
      <c r="CW194" s="773">
        <v>1550.0443099999998</v>
      </c>
      <c r="CX194" s="773">
        <v>1741.7941000000001</v>
      </c>
      <c r="CY194" s="773">
        <v>1325.1965</v>
      </c>
      <c r="CZ194" s="773">
        <v>1004.4952000000001</v>
      </c>
      <c r="DA194" s="773">
        <v>1456.0679</v>
      </c>
      <c r="DB194" s="773">
        <v>1871.7197000000001</v>
      </c>
      <c r="DC194" s="773">
        <v>1561.2538100000002</v>
      </c>
      <c r="DD194" s="773">
        <v>1755.2851000000001</v>
      </c>
      <c r="DE194" s="773">
        <v>1793.0415000000003</v>
      </c>
      <c r="DF194" s="774">
        <v>1898.2514999999999</v>
      </c>
      <c r="DG194" s="774">
        <v>1833.9333000000001</v>
      </c>
      <c r="DH194" s="774">
        <v>2209.7412999999997</v>
      </c>
      <c r="DI194" s="774">
        <v>2344.7530999999999</v>
      </c>
      <c r="DJ194" s="774">
        <v>2311.7499800000001</v>
      </c>
      <c r="DK194" s="774">
        <v>2048.83214</v>
      </c>
      <c r="DL194" s="774">
        <v>2366.6046200000001</v>
      </c>
      <c r="DM194" s="746">
        <v>2343.6981900000001</v>
      </c>
      <c r="DN194" s="746">
        <v>2402.1705400000001</v>
      </c>
      <c r="DO194" s="746">
        <v>2448.6383999999998</v>
      </c>
      <c r="DP194" s="746">
        <v>2377.2009500000004</v>
      </c>
      <c r="DQ194" s="746">
        <v>2793.6840999999999</v>
      </c>
      <c r="DR194" s="746">
        <v>2367.1678999999999</v>
      </c>
      <c r="DS194" s="746"/>
      <c r="DT194" s="746"/>
      <c r="DU194" s="746"/>
      <c r="DV194" s="746"/>
      <c r="DW194" s="746"/>
      <c r="DX194" s="746"/>
      <c r="DY194" s="746"/>
      <c r="DZ194" s="746"/>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c r="A195" s="694"/>
      <c r="B195" s="453" t="s">
        <v>653</v>
      </c>
      <c r="C195" s="457"/>
      <c r="D195" s="457"/>
      <c r="E195" s="457"/>
      <c r="F195" s="457"/>
      <c r="G195" s="457"/>
      <c r="H195" s="457"/>
      <c r="I195" s="457"/>
      <c r="J195" s="457"/>
      <c r="K195" s="457"/>
      <c r="L195" s="457"/>
      <c r="M195" s="457"/>
      <c r="N195" s="457"/>
      <c r="O195" s="746">
        <v>0</v>
      </c>
      <c r="P195" s="746">
        <v>0</v>
      </c>
      <c r="Q195" s="746">
        <v>0</v>
      </c>
      <c r="R195" s="746">
        <v>0</v>
      </c>
      <c r="S195" s="746">
        <v>0</v>
      </c>
      <c r="T195" s="746">
        <v>0</v>
      </c>
      <c r="U195" s="746">
        <v>0</v>
      </c>
      <c r="V195" s="746">
        <v>0</v>
      </c>
      <c r="W195" s="746">
        <v>0</v>
      </c>
      <c r="X195" s="746">
        <v>0</v>
      </c>
      <c r="Y195" s="746">
        <v>0</v>
      </c>
      <c r="Z195" s="746">
        <v>0</v>
      </c>
      <c r="AA195" s="746">
        <v>0.66</v>
      </c>
      <c r="AB195" s="746">
        <v>0.66</v>
      </c>
      <c r="AC195" s="746">
        <v>0.66</v>
      </c>
      <c r="AD195" s="746">
        <v>0.66</v>
      </c>
      <c r="AE195" s="746">
        <v>0.68421975000000002</v>
      </c>
      <c r="AF195" s="746">
        <v>0.68421975000000002</v>
      </c>
      <c r="AG195" s="746">
        <v>0.68421975000000002</v>
      </c>
      <c r="AH195" s="746">
        <v>0.68421975000000002</v>
      </c>
      <c r="AI195" s="746">
        <v>0.59250000000000003</v>
      </c>
      <c r="AJ195" s="746">
        <v>0.59250000000000003</v>
      </c>
      <c r="AK195" s="746">
        <v>0.59250000000000003</v>
      </c>
      <c r="AL195" s="746">
        <v>0.59250000000000003</v>
      </c>
      <c r="AM195" s="746">
        <v>0.95250000000000001</v>
      </c>
      <c r="AN195" s="746">
        <v>0.95250000000000001</v>
      </c>
      <c r="AO195" s="746">
        <v>0.95250000000000001</v>
      </c>
      <c r="AP195" s="746">
        <v>0.95250000000000001</v>
      </c>
      <c r="AQ195" s="746">
        <v>0.7969722286100831</v>
      </c>
      <c r="AR195" s="746">
        <v>0.7969722286100831</v>
      </c>
      <c r="AS195" s="746">
        <v>0.7969722286100831</v>
      </c>
      <c r="AT195" s="746">
        <v>0.7969722286100831</v>
      </c>
      <c r="AU195" s="746">
        <v>1.1037447778809071</v>
      </c>
      <c r="AV195" s="746">
        <v>1.1037447778809071</v>
      </c>
      <c r="AW195" s="746">
        <v>1.1037447778809071</v>
      </c>
      <c r="AX195" s="746">
        <v>1.1037447778809071</v>
      </c>
      <c r="AY195" s="746">
        <v>3.5933700599468557</v>
      </c>
      <c r="AZ195" s="746">
        <v>3.5933700599468557</v>
      </c>
      <c r="BA195" s="746">
        <v>3.5933700599468557</v>
      </c>
      <c r="BB195" s="746">
        <v>3.5933700599468557</v>
      </c>
      <c r="BC195" s="746">
        <v>8.2491019401272059</v>
      </c>
      <c r="BD195" s="746">
        <v>8.2491019401272059</v>
      </c>
      <c r="BE195" s="746">
        <v>8.2491019401272059</v>
      </c>
      <c r="BF195" s="746">
        <v>8.2491019401272059</v>
      </c>
      <c r="BG195" s="746">
        <v>6.7194850856258039</v>
      </c>
      <c r="BH195" s="746">
        <v>6.7194850856258039</v>
      </c>
      <c r="BI195" s="746">
        <v>6.7194850856258039</v>
      </c>
      <c r="BJ195" s="746">
        <v>6.7194850856258039</v>
      </c>
      <c r="BK195" s="746">
        <v>9.2499433137210545</v>
      </c>
      <c r="BL195" s="746">
        <v>7.1189292138164939</v>
      </c>
      <c r="BM195" s="746">
        <v>7.2589516734245638</v>
      </c>
      <c r="BN195" s="746">
        <v>10.134028848702599</v>
      </c>
      <c r="BO195" s="746">
        <v>10.759940503019958</v>
      </c>
      <c r="BP195" s="746">
        <v>11.090722172906366</v>
      </c>
      <c r="BQ195" s="746">
        <v>12.074494851737491</v>
      </c>
      <c r="BR195" s="746">
        <v>14.428469528273414</v>
      </c>
      <c r="BS195" s="746">
        <v>18.014632285197774</v>
      </c>
      <c r="BT195" s="746">
        <v>18.513418761673091</v>
      </c>
      <c r="BU195" s="746">
        <v>31.429475477673375</v>
      </c>
      <c r="BV195" s="746">
        <v>20.040963515601113</v>
      </c>
      <c r="BW195" s="746">
        <v>18.166199415770656</v>
      </c>
      <c r="BX195" s="746">
        <v>26.062176564338159</v>
      </c>
      <c r="BY195" s="746">
        <v>20.426576211351172</v>
      </c>
      <c r="BZ195" s="746">
        <v>17.257681313785294</v>
      </c>
      <c r="CA195" s="746">
        <v>22.690698989592953</v>
      </c>
      <c r="CB195" s="746">
        <v>26.354051432705877</v>
      </c>
      <c r="CC195" s="746">
        <v>23.895392406384378</v>
      </c>
      <c r="CD195" s="746">
        <v>30.664330432921428</v>
      </c>
      <c r="CE195" s="746">
        <v>28.93175585960185</v>
      </c>
      <c r="CF195" s="746">
        <v>28.93175585960185</v>
      </c>
      <c r="CG195" s="746">
        <v>28.93175585960185</v>
      </c>
      <c r="CH195" s="746">
        <v>28.93175585960185</v>
      </c>
      <c r="CI195" s="746">
        <v>38.818570508013224</v>
      </c>
      <c r="CJ195" s="746">
        <v>38.818570508013224</v>
      </c>
      <c r="CK195" s="746">
        <v>38.818570508013224</v>
      </c>
      <c r="CL195" s="746">
        <v>38.818570508013224</v>
      </c>
      <c r="CM195" s="746">
        <v>64.535638296962475</v>
      </c>
      <c r="CN195" s="746">
        <v>78.421773409440661</v>
      </c>
      <c r="CO195" s="746">
        <v>81.913341266450956</v>
      </c>
      <c r="CP195" s="746">
        <v>76.597480026579504</v>
      </c>
      <c r="CQ195" s="746">
        <v>78.691120541363546</v>
      </c>
      <c r="CR195" s="746">
        <v>83.625168017601212</v>
      </c>
      <c r="CS195" s="746">
        <v>76.213254190474075</v>
      </c>
      <c r="CT195" s="746">
        <v>67.441920180072103</v>
      </c>
      <c r="CU195" s="773">
        <v>68.197004171350486</v>
      </c>
      <c r="CV195" s="773">
        <v>93.182271143355266</v>
      </c>
      <c r="CW195" s="773">
        <v>40.377083864240809</v>
      </c>
      <c r="CX195" s="773">
        <v>35.701987194368535</v>
      </c>
      <c r="CY195" s="773">
        <v>46.055495079719599</v>
      </c>
      <c r="CZ195" s="773">
        <v>34.26954110243225</v>
      </c>
      <c r="DA195" s="773">
        <v>50.113229808442242</v>
      </c>
      <c r="DB195" s="773">
        <v>45.588048276206088</v>
      </c>
      <c r="DC195" s="773">
        <v>46.151676949185692</v>
      </c>
      <c r="DD195" s="773">
        <v>75.08326634184769</v>
      </c>
      <c r="DE195" s="773">
        <v>72.053231252911303</v>
      </c>
      <c r="DF195" s="774">
        <v>82.506420327714991</v>
      </c>
      <c r="DG195" s="774">
        <v>74.593552191322004</v>
      </c>
      <c r="DH195" s="774">
        <v>77.287489265138305</v>
      </c>
      <c r="DI195" s="774">
        <v>97.466708289618765</v>
      </c>
      <c r="DJ195" s="774">
        <v>100.69558368388128</v>
      </c>
      <c r="DK195" s="774">
        <v>108.28361247288417</v>
      </c>
      <c r="DL195" s="774">
        <v>88.459889931817742</v>
      </c>
      <c r="DM195" s="746">
        <v>89.436440457520362</v>
      </c>
      <c r="DN195" s="746">
        <v>85.14481469876327</v>
      </c>
      <c r="DO195" s="746">
        <v>86.517285809773057</v>
      </c>
      <c r="DP195" s="746">
        <v>86.472817800845192</v>
      </c>
      <c r="DQ195" s="746">
        <v>99.712738598201724</v>
      </c>
      <c r="DR195" s="746">
        <v>119.82009804330984</v>
      </c>
      <c r="DS195" s="746"/>
      <c r="DT195" s="746"/>
      <c r="DU195" s="746"/>
      <c r="DV195" s="746"/>
      <c r="DW195" s="746"/>
      <c r="DX195" s="746"/>
      <c r="DY195" s="746"/>
      <c r="DZ195" s="746"/>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c r="A196" s="694"/>
      <c r="B196" s="453" t="s">
        <v>654</v>
      </c>
      <c r="C196" s="457"/>
      <c r="D196" s="457"/>
      <c r="E196" s="457"/>
      <c r="F196" s="457"/>
      <c r="G196" s="457"/>
      <c r="H196" s="457"/>
      <c r="I196" s="457"/>
      <c r="J196" s="457"/>
      <c r="K196" s="457"/>
      <c r="L196" s="457"/>
      <c r="M196" s="457"/>
      <c r="N196" s="457"/>
      <c r="O196" s="746">
        <v>0</v>
      </c>
      <c r="P196" s="746">
        <v>0</v>
      </c>
      <c r="Q196" s="746">
        <v>0</v>
      </c>
      <c r="R196" s="746">
        <v>0</v>
      </c>
      <c r="S196" s="746">
        <v>0</v>
      </c>
      <c r="T196" s="746">
        <v>0</v>
      </c>
      <c r="U196" s="746">
        <v>0</v>
      </c>
      <c r="V196" s="746">
        <v>0</v>
      </c>
      <c r="W196" s="746">
        <v>0</v>
      </c>
      <c r="X196" s="746">
        <v>0</v>
      </c>
      <c r="Y196" s="746">
        <v>0</v>
      </c>
      <c r="Z196" s="746">
        <v>0</v>
      </c>
      <c r="AA196" s="746">
        <v>0</v>
      </c>
      <c r="AB196" s="746">
        <v>0</v>
      </c>
      <c r="AC196" s="746">
        <v>0</v>
      </c>
      <c r="AD196" s="746">
        <v>0</v>
      </c>
      <c r="AE196" s="746">
        <v>0</v>
      </c>
      <c r="AF196" s="746">
        <v>0</v>
      </c>
      <c r="AG196" s="746">
        <v>0</v>
      </c>
      <c r="AH196" s="746">
        <v>0</v>
      </c>
      <c r="AI196" s="746">
        <v>0</v>
      </c>
      <c r="AJ196" s="746">
        <v>0</v>
      </c>
      <c r="AK196" s="746">
        <v>0</v>
      </c>
      <c r="AL196" s="746">
        <v>0</v>
      </c>
      <c r="AM196" s="746">
        <v>752.85825</v>
      </c>
      <c r="AN196" s="746">
        <v>752.85825</v>
      </c>
      <c r="AO196" s="746">
        <v>752.85825</v>
      </c>
      <c r="AP196" s="746">
        <v>752.85825</v>
      </c>
      <c r="AQ196" s="746">
        <v>1525.4022500000001</v>
      </c>
      <c r="AR196" s="746">
        <v>1525.4022500000001</v>
      </c>
      <c r="AS196" s="746">
        <v>1525.4022500000001</v>
      </c>
      <c r="AT196" s="746">
        <v>1525.4022500000001</v>
      </c>
      <c r="AU196" s="746">
        <v>25843.552749999999</v>
      </c>
      <c r="AV196" s="746">
        <v>25843.552749999999</v>
      </c>
      <c r="AW196" s="746">
        <v>25843.552749999999</v>
      </c>
      <c r="AX196" s="746">
        <v>25843.552749999999</v>
      </c>
      <c r="AY196" s="746">
        <v>5474.6930000000002</v>
      </c>
      <c r="AZ196" s="746">
        <v>5474.6930000000002</v>
      </c>
      <c r="BA196" s="746">
        <v>5474.6930000000002</v>
      </c>
      <c r="BB196" s="746">
        <v>5474.6930000000002</v>
      </c>
      <c r="BC196" s="746">
        <v>15245.7395</v>
      </c>
      <c r="BD196" s="746">
        <v>15245.7395</v>
      </c>
      <c r="BE196" s="746">
        <v>15245.7395</v>
      </c>
      <c r="BF196" s="746">
        <v>15245.7395</v>
      </c>
      <c r="BG196" s="746">
        <v>14371.129000000001</v>
      </c>
      <c r="BH196" s="746">
        <v>14371.129000000001</v>
      </c>
      <c r="BI196" s="746">
        <v>14371.129000000001</v>
      </c>
      <c r="BJ196" s="746">
        <v>14371.129000000001</v>
      </c>
      <c r="BK196" s="746">
        <v>11985.069</v>
      </c>
      <c r="BL196" s="746">
        <v>11775.278999999999</v>
      </c>
      <c r="BM196" s="746">
        <v>15519.501682670161</v>
      </c>
      <c r="BN196" s="746">
        <v>17114.112000000001</v>
      </c>
      <c r="BO196" s="746">
        <v>16936.25</v>
      </c>
      <c r="BP196" s="746">
        <v>28419.016</v>
      </c>
      <c r="BQ196" s="746">
        <v>19793.963</v>
      </c>
      <c r="BR196" s="746">
        <v>27912.955999999998</v>
      </c>
      <c r="BS196" s="746">
        <v>37186.476000000002</v>
      </c>
      <c r="BT196" s="746">
        <v>36953.081900000005</v>
      </c>
      <c r="BU196" s="746">
        <v>52033.379550000005</v>
      </c>
      <c r="BV196" s="746">
        <v>48412.20162</v>
      </c>
      <c r="BW196" s="746">
        <v>41237.872349999998</v>
      </c>
      <c r="BX196" s="746">
        <v>39468.401440000001</v>
      </c>
      <c r="BY196" s="746">
        <v>34697.869719999995</v>
      </c>
      <c r="BZ196" s="746">
        <v>34483.199420000004</v>
      </c>
      <c r="CA196" s="746">
        <v>32191.722260000002</v>
      </c>
      <c r="CB196" s="746">
        <v>38294.818789999998</v>
      </c>
      <c r="CC196" s="746">
        <v>42598.529670000004</v>
      </c>
      <c r="CD196" s="746">
        <v>46546.676919999998</v>
      </c>
      <c r="CE196" s="746">
        <v>43104.738752499994</v>
      </c>
      <c r="CF196" s="746">
        <v>43104.738752499994</v>
      </c>
      <c r="CG196" s="746">
        <v>43104.738752499994</v>
      </c>
      <c r="CH196" s="746">
        <v>43104.738752499994</v>
      </c>
      <c r="CI196" s="746">
        <v>44963.99259999999</v>
      </c>
      <c r="CJ196" s="746">
        <v>44963.99259999999</v>
      </c>
      <c r="CK196" s="746">
        <v>44963.99259999999</v>
      </c>
      <c r="CL196" s="746">
        <v>44963.99259999999</v>
      </c>
      <c r="CM196" s="746">
        <v>53843.702129999998</v>
      </c>
      <c r="CN196" s="746">
        <v>66739.45216999999</v>
      </c>
      <c r="CO196" s="746">
        <v>76282.89396000003</v>
      </c>
      <c r="CP196" s="746">
        <v>68978.203139999983</v>
      </c>
      <c r="CQ196" s="746">
        <v>71702.622220000019</v>
      </c>
      <c r="CR196" s="746">
        <v>79266.097640000007</v>
      </c>
      <c r="CS196" s="746">
        <v>84203.470859999987</v>
      </c>
      <c r="CT196" s="746">
        <v>66971.71696000002</v>
      </c>
      <c r="CU196" s="773">
        <v>80220.056221883686</v>
      </c>
      <c r="CV196" s="773">
        <v>139669.57412605922</v>
      </c>
      <c r="CW196" s="773">
        <v>57920.388618099845</v>
      </c>
      <c r="CX196" s="773">
        <v>51582.625593702032</v>
      </c>
      <c r="CY196" s="773">
        <v>69570.409060000005</v>
      </c>
      <c r="CZ196" s="773">
        <v>62799.022479999992</v>
      </c>
      <c r="DA196" s="773">
        <v>87639.242910000001</v>
      </c>
      <c r="DB196" s="773">
        <v>83792.841329999996</v>
      </c>
      <c r="DC196" s="773">
        <v>79404.273919999992</v>
      </c>
      <c r="DD196" s="773">
        <v>114533.52478000001</v>
      </c>
      <c r="DE196" s="773">
        <v>124840.31991000001</v>
      </c>
      <c r="DF196" s="774">
        <v>135237.90809000001</v>
      </c>
      <c r="DG196" s="774">
        <v>130050.64798000001</v>
      </c>
      <c r="DH196" s="774">
        <v>154267.51548999999</v>
      </c>
      <c r="DI196" s="774">
        <v>156337.50352999999</v>
      </c>
      <c r="DJ196" s="774">
        <v>173108.72237999999</v>
      </c>
      <c r="DK196" s="774">
        <v>184036.24406</v>
      </c>
      <c r="DL196" s="774">
        <v>151101.30412000002</v>
      </c>
      <c r="DM196" s="746">
        <v>169697.41615</v>
      </c>
      <c r="DN196" s="746">
        <v>203508.94654999999</v>
      </c>
      <c r="DO196" s="746">
        <v>218970.46479999996</v>
      </c>
      <c r="DP196" s="746">
        <v>228559.74513999998</v>
      </c>
      <c r="DQ196" s="746">
        <v>222921.96862</v>
      </c>
      <c r="DR196" s="746">
        <v>225259.38297000004</v>
      </c>
      <c r="DS196" s="746"/>
      <c r="DT196" s="746"/>
      <c r="DU196" s="746"/>
      <c r="DV196" s="746"/>
      <c r="DW196" s="746"/>
      <c r="DX196" s="746"/>
      <c r="DY196" s="746"/>
      <c r="DZ196" s="74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c r="A197" s="694"/>
      <c r="B197" s="453" t="s">
        <v>655</v>
      </c>
      <c r="C197" s="457"/>
      <c r="D197" s="457"/>
      <c r="E197" s="457"/>
      <c r="F197" s="457"/>
      <c r="G197" s="457"/>
      <c r="H197" s="457"/>
      <c r="I197" s="457"/>
      <c r="J197" s="457"/>
      <c r="K197" s="457"/>
      <c r="L197" s="457"/>
      <c r="M197" s="457"/>
      <c r="N197" s="457"/>
      <c r="O197" s="746">
        <v>0</v>
      </c>
      <c r="P197" s="746">
        <v>0</v>
      </c>
      <c r="Q197" s="746">
        <v>0</v>
      </c>
      <c r="R197" s="746">
        <v>0</v>
      </c>
      <c r="S197" s="746">
        <v>0</v>
      </c>
      <c r="T197" s="746">
        <v>0</v>
      </c>
      <c r="U197" s="746">
        <v>0</v>
      </c>
      <c r="V197" s="746">
        <v>0</v>
      </c>
      <c r="W197" s="746">
        <v>0</v>
      </c>
      <c r="X197" s="746">
        <v>0</v>
      </c>
      <c r="Y197" s="746">
        <v>0</v>
      </c>
      <c r="Z197" s="746">
        <v>0</v>
      </c>
      <c r="AA197" s="746">
        <v>0</v>
      </c>
      <c r="AB197" s="746">
        <v>0</v>
      </c>
      <c r="AC197" s="746">
        <v>0</v>
      </c>
      <c r="AD197" s="746">
        <v>0</v>
      </c>
      <c r="AE197" s="746">
        <v>0</v>
      </c>
      <c r="AF197" s="746">
        <v>0</v>
      </c>
      <c r="AG197" s="746">
        <v>0</v>
      </c>
      <c r="AH197" s="746">
        <v>0</v>
      </c>
      <c r="AI197" s="746">
        <v>0</v>
      </c>
      <c r="AJ197" s="746">
        <v>0</v>
      </c>
      <c r="AK197" s="746">
        <v>0</v>
      </c>
      <c r="AL197" s="746">
        <v>0</v>
      </c>
      <c r="AM197" s="746">
        <v>0</v>
      </c>
      <c r="AN197" s="746">
        <v>0</v>
      </c>
      <c r="AO197" s="746">
        <v>0</v>
      </c>
      <c r="AP197" s="746">
        <v>0</v>
      </c>
      <c r="AQ197" s="746">
        <v>0</v>
      </c>
      <c r="AR197" s="746">
        <v>0</v>
      </c>
      <c r="AS197" s="746">
        <v>0</v>
      </c>
      <c r="AT197" s="746">
        <v>0</v>
      </c>
      <c r="AU197" s="746">
        <v>0</v>
      </c>
      <c r="AV197" s="746">
        <v>0</v>
      </c>
      <c r="AW197" s="746">
        <v>0</v>
      </c>
      <c r="AX197" s="746">
        <v>0</v>
      </c>
      <c r="AY197" s="746">
        <v>0</v>
      </c>
      <c r="AZ197" s="746">
        <v>0</v>
      </c>
      <c r="BA197" s="746">
        <v>0</v>
      </c>
      <c r="BB197" s="746">
        <v>0</v>
      </c>
      <c r="BC197" s="746">
        <v>8.2535417872115949E-2</v>
      </c>
      <c r="BD197" s="746">
        <v>8.2535417872115949E-2</v>
      </c>
      <c r="BE197" s="746">
        <v>8.2535417872115949E-2</v>
      </c>
      <c r="BF197" s="746">
        <v>8.2535417872115949E-2</v>
      </c>
      <c r="BG197" s="746">
        <v>9.9520491379263165E-2</v>
      </c>
      <c r="BH197" s="746">
        <v>9.9520491379263165E-2</v>
      </c>
      <c r="BI197" s="746">
        <v>9.9520491379263165E-2</v>
      </c>
      <c r="BJ197" s="746">
        <v>9.9520491379263165E-2</v>
      </c>
      <c r="BK197" s="746">
        <v>1.1642608017410431E-2</v>
      </c>
      <c r="BL197" s="746">
        <v>0.39870192249398317</v>
      </c>
      <c r="BM197" s="746">
        <v>0.28671349151437248</v>
      </c>
      <c r="BN197" s="746">
        <v>0.8399367240020863</v>
      </c>
      <c r="BO197" s="746">
        <v>2.1245150168314559</v>
      </c>
      <c r="BP197" s="746">
        <v>3.969492126286577</v>
      </c>
      <c r="BQ197" s="746">
        <v>7.337178163865909</v>
      </c>
      <c r="BR197" s="746">
        <v>6.7800671742082983</v>
      </c>
      <c r="BS197" s="746">
        <v>17.909168925462467</v>
      </c>
      <c r="BT197" s="746">
        <v>11.416045130253025</v>
      </c>
      <c r="BU197" s="746">
        <v>16.548846303527771</v>
      </c>
      <c r="BV197" s="746">
        <v>23.256918873779878</v>
      </c>
      <c r="BW197" s="746">
        <v>12.138627158847079</v>
      </c>
      <c r="BX197" s="746">
        <v>18.623857280386318</v>
      </c>
      <c r="BY197" s="746">
        <v>16.357580654789672</v>
      </c>
      <c r="BZ197" s="746">
        <v>17.92386402181679</v>
      </c>
      <c r="CA197" s="746">
        <v>20.675467143776324</v>
      </c>
      <c r="CB197" s="746">
        <v>17.213174043804262</v>
      </c>
      <c r="CC197" s="746">
        <v>14.060534481271095</v>
      </c>
      <c r="CD197" s="746">
        <v>16.526081150188638</v>
      </c>
      <c r="CE197" s="746">
        <v>22.335324750445878</v>
      </c>
      <c r="CF197" s="746">
        <v>22.335324750445878</v>
      </c>
      <c r="CG197" s="746">
        <v>22.335324750445878</v>
      </c>
      <c r="CH197" s="746">
        <v>22.335324750445878</v>
      </c>
      <c r="CI197" s="746">
        <v>28.09239387543564</v>
      </c>
      <c r="CJ197" s="746">
        <v>28.09239387543564</v>
      </c>
      <c r="CK197" s="746">
        <v>28.09239387543564</v>
      </c>
      <c r="CL197" s="746">
        <v>28.09239387543564</v>
      </c>
      <c r="CM197" s="746">
        <v>30.589916448494705</v>
      </c>
      <c r="CN197" s="746">
        <v>36.756371195887724</v>
      </c>
      <c r="CO197" s="746">
        <v>35.556003631392528</v>
      </c>
      <c r="CP197" s="746">
        <v>33.347906126029564</v>
      </c>
      <c r="CQ197" s="746">
        <v>33.613905744700268</v>
      </c>
      <c r="CR197" s="746">
        <v>32.196030599016055</v>
      </c>
      <c r="CS197" s="746">
        <v>32.266445344065538</v>
      </c>
      <c r="CT197" s="746">
        <v>31.473175290528967</v>
      </c>
      <c r="CU197" s="773">
        <v>32.467684867735137</v>
      </c>
      <c r="CV197" s="773">
        <v>35.759740811543026</v>
      </c>
      <c r="CW197" s="773">
        <v>36.254208046793117</v>
      </c>
      <c r="CX197" s="773">
        <v>31.22164512608337</v>
      </c>
      <c r="CY197" s="773">
        <v>27.336109748196929</v>
      </c>
      <c r="CZ197" s="773">
        <v>14.115640296081267</v>
      </c>
      <c r="DA197" s="773">
        <v>18.574076473367452</v>
      </c>
      <c r="DB197" s="773">
        <v>15.919518768359428</v>
      </c>
      <c r="DC197" s="773">
        <v>20.154760791400722</v>
      </c>
      <c r="DD197" s="773">
        <v>25.447970621290857</v>
      </c>
      <c r="DE197" s="773">
        <v>29.957738837540084</v>
      </c>
      <c r="DF197" s="774">
        <v>33.546643909272881</v>
      </c>
      <c r="DG197" s="774">
        <v>44.151331348922803</v>
      </c>
      <c r="DH197" s="774">
        <v>55.452703454793649</v>
      </c>
      <c r="DI197" s="774">
        <v>63.885106392941154</v>
      </c>
      <c r="DJ197" s="774">
        <v>34.171750838448965</v>
      </c>
      <c r="DK197" s="774">
        <v>35.329722309418031</v>
      </c>
      <c r="DL197" s="774">
        <v>32.374784449840242</v>
      </c>
      <c r="DM197" s="746">
        <v>39.013573240974935</v>
      </c>
      <c r="DN197" s="746">
        <v>38.736997011678007</v>
      </c>
      <c r="DO197" s="746">
        <v>38.368058689825759</v>
      </c>
      <c r="DP197" s="746">
        <v>41.711301992932462</v>
      </c>
      <c r="DQ197" s="746">
        <v>53.738216640394818</v>
      </c>
      <c r="DR197" s="746">
        <v>48.005615786832834</v>
      </c>
      <c r="DS197" s="746"/>
      <c r="DT197" s="746"/>
      <c r="DU197" s="746"/>
      <c r="DV197" s="746"/>
      <c r="DW197" s="746"/>
      <c r="DX197" s="746"/>
      <c r="DY197" s="746"/>
      <c r="DZ197" s="746"/>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c r="A198" s="694"/>
      <c r="B198" s="453" t="s">
        <v>656</v>
      </c>
      <c r="C198" s="457"/>
      <c r="D198" s="457"/>
      <c r="E198" s="457"/>
      <c r="F198" s="457"/>
      <c r="G198" s="457"/>
      <c r="H198" s="457"/>
      <c r="I198" s="457"/>
      <c r="J198" s="457"/>
      <c r="K198" s="457"/>
      <c r="L198" s="457"/>
      <c r="M198" s="457"/>
      <c r="N198" s="457"/>
      <c r="O198" s="746">
        <v>0</v>
      </c>
      <c r="P198" s="746">
        <v>0</v>
      </c>
      <c r="Q198" s="746">
        <v>0</v>
      </c>
      <c r="R198" s="746">
        <v>0</v>
      </c>
      <c r="S198" s="746">
        <v>0</v>
      </c>
      <c r="T198" s="746">
        <v>0</v>
      </c>
      <c r="U198" s="746">
        <v>0</v>
      </c>
      <c r="V198" s="746">
        <v>0</v>
      </c>
      <c r="W198" s="746">
        <v>0</v>
      </c>
      <c r="X198" s="746">
        <v>0</v>
      </c>
      <c r="Y198" s="746">
        <v>0</v>
      </c>
      <c r="Z198" s="746">
        <v>0</v>
      </c>
      <c r="AA198" s="746">
        <v>0</v>
      </c>
      <c r="AB198" s="746">
        <v>0</v>
      </c>
      <c r="AC198" s="746">
        <v>0</v>
      </c>
      <c r="AD198" s="746">
        <v>0</v>
      </c>
      <c r="AE198" s="746">
        <v>0</v>
      </c>
      <c r="AF198" s="746">
        <v>0</v>
      </c>
      <c r="AG198" s="746">
        <v>0</v>
      </c>
      <c r="AH198" s="746">
        <v>0</v>
      </c>
      <c r="AI198" s="746">
        <v>0</v>
      </c>
      <c r="AJ198" s="746">
        <v>0</v>
      </c>
      <c r="AK198" s="746">
        <v>0</v>
      </c>
      <c r="AL198" s="746">
        <v>0</v>
      </c>
      <c r="AM198" s="746">
        <v>0</v>
      </c>
      <c r="AN198" s="746">
        <v>0</v>
      </c>
      <c r="AO198" s="746">
        <v>0</v>
      </c>
      <c r="AP198" s="746">
        <v>0</v>
      </c>
      <c r="AQ198" s="746">
        <v>0</v>
      </c>
      <c r="AR198" s="746">
        <v>0</v>
      </c>
      <c r="AS198" s="746">
        <v>0</v>
      </c>
      <c r="AT198" s="746">
        <v>0</v>
      </c>
      <c r="AU198" s="746">
        <v>0</v>
      </c>
      <c r="AV198" s="746">
        <v>0</v>
      </c>
      <c r="AW198" s="746">
        <v>0</v>
      </c>
      <c r="AX198" s="746">
        <v>0</v>
      </c>
      <c r="AY198" s="746">
        <v>0</v>
      </c>
      <c r="AZ198" s="746">
        <v>0</v>
      </c>
      <c r="BA198" s="746">
        <v>0</v>
      </c>
      <c r="BB198" s="746">
        <v>0</v>
      </c>
      <c r="BC198" s="746">
        <v>217.64725000000001</v>
      </c>
      <c r="BD198" s="746">
        <v>217.64725000000001</v>
      </c>
      <c r="BE198" s="746">
        <v>217.64725000000001</v>
      </c>
      <c r="BF198" s="746">
        <v>217.64725000000001</v>
      </c>
      <c r="BG198" s="746">
        <v>151.90174999999999</v>
      </c>
      <c r="BH198" s="746">
        <v>151.90174999999999</v>
      </c>
      <c r="BI198" s="746">
        <v>151.90174999999999</v>
      </c>
      <c r="BJ198" s="746">
        <v>151.90174999999999</v>
      </c>
      <c r="BK198" s="746">
        <v>29.587</v>
      </c>
      <c r="BL198" s="746">
        <v>839.78800000000001</v>
      </c>
      <c r="BM198" s="746">
        <v>589.41700000000003</v>
      </c>
      <c r="BN198" s="746">
        <v>984.76800000000003</v>
      </c>
      <c r="BO198" s="746">
        <v>2109.788</v>
      </c>
      <c r="BP198" s="746">
        <v>3744.8779999999997</v>
      </c>
      <c r="BQ198" s="746">
        <v>5573.7289999999994</v>
      </c>
      <c r="BR198" s="746">
        <v>5805.5730000000003</v>
      </c>
      <c r="BS198" s="746">
        <v>13097.52</v>
      </c>
      <c r="BT198" s="746">
        <v>8111.8059999999996</v>
      </c>
      <c r="BU198" s="746">
        <v>10908.991</v>
      </c>
      <c r="BV198" s="746">
        <v>11809.64632</v>
      </c>
      <c r="BW198" s="746">
        <v>9431.6631600000001</v>
      </c>
      <c r="BX198" s="746">
        <v>13250.66274</v>
      </c>
      <c r="BY198" s="746">
        <v>12842.0965</v>
      </c>
      <c r="BZ198" s="746">
        <v>14365.910400000001</v>
      </c>
      <c r="CA198" s="746">
        <v>13662.328000000001</v>
      </c>
      <c r="CB198" s="746">
        <v>11448.135869999998</v>
      </c>
      <c r="CC198" s="746">
        <v>11343.70182</v>
      </c>
      <c r="CD198" s="746">
        <v>13378.341950000002</v>
      </c>
      <c r="CE198" s="746">
        <v>19500.26871</v>
      </c>
      <c r="CF198" s="746">
        <v>19500.26871</v>
      </c>
      <c r="CG198" s="746">
        <v>19500.26871</v>
      </c>
      <c r="CH198" s="746">
        <v>19500.26871</v>
      </c>
      <c r="CI198" s="746">
        <v>30783.752294999998</v>
      </c>
      <c r="CJ198" s="746">
        <v>30783.752294999998</v>
      </c>
      <c r="CK198" s="746">
        <v>30783.752294999998</v>
      </c>
      <c r="CL198" s="746">
        <v>30783.752294999998</v>
      </c>
      <c r="CM198" s="746">
        <v>34461.133629999997</v>
      </c>
      <c r="CN198" s="746">
        <v>40369.08642</v>
      </c>
      <c r="CO198" s="746">
        <v>40690.508999999998</v>
      </c>
      <c r="CP198" s="746">
        <v>36512.892</v>
      </c>
      <c r="CQ198" s="746">
        <v>34654.403359999997</v>
      </c>
      <c r="CR198" s="746">
        <v>33724.207629999997</v>
      </c>
      <c r="CS198" s="746">
        <v>35047.324289999997</v>
      </c>
      <c r="CT198" s="746">
        <v>34822.663509999998</v>
      </c>
      <c r="CU198" s="773">
        <v>38375.565630000005</v>
      </c>
      <c r="CV198" s="773">
        <v>42057.93275</v>
      </c>
      <c r="CW198" s="773">
        <v>43581.776640000004</v>
      </c>
      <c r="CX198" s="773">
        <v>36902.469850000001</v>
      </c>
      <c r="CY198" s="773">
        <v>33417.795399999995</v>
      </c>
      <c r="CZ198" s="773">
        <v>22067.169850000002</v>
      </c>
      <c r="DA198" s="773">
        <v>29127.294870000002</v>
      </c>
      <c r="DB198" s="773">
        <v>25562.362450000001</v>
      </c>
      <c r="DC198" s="773">
        <v>30194.709480000001</v>
      </c>
      <c r="DD198" s="773">
        <v>31525.88809</v>
      </c>
      <c r="DE198" s="773">
        <v>34604.924979999996</v>
      </c>
      <c r="DF198" s="774">
        <v>35757.599000000002</v>
      </c>
      <c r="DG198" s="774">
        <v>38269.900460000004</v>
      </c>
      <c r="DH198" s="774">
        <v>37887.467769999996</v>
      </c>
      <c r="DI198" s="774">
        <v>39711.176570000003</v>
      </c>
      <c r="DJ198" s="774">
        <v>24087.456399999999</v>
      </c>
      <c r="DK198" s="774">
        <v>26631.85742</v>
      </c>
      <c r="DL198" s="774">
        <v>26214.54868</v>
      </c>
      <c r="DM198" s="746">
        <v>31901.719990000001</v>
      </c>
      <c r="DN198" s="746">
        <v>28759.55197</v>
      </c>
      <c r="DO198" s="746">
        <v>29967.682450000004</v>
      </c>
      <c r="DP198" s="746">
        <v>33119.836300000003</v>
      </c>
      <c r="DQ198" s="746">
        <v>44836.493710000002</v>
      </c>
      <c r="DR198" s="746">
        <v>42143.458909999994</v>
      </c>
      <c r="DS198" s="746"/>
      <c r="DT198" s="746"/>
      <c r="DU198" s="746"/>
      <c r="DV198" s="746"/>
      <c r="DW198" s="746"/>
      <c r="DX198" s="746"/>
      <c r="DY198" s="746"/>
      <c r="DZ198" s="746"/>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c r="A199" s="694"/>
      <c r="B199" s="453" t="s">
        <v>657</v>
      </c>
      <c r="C199" s="457"/>
      <c r="D199" s="457"/>
      <c r="E199" s="457"/>
      <c r="F199" s="457"/>
      <c r="G199" s="457"/>
      <c r="H199" s="457"/>
      <c r="I199" s="457"/>
      <c r="J199" s="457"/>
      <c r="K199" s="457"/>
      <c r="L199" s="457"/>
      <c r="M199" s="457"/>
      <c r="N199" s="457"/>
      <c r="O199" s="746">
        <v>0</v>
      </c>
      <c r="P199" s="746">
        <v>0</v>
      </c>
      <c r="Q199" s="746">
        <v>0</v>
      </c>
      <c r="R199" s="746">
        <v>0</v>
      </c>
      <c r="S199" s="746">
        <v>0</v>
      </c>
      <c r="T199" s="746">
        <v>0</v>
      </c>
      <c r="U199" s="746">
        <v>0</v>
      </c>
      <c r="V199" s="746">
        <v>0</v>
      </c>
      <c r="W199" s="746">
        <v>0</v>
      </c>
      <c r="X199" s="746">
        <v>0</v>
      </c>
      <c r="Y199" s="746">
        <v>0</v>
      </c>
      <c r="Z199" s="746">
        <v>0</v>
      </c>
      <c r="AA199" s="746">
        <v>0</v>
      </c>
      <c r="AB199" s="746">
        <v>0</v>
      </c>
      <c r="AC199" s="746">
        <v>0</v>
      </c>
      <c r="AD199" s="746">
        <v>0</v>
      </c>
      <c r="AE199" s="746">
        <v>0</v>
      </c>
      <c r="AF199" s="746">
        <v>0</v>
      </c>
      <c r="AG199" s="746">
        <v>0</v>
      </c>
      <c r="AH199" s="746">
        <v>0</v>
      </c>
      <c r="AI199" s="746">
        <v>0</v>
      </c>
      <c r="AJ199" s="746">
        <v>0</v>
      </c>
      <c r="AK199" s="746">
        <v>0</v>
      </c>
      <c r="AL199" s="746">
        <v>0</v>
      </c>
      <c r="AM199" s="746">
        <v>0</v>
      </c>
      <c r="AN199" s="746">
        <v>0</v>
      </c>
      <c r="AO199" s="746">
        <v>0</v>
      </c>
      <c r="AP199" s="746">
        <v>0</v>
      </c>
      <c r="AQ199" s="746">
        <v>0</v>
      </c>
      <c r="AR199" s="746">
        <v>0</v>
      </c>
      <c r="AS199" s="746">
        <v>0</v>
      </c>
      <c r="AT199" s="746">
        <v>0</v>
      </c>
      <c r="AU199" s="746">
        <v>0</v>
      </c>
      <c r="AV199" s="746">
        <v>0</v>
      </c>
      <c r="AW199" s="746">
        <v>0</v>
      </c>
      <c r="AX199" s="746">
        <v>0</v>
      </c>
      <c r="AY199" s="746">
        <v>0</v>
      </c>
      <c r="AZ199" s="746">
        <v>0</v>
      </c>
      <c r="BA199" s="746">
        <v>0</v>
      </c>
      <c r="BB199" s="746">
        <v>0</v>
      </c>
      <c r="BC199" s="746">
        <v>13.119204942043881</v>
      </c>
      <c r="BD199" s="746">
        <v>13.119204942043881</v>
      </c>
      <c r="BE199" s="746">
        <v>13.119204942043881</v>
      </c>
      <c r="BF199" s="746">
        <v>13.119204942043881</v>
      </c>
      <c r="BG199" s="746">
        <v>5.4960075716986285</v>
      </c>
      <c r="BH199" s="746">
        <v>5.4960075716986285</v>
      </c>
      <c r="BI199" s="746">
        <v>5.4960075716986285</v>
      </c>
      <c r="BJ199" s="746">
        <v>5.4960075716986285</v>
      </c>
      <c r="BK199" s="746">
        <v>8.4033051377707935</v>
      </c>
      <c r="BL199" s="746">
        <v>10.152127725258834</v>
      </c>
      <c r="BM199" s="746">
        <v>12.559087341999104</v>
      </c>
      <c r="BN199" s="746">
        <v>3.250696154739809</v>
      </c>
      <c r="BO199" s="746">
        <v>7.1311052623916797</v>
      </c>
      <c r="BP199" s="746">
        <v>2.9820766073981089</v>
      </c>
      <c r="BQ199" s="746">
        <v>2.9255901590651634</v>
      </c>
      <c r="BR199" s="746">
        <v>4.0092123808072628</v>
      </c>
      <c r="BS199" s="746">
        <v>7.2092806998473131</v>
      </c>
      <c r="BT199" s="746">
        <v>5.4646421814885464</v>
      </c>
      <c r="BU199" s="746">
        <v>8.9417642476102834</v>
      </c>
      <c r="BV199" s="746">
        <v>17.240484050856061</v>
      </c>
      <c r="BW199" s="746">
        <v>18.993712366975668</v>
      </c>
      <c r="BX199" s="746">
        <v>18.088812156922344</v>
      </c>
      <c r="BY199" s="746">
        <v>16.798892804106455</v>
      </c>
      <c r="BZ199" s="746">
        <v>16.11023843162107</v>
      </c>
      <c r="CA199" s="746">
        <v>18.23869255808324</v>
      </c>
      <c r="CB199" s="746">
        <v>43.863748538673889</v>
      </c>
      <c r="CC199" s="746">
        <v>15.041818823762426</v>
      </c>
      <c r="CD199" s="746">
        <v>19.732462238589541</v>
      </c>
      <c r="CE199" s="746">
        <v>22.131278284116998</v>
      </c>
      <c r="CF199" s="746">
        <v>22.131278284116998</v>
      </c>
      <c r="CG199" s="746">
        <v>22.131278284116998</v>
      </c>
      <c r="CH199" s="746">
        <v>22.131278284116998</v>
      </c>
      <c r="CI199" s="746">
        <v>27.976998978034587</v>
      </c>
      <c r="CJ199" s="746">
        <v>27.976998978034587</v>
      </c>
      <c r="CK199" s="746">
        <v>27.976998978034587</v>
      </c>
      <c r="CL199" s="746">
        <v>27.976998978034587</v>
      </c>
      <c r="CM199" s="746">
        <v>26.794693514716727</v>
      </c>
      <c r="CN199" s="746">
        <v>33.192131397519155</v>
      </c>
      <c r="CO199" s="746">
        <v>32.327884625302545</v>
      </c>
      <c r="CP199" s="746">
        <v>38.781706023558293</v>
      </c>
      <c r="CQ199" s="746">
        <v>45.001271458329718</v>
      </c>
      <c r="CR199" s="746">
        <v>47.043641210908177</v>
      </c>
      <c r="CS199" s="746">
        <v>44.992457366961375</v>
      </c>
      <c r="CT199" s="746">
        <v>46.839204880319627</v>
      </c>
      <c r="CU199" s="773">
        <v>52.195438642451229</v>
      </c>
      <c r="CV199" s="773">
        <v>53.484889096653113</v>
      </c>
      <c r="CW199" s="773">
        <v>54.401241843642993</v>
      </c>
      <c r="CX199" s="773">
        <v>56.110748871565164</v>
      </c>
      <c r="CY199" s="773">
        <v>54.914866939886238</v>
      </c>
      <c r="CZ199" s="773">
        <v>48.530408179155501</v>
      </c>
      <c r="DA199" s="773">
        <v>61.408203690194512</v>
      </c>
      <c r="DB199" s="773">
        <v>73.996315429065703</v>
      </c>
      <c r="DC199" s="773">
        <v>88.432822479609797</v>
      </c>
      <c r="DD199" s="773">
        <v>89.546977177826534</v>
      </c>
      <c r="DE199" s="773">
        <v>86.615730503153713</v>
      </c>
      <c r="DF199" s="774">
        <v>95.831954689707402</v>
      </c>
      <c r="DG199" s="774">
        <v>106.30533112040482</v>
      </c>
      <c r="DH199" s="774">
        <v>106.19952091347024</v>
      </c>
      <c r="DI199" s="774">
        <v>123.87904144190422</v>
      </c>
      <c r="DJ199" s="774">
        <v>120.18657616765765</v>
      </c>
      <c r="DK199" s="774">
        <v>120.90075391164524</v>
      </c>
      <c r="DL199" s="774">
        <v>131.8578942250538</v>
      </c>
      <c r="DM199" s="746">
        <v>133.97545995783912</v>
      </c>
      <c r="DN199" s="746">
        <v>120.73010305834921</v>
      </c>
      <c r="DO199" s="746">
        <v>134.51989358469808</v>
      </c>
      <c r="DP199" s="746">
        <v>122.30212995461228</v>
      </c>
      <c r="DQ199" s="746">
        <v>130.69973892336907</v>
      </c>
      <c r="DR199" s="746">
        <v>128.91479032234096</v>
      </c>
      <c r="DS199" s="746"/>
      <c r="DT199" s="746"/>
      <c r="DU199" s="746"/>
      <c r="DV199" s="746"/>
      <c r="DW199" s="746"/>
      <c r="DX199" s="746"/>
      <c r="DY199" s="746"/>
      <c r="DZ199" s="746"/>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c r="A200" s="694"/>
      <c r="B200" s="453" t="s">
        <v>658</v>
      </c>
      <c r="C200" s="457"/>
      <c r="D200" s="457"/>
      <c r="E200" s="457"/>
      <c r="F200" s="457"/>
      <c r="G200" s="457"/>
      <c r="H200" s="457"/>
      <c r="I200" s="457"/>
      <c r="J200" s="457"/>
      <c r="K200" s="457"/>
      <c r="L200" s="457"/>
      <c r="M200" s="457"/>
      <c r="N200" s="457"/>
      <c r="O200" s="746">
        <v>0</v>
      </c>
      <c r="P200" s="746">
        <v>0</v>
      </c>
      <c r="Q200" s="746">
        <v>0</v>
      </c>
      <c r="R200" s="746">
        <v>0</v>
      </c>
      <c r="S200" s="746">
        <v>0</v>
      </c>
      <c r="T200" s="746">
        <v>0</v>
      </c>
      <c r="U200" s="746">
        <v>0</v>
      </c>
      <c r="V200" s="746">
        <v>0</v>
      </c>
      <c r="W200" s="746">
        <v>0</v>
      </c>
      <c r="X200" s="746">
        <v>0</v>
      </c>
      <c r="Y200" s="746">
        <v>0</v>
      </c>
      <c r="Z200" s="746">
        <v>0</v>
      </c>
      <c r="AA200" s="746">
        <v>0</v>
      </c>
      <c r="AB200" s="746">
        <v>0</v>
      </c>
      <c r="AC200" s="746">
        <v>0</v>
      </c>
      <c r="AD200" s="746">
        <v>0</v>
      </c>
      <c r="AE200" s="746">
        <v>0</v>
      </c>
      <c r="AF200" s="746">
        <v>0</v>
      </c>
      <c r="AG200" s="746">
        <v>0</v>
      </c>
      <c r="AH200" s="746">
        <v>0</v>
      </c>
      <c r="AI200" s="746">
        <v>0</v>
      </c>
      <c r="AJ200" s="746">
        <v>0</v>
      </c>
      <c r="AK200" s="746">
        <v>0</v>
      </c>
      <c r="AL200" s="746">
        <v>0</v>
      </c>
      <c r="AM200" s="746">
        <v>0</v>
      </c>
      <c r="AN200" s="746">
        <v>0</v>
      </c>
      <c r="AO200" s="746">
        <v>0</v>
      </c>
      <c r="AP200" s="746">
        <v>0</v>
      </c>
      <c r="AQ200" s="746">
        <v>0</v>
      </c>
      <c r="AR200" s="746">
        <v>0</v>
      </c>
      <c r="AS200" s="746">
        <v>0</v>
      </c>
      <c r="AT200" s="746">
        <v>0</v>
      </c>
      <c r="AU200" s="746">
        <v>0</v>
      </c>
      <c r="AV200" s="746">
        <v>0</v>
      </c>
      <c r="AW200" s="746">
        <v>0</v>
      </c>
      <c r="AX200" s="746">
        <v>0</v>
      </c>
      <c r="AY200" s="746">
        <v>0</v>
      </c>
      <c r="AZ200" s="746">
        <v>0</v>
      </c>
      <c r="BA200" s="746">
        <v>0</v>
      </c>
      <c r="BB200" s="746">
        <v>0</v>
      </c>
      <c r="BC200" s="746">
        <v>3168.5197499999999</v>
      </c>
      <c r="BD200" s="746">
        <v>3168.5197499999999</v>
      </c>
      <c r="BE200" s="746">
        <v>3168.5197499999999</v>
      </c>
      <c r="BF200" s="746">
        <v>3168.5197499999999</v>
      </c>
      <c r="BG200" s="746">
        <v>892.61275000000001</v>
      </c>
      <c r="BH200" s="746">
        <v>892.61275000000001</v>
      </c>
      <c r="BI200" s="746">
        <v>892.61275000000001</v>
      </c>
      <c r="BJ200" s="746">
        <v>892.61275000000001</v>
      </c>
      <c r="BK200" s="746">
        <v>1763.451</v>
      </c>
      <c r="BL200" s="746">
        <v>1347.403</v>
      </c>
      <c r="BM200" s="746">
        <v>1412.4639999999999</v>
      </c>
      <c r="BN200" s="746">
        <v>430.80000000000007</v>
      </c>
      <c r="BO200" s="746">
        <v>782.43900000000008</v>
      </c>
      <c r="BP200" s="746">
        <v>602.01300000000003</v>
      </c>
      <c r="BQ200" s="746">
        <v>612.77099999999996</v>
      </c>
      <c r="BR200" s="746">
        <v>1135.1180000000002</v>
      </c>
      <c r="BS200" s="746">
        <v>1218.318</v>
      </c>
      <c r="BT200" s="746">
        <v>1570.0190000000002</v>
      </c>
      <c r="BU200" s="746">
        <v>1826.7225000000005</v>
      </c>
      <c r="BV200" s="746">
        <v>8506.6170000000002</v>
      </c>
      <c r="BW200" s="746">
        <v>9443.2731999999996</v>
      </c>
      <c r="BX200" s="746">
        <v>13110.7935</v>
      </c>
      <c r="BY200" s="746">
        <v>13294.801040000002</v>
      </c>
      <c r="BZ200" s="746">
        <v>11848.328369999999</v>
      </c>
      <c r="CA200" s="746">
        <v>14260.757300000001</v>
      </c>
      <c r="CB200" s="746">
        <v>13630.794999999998</v>
      </c>
      <c r="CC200" s="746">
        <v>12898.6931</v>
      </c>
      <c r="CD200" s="746">
        <v>15110.238519999999</v>
      </c>
      <c r="CE200" s="746">
        <v>20288.7869775</v>
      </c>
      <c r="CF200" s="746">
        <v>20288.7869775</v>
      </c>
      <c r="CG200" s="746">
        <v>20288.7869775</v>
      </c>
      <c r="CH200" s="746">
        <v>20288.7869775</v>
      </c>
      <c r="CI200" s="746">
        <v>26807.906305</v>
      </c>
      <c r="CJ200" s="746">
        <v>26807.906305</v>
      </c>
      <c r="CK200" s="746">
        <v>26807.906305</v>
      </c>
      <c r="CL200" s="746">
        <v>26807.906305</v>
      </c>
      <c r="CM200" s="746">
        <v>30526.527629999997</v>
      </c>
      <c r="CN200" s="746">
        <v>36397.1826</v>
      </c>
      <c r="CO200" s="746">
        <v>36664.550679999993</v>
      </c>
      <c r="CP200" s="746">
        <v>43833.618920000015</v>
      </c>
      <c r="CQ200" s="746">
        <v>52275.90295999997</v>
      </c>
      <c r="CR200" s="746">
        <v>54355.604919999983</v>
      </c>
      <c r="CS200" s="746">
        <v>50891.445630000002</v>
      </c>
      <c r="CT200" s="746">
        <v>54992.693589999988</v>
      </c>
      <c r="CU200" s="773">
        <v>59537.537379999987</v>
      </c>
      <c r="CV200" s="773">
        <v>62041.008190000008</v>
      </c>
      <c r="CW200" s="773">
        <v>62470.048189999994</v>
      </c>
      <c r="CX200" s="773">
        <v>67276.28376000002</v>
      </c>
      <c r="CY200" s="773">
        <v>63281.04199000002</v>
      </c>
      <c r="CZ200" s="773">
        <v>56925.388019999999</v>
      </c>
      <c r="DA200" s="773">
        <v>73477.313509999993</v>
      </c>
      <c r="DB200" s="773">
        <v>91980.88072999999</v>
      </c>
      <c r="DC200" s="773">
        <v>83311.513380000004</v>
      </c>
      <c r="DD200" s="773">
        <v>103400.03779</v>
      </c>
      <c r="DE200" s="773">
        <v>91755.556860000012</v>
      </c>
      <c r="DF200" s="774">
        <v>98246.063119999992</v>
      </c>
      <c r="DG200" s="774">
        <v>87991.428509999998</v>
      </c>
      <c r="DH200" s="774">
        <v>97003.818549999996</v>
      </c>
      <c r="DI200" s="774">
        <v>107125.86363000001</v>
      </c>
      <c r="DJ200" s="774">
        <v>125074.30439</v>
      </c>
      <c r="DK200" s="774">
        <v>130578.20396</v>
      </c>
      <c r="DL200" s="774">
        <v>137203.02854999996</v>
      </c>
      <c r="DM200" s="746">
        <v>141646.89911999996</v>
      </c>
      <c r="DN200" s="746">
        <v>126831.03272999998</v>
      </c>
      <c r="DO200" s="746">
        <v>131098.42539000002</v>
      </c>
      <c r="DP200" s="746">
        <v>126123.78278000004</v>
      </c>
      <c r="DQ200" s="746">
        <v>136372.13846999998</v>
      </c>
      <c r="DR200" s="746">
        <v>129582.98335000002</v>
      </c>
      <c r="DS200" s="746"/>
      <c r="DT200" s="746"/>
      <c r="DU200" s="746"/>
      <c r="DV200" s="746"/>
      <c r="DW200" s="746"/>
      <c r="DX200" s="746"/>
      <c r="DY200" s="746"/>
      <c r="DZ200" s="746"/>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1523</v>
      </c>
      <c r="B201" s="454" t="s">
        <v>1618</v>
      </c>
      <c r="C201" s="458"/>
      <c r="D201" s="458"/>
      <c r="E201" s="458"/>
      <c r="F201" s="458"/>
      <c r="G201" s="458"/>
      <c r="H201" s="458"/>
      <c r="I201" s="458"/>
      <c r="J201" s="458"/>
      <c r="K201" s="458"/>
      <c r="L201" s="458"/>
      <c r="M201" s="458"/>
      <c r="N201" s="458"/>
      <c r="O201" s="747">
        <v>31.199283000000008</v>
      </c>
      <c r="P201" s="747">
        <v>31.199283000000008</v>
      </c>
      <c r="Q201" s="747">
        <v>31.199283000000008</v>
      </c>
      <c r="R201" s="747">
        <v>31.199283000000008</v>
      </c>
      <c r="S201" s="747">
        <v>28.379712000000005</v>
      </c>
      <c r="T201" s="747">
        <v>28.379712000000005</v>
      </c>
      <c r="U201" s="747">
        <v>28.379712000000005</v>
      </c>
      <c r="V201" s="747">
        <v>28.379712000000005</v>
      </c>
      <c r="W201" s="747">
        <v>24.374979989615149</v>
      </c>
      <c r="X201" s="747">
        <v>24.374979989615149</v>
      </c>
      <c r="Y201" s="747">
        <v>24.374979989615149</v>
      </c>
      <c r="Z201" s="747">
        <v>24.374979989615149</v>
      </c>
      <c r="AA201" s="747">
        <v>51.511584935407882</v>
      </c>
      <c r="AB201" s="747">
        <v>51.511584935407882</v>
      </c>
      <c r="AC201" s="747">
        <v>51.511584935407882</v>
      </c>
      <c r="AD201" s="747">
        <v>51.511584935407882</v>
      </c>
      <c r="AE201" s="747">
        <v>49.769141688435916</v>
      </c>
      <c r="AF201" s="747">
        <v>49.769141688435916</v>
      </c>
      <c r="AG201" s="747">
        <v>49.769141688435916</v>
      </c>
      <c r="AH201" s="747">
        <v>49.769141688435916</v>
      </c>
      <c r="AI201" s="747">
        <v>53.429777744094785</v>
      </c>
      <c r="AJ201" s="747">
        <v>53.429777744094785</v>
      </c>
      <c r="AK201" s="747">
        <v>53.429777744094785</v>
      </c>
      <c r="AL201" s="747">
        <v>53.429777744094785</v>
      </c>
      <c r="AM201" s="747">
        <v>64.44374495958867</v>
      </c>
      <c r="AN201" s="747">
        <v>64.44374495958867</v>
      </c>
      <c r="AO201" s="747">
        <v>64.44374495958867</v>
      </c>
      <c r="AP201" s="747">
        <v>64.44374495958867</v>
      </c>
      <c r="AQ201" s="747">
        <v>82.10862102978858</v>
      </c>
      <c r="AR201" s="747">
        <v>82.10862102978858</v>
      </c>
      <c r="AS201" s="747">
        <v>82.10862102978858</v>
      </c>
      <c r="AT201" s="747">
        <v>82.10862102978858</v>
      </c>
      <c r="AU201" s="747">
        <v>105.53878822680524</v>
      </c>
      <c r="AV201" s="747">
        <v>105.53878822680524</v>
      </c>
      <c r="AW201" s="747">
        <v>105.53878822680524</v>
      </c>
      <c r="AX201" s="747">
        <v>105.53878822680524</v>
      </c>
      <c r="AY201" s="747">
        <v>141.28447298032737</v>
      </c>
      <c r="AZ201" s="747">
        <v>141.28447298032737</v>
      </c>
      <c r="BA201" s="747">
        <v>141.28447298032737</v>
      </c>
      <c r="BB201" s="747">
        <v>141.28447298032737</v>
      </c>
      <c r="BC201" s="747">
        <v>213.76591916397459</v>
      </c>
      <c r="BD201" s="747">
        <v>213.76591916397459</v>
      </c>
      <c r="BE201" s="747">
        <v>213.76591916397459</v>
      </c>
      <c r="BF201" s="747">
        <v>213.76591916397459</v>
      </c>
      <c r="BG201" s="747">
        <v>238.63965095956667</v>
      </c>
      <c r="BH201" s="747">
        <v>238.63965095956667</v>
      </c>
      <c r="BI201" s="747">
        <v>238.63965095956667</v>
      </c>
      <c r="BJ201" s="747">
        <v>238.63965095956667</v>
      </c>
      <c r="BK201" s="747">
        <v>242.73156843520468</v>
      </c>
      <c r="BL201" s="747">
        <v>252.88747768306865</v>
      </c>
      <c r="BM201" s="747">
        <v>280.71454875985836</v>
      </c>
      <c r="BN201" s="747">
        <v>307.63925242927348</v>
      </c>
      <c r="BO201" s="747">
        <v>368.19746955936284</v>
      </c>
      <c r="BP201" s="747">
        <v>392.43528546823808</v>
      </c>
      <c r="BQ201" s="747">
        <v>474.82889058504372</v>
      </c>
      <c r="BR201" s="747">
        <v>424.53407975085616</v>
      </c>
      <c r="BS201" s="747">
        <v>429.34515011405125</v>
      </c>
      <c r="BT201" s="747">
        <v>454.43820223738396</v>
      </c>
      <c r="BU201" s="747">
        <v>519.18304518774505</v>
      </c>
      <c r="BV201" s="747">
        <v>453.97843039666623</v>
      </c>
      <c r="BW201" s="747">
        <v>426.70834469394185</v>
      </c>
      <c r="BX201" s="747">
        <v>445.21864156999044</v>
      </c>
      <c r="BY201" s="747">
        <v>487.88359032854174</v>
      </c>
      <c r="BZ201" s="747">
        <v>492.34624281086758</v>
      </c>
      <c r="CA201" s="747">
        <v>470.73884348873378</v>
      </c>
      <c r="CB201" s="747">
        <v>522.42934818286187</v>
      </c>
      <c r="CC201" s="747">
        <v>499.90987249463916</v>
      </c>
      <c r="CD201" s="747">
        <v>492.14187896024953</v>
      </c>
      <c r="CE201" s="747">
        <v>479.66261655044343</v>
      </c>
      <c r="CF201" s="747">
        <v>479.66261655044343</v>
      </c>
      <c r="CG201" s="747">
        <v>479.66261655044343</v>
      </c>
      <c r="CH201" s="747">
        <v>479.66261655044343</v>
      </c>
      <c r="CI201" s="747">
        <v>505.18853246144903</v>
      </c>
      <c r="CJ201" s="747">
        <v>505.18853246144903</v>
      </c>
      <c r="CK201" s="747">
        <v>505.18853246144903</v>
      </c>
      <c r="CL201" s="747">
        <v>505.18853246144903</v>
      </c>
      <c r="CM201" s="747">
        <v>467.54958641513554</v>
      </c>
      <c r="CN201" s="747">
        <v>496.1350866601021</v>
      </c>
      <c r="CO201" s="747">
        <v>525.44768508433594</v>
      </c>
      <c r="CP201" s="747">
        <v>525.23221336577365</v>
      </c>
      <c r="CQ201" s="747">
        <v>549.08642650460911</v>
      </c>
      <c r="CR201" s="747">
        <v>533.03338620043564</v>
      </c>
      <c r="CS201" s="747">
        <v>589.0409589378944</v>
      </c>
      <c r="CT201" s="747">
        <v>612.98315137407621</v>
      </c>
      <c r="CU201" s="775">
        <v>558.80737098938948</v>
      </c>
      <c r="CV201" s="775">
        <v>665.85247361017764</v>
      </c>
      <c r="CW201" s="775">
        <v>727.74042259147132</v>
      </c>
      <c r="CX201" s="775">
        <v>752.23132147426281</v>
      </c>
      <c r="CY201" s="775">
        <v>754.17956271112359</v>
      </c>
      <c r="CZ201" s="775">
        <v>606.62784945020655</v>
      </c>
      <c r="DA201" s="775">
        <v>934.3548817089054</v>
      </c>
      <c r="DB201" s="775">
        <v>762.62677527435028</v>
      </c>
      <c r="DC201" s="775">
        <v>659.57759669902589</v>
      </c>
      <c r="DD201" s="775">
        <v>815.17983025914089</v>
      </c>
      <c r="DE201" s="775">
        <v>814.87657699902149</v>
      </c>
      <c r="DF201" s="775">
        <v>899.89043265353564</v>
      </c>
      <c r="DG201" s="775">
        <v>818.95665282465995</v>
      </c>
      <c r="DH201" s="775">
        <v>1043.0036864133897</v>
      </c>
      <c r="DI201" s="775">
        <v>1182.5257995796626</v>
      </c>
      <c r="DJ201" s="775">
        <v>1055.9376601562967</v>
      </c>
      <c r="DK201" s="775">
        <v>1119.1629449023885</v>
      </c>
      <c r="DL201" s="775">
        <v>1280.6718745009393</v>
      </c>
      <c r="DM201" s="747">
        <v>1234.6897619320509</v>
      </c>
      <c r="DN201" s="747">
        <v>1200.1845044806546</v>
      </c>
      <c r="DO201" s="747">
        <v>1244.010098762441</v>
      </c>
      <c r="DP201" s="747">
        <v>1347.3671425649184</v>
      </c>
      <c r="DQ201" s="747">
        <v>1543.6781599888998</v>
      </c>
      <c r="DR201" s="747">
        <v>1439.9645234037837</v>
      </c>
      <c r="DS201" s="747"/>
      <c r="DT201" s="747"/>
      <c r="DU201" s="747"/>
      <c r="DV201" s="747"/>
      <c r="DW201" s="747"/>
      <c r="DX201" s="747"/>
      <c r="DY201" s="747"/>
      <c r="DZ201" s="747"/>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c r="A202" s="694"/>
      <c r="B202" s="453" t="s">
        <v>14</v>
      </c>
      <c r="C202" s="457"/>
      <c r="D202" s="457"/>
      <c r="E202" s="457"/>
      <c r="F202" s="457"/>
      <c r="G202" s="457"/>
      <c r="H202" s="457"/>
      <c r="I202" s="457"/>
      <c r="J202" s="457"/>
      <c r="K202" s="457"/>
      <c r="L202" s="457"/>
      <c r="M202" s="457"/>
      <c r="N202" s="457"/>
      <c r="O202" s="746">
        <v>15.0425</v>
      </c>
      <c r="P202" s="746">
        <v>15.0425</v>
      </c>
      <c r="Q202" s="746">
        <v>15.0425</v>
      </c>
      <c r="R202" s="746">
        <v>15.0425</v>
      </c>
      <c r="S202" s="746">
        <v>13.842499999999999</v>
      </c>
      <c r="T202" s="746">
        <v>13.842499999999999</v>
      </c>
      <c r="U202" s="746">
        <v>13.842499999999999</v>
      </c>
      <c r="V202" s="746">
        <v>13.842499999999999</v>
      </c>
      <c r="W202" s="746">
        <v>8.2575000000000003</v>
      </c>
      <c r="X202" s="746">
        <v>8.2575000000000003</v>
      </c>
      <c r="Y202" s="746">
        <v>8.2575000000000003</v>
      </c>
      <c r="Z202" s="746">
        <v>8.2575000000000003</v>
      </c>
      <c r="AA202" s="746">
        <v>13.952604129191736</v>
      </c>
      <c r="AB202" s="746">
        <v>13.952604129191736</v>
      </c>
      <c r="AC202" s="746">
        <v>13.952604129191736</v>
      </c>
      <c r="AD202" s="746">
        <v>13.952604129191736</v>
      </c>
      <c r="AE202" s="746">
        <v>17.002852601950774</v>
      </c>
      <c r="AF202" s="746">
        <v>17.002852601950774</v>
      </c>
      <c r="AG202" s="746">
        <v>17.002852601950774</v>
      </c>
      <c r="AH202" s="746">
        <v>17.002852601950774</v>
      </c>
      <c r="AI202" s="746">
        <v>18.987925000000004</v>
      </c>
      <c r="AJ202" s="746">
        <v>18.987925000000004</v>
      </c>
      <c r="AK202" s="746">
        <v>18.987925000000004</v>
      </c>
      <c r="AL202" s="746">
        <v>18.987925000000004</v>
      </c>
      <c r="AM202" s="746">
        <v>19.994532629023311</v>
      </c>
      <c r="AN202" s="746">
        <v>19.994532629023311</v>
      </c>
      <c r="AO202" s="746">
        <v>19.994532629023311</v>
      </c>
      <c r="AP202" s="746">
        <v>19.994532629023311</v>
      </c>
      <c r="AQ202" s="746">
        <v>27.469616328742056</v>
      </c>
      <c r="AR202" s="746">
        <v>27.469616328742056</v>
      </c>
      <c r="AS202" s="746">
        <v>27.469616328742056</v>
      </c>
      <c r="AT202" s="746">
        <v>27.469616328742056</v>
      </c>
      <c r="AU202" s="746">
        <v>31.700199187820111</v>
      </c>
      <c r="AV202" s="746">
        <v>31.700199187820111</v>
      </c>
      <c r="AW202" s="746">
        <v>31.700199187820111</v>
      </c>
      <c r="AX202" s="746">
        <v>31.700199187820111</v>
      </c>
      <c r="AY202" s="746">
        <v>50.632481919087702</v>
      </c>
      <c r="AZ202" s="746">
        <v>50.632481919087702</v>
      </c>
      <c r="BA202" s="746">
        <v>50.632481919087702</v>
      </c>
      <c r="BB202" s="746">
        <v>50.632481919087702</v>
      </c>
      <c r="BC202" s="746">
        <v>91.82324933321425</v>
      </c>
      <c r="BD202" s="746">
        <v>91.82324933321425</v>
      </c>
      <c r="BE202" s="746">
        <v>91.82324933321425</v>
      </c>
      <c r="BF202" s="746">
        <v>91.82324933321425</v>
      </c>
      <c r="BG202" s="746">
        <v>93.10032563280123</v>
      </c>
      <c r="BH202" s="746">
        <v>93.10032563280123</v>
      </c>
      <c r="BI202" s="746">
        <v>93.10032563280123</v>
      </c>
      <c r="BJ202" s="746">
        <v>93.10032563280123</v>
      </c>
      <c r="BK202" s="746">
        <v>86.001988795340395</v>
      </c>
      <c r="BL202" s="746">
        <v>81.175873101292026</v>
      </c>
      <c r="BM202" s="746">
        <v>94.178798707813314</v>
      </c>
      <c r="BN202" s="746">
        <v>96.207687697248872</v>
      </c>
      <c r="BO202" s="746">
        <v>99.280288710836999</v>
      </c>
      <c r="BP202" s="746">
        <v>107.12441622204324</v>
      </c>
      <c r="BQ202" s="746">
        <v>140.61302357705381</v>
      </c>
      <c r="BR202" s="746">
        <v>118.32959097744042</v>
      </c>
      <c r="BS202" s="746">
        <v>163.03387895889458</v>
      </c>
      <c r="BT202" s="746">
        <v>130.54242533427066</v>
      </c>
      <c r="BU202" s="746">
        <v>165.21959579624405</v>
      </c>
      <c r="BV202" s="746">
        <v>130.44901155829643</v>
      </c>
      <c r="BW202" s="746">
        <v>138.5099018586609</v>
      </c>
      <c r="BX202" s="746">
        <v>138.49805381575254</v>
      </c>
      <c r="BY202" s="746">
        <v>159.62826813061952</v>
      </c>
      <c r="BZ202" s="746">
        <v>159.68296484720221</v>
      </c>
      <c r="CA202" s="746">
        <v>150.27458572743643</v>
      </c>
      <c r="CB202" s="746">
        <v>165.72265893188847</v>
      </c>
      <c r="CC202" s="746">
        <v>157.86532272016234</v>
      </c>
      <c r="CD202" s="746">
        <v>168.38268973973203</v>
      </c>
      <c r="CE202" s="746">
        <v>163.14427391845723</v>
      </c>
      <c r="CF202" s="746">
        <v>163.14427391845723</v>
      </c>
      <c r="CG202" s="746">
        <v>163.14427391845723</v>
      </c>
      <c r="CH202" s="746">
        <v>163.14427391845723</v>
      </c>
      <c r="CI202" s="746">
        <v>176.98071301023487</v>
      </c>
      <c r="CJ202" s="746">
        <v>176.98071301023487</v>
      </c>
      <c r="CK202" s="746">
        <v>176.98071301023487</v>
      </c>
      <c r="CL202" s="746">
        <v>176.98071301023487</v>
      </c>
      <c r="CM202" s="746">
        <v>122.20966942068735</v>
      </c>
      <c r="CN202" s="746">
        <v>117.16556936166758</v>
      </c>
      <c r="CO202" s="746">
        <v>136.40908137978766</v>
      </c>
      <c r="CP202" s="746">
        <v>128.34501438127614</v>
      </c>
      <c r="CQ202" s="746">
        <v>148.86155013999999</v>
      </c>
      <c r="CR202" s="746">
        <v>124.61418663000002</v>
      </c>
      <c r="CS202" s="746">
        <v>146.33727453000003</v>
      </c>
      <c r="CT202" s="746">
        <v>163.85027732000012</v>
      </c>
      <c r="CU202" s="773">
        <v>151.63850421187757</v>
      </c>
      <c r="CV202" s="773">
        <v>218.65639473740771</v>
      </c>
      <c r="CW202" s="773">
        <v>148.92551954699547</v>
      </c>
      <c r="CX202" s="773">
        <v>173.28248975617853</v>
      </c>
      <c r="CY202" s="773">
        <v>180.88221715716503</v>
      </c>
      <c r="CZ202" s="773">
        <v>130.61585636994673</v>
      </c>
      <c r="DA202" s="773">
        <v>170.08161025511245</v>
      </c>
      <c r="DB202" s="773">
        <v>178.45791243611097</v>
      </c>
      <c r="DC202" s="773">
        <v>204.88186571247613</v>
      </c>
      <c r="DD202" s="773">
        <v>180.66167070445249</v>
      </c>
      <c r="DE202" s="773">
        <v>159.49368225199939</v>
      </c>
      <c r="DF202" s="774">
        <v>191.61019972228837</v>
      </c>
      <c r="DG202" s="774">
        <v>154.59633481569588</v>
      </c>
      <c r="DH202" s="774">
        <v>177.83709798699945</v>
      </c>
      <c r="DI202" s="774">
        <v>177.89008743565523</v>
      </c>
      <c r="DJ202" s="774">
        <v>224.68867687492309</v>
      </c>
      <c r="DK202" s="774">
        <v>194.6660209071772</v>
      </c>
      <c r="DL202" s="774">
        <v>256.98068913605198</v>
      </c>
      <c r="DM202" s="746">
        <v>236.17951174546653</v>
      </c>
      <c r="DN202" s="746">
        <v>218.04035717890224</v>
      </c>
      <c r="DO202" s="746">
        <v>249.25320679939389</v>
      </c>
      <c r="DP202" s="746">
        <v>266.56733940384811</v>
      </c>
      <c r="DQ202" s="746">
        <v>225.46681972256667</v>
      </c>
      <c r="DR202" s="746">
        <v>216.00819581820929</v>
      </c>
      <c r="DS202" s="746"/>
      <c r="DT202" s="746"/>
      <c r="DU202" s="746"/>
      <c r="DV202" s="746"/>
      <c r="DW202" s="746"/>
      <c r="DX202" s="746"/>
      <c r="DY202" s="746"/>
      <c r="DZ202" s="746"/>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c r="A203" s="694"/>
      <c r="B203" s="453" t="s">
        <v>114</v>
      </c>
      <c r="C203" s="457"/>
      <c r="D203" s="457"/>
      <c r="E203" s="457"/>
      <c r="F203" s="457"/>
      <c r="G203" s="457"/>
      <c r="H203" s="457"/>
      <c r="I203" s="457"/>
      <c r="J203" s="457"/>
      <c r="K203" s="457"/>
      <c r="L203" s="457"/>
      <c r="M203" s="457"/>
      <c r="N203" s="457"/>
      <c r="O203" s="746">
        <v>0</v>
      </c>
      <c r="P203" s="746">
        <v>0</v>
      </c>
      <c r="Q203" s="746">
        <v>0</v>
      </c>
      <c r="R203" s="746">
        <v>0</v>
      </c>
      <c r="S203" s="746">
        <v>0</v>
      </c>
      <c r="T203" s="746">
        <v>0</v>
      </c>
      <c r="U203" s="746">
        <v>0</v>
      </c>
      <c r="V203" s="746">
        <v>0</v>
      </c>
      <c r="W203" s="746">
        <v>0</v>
      </c>
      <c r="X203" s="746">
        <v>0</v>
      </c>
      <c r="Y203" s="746">
        <v>0</v>
      </c>
      <c r="Z203" s="746">
        <v>0</v>
      </c>
      <c r="AA203" s="746">
        <v>2375.2399999999998</v>
      </c>
      <c r="AB203" s="746">
        <v>2375.2399999999998</v>
      </c>
      <c r="AC203" s="746">
        <v>2375.2399999999998</v>
      </c>
      <c r="AD203" s="746">
        <v>2375.2399999999998</v>
      </c>
      <c r="AE203" s="746">
        <v>3029.6872499999999</v>
      </c>
      <c r="AF203" s="746">
        <v>3029.6872499999999</v>
      </c>
      <c r="AG203" s="746">
        <v>3029.6872499999999</v>
      </c>
      <c r="AH203" s="746">
        <v>3029.6872499999999</v>
      </c>
      <c r="AI203" s="746">
        <v>3069.8747499999999</v>
      </c>
      <c r="AJ203" s="746">
        <v>3069.8747499999999</v>
      </c>
      <c r="AK203" s="746">
        <v>3069.8747499999999</v>
      </c>
      <c r="AL203" s="746">
        <v>3069.8747499999999</v>
      </c>
      <c r="AM203" s="746">
        <v>3123.2325000000001</v>
      </c>
      <c r="AN203" s="746">
        <v>3123.2325000000001</v>
      </c>
      <c r="AO203" s="746">
        <v>3123.2325000000001</v>
      </c>
      <c r="AP203" s="746">
        <v>3123.2325000000001</v>
      </c>
      <c r="AQ203" s="746">
        <v>4376.5772499999994</v>
      </c>
      <c r="AR203" s="746">
        <v>4376.5772499999994</v>
      </c>
      <c r="AS203" s="746">
        <v>4376.5772499999994</v>
      </c>
      <c r="AT203" s="746">
        <v>4376.5772499999994</v>
      </c>
      <c r="AU203" s="746">
        <v>5200.7302499999996</v>
      </c>
      <c r="AV203" s="746">
        <v>5200.7302499999996</v>
      </c>
      <c r="AW203" s="746">
        <v>5200.7302499999996</v>
      </c>
      <c r="AX203" s="746">
        <v>5200.7302499999996</v>
      </c>
      <c r="AY203" s="746">
        <v>7887.8092500000002</v>
      </c>
      <c r="AZ203" s="746">
        <v>7887.8092500000002</v>
      </c>
      <c r="BA203" s="746">
        <v>7887.8092500000002</v>
      </c>
      <c r="BB203" s="746">
        <v>7887.8092500000002</v>
      </c>
      <c r="BC203" s="746">
        <v>9964.9310000000005</v>
      </c>
      <c r="BD203" s="746">
        <v>9964.9310000000005</v>
      </c>
      <c r="BE203" s="746">
        <v>9964.9310000000005</v>
      </c>
      <c r="BF203" s="746">
        <v>9964.9310000000005</v>
      </c>
      <c r="BG203" s="746">
        <v>13284.01325</v>
      </c>
      <c r="BH203" s="746">
        <v>13284.01325</v>
      </c>
      <c r="BI203" s="746">
        <v>13284.01325</v>
      </c>
      <c r="BJ203" s="746">
        <v>13284.01325</v>
      </c>
      <c r="BK203" s="746">
        <v>10142.214</v>
      </c>
      <c r="BL203" s="746">
        <v>9038.4920000000002</v>
      </c>
      <c r="BM203" s="746">
        <v>11343.115</v>
      </c>
      <c r="BN203" s="746">
        <v>8676.6970000000001</v>
      </c>
      <c r="BO203" s="746">
        <v>11966.826999999999</v>
      </c>
      <c r="BP203" s="746">
        <v>11773.008</v>
      </c>
      <c r="BQ203" s="746">
        <v>13873.045</v>
      </c>
      <c r="BR203" s="746">
        <v>12910.828000000001</v>
      </c>
      <c r="BS203" s="746">
        <v>16698.097999999998</v>
      </c>
      <c r="BT203" s="746">
        <v>15474.136490000001</v>
      </c>
      <c r="BU203" s="746">
        <v>18967.802669999997</v>
      </c>
      <c r="BV203" s="746">
        <v>16945.519039999999</v>
      </c>
      <c r="BW203" s="746">
        <v>12400.78615</v>
      </c>
      <c r="BX203" s="746">
        <v>13157.120350000001</v>
      </c>
      <c r="BY203" s="746">
        <v>16240.138859999999</v>
      </c>
      <c r="BZ203" s="746">
        <v>17198.705109999999</v>
      </c>
      <c r="CA203" s="746">
        <v>14855.777119999999</v>
      </c>
      <c r="CB203" s="746">
        <v>14992.522099999998</v>
      </c>
      <c r="CC203" s="746">
        <v>14860.76081</v>
      </c>
      <c r="CD203" s="746">
        <v>15908.169389999997</v>
      </c>
      <c r="CE203" s="746">
        <v>17551.361695</v>
      </c>
      <c r="CF203" s="746">
        <v>17551.361695</v>
      </c>
      <c r="CG203" s="746">
        <v>17551.361695</v>
      </c>
      <c r="CH203" s="746">
        <v>17551.361695</v>
      </c>
      <c r="CI203" s="746">
        <v>17277.7348275</v>
      </c>
      <c r="CJ203" s="746">
        <v>17277.7348275</v>
      </c>
      <c r="CK203" s="746">
        <v>17277.7348275</v>
      </c>
      <c r="CL203" s="746">
        <v>17277.7348275</v>
      </c>
      <c r="CM203" s="746">
        <v>15215.67325</v>
      </c>
      <c r="CN203" s="746">
        <v>13534.092430000001</v>
      </c>
      <c r="CO203" s="746">
        <v>16547.36293000001</v>
      </c>
      <c r="CP203" s="746">
        <v>14910.91807000002</v>
      </c>
      <c r="CQ203" s="746">
        <v>15722.555249999998</v>
      </c>
      <c r="CR203" s="746">
        <v>16671.199590000004</v>
      </c>
      <c r="CS203" s="746">
        <v>17260.288660000009</v>
      </c>
      <c r="CT203" s="746">
        <v>18225.387099999985</v>
      </c>
      <c r="CU203" s="773">
        <v>18922.959459999998</v>
      </c>
      <c r="CV203" s="773">
        <v>22842.219220000014</v>
      </c>
      <c r="CW203" s="773">
        <v>22543.330459999997</v>
      </c>
      <c r="CX203" s="773">
        <v>23681.807590000011</v>
      </c>
      <c r="CY203" s="773">
        <v>20703.723539999999</v>
      </c>
      <c r="CZ203" s="773">
        <v>14718.54111</v>
      </c>
      <c r="DA203" s="773">
        <v>24389.448779999999</v>
      </c>
      <c r="DB203" s="773">
        <v>24432.134689999999</v>
      </c>
      <c r="DC203" s="773">
        <v>26032.917040000004</v>
      </c>
      <c r="DD203" s="773">
        <v>40450.620029999998</v>
      </c>
      <c r="DE203" s="773">
        <v>17387.215960000001</v>
      </c>
      <c r="DF203" s="774">
        <v>18526.615230000003</v>
      </c>
      <c r="DG203" s="774">
        <v>17841.01009</v>
      </c>
      <c r="DH203" s="774">
        <v>20459.576440000004</v>
      </c>
      <c r="DI203" s="774">
        <v>23570.976389999996</v>
      </c>
      <c r="DJ203" s="774">
        <v>30503.658990000004</v>
      </c>
      <c r="DK203" s="774">
        <v>25367.143740000003</v>
      </c>
      <c r="DL203" s="774">
        <v>28837.483040000006</v>
      </c>
      <c r="DM203" s="746">
        <v>26337.187819999999</v>
      </c>
      <c r="DN203" s="746">
        <v>29264.695780000005</v>
      </c>
      <c r="DO203" s="746">
        <v>30895.081380000003</v>
      </c>
      <c r="DP203" s="746">
        <v>28744.68837</v>
      </c>
      <c r="DQ203" s="746">
        <v>28771.199420000001</v>
      </c>
      <c r="DR203" s="746">
        <v>36911.965989999997</v>
      </c>
      <c r="DS203" s="746"/>
      <c r="DT203" s="746"/>
      <c r="DU203" s="746"/>
      <c r="DV203" s="746"/>
      <c r="DW203" s="746"/>
      <c r="DX203" s="746"/>
      <c r="DY203" s="746"/>
      <c r="DZ203" s="746"/>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c r="A204" s="694"/>
      <c r="B204" s="453" t="s">
        <v>15</v>
      </c>
      <c r="C204" s="457"/>
      <c r="D204" s="457"/>
      <c r="E204" s="457"/>
      <c r="F204" s="457"/>
      <c r="G204" s="457"/>
      <c r="H204" s="457"/>
      <c r="I204" s="457"/>
      <c r="J204" s="457"/>
      <c r="K204" s="457"/>
      <c r="L204" s="457"/>
      <c r="M204" s="457"/>
      <c r="N204" s="457"/>
      <c r="O204" s="746">
        <v>16.4175</v>
      </c>
      <c r="P204" s="746">
        <v>16.4175</v>
      </c>
      <c r="Q204" s="746">
        <v>16.4175</v>
      </c>
      <c r="R204" s="746">
        <v>16.4175</v>
      </c>
      <c r="S204" s="746">
        <v>11.987500000000001</v>
      </c>
      <c r="T204" s="746">
        <v>11.987500000000001</v>
      </c>
      <c r="U204" s="746">
        <v>11.987500000000001</v>
      </c>
      <c r="V204" s="746">
        <v>11.987500000000001</v>
      </c>
      <c r="W204" s="746">
        <v>10.83</v>
      </c>
      <c r="X204" s="746">
        <v>10.83</v>
      </c>
      <c r="Y204" s="746">
        <v>10.83</v>
      </c>
      <c r="Z204" s="746">
        <v>10.83</v>
      </c>
      <c r="AA204" s="746">
        <v>13.869757776382048</v>
      </c>
      <c r="AB204" s="746">
        <v>13.869757776382048</v>
      </c>
      <c r="AC204" s="746">
        <v>13.869757776382048</v>
      </c>
      <c r="AD204" s="746">
        <v>13.869757776382048</v>
      </c>
      <c r="AE204" s="746">
        <v>15.439242486113329</v>
      </c>
      <c r="AF204" s="746">
        <v>15.439242486113329</v>
      </c>
      <c r="AG204" s="746">
        <v>15.439242486113329</v>
      </c>
      <c r="AH204" s="746">
        <v>15.439242486113329</v>
      </c>
      <c r="AI204" s="746">
        <v>16.20195</v>
      </c>
      <c r="AJ204" s="746">
        <v>16.20195</v>
      </c>
      <c r="AK204" s="746">
        <v>16.20195</v>
      </c>
      <c r="AL204" s="746">
        <v>16.20195</v>
      </c>
      <c r="AM204" s="746">
        <v>19.801172134019478</v>
      </c>
      <c r="AN204" s="746">
        <v>19.801172134019478</v>
      </c>
      <c r="AO204" s="746">
        <v>19.801172134019478</v>
      </c>
      <c r="AP204" s="746">
        <v>19.801172134019478</v>
      </c>
      <c r="AQ204" s="746">
        <v>27.790440298236856</v>
      </c>
      <c r="AR204" s="746">
        <v>27.790440298236856</v>
      </c>
      <c r="AS204" s="746">
        <v>27.790440298236856</v>
      </c>
      <c r="AT204" s="746">
        <v>27.790440298236856</v>
      </c>
      <c r="AU204" s="746">
        <v>36.537870431722958</v>
      </c>
      <c r="AV204" s="746">
        <v>36.537870431722958</v>
      </c>
      <c r="AW204" s="746">
        <v>36.537870431722958</v>
      </c>
      <c r="AX204" s="746">
        <v>36.537870431722958</v>
      </c>
      <c r="AY204" s="746">
        <v>47.477514605894989</v>
      </c>
      <c r="AZ204" s="746">
        <v>47.477514605894989</v>
      </c>
      <c r="BA204" s="746">
        <v>47.477514605894989</v>
      </c>
      <c r="BB204" s="746">
        <v>47.477514605894989</v>
      </c>
      <c r="BC204" s="746">
        <v>80.967914118954241</v>
      </c>
      <c r="BD204" s="746">
        <v>80.967914118954241</v>
      </c>
      <c r="BE204" s="746">
        <v>80.967914118954241</v>
      </c>
      <c r="BF204" s="746">
        <v>80.967914118954241</v>
      </c>
      <c r="BG204" s="746">
        <v>83.113860459770308</v>
      </c>
      <c r="BH204" s="746">
        <v>83.113860459770308</v>
      </c>
      <c r="BI204" s="746">
        <v>83.113860459770308</v>
      </c>
      <c r="BJ204" s="746">
        <v>83.113860459770308</v>
      </c>
      <c r="BK204" s="746">
        <v>79.583336154641415</v>
      </c>
      <c r="BL204" s="746">
        <v>98.588512995677775</v>
      </c>
      <c r="BM204" s="746">
        <v>102.78386890388897</v>
      </c>
      <c r="BN204" s="746">
        <v>101.01306851032123</v>
      </c>
      <c r="BO204" s="746">
        <v>114.86457031087494</v>
      </c>
      <c r="BP204" s="746">
        <v>125.61532131439193</v>
      </c>
      <c r="BQ204" s="746">
        <v>149.45284983226551</v>
      </c>
      <c r="BR204" s="746">
        <v>136.62206072904252</v>
      </c>
      <c r="BS204" s="746">
        <v>142.24324385915608</v>
      </c>
      <c r="BT204" s="746">
        <v>155.17275947288243</v>
      </c>
      <c r="BU204" s="746">
        <v>181.41422174378903</v>
      </c>
      <c r="BV204" s="746">
        <v>143.61115341209046</v>
      </c>
      <c r="BW204" s="746">
        <v>147.02035018171694</v>
      </c>
      <c r="BX204" s="746">
        <v>144.06060669551459</v>
      </c>
      <c r="BY204" s="746">
        <v>184.37788805781048</v>
      </c>
      <c r="BZ204" s="746">
        <v>157.41740387925694</v>
      </c>
      <c r="CA204" s="746">
        <v>162.46344223629066</v>
      </c>
      <c r="CB204" s="746">
        <v>211.34360875015818</v>
      </c>
      <c r="CC204" s="746">
        <v>178.62145340663946</v>
      </c>
      <c r="CD204" s="746">
        <v>167.57055374949741</v>
      </c>
      <c r="CE204" s="746">
        <v>170.61334831545275</v>
      </c>
      <c r="CF204" s="746">
        <v>170.61334831545275</v>
      </c>
      <c r="CG204" s="746">
        <v>170.61334831545275</v>
      </c>
      <c r="CH204" s="746">
        <v>170.61334831545275</v>
      </c>
      <c r="CI204" s="746">
        <v>141.48910785009414</v>
      </c>
      <c r="CJ204" s="746">
        <v>141.48910785009414</v>
      </c>
      <c r="CK204" s="746">
        <v>141.48910785009414</v>
      </c>
      <c r="CL204" s="746">
        <v>141.48910785009414</v>
      </c>
      <c r="CM204" s="746">
        <v>132.19823421033584</v>
      </c>
      <c r="CN204" s="746">
        <v>130.36494776739264</v>
      </c>
      <c r="CO204" s="746">
        <v>159.8280032008837</v>
      </c>
      <c r="CP204" s="746">
        <v>141.24666001040313</v>
      </c>
      <c r="CQ204" s="746">
        <v>145.21186427000001</v>
      </c>
      <c r="CR204" s="746">
        <v>149.36105115999996</v>
      </c>
      <c r="CS204" s="746">
        <v>156.10957246999999</v>
      </c>
      <c r="CT204" s="746">
        <v>179.65621035999999</v>
      </c>
      <c r="CU204" s="773">
        <v>157.11993613264735</v>
      </c>
      <c r="CV204" s="773">
        <v>192.58222522163584</v>
      </c>
      <c r="CW204" s="773">
        <v>193.21626325043803</v>
      </c>
      <c r="CX204" s="773">
        <v>187.71945619610233</v>
      </c>
      <c r="CY204" s="773">
        <v>183.37153248434805</v>
      </c>
      <c r="CZ204" s="773">
        <v>148.10530404770392</v>
      </c>
      <c r="DA204" s="773">
        <v>241.25502167126561</v>
      </c>
      <c r="DB204" s="773">
        <v>189.1561493695412</v>
      </c>
      <c r="DC204" s="773">
        <v>166.95924639446073</v>
      </c>
      <c r="DD204" s="773">
        <v>228.82918285244261</v>
      </c>
      <c r="DE204" s="773">
        <v>253.92238347208632</v>
      </c>
      <c r="DF204" s="774">
        <v>231.41869348996647</v>
      </c>
      <c r="DG204" s="774">
        <v>220.87161559876947</v>
      </c>
      <c r="DH204" s="774">
        <v>267.68572120039892</v>
      </c>
      <c r="DI204" s="774">
        <v>290.63715556896409</v>
      </c>
      <c r="DJ204" s="774">
        <v>264.97060759556371</v>
      </c>
      <c r="DK204" s="774">
        <v>250.96777739359692</v>
      </c>
      <c r="DL204" s="774">
        <v>254.8174285519701</v>
      </c>
      <c r="DM204" s="746">
        <v>282.27929867545788</v>
      </c>
      <c r="DN204" s="746">
        <v>258.38884327693216</v>
      </c>
      <c r="DO204" s="746">
        <v>239.6663676500751</v>
      </c>
      <c r="DP204" s="746">
        <v>269.21663885789303</v>
      </c>
      <c r="DQ204" s="746">
        <v>324.58402756519723</v>
      </c>
      <c r="DR204" s="746">
        <v>283.30328992548192</v>
      </c>
      <c r="DS204" s="746"/>
      <c r="DT204" s="746"/>
      <c r="DU204" s="746"/>
      <c r="DV204" s="746"/>
      <c r="DW204" s="746"/>
      <c r="DX204" s="746"/>
      <c r="DY204" s="746"/>
      <c r="DZ204" s="746"/>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c r="A205" s="694"/>
      <c r="B205" s="453" t="s">
        <v>115</v>
      </c>
      <c r="C205" s="457"/>
      <c r="D205" s="457"/>
      <c r="E205" s="457"/>
      <c r="F205" s="457"/>
      <c r="G205" s="457"/>
      <c r="H205" s="457"/>
      <c r="I205" s="457"/>
      <c r="J205" s="457"/>
      <c r="K205" s="457"/>
      <c r="L205" s="457"/>
      <c r="M205" s="457"/>
      <c r="N205" s="457"/>
      <c r="O205" s="746">
        <v>0</v>
      </c>
      <c r="P205" s="746">
        <v>0</v>
      </c>
      <c r="Q205" s="746">
        <v>0</v>
      </c>
      <c r="R205" s="746">
        <v>0</v>
      </c>
      <c r="S205" s="746">
        <v>0</v>
      </c>
      <c r="T205" s="746">
        <v>0</v>
      </c>
      <c r="U205" s="746">
        <v>0</v>
      </c>
      <c r="V205" s="746">
        <v>0</v>
      </c>
      <c r="W205" s="746">
        <v>0</v>
      </c>
      <c r="X205" s="746">
        <v>0</v>
      </c>
      <c r="Y205" s="746">
        <v>0</v>
      </c>
      <c r="Z205" s="746">
        <v>0</v>
      </c>
      <c r="AA205" s="746">
        <v>20041.358499999998</v>
      </c>
      <c r="AB205" s="746">
        <v>20041.358499999998</v>
      </c>
      <c r="AC205" s="746">
        <v>20041.358499999998</v>
      </c>
      <c r="AD205" s="746">
        <v>20041.358499999998</v>
      </c>
      <c r="AE205" s="746">
        <v>22909.15</v>
      </c>
      <c r="AF205" s="746">
        <v>22909.15</v>
      </c>
      <c r="AG205" s="746">
        <v>22909.15</v>
      </c>
      <c r="AH205" s="746">
        <v>22909.15</v>
      </c>
      <c r="AI205" s="746">
        <v>23274.191750000002</v>
      </c>
      <c r="AJ205" s="746">
        <v>23274.191750000002</v>
      </c>
      <c r="AK205" s="746">
        <v>23274.191750000002</v>
      </c>
      <c r="AL205" s="746">
        <v>23274.191750000002</v>
      </c>
      <c r="AM205" s="746">
        <v>26928.947250000001</v>
      </c>
      <c r="AN205" s="746">
        <v>26928.947250000001</v>
      </c>
      <c r="AO205" s="746">
        <v>26928.947250000001</v>
      </c>
      <c r="AP205" s="746">
        <v>26928.947250000001</v>
      </c>
      <c r="AQ205" s="746">
        <v>38590.701750000007</v>
      </c>
      <c r="AR205" s="746">
        <v>38590.701750000007</v>
      </c>
      <c r="AS205" s="746">
        <v>38590.701750000007</v>
      </c>
      <c r="AT205" s="746">
        <v>38590.701750000007</v>
      </c>
      <c r="AU205" s="746">
        <v>51707.8</v>
      </c>
      <c r="AV205" s="746">
        <v>51707.8</v>
      </c>
      <c r="AW205" s="746">
        <v>51707.8</v>
      </c>
      <c r="AX205" s="746">
        <v>51707.8</v>
      </c>
      <c r="AY205" s="746">
        <v>68643.392499999987</v>
      </c>
      <c r="AZ205" s="746">
        <v>68643.392499999987</v>
      </c>
      <c r="BA205" s="746">
        <v>68643.392499999987</v>
      </c>
      <c r="BB205" s="746">
        <v>68643.392499999987</v>
      </c>
      <c r="BC205" s="746">
        <v>91984.574500000002</v>
      </c>
      <c r="BD205" s="746">
        <v>91984.574500000002</v>
      </c>
      <c r="BE205" s="746">
        <v>91984.574500000002</v>
      </c>
      <c r="BF205" s="746">
        <v>91984.574500000002</v>
      </c>
      <c r="BG205" s="746">
        <v>102169.239</v>
      </c>
      <c r="BH205" s="746">
        <v>102169.239</v>
      </c>
      <c r="BI205" s="746">
        <v>102169.239</v>
      </c>
      <c r="BJ205" s="746">
        <v>102169.239</v>
      </c>
      <c r="BK205" s="746">
        <v>98279.32</v>
      </c>
      <c r="BL205" s="746">
        <v>101359.954</v>
      </c>
      <c r="BM205" s="746">
        <v>128879.424</v>
      </c>
      <c r="BN205" s="746">
        <v>153086.66800000001</v>
      </c>
      <c r="BO205" s="746">
        <v>126441.49100000001</v>
      </c>
      <c r="BP205" s="746">
        <v>158742.33599999998</v>
      </c>
      <c r="BQ205" s="746">
        <v>169002.90399999998</v>
      </c>
      <c r="BR205" s="746">
        <v>154988.935</v>
      </c>
      <c r="BS205" s="746">
        <v>174770.788</v>
      </c>
      <c r="BT205" s="746">
        <v>188553.22567000001</v>
      </c>
      <c r="BU205" s="746">
        <v>235676.02982</v>
      </c>
      <c r="BV205" s="746">
        <v>211265.41169000001</v>
      </c>
      <c r="BW205" s="746">
        <v>208329.76459999999</v>
      </c>
      <c r="BX205" s="746">
        <v>199528.90927999999</v>
      </c>
      <c r="BY205" s="746">
        <v>247594.78067000001</v>
      </c>
      <c r="BZ205" s="746">
        <v>223400.82135999994</v>
      </c>
      <c r="CA205" s="746">
        <v>194990.65989000001</v>
      </c>
      <c r="CB205" s="746">
        <v>212613.16394</v>
      </c>
      <c r="CC205" s="746">
        <v>267217.17959000007</v>
      </c>
      <c r="CD205" s="746">
        <v>239872.24543000001</v>
      </c>
      <c r="CE205" s="746">
        <v>248045.4731</v>
      </c>
      <c r="CF205" s="746">
        <v>248045.4731</v>
      </c>
      <c r="CG205" s="746">
        <v>248045.4731</v>
      </c>
      <c r="CH205" s="746">
        <v>248045.4731</v>
      </c>
      <c r="CI205" s="746">
        <v>205464.13052499999</v>
      </c>
      <c r="CJ205" s="746">
        <v>205464.13052499999</v>
      </c>
      <c r="CK205" s="746">
        <v>205464.13052499999</v>
      </c>
      <c r="CL205" s="746">
        <v>205464.13052499999</v>
      </c>
      <c r="CM205" s="746">
        <v>214711.7809300001</v>
      </c>
      <c r="CN205" s="746">
        <v>206081.36746000004</v>
      </c>
      <c r="CO205" s="746">
        <v>263503.21090000024</v>
      </c>
      <c r="CP205" s="746">
        <v>230032.65489000012</v>
      </c>
      <c r="CQ205" s="746">
        <v>224786.90461000003</v>
      </c>
      <c r="CR205" s="746">
        <v>275442.81974000036</v>
      </c>
      <c r="CS205" s="746">
        <v>241592.08697999991</v>
      </c>
      <c r="CT205" s="746">
        <v>282064.12869999994</v>
      </c>
      <c r="CU205" s="773">
        <v>227800.8444899997</v>
      </c>
      <c r="CV205" s="773">
        <v>295081.29295000073</v>
      </c>
      <c r="CW205" s="773">
        <v>314515.48844999966</v>
      </c>
      <c r="CX205" s="773">
        <v>337656.00400000036</v>
      </c>
      <c r="CY205" s="773">
        <v>266442.51126</v>
      </c>
      <c r="CZ205" s="773">
        <v>240198.33329000001</v>
      </c>
      <c r="DA205" s="773">
        <v>511035.52241999999</v>
      </c>
      <c r="DB205" s="773">
        <v>410274.78928999999</v>
      </c>
      <c r="DC205" s="773">
        <v>261649.59974000001</v>
      </c>
      <c r="DD205" s="773">
        <v>341178.45943999995</v>
      </c>
      <c r="DE205" s="773">
        <v>384892.48018999997</v>
      </c>
      <c r="DF205" s="774">
        <v>360196.55697999999</v>
      </c>
      <c r="DG205" s="774">
        <v>301278.37391999998</v>
      </c>
      <c r="DH205" s="774">
        <v>370682.66687000002</v>
      </c>
      <c r="DI205" s="774">
        <v>426088.14002999995</v>
      </c>
      <c r="DJ205" s="774">
        <v>439884.82541000011</v>
      </c>
      <c r="DK205" s="774">
        <v>417498.41604000004</v>
      </c>
      <c r="DL205" s="774">
        <v>393100.6114799999</v>
      </c>
      <c r="DM205" s="746">
        <v>417164.15070000006</v>
      </c>
      <c r="DN205" s="746">
        <v>446086.53002000001</v>
      </c>
      <c r="DO205" s="746">
        <v>377475.82925999997</v>
      </c>
      <c r="DP205" s="746">
        <v>461870.66499000002</v>
      </c>
      <c r="DQ205" s="746">
        <v>622632.35658999998</v>
      </c>
      <c r="DR205" s="746">
        <v>538195.73965999996</v>
      </c>
      <c r="DS205" s="746"/>
      <c r="DT205" s="746"/>
      <c r="DU205" s="746"/>
      <c r="DV205" s="746"/>
      <c r="DW205" s="746"/>
      <c r="DX205" s="746"/>
      <c r="DY205" s="746"/>
      <c r="DZ205" s="746"/>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c r="A206" s="694"/>
      <c r="B206" s="453" t="s">
        <v>666</v>
      </c>
      <c r="C206" s="457"/>
      <c r="D206" s="457"/>
      <c r="E206" s="457"/>
      <c r="F206" s="457"/>
      <c r="G206" s="457"/>
      <c r="H206" s="457"/>
      <c r="I206" s="457"/>
      <c r="J206" s="457"/>
      <c r="K206" s="457"/>
      <c r="L206" s="457"/>
      <c r="M206" s="457"/>
      <c r="N206" s="457"/>
      <c r="O206" s="746">
        <v>8.7050000000000001</v>
      </c>
      <c r="P206" s="746">
        <v>8.7050000000000001</v>
      </c>
      <c r="Q206" s="746">
        <v>8.7050000000000001</v>
      </c>
      <c r="R206" s="746">
        <v>8.7050000000000001</v>
      </c>
      <c r="S206" s="746">
        <v>10.23</v>
      </c>
      <c r="T206" s="746">
        <v>10.23</v>
      </c>
      <c r="U206" s="746">
        <v>10.23</v>
      </c>
      <c r="V206" s="746">
        <v>10.23</v>
      </c>
      <c r="W206" s="746">
        <v>11.231175</v>
      </c>
      <c r="X206" s="746">
        <v>11.231175</v>
      </c>
      <c r="Y206" s="746">
        <v>11.231175</v>
      </c>
      <c r="Z206" s="746">
        <v>11.231175</v>
      </c>
      <c r="AA206" s="746">
        <v>9.8780273996899215</v>
      </c>
      <c r="AB206" s="746">
        <v>9.8780273996899215</v>
      </c>
      <c r="AC206" s="746">
        <v>9.8780273996899215</v>
      </c>
      <c r="AD206" s="746">
        <v>9.8780273996899215</v>
      </c>
      <c r="AE206" s="746">
        <v>10.550633352751426</v>
      </c>
      <c r="AF206" s="746">
        <v>10.550633352751426</v>
      </c>
      <c r="AG206" s="746">
        <v>10.550633352751426</v>
      </c>
      <c r="AH206" s="746">
        <v>10.550633352751426</v>
      </c>
      <c r="AI206" s="746">
        <v>13.347201619035193</v>
      </c>
      <c r="AJ206" s="746">
        <v>13.347201619035193</v>
      </c>
      <c r="AK206" s="746">
        <v>13.347201619035193</v>
      </c>
      <c r="AL206" s="746">
        <v>13.347201619035193</v>
      </c>
      <c r="AM206" s="746">
        <v>17.158752156648056</v>
      </c>
      <c r="AN206" s="746">
        <v>17.158752156648056</v>
      </c>
      <c r="AO206" s="746">
        <v>17.158752156648056</v>
      </c>
      <c r="AP206" s="746">
        <v>17.158752156648056</v>
      </c>
      <c r="AQ206" s="746">
        <v>19.540755496342054</v>
      </c>
      <c r="AR206" s="746">
        <v>19.540755496342054</v>
      </c>
      <c r="AS206" s="746">
        <v>19.540755496342054</v>
      </c>
      <c r="AT206" s="746">
        <v>19.540755496342054</v>
      </c>
      <c r="AU206" s="746">
        <v>27.141212695813977</v>
      </c>
      <c r="AV206" s="746">
        <v>27.141212695813977</v>
      </c>
      <c r="AW206" s="746">
        <v>27.141212695813977</v>
      </c>
      <c r="AX206" s="746">
        <v>27.141212695813977</v>
      </c>
      <c r="AY206" s="746">
        <v>28.912475228034225</v>
      </c>
      <c r="AZ206" s="746">
        <v>28.912475228034225</v>
      </c>
      <c r="BA206" s="746">
        <v>28.912475228034225</v>
      </c>
      <c r="BB206" s="746">
        <v>28.912475228034225</v>
      </c>
      <c r="BC206" s="746">
        <v>40.371821371084955</v>
      </c>
      <c r="BD206" s="746">
        <v>40.371821371084955</v>
      </c>
      <c r="BE206" s="746">
        <v>40.371821371084955</v>
      </c>
      <c r="BF206" s="746">
        <v>40.371821371084955</v>
      </c>
      <c r="BG206" s="746">
        <v>43.617848972433436</v>
      </c>
      <c r="BH206" s="746">
        <v>43.617848972433436</v>
      </c>
      <c r="BI206" s="746">
        <v>43.617848972433436</v>
      </c>
      <c r="BJ206" s="746">
        <v>43.617848972433436</v>
      </c>
      <c r="BK206" s="746">
        <v>48.023455928779299</v>
      </c>
      <c r="BL206" s="746">
        <v>53.782176384308833</v>
      </c>
      <c r="BM206" s="746">
        <v>51.680758666249403</v>
      </c>
      <c r="BN206" s="746">
        <v>57.352748054933429</v>
      </c>
      <c r="BO206" s="746">
        <v>67.903916135686046</v>
      </c>
      <c r="BP206" s="746">
        <v>79.665888663851547</v>
      </c>
      <c r="BQ206" s="746">
        <v>111.67298112431725</v>
      </c>
      <c r="BR206" s="746">
        <v>86.326035534156389</v>
      </c>
      <c r="BS206" s="746">
        <v>87.441387468904296</v>
      </c>
      <c r="BT206" s="746">
        <v>87.469305033753955</v>
      </c>
      <c r="BU206" s="746">
        <v>91.513750139070993</v>
      </c>
      <c r="BV206" s="746">
        <v>94.996913175635711</v>
      </c>
      <c r="BW206" s="746">
        <v>91.189116496944791</v>
      </c>
      <c r="BX206" s="746">
        <v>93.960306727327634</v>
      </c>
      <c r="BY206" s="746">
        <v>91.30438308722124</v>
      </c>
      <c r="BZ206" s="746">
        <v>108.14415736566653</v>
      </c>
      <c r="CA206" s="746">
        <v>91.873784990331529</v>
      </c>
      <c r="CB206" s="746">
        <v>91.557547277086826</v>
      </c>
      <c r="CC206" s="746">
        <v>97.699223703860099</v>
      </c>
      <c r="CD206" s="746">
        <v>87.365596211345135</v>
      </c>
      <c r="CE206" s="746">
        <v>70.519885269173244</v>
      </c>
      <c r="CF206" s="746">
        <v>70.519885269173244</v>
      </c>
      <c r="CG206" s="746">
        <v>70.519885269173244</v>
      </c>
      <c r="CH206" s="746">
        <v>70.519885269173244</v>
      </c>
      <c r="CI206" s="746">
        <v>56.59914845274227</v>
      </c>
      <c r="CJ206" s="746">
        <v>56.59914845274227</v>
      </c>
      <c r="CK206" s="746">
        <v>56.59914845274227</v>
      </c>
      <c r="CL206" s="746">
        <v>56.59914845274227</v>
      </c>
      <c r="CM206" s="746">
        <v>126.34245646762558</v>
      </c>
      <c r="CN206" s="746">
        <v>125.02996818280943</v>
      </c>
      <c r="CO206" s="746">
        <v>109.74999920342691</v>
      </c>
      <c r="CP206" s="746">
        <v>126.01144217904333</v>
      </c>
      <c r="CQ206" s="746">
        <v>134.22293386999999</v>
      </c>
      <c r="CR206" s="746">
        <v>138.75262322</v>
      </c>
      <c r="CS206" s="746">
        <v>157.35407122999999</v>
      </c>
      <c r="CT206" s="746">
        <v>131.93855961</v>
      </c>
      <c r="CU206" s="773">
        <v>122.38955620311326</v>
      </c>
      <c r="CV206" s="773">
        <v>131.83442146577889</v>
      </c>
      <c r="CW206" s="773">
        <v>141.77984903744684</v>
      </c>
      <c r="CX206" s="773">
        <v>125.48957138559703</v>
      </c>
      <c r="CY206" s="773">
        <v>141.01503268541575</v>
      </c>
      <c r="CZ206" s="773">
        <v>75.238341564342846</v>
      </c>
      <c r="DA206" s="773">
        <v>60.905627225756405</v>
      </c>
      <c r="DB206" s="773">
        <v>71.582895413584566</v>
      </c>
      <c r="DC206" s="773">
        <v>59.626026136301938</v>
      </c>
      <c r="DD206" s="773">
        <v>103.06464856239856</v>
      </c>
      <c r="DE206" s="773">
        <v>106.39875607828823</v>
      </c>
      <c r="DF206" s="774">
        <v>128.17207535045475</v>
      </c>
      <c r="DG206" s="774">
        <v>143.69305421556831</v>
      </c>
      <c r="DH206" s="774">
        <v>165.56920055691251</v>
      </c>
      <c r="DI206" s="774">
        <v>252.59189909049684</v>
      </c>
      <c r="DJ206" s="774">
        <v>201.20458135417991</v>
      </c>
      <c r="DK206" s="774">
        <v>188.17299544730366</v>
      </c>
      <c r="DL206" s="774">
        <v>163.32866586738905</v>
      </c>
      <c r="DM206" s="746">
        <v>155.63185365026328</v>
      </c>
      <c r="DN206" s="746">
        <v>172.83599836314772</v>
      </c>
      <c r="DO206" s="746">
        <v>172.47784592919319</v>
      </c>
      <c r="DP206" s="746">
        <v>192.96044996969471</v>
      </c>
      <c r="DQ206" s="746">
        <v>195.11929725945294</v>
      </c>
      <c r="DR206" s="746">
        <v>179.57406901970887</v>
      </c>
      <c r="DS206" s="746"/>
      <c r="DT206" s="746"/>
      <c r="DU206" s="746"/>
      <c r="DV206" s="746"/>
      <c r="DW206" s="746"/>
      <c r="DX206" s="746"/>
      <c r="DY206" s="746"/>
      <c r="DZ206" s="74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746">
        <v>0</v>
      </c>
      <c r="P207" s="746">
        <v>0</v>
      </c>
      <c r="Q207" s="746">
        <v>0</v>
      </c>
      <c r="R207" s="746">
        <v>0</v>
      </c>
      <c r="S207" s="746">
        <v>0</v>
      </c>
      <c r="T207" s="746">
        <v>0</v>
      </c>
      <c r="U207" s="746">
        <v>0</v>
      </c>
      <c r="V207" s="746">
        <v>0</v>
      </c>
      <c r="W207" s="746">
        <v>0</v>
      </c>
      <c r="X207" s="746">
        <v>0</v>
      </c>
      <c r="Y207" s="746">
        <v>0</v>
      </c>
      <c r="Z207" s="746">
        <v>0</v>
      </c>
      <c r="AA207" s="746">
        <v>25685.020499999999</v>
      </c>
      <c r="AB207" s="746">
        <v>25685.020499999999</v>
      </c>
      <c r="AC207" s="746">
        <v>25685.020499999999</v>
      </c>
      <c r="AD207" s="746">
        <v>25685.020499999999</v>
      </c>
      <c r="AE207" s="746">
        <v>25512.561000000002</v>
      </c>
      <c r="AF207" s="746">
        <v>25512.561000000002</v>
      </c>
      <c r="AG207" s="746">
        <v>25512.561000000002</v>
      </c>
      <c r="AH207" s="746">
        <v>25512.561000000002</v>
      </c>
      <c r="AI207" s="746">
        <v>26130.014999999999</v>
      </c>
      <c r="AJ207" s="746">
        <v>26130.014999999999</v>
      </c>
      <c r="AK207" s="746">
        <v>26130.014999999999</v>
      </c>
      <c r="AL207" s="746">
        <v>26130.014999999999</v>
      </c>
      <c r="AM207" s="746">
        <v>30820.608749999999</v>
      </c>
      <c r="AN207" s="746">
        <v>30820.608749999999</v>
      </c>
      <c r="AO207" s="746">
        <v>30820.608749999999</v>
      </c>
      <c r="AP207" s="746">
        <v>30820.608749999999</v>
      </c>
      <c r="AQ207" s="746">
        <v>32204.692249999996</v>
      </c>
      <c r="AR207" s="746">
        <v>32204.692249999996</v>
      </c>
      <c r="AS207" s="746">
        <v>32204.692249999996</v>
      </c>
      <c r="AT207" s="746">
        <v>32204.692249999996</v>
      </c>
      <c r="AU207" s="746">
        <v>43204.605750000002</v>
      </c>
      <c r="AV207" s="746">
        <v>43204.605750000002</v>
      </c>
      <c r="AW207" s="746">
        <v>43204.605750000002</v>
      </c>
      <c r="AX207" s="746">
        <v>43204.605750000002</v>
      </c>
      <c r="AY207" s="746">
        <v>45813.080750000001</v>
      </c>
      <c r="AZ207" s="746">
        <v>45813.080750000001</v>
      </c>
      <c r="BA207" s="746">
        <v>45813.080750000001</v>
      </c>
      <c r="BB207" s="746">
        <v>45813.080750000001</v>
      </c>
      <c r="BC207" s="746">
        <v>46680.513250000004</v>
      </c>
      <c r="BD207" s="746">
        <v>46680.513250000004</v>
      </c>
      <c r="BE207" s="746">
        <v>46680.513250000004</v>
      </c>
      <c r="BF207" s="746">
        <v>46680.513250000004</v>
      </c>
      <c r="BG207" s="746">
        <v>46861.4035</v>
      </c>
      <c r="BH207" s="746">
        <v>46861.4035</v>
      </c>
      <c r="BI207" s="746">
        <v>46861.4035</v>
      </c>
      <c r="BJ207" s="746">
        <v>46861.4035</v>
      </c>
      <c r="BK207" s="746">
        <v>46362.085999999996</v>
      </c>
      <c r="BL207" s="746">
        <v>49564.228999999992</v>
      </c>
      <c r="BM207" s="746">
        <v>48147.927000000003</v>
      </c>
      <c r="BN207" s="746">
        <v>51654.574000000001</v>
      </c>
      <c r="BO207" s="746">
        <v>52643.783000000003</v>
      </c>
      <c r="BP207" s="746">
        <v>54315.320999999996</v>
      </c>
      <c r="BQ207" s="746">
        <v>54981.123</v>
      </c>
      <c r="BR207" s="746">
        <v>58553.086000000003</v>
      </c>
      <c r="BS207" s="746">
        <v>62290.202000000005</v>
      </c>
      <c r="BT207" s="746">
        <v>59397.39439999999</v>
      </c>
      <c r="BU207" s="746">
        <v>66320.052599999995</v>
      </c>
      <c r="BV207" s="746">
        <v>65230.726650000004</v>
      </c>
      <c r="BW207" s="746">
        <v>63816.154240000003</v>
      </c>
      <c r="BX207" s="746">
        <v>64154.265319999999</v>
      </c>
      <c r="BY207" s="746">
        <v>69230.376369999998</v>
      </c>
      <c r="BZ207" s="746">
        <v>72517.447149999993</v>
      </c>
      <c r="CA207" s="746">
        <v>67262.812000000005</v>
      </c>
      <c r="CB207" s="746">
        <v>66340.171660000007</v>
      </c>
      <c r="CC207" s="746">
        <v>72959.13983</v>
      </c>
      <c r="CD207" s="746">
        <v>72380.855179999999</v>
      </c>
      <c r="CE207" s="746">
        <v>77450.853204999992</v>
      </c>
      <c r="CF207" s="746">
        <v>77450.853204999992</v>
      </c>
      <c r="CG207" s="746">
        <v>77450.853204999992</v>
      </c>
      <c r="CH207" s="746">
        <v>77450.853204999992</v>
      </c>
      <c r="CI207" s="746">
        <v>77739.554415000006</v>
      </c>
      <c r="CJ207" s="746">
        <v>77739.554415000006</v>
      </c>
      <c r="CK207" s="746">
        <v>77739.554415000006</v>
      </c>
      <c r="CL207" s="746">
        <v>77739.554415000006</v>
      </c>
      <c r="CM207" s="746">
        <v>198645.38735999996</v>
      </c>
      <c r="CN207" s="746">
        <v>193463.40806999995</v>
      </c>
      <c r="CO207" s="746">
        <v>185616.23825999995</v>
      </c>
      <c r="CP207" s="746">
        <v>204701.26474000001</v>
      </c>
      <c r="CQ207" s="746">
        <v>207619.84784999996</v>
      </c>
      <c r="CR207" s="746">
        <v>225721.07060000018</v>
      </c>
      <c r="CS207" s="746">
        <v>230734.71454000007</v>
      </c>
      <c r="CT207" s="746">
        <v>217707.70729999998</v>
      </c>
      <c r="CU207" s="773">
        <v>214326.64565999998</v>
      </c>
      <c r="CV207" s="773">
        <v>223126.96479000003</v>
      </c>
      <c r="CW207" s="773">
        <v>240669.39956999998</v>
      </c>
      <c r="CX207" s="773">
        <v>224168.82668</v>
      </c>
      <c r="CY207" s="773">
        <v>230026.55352999998</v>
      </c>
      <c r="CZ207" s="773">
        <v>146344.79442000002</v>
      </c>
      <c r="DA207" s="773">
        <v>139174.65894000002</v>
      </c>
      <c r="DB207" s="773">
        <v>175867.89536000002</v>
      </c>
      <c r="DC207" s="773">
        <v>141720.09073</v>
      </c>
      <c r="DD207" s="773">
        <v>174767.99333</v>
      </c>
      <c r="DE207" s="773">
        <v>169327.00451</v>
      </c>
      <c r="DF207" s="774">
        <v>193543.97586999999</v>
      </c>
      <c r="DG207" s="774">
        <v>210056.37750999999</v>
      </c>
      <c r="DH207" s="774">
        <v>197566.76963999998</v>
      </c>
      <c r="DI207" s="774">
        <v>242262.28709</v>
      </c>
      <c r="DJ207" s="774">
        <v>215388.47713999997</v>
      </c>
      <c r="DK207" s="774">
        <v>217152.20571000001</v>
      </c>
      <c r="DL207" s="774">
        <v>210589.09981000001</v>
      </c>
      <c r="DM207" s="746">
        <v>208510.47016000003</v>
      </c>
      <c r="DN207" s="746">
        <v>197045.04491</v>
      </c>
      <c r="DO207" s="746">
        <v>203779.16507000002</v>
      </c>
      <c r="DP207" s="746">
        <v>233528.65476</v>
      </c>
      <c r="DQ207" s="746">
        <v>238828.3241</v>
      </c>
      <c r="DR207" s="746">
        <v>238427.75543000002</v>
      </c>
      <c r="DS207" s="746"/>
      <c r="DT207" s="746"/>
      <c r="DU207" s="746"/>
      <c r="DV207" s="746"/>
      <c r="DW207" s="746"/>
      <c r="DX207" s="746"/>
      <c r="DY207" s="746"/>
      <c r="DZ207" s="746"/>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746">
        <v>0</v>
      </c>
      <c r="P208" s="746">
        <v>0</v>
      </c>
      <c r="Q208" s="746">
        <v>0</v>
      </c>
      <c r="R208" s="746">
        <v>0</v>
      </c>
      <c r="S208" s="746">
        <v>0</v>
      </c>
      <c r="T208" s="746">
        <v>0</v>
      </c>
      <c r="U208" s="746">
        <v>0</v>
      </c>
      <c r="V208" s="746">
        <v>0</v>
      </c>
      <c r="W208" s="746">
        <v>0</v>
      </c>
      <c r="X208" s="746">
        <v>0</v>
      </c>
      <c r="Y208" s="746">
        <v>0</v>
      </c>
      <c r="Z208" s="746">
        <v>0</v>
      </c>
      <c r="AA208" s="746">
        <v>0</v>
      </c>
      <c r="AB208" s="746">
        <v>0</v>
      </c>
      <c r="AC208" s="746">
        <v>0</v>
      </c>
      <c r="AD208" s="746">
        <v>0</v>
      </c>
      <c r="AE208" s="746">
        <v>0</v>
      </c>
      <c r="AF208" s="746">
        <v>0</v>
      </c>
      <c r="AG208" s="746">
        <v>0</v>
      </c>
      <c r="AH208" s="746">
        <v>0</v>
      </c>
      <c r="AI208" s="746">
        <v>0</v>
      </c>
      <c r="AJ208" s="746">
        <v>0</v>
      </c>
      <c r="AK208" s="746">
        <v>0</v>
      </c>
      <c r="AL208" s="746">
        <v>0</v>
      </c>
      <c r="AM208" s="746">
        <v>0</v>
      </c>
      <c r="AN208" s="746">
        <v>0</v>
      </c>
      <c r="AO208" s="746">
        <v>0</v>
      </c>
      <c r="AP208" s="746">
        <v>0</v>
      </c>
      <c r="AQ208" s="746">
        <v>0</v>
      </c>
      <c r="AR208" s="746">
        <v>0</v>
      </c>
      <c r="AS208" s="746">
        <v>0</v>
      </c>
      <c r="AT208" s="746">
        <v>0</v>
      </c>
      <c r="AU208" s="746">
        <v>0</v>
      </c>
      <c r="AV208" s="746">
        <v>0</v>
      </c>
      <c r="AW208" s="746">
        <v>0</v>
      </c>
      <c r="AX208" s="746">
        <v>0</v>
      </c>
      <c r="AY208" s="746">
        <v>0</v>
      </c>
      <c r="AZ208" s="746">
        <v>0</v>
      </c>
      <c r="BA208" s="746">
        <v>0</v>
      </c>
      <c r="BB208" s="746">
        <v>0</v>
      </c>
      <c r="BC208" s="746">
        <v>0</v>
      </c>
      <c r="BD208" s="746">
        <v>0</v>
      </c>
      <c r="BE208" s="746">
        <v>0</v>
      </c>
      <c r="BF208" s="746">
        <v>0</v>
      </c>
      <c r="BG208" s="746">
        <v>0</v>
      </c>
      <c r="BH208" s="746">
        <v>0</v>
      </c>
      <c r="BI208" s="746">
        <v>0</v>
      </c>
      <c r="BJ208" s="746">
        <v>0</v>
      </c>
      <c r="BK208" s="746">
        <v>0</v>
      </c>
      <c r="BL208" s="746">
        <v>0</v>
      </c>
      <c r="BM208" s="746">
        <v>0</v>
      </c>
      <c r="BN208" s="746">
        <v>0</v>
      </c>
      <c r="BO208" s="746">
        <v>0</v>
      </c>
      <c r="BP208" s="746">
        <v>0</v>
      </c>
      <c r="BQ208" s="746">
        <v>0</v>
      </c>
      <c r="BR208" s="746">
        <v>0</v>
      </c>
      <c r="BS208" s="746">
        <v>17602.728999999999</v>
      </c>
      <c r="BT208" s="746">
        <v>18134.116999999998</v>
      </c>
      <c r="BU208" s="746">
        <v>19217.447</v>
      </c>
      <c r="BV208" s="746">
        <v>19243.885000000002</v>
      </c>
      <c r="BW208" s="746">
        <v>18371.642</v>
      </c>
      <c r="BX208" s="746">
        <v>18669.074570000001</v>
      </c>
      <c r="BY208" s="746">
        <v>19875.919000000002</v>
      </c>
      <c r="BZ208" s="746">
        <v>19646.351900000001</v>
      </c>
      <c r="CA208" s="746">
        <v>18128.256000000001</v>
      </c>
      <c r="CB208" s="746">
        <v>19162.911820000001</v>
      </c>
      <c r="CC208" s="746">
        <v>19736.737000000001</v>
      </c>
      <c r="CD208" s="746">
        <v>20732.719000000001</v>
      </c>
      <c r="CE208" s="746">
        <v>21989.064227499999</v>
      </c>
      <c r="CF208" s="746">
        <v>21989.064227499999</v>
      </c>
      <c r="CG208" s="746">
        <v>21989.064227499999</v>
      </c>
      <c r="CH208" s="746">
        <v>21989.064227499999</v>
      </c>
      <c r="CI208" s="746">
        <v>24041.075000000001</v>
      </c>
      <c r="CJ208" s="746">
        <v>24041.075000000001</v>
      </c>
      <c r="CK208" s="746">
        <v>24041.075000000001</v>
      </c>
      <c r="CL208" s="746">
        <v>24041.075000000001</v>
      </c>
      <c r="CM208" s="746">
        <v>62364.388229999997</v>
      </c>
      <c r="CN208" s="746">
        <v>61413.952179999993</v>
      </c>
      <c r="CO208" s="746">
        <v>40722.54</v>
      </c>
      <c r="CP208" s="746">
        <v>48117.167679999999</v>
      </c>
      <c r="CQ208" s="746">
        <v>61863.533449999995</v>
      </c>
      <c r="CR208" s="746">
        <v>60920.95809</v>
      </c>
      <c r="CS208" s="746">
        <v>54906.328800000003</v>
      </c>
      <c r="CT208" s="746">
        <v>58287.238890000001</v>
      </c>
      <c r="CU208" s="773">
        <v>59880.284810000005</v>
      </c>
      <c r="CV208" s="773">
        <v>59896.838080000001</v>
      </c>
      <c r="CW208" s="773">
        <v>65354.66406000001</v>
      </c>
      <c r="CX208" s="773">
        <v>59322.398699999998</v>
      </c>
      <c r="CY208" s="773">
        <v>70454.39056</v>
      </c>
      <c r="CZ208" s="773">
        <v>53326.154399999999</v>
      </c>
      <c r="DA208" s="773">
        <v>43345.536900000006</v>
      </c>
      <c r="DB208" s="773">
        <v>52232.665380000006</v>
      </c>
      <c r="DC208" s="773">
        <v>55285.246269999996</v>
      </c>
      <c r="DD208" s="773">
        <v>61340.618350000004</v>
      </c>
      <c r="DE208" s="773">
        <v>61136.97236</v>
      </c>
      <c r="DF208" s="774">
        <v>65702.139910000013</v>
      </c>
      <c r="DG208" s="774">
        <v>70166.496910000016</v>
      </c>
      <c r="DH208" s="774">
        <v>72856.632729999998</v>
      </c>
      <c r="DI208" s="774">
        <v>78563.109400000001</v>
      </c>
      <c r="DJ208" s="774">
        <v>62446.596100000002</v>
      </c>
      <c r="DK208" s="774">
        <v>63295.573400000001</v>
      </c>
      <c r="DL208" s="774">
        <v>58950.006909999996</v>
      </c>
      <c r="DM208" s="746">
        <v>65170.339589999996</v>
      </c>
      <c r="DN208" s="746">
        <v>68430.789069999999</v>
      </c>
      <c r="DO208" s="746">
        <v>72738.360499999995</v>
      </c>
      <c r="DP208" s="746">
        <v>78037.958830000003</v>
      </c>
      <c r="DQ208" s="746">
        <v>87603.442980000007</v>
      </c>
      <c r="DR208" s="746">
        <v>76926.438030000005</v>
      </c>
      <c r="DS208" s="746"/>
      <c r="DT208" s="746"/>
      <c r="DU208" s="746"/>
      <c r="DV208" s="746"/>
      <c r="DW208" s="746"/>
      <c r="DX208" s="746"/>
      <c r="DY208" s="746"/>
      <c r="DZ208" s="746"/>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746">
        <v>0</v>
      </c>
      <c r="P209" s="746">
        <v>0</v>
      </c>
      <c r="Q209" s="746">
        <v>0</v>
      </c>
      <c r="R209" s="746">
        <v>0</v>
      </c>
      <c r="S209" s="746">
        <v>0</v>
      </c>
      <c r="T209" s="746">
        <v>0</v>
      </c>
      <c r="U209" s="746">
        <v>0</v>
      </c>
      <c r="V209" s="746">
        <v>0</v>
      </c>
      <c r="W209" s="746">
        <v>0</v>
      </c>
      <c r="X209" s="746">
        <v>0</v>
      </c>
      <c r="Y209" s="746">
        <v>0</v>
      </c>
      <c r="Z209" s="746">
        <v>0</v>
      </c>
      <c r="AA209" s="746">
        <v>0</v>
      </c>
      <c r="AB209" s="746">
        <v>0</v>
      </c>
      <c r="AC209" s="746">
        <v>0</v>
      </c>
      <c r="AD209" s="746">
        <v>0</v>
      </c>
      <c r="AE209" s="746">
        <v>0</v>
      </c>
      <c r="AF209" s="746">
        <v>0</v>
      </c>
      <c r="AG209" s="746">
        <v>0</v>
      </c>
      <c r="AH209" s="746">
        <v>0</v>
      </c>
      <c r="AI209" s="746">
        <v>0</v>
      </c>
      <c r="AJ209" s="746">
        <v>0</v>
      </c>
      <c r="AK209" s="746">
        <v>0</v>
      </c>
      <c r="AL209" s="746">
        <v>0</v>
      </c>
      <c r="AM209" s="746">
        <v>0</v>
      </c>
      <c r="AN209" s="746">
        <v>0</v>
      </c>
      <c r="AO209" s="746">
        <v>0</v>
      </c>
      <c r="AP209" s="746">
        <v>0</v>
      </c>
      <c r="AQ209" s="746">
        <v>0</v>
      </c>
      <c r="AR209" s="746">
        <v>0</v>
      </c>
      <c r="AS209" s="746">
        <v>0</v>
      </c>
      <c r="AT209" s="746">
        <v>0</v>
      </c>
      <c r="AU209" s="746">
        <v>0</v>
      </c>
      <c r="AV209" s="746">
        <v>0</v>
      </c>
      <c r="AW209" s="746">
        <v>0</v>
      </c>
      <c r="AX209" s="746">
        <v>0</v>
      </c>
      <c r="AY209" s="746">
        <v>0</v>
      </c>
      <c r="AZ209" s="746">
        <v>0</v>
      </c>
      <c r="BA209" s="746">
        <v>0</v>
      </c>
      <c r="BB209" s="746">
        <v>0</v>
      </c>
      <c r="BC209" s="746">
        <v>0</v>
      </c>
      <c r="BD209" s="746">
        <v>0</v>
      </c>
      <c r="BE209" s="746">
        <v>0</v>
      </c>
      <c r="BF209" s="746">
        <v>0</v>
      </c>
      <c r="BG209" s="746">
        <v>0</v>
      </c>
      <c r="BH209" s="746">
        <v>0</v>
      </c>
      <c r="BI209" s="746">
        <v>0</v>
      </c>
      <c r="BJ209" s="746">
        <v>0</v>
      </c>
      <c r="BK209" s="746">
        <v>0</v>
      </c>
      <c r="BL209" s="746">
        <v>0</v>
      </c>
      <c r="BM209" s="746">
        <v>0</v>
      </c>
      <c r="BN209" s="746">
        <v>0</v>
      </c>
      <c r="BO209" s="746">
        <v>0</v>
      </c>
      <c r="BP209" s="746">
        <v>0</v>
      </c>
      <c r="BQ209" s="746">
        <v>0</v>
      </c>
      <c r="BR209" s="746">
        <v>0</v>
      </c>
      <c r="BS209" s="746">
        <v>27552.938000000002</v>
      </c>
      <c r="BT209" s="746">
        <v>25435.665000000001</v>
      </c>
      <c r="BU209" s="746">
        <v>28858.986000000001</v>
      </c>
      <c r="BV209" s="746">
        <v>31964.098480000001</v>
      </c>
      <c r="BW209" s="746">
        <v>29799.71774</v>
      </c>
      <c r="BX209" s="746">
        <v>32010.004400000002</v>
      </c>
      <c r="BY209" s="746">
        <v>33426.690999999999</v>
      </c>
      <c r="BZ209" s="746">
        <v>36929.659</v>
      </c>
      <c r="CA209" s="746">
        <v>32600.219000000001</v>
      </c>
      <c r="CB209" s="746">
        <v>35911.337</v>
      </c>
      <c r="CC209" s="746">
        <v>36973.694630000005</v>
      </c>
      <c r="CD209" s="746">
        <v>33406.520050000006</v>
      </c>
      <c r="CE209" s="746">
        <v>35558.423457499994</v>
      </c>
      <c r="CF209" s="746">
        <v>35558.423457499994</v>
      </c>
      <c r="CG209" s="746">
        <v>35558.423457499994</v>
      </c>
      <c r="CH209" s="746">
        <v>35558.423457499994</v>
      </c>
      <c r="CI209" s="746">
        <v>34813.324999999997</v>
      </c>
      <c r="CJ209" s="746">
        <v>34813.324999999997</v>
      </c>
      <c r="CK209" s="746">
        <v>34813.324999999997</v>
      </c>
      <c r="CL209" s="746">
        <v>34813.324999999997</v>
      </c>
      <c r="CM209" s="746">
        <v>64382.49154000001</v>
      </c>
      <c r="CN209" s="746">
        <v>59394.566249999989</v>
      </c>
      <c r="CO209" s="746">
        <v>56311.017019999999</v>
      </c>
      <c r="CP209" s="746">
        <v>68664.559550000005</v>
      </c>
      <c r="CQ209" s="746">
        <v>59031.18718999999</v>
      </c>
      <c r="CR209" s="746">
        <v>67073.858680000005</v>
      </c>
      <c r="CS209" s="746">
        <v>79148.985499999981</v>
      </c>
      <c r="CT209" s="746">
        <v>53194.844250000002</v>
      </c>
      <c r="CU209" s="773">
        <v>71270.266410000011</v>
      </c>
      <c r="CV209" s="773">
        <v>68386.413489999992</v>
      </c>
      <c r="CW209" s="773">
        <v>77063.363980000009</v>
      </c>
      <c r="CX209" s="773">
        <v>71412.781010000006</v>
      </c>
      <c r="CY209" s="773">
        <v>73943.136469999998</v>
      </c>
      <c r="CZ209" s="773">
        <v>68279.724210000015</v>
      </c>
      <c r="DA209" s="773">
        <v>56900.872990000003</v>
      </c>
      <c r="DB209" s="773">
        <v>74997.389159999992</v>
      </c>
      <c r="DC209" s="773">
        <v>54391.495159999999</v>
      </c>
      <c r="DD209" s="773">
        <v>74865.657609999995</v>
      </c>
      <c r="DE209" s="773">
        <v>68797.922449999984</v>
      </c>
      <c r="DF209" s="774">
        <v>76973.308969999998</v>
      </c>
      <c r="DG209" s="774">
        <v>93999.545870000002</v>
      </c>
      <c r="DH209" s="774">
        <v>80687.923089999997</v>
      </c>
      <c r="DI209" s="774">
        <v>102457.92344</v>
      </c>
      <c r="DJ209" s="774">
        <v>86188.284699999989</v>
      </c>
      <c r="DK209" s="774">
        <v>80299.633020000008</v>
      </c>
      <c r="DL209" s="774">
        <v>79691.405899999998</v>
      </c>
      <c r="DM209" s="746">
        <v>91280.801160000003</v>
      </c>
      <c r="DN209" s="746">
        <v>81742.869569999995</v>
      </c>
      <c r="DO209" s="746">
        <v>85801.792290000012</v>
      </c>
      <c r="DP209" s="746">
        <v>89515.541990000012</v>
      </c>
      <c r="DQ209" s="746">
        <v>103413.07776999997</v>
      </c>
      <c r="DR209" s="746">
        <v>100454.19339000001</v>
      </c>
      <c r="DS209" s="746"/>
      <c r="DT209" s="746"/>
      <c r="DU209" s="746"/>
      <c r="DV209" s="746"/>
      <c r="DW209" s="746"/>
      <c r="DX209" s="746"/>
      <c r="DY209" s="746"/>
      <c r="DZ209" s="746"/>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746">
        <v>0</v>
      </c>
      <c r="P210" s="746">
        <v>0</v>
      </c>
      <c r="Q210" s="746">
        <v>0</v>
      </c>
      <c r="R210" s="746">
        <v>0</v>
      </c>
      <c r="S210" s="746">
        <v>0</v>
      </c>
      <c r="T210" s="746">
        <v>0</v>
      </c>
      <c r="U210" s="746">
        <v>0</v>
      </c>
      <c r="V210" s="746">
        <v>0</v>
      </c>
      <c r="W210" s="746">
        <v>0</v>
      </c>
      <c r="X210" s="746">
        <v>0</v>
      </c>
      <c r="Y210" s="746">
        <v>0</v>
      </c>
      <c r="Z210" s="746">
        <v>0</v>
      </c>
      <c r="AA210" s="746">
        <v>0</v>
      </c>
      <c r="AB210" s="746">
        <v>0</v>
      </c>
      <c r="AC210" s="746">
        <v>0</v>
      </c>
      <c r="AD210" s="746">
        <v>0</v>
      </c>
      <c r="AE210" s="746">
        <v>0</v>
      </c>
      <c r="AF210" s="746">
        <v>0</v>
      </c>
      <c r="AG210" s="746">
        <v>0</v>
      </c>
      <c r="AH210" s="746">
        <v>0</v>
      </c>
      <c r="AI210" s="746">
        <v>0</v>
      </c>
      <c r="AJ210" s="746">
        <v>0</v>
      </c>
      <c r="AK210" s="746">
        <v>0</v>
      </c>
      <c r="AL210" s="746">
        <v>0</v>
      </c>
      <c r="AM210" s="746">
        <v>0</v>
      </c>
      <c r="AN210" s="746">
        <v>0</v>
      </c>
      <c r="AO210" s="746">
        <v>0</v>
      </c>
      <c r="AP210" s="746">
        <v>0</v>
      </c>
      <c r="AQ210" s="746">
        <v>0</v>
      </c>
      <c r="AR210" s="746">
        <v>0</v>
      </c>
      <c r="AS210" s="746">
        <v>0</v>
      </c>
      <c r="AT210" s="746">
        <v>0</v>
      </c>
      <c r="AU210" s="746">
        <v>0</v>
      </c>
      <c r="AV210" s="746">
        <v>0</v>
      </c>
      <c r="AW210" s="746">
        <v>0</v>
      </c>
      <c r="AX210" s="746">
        <v>0</v>
      </c>
      <c r="AY210" s="746">
        <v>0</v>
      </c>
      <c r="AZ210" s="746">
        <v>0</v>
      </c>
      <c r="BA210" s="746">
        <v>0</v>
      </c>
      <c r="BB210" s="746">
        <v>0</v>
      </c>
      <c r="BC210" s="746">
        <v>0</v>
      </c>
      <c r="BD210" s="746">
        <v>0</v>
      </c>
      <c r="BE210" s="746">
        <v>0</v>
      </c>
      <c r="BF210" s="746">
        <v>0</v>
      </c>
      <c r="BG210" s="746">
        <v>0</v>
      </c>
      <c r="BH210" s="746">
        <v>0</v>
      </c>
      <c r="BI210" s="746">
        <v>0</v>
      </c>
      <c r="BJ210" s="746">
        <v>0</v>
      </c>
      <c r="BK210" s="746">
        <v>0</v>
      </c>
      <c r="BL210" s="746">
        <v>0</v>
      </c>
      <c r="BM210" s="746">
        <v>0</v>
      </c>
      <c r="BN210" s="746">
        <v>0</v>
      </c>
      <c r="BO210" s="746">
        <v>0</v>
      </c>
      <c r="BP210" s="746">
        <v>0</v>
      </c>
      <c r="BQ210" s="746">
        <v>0</v>
      </c>
      <c r="BR210" s="746">
        <v>0</v>
      </c>
      <c r="BS210" s="746">
        <v>14277.992000000002</v>
      </c>
      <c r="BT210" s="746">
        <v>13121.323</v>
      </c>
      <c r="BU210" s="746">
        <v>15641.324000000001</v>
      </c>
      <c r="BV210" s="746">
        <v>11308.136999999999</v>
      </c>
      <c r="BW210" s="746">
        <v>13485.573</v>
      </c>
      <c r="BX210" s="746">
        <v>11551.17</v>
      </c>
      <c r="BY210" s="746">
        <v>13549.221450000001</v>
      </c>
      <c r="BZ210" s="746">
        <v>13914.458999999999</v>
      </c>
      <c r="CA210" s="746">
        <v>14315.58</v>
      </c>
      <c r="CB210" s="746">
        <v>8940.3290699999998</v>
      </c>
      <c r="CC210" s="746">
        <v>14307.1752</v>
      </c>
      <c r="CD210" s="746">
        <v>16196.46603</v>
      </c>
      <c r="CE210" s="746">
        <v>11691.610237500001</v>
      </c>
      <c r="CF210" s="746">
        <v>11691.610237500001</v>
      </c>
      <c r="CG210" s="746">
        <v>11691.610237500001</v>
      </c>
      <c r="CH210" s="746">
        <v>11691.610237500001</v>
      </c>
      <c r="CI210" s="746">
        <v>7941.35</v>
      </c>
      <c r="CJ210" s="746">
        <v>7941.35</v>
      </c>
      <c r="CK210" s="746">
        <v>7941.35</v>
      </c>
      <c r="CL210" s="746">
        <v>7941.35</v>
      </c>
      <c r="CM210" s="746">
        <v>40084.755469999989</v>
      </c>
      <c r="CN210" s="746">
        <v>47326.898330000004</v>
      </c>
      <c r="CO210" s="746">
        <v>55351.927080000001</v>
      </c>
      <c r="CP210" s="746">
        <v>58784.085930000008</v>
      </c>
      <c r="CQ210" s="746">
        <v>51126.952730000012</v>
      </c>
      <c r="CR210" s="746">
        <v>55816.014040000002</v>
      </c>
      <c r="CS210" s="746">
        <v>61300.502220000009</v>
      </c>
      <c r="CT210" s="746">
        <v>62669.109279999997</v>
      </c>
      <c r="CU210" s="773">
        <v>37712.710269999996</v>
      </c>
      <c r="CV210" s="773">
        <v>55520.132950000007</v>
      </c>
      <c r="CW210" s="773">
        <v>60666.732359999995</v>
      </c>
      <c r="CX210" s="773">
        <v>59045.926850000003</v>
      </c>
      <c r="CY210" s="773">
        <v>70889.671929999997</v>
      </c>
      <c r="CZ210" s="773">
        <v>14720.63523</v>
      </c>
      <c r="DA210" s="773">
        <v>20871.119320000005</v>
      </c>
      <c r="DB210" s="773">
        <v>27455.629710000001</v>
      </c>
      <c r="DC210" s="773">
        <v>21458.289389999998</v>
      </c>
      <c r="DD210" s="773">
        <v>26735.20436</v>
      </c>
      <c r="DE210" s="773">
        <v>32521.806499999999</v>
      </c>
      <c r="DF210" s="774">
        <v>34680.307890000004</v>
      </c>
      <c r="DG210" s="774">
        <v>30156.432130000001</v>
      </c>
      <c r="DH210" s="774">
        <v>26596.679690000001</v>
      </c>
      <c r="DI210" s="774">
        <v>45255.580629999997</v>
      </c>
      <c r="DJ210" s="774">
        <v>40704.720370000003</v>
      </c>
      <c r="DK210" s="774">
        <v>40070.504509999999</v>
      </c>
      <c r="DL210" s="774">
        <v>38186.201649999995</v>
      </c>
      <c r="DM210" s="746">
        <v>39457.752980000005</v>
      </c>
      <c r="DN210" s="746">
        <v>27922.437550000006</v>
      </c>
      <c r="DO210" s="746">
        <v>37149.736090000006</v>
      </c>
      <c r="DP210" s="746">
        <v>38553.956230000003</v>
      </c>
      <c r="DQ210" s="746">
        <v>35353.734959999994</v>
      </c>
      <c r="DR210" s="746">
        <v>43046.57258</v>
      </c>
      <c r="DS210" s="746"/>
      <c r="DT210" s="746"/>
      <c r="DU210" s="746"/>
      <c r="DV210" s="746"/>
      <c r="DW210" s="746"/>
      <c r="DX210" s="746"/>
      <c r="DY210" s="746"/>
      <c r="DZ210" s="746"/>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746">
        <v>0</v>
      </c>
      <c r="P211" s="746">
        <v>0</v>
      </c>
      <c r="Q211" s="746">
        <v>0</v>
      </c>
      <c r="R211" s="746">
        <v>0</v>
      </c>
      <c r="S211" s="746">
        <v>0</v>
      </c>
      <c r="T211" s="746">
        <v>0</v>
      </c>
      <c r="U211" s="746">
        <v>0</v>
      </c>
      <c r="V211" s="746">
        <v>0</v>
      </c>
      <c r="W211" s="746">
        <v>0</v>
      </c>
      <c r="X211" s="746">
        <v>0</v>
      </c>
      <c r="Y211" s="746">
        <v>0</v>
      </c>
      <c r="Z211" s="746">
        <v>0</v>
      </c>
      <c r="AA211" s="746">
        <v>11.043093369977774</v>
      </c>
      <c r="AB211" s="746">
        <v>11.043093369977774</v>
      </c>
      <c r="AC211" s="746">
        <v>11.043093369977774</v>
      </c>
      <c r="AD211" s="746">
        <v>11.043093369977774</v>
      </c>
      <c r="AE211" s="746">
        <v>7.4079926083968211</v>
      </c>
      <c r="AF211" s="746">
        <v>7.4079926083968211</v>
      </c>
      <c r="AG211" s="746">
        <v>7.4079926083968211</v>
      </c>
      <c r="AH211" s="746">
        <v>7.4079926083968211</v>
      </c>
      <c r="AI211" s="746">
        <v>6.1819249999999997</v>
      </c>
      <c r="AJ211" s="746">
        <v>6.1819249999999997</v>
      </c>
      <c r="AK211" s="746">
        <v>6.1819249999999997</v>
      </c>
      <c r="AL211" s="746">
        <v>6.1819249999999997</v>
      </c>
      <c r="AM211" s="746">
        <v>8.2911381075631283</v>
      </c>
      <c r="AN211" s="746">
        <v>8.2911381075631283</v>
      </c>
      <c r="AO211" s="746">
        <v>8.2911381075631283</v>
      </c>
      <c r="AP211" s="746">
        <v>8.2911381075631283</v>
      </c>
      <c r="AQ211" s="746">
        <v>8.81587914387773</v>
      </c>
      <c r="AR211" s="746">
        <v>8.81587914387773</v>
      </c>
      <c r="AS211" s="746">
        <v>8.81587914387773</v>
      </c>
      <c r="AT211" s="746">
        <v>8.81587914387773</v>
      </c>
      <c r="AU211" s="746">
        <v>11.981251936466448</v>
      </c>
      <c r="AV211" s="746">
        <v>11.981251936466448</v>
      </c>
      <c r="AW211" s="746">
        <v>11.981251936466448</v>
      </c>
      <c r="AX211" s="746">
        <v>11.981251936466448</v>
      </c>
      <c r="AY211" s="746">
        <v>17.940430039646564</v>
      </c>
      <c r="AZ211" s="746">
        <v>17.940430039646564</v>
      </c>
      <c r="BA211" s="746">
        <v>17.940430039646564</v>
      </c>
      <c r="BB211" s="746">
        <v>17.940430039646564</v>
      </c>
      <c r="BC211" s="746">
        <v>21.767772692335832</v>
      </c>
      <c r="BD211" s="746">
        <v>21.767772692335832</v>
      </c>
      <c r="BE211" s="746">
        <v>21.767772692335832</v>
      </c>
      <c r="BF211" s="746">
        <v>21.767772692335832</v>
      </c>
      <c r="BG211" s="746">
        <v>30.680882623455883</v>
      </c>
      <c r="BH211" s="746">
        <v>30.680882623455883</v>
      </c>
      <c r="BI211" s="746">
        <v>30.680882623455883</v>
      </c>
      <c r="BJ211" s="746">
        <v>30.680882623455883</v>
      </c>
      <c r="BK211" s="746">
        <v>41.792312943971524</v>
      </c>
      <c r="BL211" s="746">
        <v>35.74853878353143</v>
      </c>
      <c r="BM211" s="746">
        <v>37.340473091743917</v>
      </c>
      <c r="BN211" s="746">
        <v>35.835294219649278</v>
      </c>
      <c r="BO211" s="746">
        <v>41.077097712394711</v>
      </c>
      <c r="BP211" s="746">
        <v>52.23737423859049</v>
      </c>
      <c r="BQ211" s="746">
        <v>62.003546993532737</v>
      </c>
      <c r="BR211" s="746">
        <v>52.308283773533333</v>
      </c>
      <c r="BS211" s="746">
        <v>46.972604565529529</v>
      </c>
      <c r="BT211" s="746">
        <v>65.239044423431068</v>
      </c>
      <c r="BU211" s="746">
        <v>67.60844652843187</v>
      </c>
      <c r="BV211" s="746">
        <v>47.985823829739573</v>
      </c>
      <c r="BW211" s="746">
        <v>49.089475232066007</v>
      </c>
      <c r="BX211" s="746">
        <v>61.230615341114586</v>
      </c>
      <c r="BY211" s="746">
        <v>63.518990878825505</v>
      </c>
      <c r="BZ211" s="746">
        <v>56.345808245576855</v>
      </c>
      <c r="CA211" s="746">
        <v>50.18481633225025</v>
      </c>
      <c r="CB211" s="746">
        <v>61.362169103823248</v>
      </c>
      <c r="CC211" s="746">
        <v>65.237428618777599</v>
      </c>
      <c r="CD211" s="746">
        <v>53.749107489319371</v>
      </c>
      <c r="CE211" s="746">
        <v>63.02317901253975</v>
      </c>
      <c r="CF211" s="746">
        <v>63.02317901253975</v>
      </c>
      <c r="CG211" s="746">
        <v>63.02317901253975</v>
      </c>
      <c r="CH211" s="746">
        <v>63.02317901253975</v>
      </c>
      <c r="CI211" s="746">
        <v>70.729757220438415</v>
      </c>
      <c r="CJ211" s="746">
        <v>70.729757220438415</v>
      </c>
      <c r="CK211" s="746">
        <v>70.729757220438415</v>
      </c>
      <c r="CL211" s="746">
        <v>70.729757220438415</v>
      </c>
      <c r="CM211" s="746">
        <v>71.098232630432165</v>
      </c>
      <c r="CN211" s="746">
        <v>78.59812494788703</v>
      </c>
      <c r="CO211" s="746">
        <v>86.039915570371178</v>
      </c>
      <c r="CP211" s="746">
        <v>87.904511912612264</v>
      </c>
      <c r="CQ211" s="746">
        <v>67.562110480000001</v>
      </c>
      <c r="CR211" s="746">
        <v>80.810263280000001</v>
      </c>
      <c r="CS211" s="746">
        <v>83.346960109999998</v>
      </c>
      <c r="CT211" s="746">
        <v>91.346694649999989</v>
      </c>
      <c r="CU211" s="773">
        <v>68.42918450325331</v>
      </c>
      <c r="CV211" s="773">
        <v>69.57670725849151</v>
      </c>
      <c r="CW211" s="773">
        <v>74.118091757500451</v>
      </c>
      <c r="CX211" s="773">
        <v>85.806638088882295</v>
      </c>
      <c r="CY211" s="773">
        <v>82.712666732277867</v>
      </c>
      <c r="CZ211" s="773">
        <v>71.774618791458209</v>
      </c>
      <c r="DA211" s="773">
        <v>90.475874553759013</v>
      </c>
      <c r="DB211" s="773">
        <v>100.24352033685459</v>
      </c>
      <c r="DC211" s="773">
        <v>77.840687052254367</v>
      </c>
      <c r="DD211" s="773">
        <v>90.56223612719063</v>
      </c>
      <c r="DE211" s="773">
        <v>105.16678046739442</v>
      </c>
      <c r="DF211" s="774">
        <v>125.7537200723997</v>
      </c>
      <c r="DG211" s="774">
        <v>85.371039145279553</v>
      </c>
      <c r="DH211" s="774">
        <v>119.98119587864646</v>
      </c>
      <c r="DI211" s="774">
        <v>130.48549171781315</v>
      </c>
      <c r="DJ211" s="774">
        <v>157.12673945753028</v>
      </c>
      <c r="DK211" s="774">
        <v>152.67121115372444</v>
      </c>
      <c r="DL211" s="774">
        <v>147.58552926423431</v>
      </c>
      <c r="DM211" s="746">
        <v>163.11444423255767</v>
      </c>
      <c r="DN211" s="746">
        <v>219.90144981559462</v>
      </c>
      <c r="DO211" s="746">
        <v>153.88143133049479</v>
      </c>
      <c r="DP211" s="746">
        <v>167.25420242378786</v>
      </c>
      <c r="DQ211" s="746">
        <v>201.22341607906873</v>
      </c>
      <c r="DR211" s="746">
        <v>206.05233601482885</v>
      </c>
      <c r="DS211" s="746"/>
      <c r="DT211" s="746"/>
      <c r="DU211" s="746"/>
      <c r="DV211" s="746"/>
      <c r="DW211" s="746"/>
      <c r="DX211" s="746"/>
      <c r="DY211" s="746"/>
      <c r="DZ211" s="746"/>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746">
        <v>0</v>
      </c>
      <c r="P212" s="746">
        <v>0</v>
      </c>
      <c r="Q212" s="746">
        <v>0</v>
      </c>
      <c r="R212" s="746">
        <v>0</v>
      </c>
      <c r="S212" s="746">
        <v>0</v>
      </c>
      <c r="T212" s="746">
        <v>0</v>
      </c>
      <c r="U212" s="746">
        <v>0</v>
      </c>
      <c r="V212" s="746">
        <v>0</v>
      </c>
      <c r="W212" s="746">
        <v>0</v>
      </c>
      <c r="X212" s="746">
        <v>0</v>
      </c>
      <c r="Y212" s="746">
        <v>0</v>
      </c>
      <c r="Z212" s="746">
        <v>0</v>
      </c>
      <c r="AA212" s="746">
        <v>23570.762500000001</v>
      </c>
      <c r="AB212" s="746">
        <v>23570.762500000001</v>
      </c>
      <c r="AC212" s="746">
        <v>23570.762500000001</v>
      </c>
      <c r="AD212" s="746">
        <v>23570.762500000001</v>
      </c>
      <c r="AE212" s="746">
        <v>17638.61275</v>
      </c>
      <c r="AF212" s="746">
        <v>17638.61275</v>
      </c>
      <c r="AG212" s="746">
        <v>17638.61275</v>
      </c>
      <c r="AH212" s="746">
        <v>17638.61275</v>
      </c>
      <c r="AI212" s="746">
        <v>16472.396000000001</v>
      </c>
      <c r="AJ212" s="746">
        <v>16472.396000000001</v>
      </c>
      <c r="AK212" s="746">
        <v>16472.396000000001</v>
      </c>
      <c r="AL212" s="746">
        <v>16472.396000000001</v>
      </c>
      <c r="AM212" s="746">
        <v>18936.062750000001</v>
      </c>
      <c r="AN212" s="746">
        <v>18936.062750000001</v>
      </c>
      <c r="AO212" s="746">
        <v>18936.062750000001</v>
      </c>
      <c r="AP212" s="746">
        <v>18936.062750000001</v>
      </c>
      <c r="AQ212" s="746">
        <v>19963.473000000002</v>
      </c>
      <c r="AR212" s="746">
        <v>19963.473000000002</v>
      </c>
      <c r="AS212" s="746">
        <v>19963.473000000002</v>
      </c>
      <c r="AT212" s="746">
        <v>19963.473000000002</v>
      </c>
      <c r="AU212" s="746">
        <v>30708.05975</v>
      </c>
      <c r="AV212" s="746">
        <v>30708.05975</v>
      </c>
      <c r="AW212" s="746">
        <v>30708.05975</v>
      </c>
      <c r="AX212" s="746">
        <v>30708.05975</v>
      </c>
      <c r="AY212" s="746">
        <v>55994.798999999999</v>
      </c>
      <c r="AZ212" s="746">
        <v>55994.798999999999</v>
      </c>
      <c r="BA212" s="746">
        <v>55994.798999999999</v>
      </c>
      <c r="BB212" s="746">
        <v>55994.798999999999</v>
      </c>
      <c r="BC212" s="746">
        <v>43018.328500000003</v>
      </c>
      <c r="BD212" s="746">
        <v>43018.328500000003</v>
      </c>
      <c r="BE212" s="746">
        <v>43018.328500000003</v>
      </c>
      <c r="BF212" s="746">
        <v>43018.328500000003</v>
      </c>
      <c r="BG212" s="746">
        <v>66399.7215</v>
      </c>
      <c r="BH212" s="746">
        <v>66399.7215</v>
      </c>
      <c r="BI212" s="746">
        <v>66399.7215</v>
      </c>
      <c r="BJ212" s="746">
        <v>66399.7215</v>
      </c>
      <c r="BK212" s="746">
        <v>65739.184000000008</v>
      </c>
      <c r="BL212" s="746">
        <v>88540.337</v>
      </c>
      <c r="BM212" s="746">
        <v>93252.127000000008</v>
      </c>
      <c r="BN212" s="746">
        <v>89540.866999999998</v>
      </c>
      <c r="BO212" s="746">
        <v>73538.502000000008</v>
      </c>
      <c r="BP212" s="746">
        <v>77876.767999999996</v>
      </c>
      <c r="BQ212" s="746">
        <v>106097.269</v>
      </c>
      <c r="BR212" s="746">
        <v>86423.329999999987</v>
      </c>
      <c r="BS212" s="746">
        <v>81473.044999999998</v>
      </c>
      <c r="BT212" s="746">
        <v>104543.45385000001</v>
      </c>
      <c r="BU212" s="746">
        <v>133501.51951999997</v>
      </c>
      <c r="BV212" s="746">
        <v>113390.0508</v>
      </c>
      <c r="BW212" s="746">
        <v>100937.5794</v>
      </c>
      <c r="BX212" s="746">
        <v>104658.64231</v>
      </c>
      <c r="BY212" s="746">
        <v>113316.81204999998</v>
      </c>
      <c r="BZ212" s="746">
        <v>117616.07959000001</v>
      </c>
      <c r="CA212" s="746">
        <v>88030.341229999991</v>
      </c>
      <c r="CB212" s="746">
        <v>101586.13235999999</v>
      </c>
      <c r="CC212" s="746">
        <v>130900.79084999999</v>
      </c>
      <c r="CD212" s="746">
        <v>119005.28687000001</v>
      </c>
      <c r="CE212" s="746">
        <v>131542.5646325</v>
      </c>
      <c r="CF212" s="746">
        <v>131542.5646325</v>
      </c>
      <c r="CG212" s="746">
        <v>131542.5646325</v>
      </c>
      <c r="CH212" s="746">
        <v>131542.5646325</v>
      </c>
      <c r="CI212" s="746">
        <v>151741.8605025</v>
      </c>
      <c r="CJ212" s="746">
        <v>151741.8605025</v>
      </c>
      <c r="CK212" s="746">
        <v>151741.8605025</v>
      </c>
      <c r="CL212" s="746">
        <v>151741.8605025</v>
      </c>
      <c r="CM212" s="746">
        <v>134229.96743000005</v>
      </c>
      <c r="CN212" s="746">
        <v>133660.30886999992</v>
      </c>
      <c r="CO212" s="746">
        <v>179312.21551000001</v>
      </c>
      <c r="CP212" s="746">
        <v>211444.30026999992</v>
      </c>
      <c r="CQ212" s="746">
        <v>159870.55509000004</v>
      </c>
      <c r="CR212" s="746">
        <v>157144.17792999995</v>
      </c>
      <c r="CS212" s="746">
        <v>191409.74762000004</v>
      </c>
      <c r="CT212" s="746">
        <v>184822.42798000001</v>
      </c>
      <c r="CU212" s="773">
        <v>132138.51689999999</v>
      </c>
      <c r="CV212" s="773">
        <v>114568.75559999992</v>
      </c>
      <c r="CW212" s="773">
        <v>138865.96937000001</v>
      </c>
      <c r="CX212" s="773">
        <v>177062.15943999993</v>
      </c>
      <c r="CY212" s="773">
        <v>158044.90289</v>
      </c>
      <c r="CZ212" s="773">
        <v>120147.67887</v>
      </c>
      <c r="DA212" s="773">
        <v>172063.08662000002</v>
      </c>
      <c r="DB212" s="773">
        <v>210615.80361999999</v>
      </c>
      <c r="DC212" s="773">
        <v>155998.83616000001</v>
      </c>
      <c r="DD212" s="773">
        <v>134189.46791000001</v>
      </c>
      <c r="DE212" s="773">
        <v>155583.73336000001</v>
      </c>
      <c r="DF212" s="774">
        <v>196382.86718999999</v>
      </c>
      <c r="DG212" s="774">
        <v>131059.84506000001</v>
      </c>
      <c r="DH212" s="774">
        <v>163514.56912999999</v>
      </c>
      <c r="DI212" s="774">
        <v>186689.79047000001</v>
      </c>
      <c r="DJ212" s="774">
        <v>283687.52607999998</v>
      </c>
      <c r="DK212" s="774">
        <v>261126.84699000002</v>
      </c>
      <c r="DL212" s="774">
        <v>223963.46392000001</v>
      </c>
      <c r="DM212" s="746">
        <v>320991.99488999997</v>
      </c>
      <c r="DN212" s="746">
        <v>446385.46529000002</v>
      </c>
      <c r="DO212" s="746">
        <v>271413.64244000003</v>
      </c>
      <c r="DP212" s="746">
        <v>251060.00976000002</v>
      </c>
      <c r="DQ212" s="746">
        <v>340630.07260000001</v>
      </c>
      <c r="DR212" s="746">
        <v>348859.48473000003</v>
      </c>
      <c r="DS212" s="746"/>
      <c r="DT212" s="746"/>
      <c r="DU212" s="746"/>
      <c r="DV212" s="746"/>
      <c r="DW212" s="746"/>
      <c r="DX212" s="746"/>
      <c r="DY212" s="746"/>
      <c r="DZ212" s="746"/>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746">
        <v>0</v>
      </c>
      <c r="P213" s="746">
        <v>0</v>
      </c>
      <c r="Q213" s="746">
        <v>0</v>
      </c>
      <c r="R213" s="746">
        <v>0</v>
      </c>
      <c r="S213" s="746">
        <v>0</v>
      </c>
      <c r="T213" s="746">
        <v>0</v>
      </c>
      <c r="U213" s="746">
        <v>0</v>
      </c>
      <c r="V213" s="746">
        <v>0</v>
      </c>
      <c r="W213" s="746">
        <v>0</v>
      </c>
      <c r="X213" s="746">
        <v>0</v>
      </c>
      <c r="Y213" s="746">
        <v>0</v>
      </c>
      <c r="Z213" s="746">
        <v>0</v>
      </c>
      <c r="AA213" s="746">
        <v>16.404591085632784</v>
      </c>
      <c r="AB213" s="746">
        <v>16.404591085632784</v>
      </c>
      <c r="AC213" s="746">
        <v>16.404591085632784</v>
      </c>
      <c r="AD213" s="746">
        <v>16.404591085632784</v>
      </c>
      <c r="AE213" s="746">
        <v>12.894845231701185</v>
      </c>
      <c r="AF213" s="746">
        <v>12.894845231701185</v>
      </c>
      <c r="AG213" s="746">
        <v>12.894845231701185</v>
      </c>
      <c r="AH213" s="746">
        <v>12.894845231701185</v>
      </c>
      <c r="AI213" s="746">
        <v>13.593074999999997</v>
      </c>
      <c r="AJ213" s="746">
        <v>13.593074999999997</v>
      </c>
      <c r="AK213" s="746">
        <v>13.593074999999997</v>
      </c>
      <c r="AL213" s="746">
        <v>13.593074999999997</v>
      </c>
      <c r="AM213" s="746">
        <v>17.324046347830894</v>
      </c>
      <c r="AN213" s="746">
        <v>17.324046347830894</v>
      </c>
      <c r="AO213" s="746">
        <v>17.324046347830894</v>
      </c>
      <c r="AP213" s="746">
        <v>17.324046347830894</v>
      </c>
      <c r="AQ213" s="746">
        <v>23.976577261088529</v>
      </c>
      <c r="AR213" s="746">
        <v>23.976577261088529</v>
      </c>
      <c r="AS213" s="746">
        <v>23.976577261088529</v>
      </c>
      <c r="AT213" s="746">
        <v>23.976577261088529</v>
      </c>
      <c r="AU213" s="746">
        <v>29.654646002515655</v>
      </c>
      <c r="AV213" s="746">
        <v>29.654646002515655</v>
      </c>
      <c r="AW213" s="746">
        <v>29.654646002515655</v>
      </c>
      <c r="AX213" s="746">
        <v>29.654646002515655</v>
      </c>
      <c r="AY213" s="746">
        <v>39.333916362931518</v>
      </c>
      <c r="AZ213" s="746">
        <v>39.333916362931518</v>
      </c>
      <c r="BA213" s="746">
        <v>39.333916362931518</v>
      </c>
      <c r="BB213" s="746">
        <v>39.333916362931518</v>
      </c>
      <c r="BC213" s="746">
        <v>49.2523549082049</v>
      </c>
      <c r="BD213" s="746">
        <v>49.2523549082049</v>
      </c>
      <c r="BE213" s="746">
        <v>49.2523549082049</v>
      </c>
      <c r="BF213" s="746">
        <v>49.2523549082049</v>
      </c>
      <c r="BG213" s="746">
        <v>60.317000947447262</v>
      </c>
      <c r="BH213" s="746">
        <v>60.317000947447262</v>
      </c>
      <c r="BI213" s="746">
        <v>60.317000947447262</v>
      </c>
      <c r="BJ213" s="746">
        <v>60.317000947447262</v>
      </c>
      <c r="BK213" s="746">
        <v>64.765858125808847</v>
      </c>
      <c r="BL213" s="746">
        <v>59.712608285896081</v>
      </c>
      <c r="BM213" s="746">
        <v>69.864298652598364</v>
      </c>
      <c r="BN213" s="746">
        <v>93.950645776152484</v>
      </c>
      <c r="BO213" s="746">
        <v>91.824915954586274</v>
      </c>
      <c r="BP213" s="746">
        <v>77.493526172685137</v>
      </c>
      <c r="BQ213" s="746">
        <v>84.220454417561655</v>
      </c>
      <c r="BR213" s="746">
        <v>91.945128178449181</v>
      </c>
      <c r="BS213" s="746">
        <v>67.690964650395543</v>
      </c>
      <c r="BT213" s="746">
        <v>98.957801175111456</v>
      </c>
      <c r="BU213" s="746">
        <v>111.37801035341502</v>
      </c>
      <c r="BV213" s="746">
        <v>120.23058882646573</v>
      </c>
      <c r="BW213" s="746">
        <v>90.319114712910334</v>
      </c>
      <c r="BX213" s="746">
        <v>101.4175054402326</v>
      </c>
      <c r="BY213" s="746">
        <v>94.042608921524106</v>
      </c>
      <c r="BZ213" s="746">
        <v>117.6520606234438</v>
      </c>
      <c r="CA213" s="746">
        <v>111.31260448633942</v>
      </c>
      <c r="CB213" s="746">
        <v>98.947313747098576</v>
      </c>
      <c r="CC213" s="746">
        <v>101.48770349025834</v>
      </c>
      <c r="CD213" s="746">
        <v>113.8942832893747</v>
      </c>
      <c r="CE213" s="746">
        <v>110.51012748628324</v>
      </c>
      <c r="CF213" s="746">
        <v>110.51012748628324</v>
      </c>
      <c r="CG213" s="746">
        <v>110.51012748628324</v>
      </c>
      <c r="CH213" s="746">
        <v>110.51012748628324</v>
      </c>
      <c r="CI213" s="746">
        <v>110.02522099784977</v>
      </c>
      <c r="CJ213" s="746">
        <v>110.02522099784977</v>
      </c>
      <c r="CK213" s="746">
        <v>110.02522099784977</v>
      </c>
      <c r="CL213" s="746">
        <v>110.02522099784977</v>
      </c>
      <c r="CM213" s="746">
        <v>65.710127794118478</v>
      </c>
      <c r="CN213" s="746">
        <v>90.944165997125069</v>
      </c>
      <c r="CO213" s="746">
        <v>87.764529614569526</v>
      </c>
      <c r="CP213" s="746">
        <v>88.867384681634348</v>
      </c>
      <c r="CQ213" s="746">
        <v>95.061511310000014</v>
      </c>
      <c r="CR213" s="746">
        <v>82.751379069999999</v>
      </c>
      <c r="CS213" s="746">
        <v>94.38452620000001</v>
      </c>
      <c r="CT213" s="746">
        <v>94.738157400000034</v>
      </c>
      <c r="CU213" s="773">
        <v>99.225282522443564</v>
      </c>
      <c r="CV213" s="773">
        <v>98.991111372303564</v>
      </c>
      <c r="CW213" s="773">
        <v>116.83868490590464</v>
      </c>
      <c r="CX213" s="773">
        <v>101.6582454183033</v>
      </c>
      <c r="CY213" s="773">
        <v>111.48394830655546</v>
      </c>
      <c r="CZ213" s="773">
        <v>86.217666183805136</v>
      </c>
      <c r="DA213" s="773">
        <v>114.07542452158816</v>
      </c>
      <c r="DB213" s="773">
        <v>114.02515488237505</v>
      </c>
      <c r="DC213" s="773">
        <v>87.688996220375429</v>
      </c>
      <c r="DD213" s="773">
        <v>135.15782663510274</v>
      </c>
      <c r="DE213" s="773">
        <v>120.35049890552305</v>
      </c>
      <c r="DF213" s="774">
        <v>137.5139042029196</v>
      </c>
      <c r="DG213" s="774">
        <v>109.74409407172095</v>
      </c>
      <c r="DH213" s="774">
        <v>141.69456705208722</v>
      </c>
      <c r="DI213" s="774">
        <v>181.20547786686586</v>
      </c>
      <c r="DJ213" s="774">
        <v>144.91277682774285</v>
      </c>
      <c r="DK213" s="774">
        <v>133.05467527147508</v>
      </c>
      <c r="DL213" s="774">
        <v>133.48399877689928</v>
      </c>
      <c r="DM213" s="746">
        <v>149.83341017140361</v>
      </c>
      <c r="DN213" s="746">
        <v>125.38111146917907</v>
      </c>
      <c r="DO213" s="746">
        <v>143.06698371112819</v>
      </c>
      <c r="DP213" s="746">
        <v>137.05072189758479</v>
      </c>
      <c r="DQ213" s="746">
        <v>138.65641444437205</v>
      </c>
      <c r="DR213" s="746">
        <v>140.80427526975305</v>
      </c>
      <c r="DS213" s="746"/>
      <c r="DT213" s="746"/>
      <c r="DU213" s="746"/>
      <c r="DV213" s="746"/>
      <c r="DW213" s="746"/>
      <c r="DX213" s="746"/>
      <c r="DY213" s="746"/>
      <c r="DZ213" s="746"/>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746">
        <v>0</v>
      </c>
      <c r="P214" s="746">
        <v>0</v>
      </c>
      <c r="Q214" s="746">
        <v>0</v>
      </c>
      <c r="R214" s="746">
        <v>0</v>
      </c>
      <c r="S214" s="746">
        <v>0</v>
      </c>
      <c r="T214" s="746">
        <v>0</v>
      </c>
      <c r="U214" s="746">
        <v>0</v>
      </c>
      <c r="V214" s="746">
        <v>0</v>
      </c>
      <c r="W214" s="746">
        <v>0</v>
      </c>
      <c r="X214" s="746">
        <v>0</v>
      </c>
      <c r="Y214" s="746">
        <v>0</v>
      </c>
      <c r="Z214" s="746">
        <v>0</v>
      </c>
      <c r="AA214" s="746">
        <v>5107.8540000000003</v>
      </c>
      <c r="AB214" s="746">
        <v>5107.8540000000003</v>
      </c>
      <c r="AC214" s="746">
        <v>5107.8540000000003</v>
      </c>
      <c r="AD214" s="746">
        <v>5107.8540000000003</v>
      </c>
      <c r="AE214" s="746">
        <v>5982.4385000000002</v>
      </c>
      <c r="AF214" s="746">
        <v>5982.4385000000002</v>
      </c>
      <c r="AG214" s="746">
        <v>5982.4385000000002</v>
      </c>
      <c r="AH214" s="746">
        <v>5982.4385000000002</v>
      </c>
      <c r="AI214" s="746">
        <v>6152.3907499999987</v>
      </c>
      <c r="AJ214" s="746">
        <v>6152.3907499999987</v>
      </c>
      <c r="AK214" s="746">
        <v>6152.3907499999987</v>
      </c>
      <c r="AL214" s="746">
        <v>6152.3907499999987</v>
      </c>
      <c r="AM214" s="746">
        <v>8366.3722500000003</v>
      </c>
      <c r="AN214" s="746">
        <v>8366.3722500000003</v>
      </c>
      <c r="AO214" s="746">
        <v>8366.3722500000003</v>
      </c>
      <c r="AP214" s="746">
        <v>8366.3722500000003</v>
      </c>
      <c r="AQ214" s="746">
        <v>10250.34425</v>
      </c>
      <c r="AR214" s="746">
        <v>10250.34425</v>
      </c>
      <c r="AS214" s="746">
        <v>10250.34425</v>
      </c>
      <c r="AT214" s="746">
        <v>10250.34425</v>
      </c>
      <c r="AU214" s="746">
        <v>12727.741249999999</v>
      </c>
      <c r="AV214" s="746">
        <v>12727.741249999999</v>
      </c>
      <c r="AW214" s="746">
        <v>12727.741249999999</v>
      </c>
      <c r="AX214" s="746">
        <v>12727.741249999999</v>
      </c>
      <c r="AY214" s="746">
        <v>15320.053249999999</v>
      </c>
      <c r="AZ214" s="746">
        <v>15320.053249999999</v>
      </c>
      <c r="BA214" s="746">
        <v>15320.053249999999</v>
      </c>
      <c r="BB214" s="746">
        <v>15320.053249999999</v>
      </c>
      <c r="BC214" s="746">
        <v>20397.264500000001</v>
      </c>
      <c r="BD214" s="746">
        <v>20397.264500000001</v>
      </c>
      <c r="BE214" s="746">
        <v>20397.264500000001</v>
      </c>
      <c r="BF214" s="746">
        <v>20397.264500000001</v>
      </c>
      <c r="BG214" s="746">
        <v>23428.80125</v>
      </c>
      <c r="BH214" s="746">
        <v>23428.80125</v>
      </c>
      <c r="BI214" s="746">
        <v>23428.80125</v>
      </c>
      <c r="BJ214" s="746">
        <v>23428.80125</v>
      </c>
      <c r="BK214" s="746">
        <v>56785.566999999995</v>
      </c>
      <c r="BL214" s="746">
        <v>20337.932000000001</v>
      </c>
      <c r="BM214" s="746">
        <v>23415.284</v>
      </c>
      <c r="BN214" s="746">
        <v>30911.315999999999</v>
      </c>
      <c r="BO214" s="746">
        <v>24163.832000000002</v>
      </c>
      <c r="BP214" s="746">
        <v>25994.347999999998</v>
      </c>
      <c r="BQ214" s="746">
        <v>29222.277000000002</v>
      </c>
      <c r="BR214" s="746">
        <v>29879.236000000001</v>
      </c>
      <c r="BS214" s="746">
        <v>29341.934999999998</v>
      </c>
      <c r="BT214" s="746">
        <v>32546.800499999998</v>
      </c>
      <c r="BU214" s="746">
        <v>43266.260000000009</v>
      </c>
      <c r="BV214" s="746">
        <v>38892.157690000007</v>
      </c>
      <c r="BW214" s="746">
        <v>30942.552309999999</v>
      </c>
      <c r="BX214" s="746">
        <v>33419.845820000002</v>
      </c>
      <c r="BY214" s="746">
        <v>37204.609930000006</v>
      </c>
      <c r="BZ214" s="746">
        <v>36279.394660000005</v>
      </c>
      <c r="CA214" s="746">
        <v>40228.399850000002</v>
      </c>
      <c r="CB214" s="746">
        <v>36821.948450000011</v>
      </c>
      <c r="CC214" s="746">
        <v>38467.830419999991</v>
      </c>
      <c r="CD214" s="746">
        <v>37323.868819999989</v>
      </c>
      <c r="CE214" s="746">
        <v>42435.686302500006</v>
      </c>
      <c r="CF214" s="746">
        <v>42435.686302500006</v>
      </c>
      <c r="CG214" s="746">
        <v>42435.686302500006</v>
      </c>
      <c r="CH214" s="746">
        <v>42435.686302500006</v>
      </c>
      <c r="CI214" s="746">
        <v>39067.793737499946</v>
      </c>
      <c r="CJ214" s="746">
        <v>39067.793737499946</v>
      </c>
      <c r="CK214" s="746">
        <v>39067.793737499946</v>
      </c>
      <c r="CL214" s="746">
        <v>39067.793737499946</v>
      </c>
      <c r="CM214" s="746">
        <v>32220.068770000016</v>
      </c>
      <c r="CN214" s="746">
        <v>33080.175289999999</v>
      </c>
      <c r="CO214" s="746">
        <v>34934.985850000005</v>
      </c>
      <c r="CP214" s="746">
        <v>35011.619769999954</v>
      </c>
      <c r="CQ214" s="746">
        <v>35875.024639999938</v>
      </c>
      <c r="CR214" s="746">
        <v>36640.679999999971</v>
      </c>
      <c r="CS214" s="746">
        <v>37921.690300000009</v>
      </c>
      <c r="CT214" s="746">
        <v>39901.763509999975</v>
      </c>
      <c r="CU214" s="773">
        <v>35667.071670000019</v>
      </c>
      <c r="CV214" s="773">
        <v>33558.483570000011</v>
      </c>
      <c r="CW214" s="773">
        <v>41878.88059000003</v>
      </c>
      <c r="CX214" s="773">
        <v>41499.674229999997</v>
      </c>
      <c r="CY214" s="773">
        <v>37119.063670000003</v>
      </c>
      <c r="CZ214" s="773">
        <v>32862.507329999993</v>
      </c>
      <c r="DA214" s="773">
        <v>45270.859519999969</v>
      </c>
      <c r="DB214" s="773">
        <v>45184.684889999975</v>
      </c>
      <c r="DC214" s="773">
        <v>33676.609259999997</v>
      </c>
      <c r="DD214" s="773">
        <v>38863.085219999979</v>
      </c>
      <c r="DE214" s="773">
        <v>41951.90009000001</v>
      </c>
      <c r="DF214" s="774">
        <v>45437.740530000039</v>
      </c>
      <c r="DG214" s="774">
        <v>40280.749159999992</v>
      </c>
      <c r="DH214" s="774">
        <v>48114.631850000034</v>
      </c>
      <c r="DI214" s="774">
        <v>53949.297039999947</v>
      </c>
      <c r="DJ214" s="774">
        <v>47738.394400000048</v>
      </c>
      <c r="DK214" s="774">
        <v>46364.402689999995</v>
      </c>
      <c r="DL214" s="774">
        <v>46925.397730000026</v>
      </c>
      <c r="DM214" s="746">
        <v>56926.202510000032</v>
      </c>
      <c r="DN214" s="746">
        <v>44568.125269999902</v>
      </c>
      <c r="DO214" s="746">
        <v>48440.891219999932</v>
      </c>
      <c r="DP214" s="746">
        <v>50837.556789999973</v>
      </c>
      <c r="DQ214" s="746">
        <v>56921.154740000027</v>
      </c>
      <c r="DR214" s="746">
        <v>51644.773229999992</v>
      </c>
      <c r="DS214" s="746"/>
      <c r="DT214" s="746"/>
      <c r="DU214" s="746"/>
      <c r="DV214" s="746"/>
      <c r="DW214" s="746"/>
      <c r="DX214" s="746"/>
      <c r="DY214" s="746"/>
      <c r="DZ214" s="746"/>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1524</v>
      </c>
      <c r="B215" s="454" t="s">
        <v>25</v>
      </c>
      <c r="C215" s="458"/>
      <c r="D215" s="458"/>
      <c r="E215" s="458"/>
      <c r="F215" s="458"/>
      <c r="G215" s="458"/>
      <c r="H215" s="458"/>
      <c r="I215" s="458"/>
      <c r="J215" s="458"/>
      <c r="K215" s="458"/>
      <c r="L215" s="458"/>
      <c r="M215" s="458"/>
      <c r="N215" s="458"/>
      <c r="O215" s="747">
        <v>11.0625</v>
      </c>
      <c r="P215" s="747">
        <v>11.0625</v>
      </c>
      <c r="Q215" s="747">
        <v>11.0625</v>
      </c>
      <c r="R215" s="747">
        <v>11.0625</v>
      </c>
      <c r="S215" s="747">
        <v>11.69001893995884</v>
      </c>
      <c r="T215" s="747">
        <v>11.69001893995884</v>
      </c>
      <c r="U215" s="747">
        <v>11.69001893995884</v>
      </c>
      <c r="V215" s="747">
        <v>11.69001893995884</v>
      </c>
      <c r="W215" s="747">
        <v>9.2899999999999991</v>
      </c>
      <c r="X215" s="747">
        <v>9.2899999999999991</v>
      </c>
      <c r="Y215" s="747">
        <v>9.2899999999999991</v>
      </c>
      <c r="Z215" s="747">
        <v>9.2899999999999991</v>
      </c>
      <c r="AA215" s="747">
        <v>10.955</v>
      </c>
      <c r="AB215" s="747">
        <v>10.955</v>
      </c>
      <c r="AC215" s="747">
        <v>10.955</v>
      </c>
      <c r="AD215" s="747">
        <v>10.955</v>
      </c>
      <c r="AE215" s="747">
        <v>10.442499999999999</v>
      </c>
      <c r="AF215" s="747">
        <v>10.442499999999999</v>
      </c>
      <c r="AG215" s="747">
        <v>10.442499999999999</v>
      </c>
      <c r="AH215" s="747">
        <v>10.442499999999999</v>
      </c>
      <c r="AI215" s="747">
        <v>17.787892251822043</v>
      </c>
      <c r="AJ215" s="747">
        <v>17.787892251822043</v>
      </c>
      <c r="AK215" s="747">
        <v>17.787892251822043</v>
      </c>
      <c r="AL215" s="747">
        <v>17.787892251822043</v>
      </c>
      <c r="AM215" s="747">
        <v>23.88060783834387</v>
      </c>
      <c r="AN215" s="747">
        <v>23.88060783834387</v>
      </c>
      <c r="AO215" s="747">
        <v>23.88060783834387</v>
      </c>
      <c r="AP215" s="747">
        <v>23.88060783834387</v>
      </c>
      <c r="AQ215" s="747">
        <v>27.794403600508197</v>
      </c>
      <c r="AR215" s="747">
        <v>27.794403600508197</v>
      </c>
      <c r="AS215" s="747">
        <v>27.794403600508197</v>
      </c>
      <c r="AT215" s="747">
        <v>27.794403600508197</v>
      </c>
      <c r="AU215" s="747">
        <v>47.413225648358761</v>
      </c>
      <c r="AV215" s="747">
        <v>47.413225648358761</v>
      </c>
      <c r="AW215" s="747">
        <v>47.413225648358761</v>
      </c>
      <c r="AX215" s="747">
        <v>47.413225648358761</v>
      </c>
      <c r="AY215" s="747">
        <v>55.358486084910396</v>
      </c>
      <c r="AZ215" s="747">
        <v>55.358486084910396</v>
      </c>
      <c r="BA215" s="747">
        <v>55.358486084910396</v>
      </c>
      <c r="BB215" s="747">
        <v>55.358486084910396</v>
      </c>
      <c r="BC215" s="747">
        <v>77.690028624228233</v>
      </c>
      <c r="BD215" s="747">
        <v>77.690028624228233</v>
      </c>
      <c r="BE215" s="747">
        <v>77.690028624228233</v>
      </c>
      <c r="BF215" s="747">
        <v>77.690028624228233</v>
      </c>
      <c r="BG215" s="747">
        <v>87.358241317933533</v>
      </c>
      <c r="BH215" s="747">
        <v>87.358241317933533</v>
      </c>
      <c r="BI215" s="747">
        <v>87.358241317933533</v>
      </c>
      <c r="BJ215" s="747">
        <v>87.358241317933533</v>
      </c>
      <c r="BK215" s="747">
        <v>101.3632899161409</v>
      </c>
      <c r="BL215" s="747">
        <v>101.3632899161409</v>
      </c>
      <c r="BM215" s="747">
        <v>101.3632899161409</v>
      </c>
      <c r="BN215" s="747">
        <v>101.3632899161409</v>
      </c>
      <c r="BO215" s="747">
        <v>122.26322385676008</v>
      </c>
      <c r="BP215" s="747">
        <v>122.26322385676008</v>
      </c>
      <c r="BQ215" s="747">
        <v>122.26322385676008</v>
      </c>
      <c r="BR215" s="747">
        <v>122.26322385676008</v>
      </c>
      <c r="BS215" s="747">
        <v>134.7496794948253</v>
      </c>
      <c r="BT215" s="747">
        <v>134.7496794948253</v>
      </c>
      <c r="BU215" s="747">
        <v>132.40759408854632</v>
      </c>
      <c r="BV215" s="747">
        <v>132.40759408854632</v>
      </c>
      <c r="BW215" s="747">
        <v>145.16045100776753</v>
      </c>
      <c r="BX215" s="747">
        <v>145.16045100776753</v>
      </c>
      <c r="BY215" s="747">
        <v>148.95547654641024</v>
      </c>
      <c r="BZ215" s="747">
        <v>148.95547654641024</v>
      </c>
      <c r="CA215" s="747">
        <v>150.07438681300022</v>
      </c>
      <c r="CB215" s="747">
        <v>150.07438681300022</v>
      </c>
      <c r="CC215" s="747">
        <v>151.29676322094204</v>
      </c>
      <c r="CD215" s="747">
        <v>151.29676322094204</v>
      </c>
      <c r="CE215" s="747">
        <v>189.84610305668627</v>
      </c>
      <c r="CF215" s="747">
        <v>190.00548058330895</v>
      </c>
      <c r="CG215" s="747">
        <v>191.44826385147263</v>
      </c>
      <c r="CH215" s="747">
        <v>191.33884430331176</v>
      </c>
      <c r="CI215" s="747">
        <v>197.99550528713661</v>
      </c>
      <c r="CJ215" s="747">
        <v>197.98892044421859</v>
      </c>
      <c r="CK215" s="747">
        <v>197.43360109805448</v>
      </c>
      <c r="CL215" s="747">
        <v>197.41922089783253</v>
      </c>
      <c r="CM215" s="747">
        <v>201.47928266266808</v>
      </c>
      <c r="CN215" s="747">
        <v>211.435639449923</v>
      </c>
      <c r="CO215" s="747">
        <v>213.50240942295861</v>
      </c>
      <c r="CP215" s="747">
        <v>237.0228657868328</v>
      </c>
      <c r="CQ215" s="747">
        <v>187.66126298633156</v>
      </c>
      <c r="CR215" s="747">
        <v>204.9873351560567</v>
      </c>
      <c r="CS215" s="747">
        <v>288.52727671573422</v>
      </c>
      <c r="CT215" s="747">
        <v>232.45459371025265</v>
      </c>
      <c r="CU215" s="775">
        <v>225.38007949020221</v>
      </c>
      <c r="CV215" s="775">
        <v>224.84515182917841</v>
      </c>
      <c r="CW215" s="775">
        <v>291.43724719238577</v>
      </c>
      <c r="CX215" s="775">
        <v>273.31058968437674</v>
      </c>
      <c r="CY215" s="775">
        <v>169.24383346092529</v>
      </c>
      <c r="CZ215" s="775">
        <v>75.80776607856626</v>
      </c>
      <c r="DA215" s="775">
        <v>132.66509583560688</v>
      </c>
      <c r="DB215" s="775">
        <v>143.72729729339721</v>
      </c>
      <c r="DC215" s="775">
        <v>133.10165217034336</v>
      </c>
      <c r="DD215" s="775">
        <v>131.82324553103152</v>
      </c>
      <c r="DE215" s="775">
        <v>144.7773190542236</v>
      </c>
      <c r="DF215" s="776">
        <v>166.64506339523231</v>
      </c>
      <c r="DG215" s="776">
        <v>162.69723486453819</v>
      </c>
      <c r="DH215" s="776">
        <v>223.03269790047563</v>
      </c>
      <c r="DI215" s="776">
        <v>257.28411378097428</v>
      </c>
      <c r="DJ215" s="776">
        <v>240.57671969198643</v>
      </c>
      <c r="DK215" s="776">
        <v>225.45514352948396</v>
      </c>
      <c r="DL215" s="776">
        <v>214.12861803656526</v>
      </c>
      <c r="DM215" s="747">
        <v>317.19558310391483</v>
      </c>
      <c r="DN215" s="747">
        <v>287.96001642056819</v>
      </c>
      <c r="DO215" s="747">
        <v>221.92119226792602</v>
      </c>
      <c r="DP215" s="747">
        <v>238.83801916601578</v>
      </c>
      <c r="DQ215" s="747">
        <v>343.36182595608801</v>
      </c>
      <c r="DR215" s="747">
        <v>272.16190173787732</v>
      </c>
      <c r="DS215" s="747"/>
      <c r="DT215" s="747"/>
      <c r="DU215" s="747"/>
      <c r="DV215" s="747"/>
      <c r="DW215" s="747"/>
      <c r="DX215" s="747"/>
      <c r="DY215" s="747"/>
      <c r="DZ215" s="747"/>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746">
        <v>2.2424999999999997</v>
      </c>
      <c r="P216" s="746">
        <v>2.2424999999999997</v>
      </c>
      <c r="Q216" s="746">
        <v>2.2424999999999997</v>
      </c>
      <c r="R216" s="746">
        <v>2.2424999999999997</v>
      </c>
      <c r="S216" s="746">
        <v>3.7770980105586549</v>
      </c>
      <c r="T216" s="746">
        <v>3.7770980105586549</v>
      </c>
      <c r="U216" s="746">
        <v>3.7770980105586549</v>
      </c>
      <c r="V216" s="746">
        <v>3.7770980105586549</v>
      </c>
      <c r="W216" s="746">
        <v>3.5424999999999995</v>
      </c>
      <c r="X216" s="746">
        <v>3.5424999999999995</v>
      </c>
      <c r="Y216" s="746">
        <v>3.5424999999999995</v>
      </c>
      <c r="Z216" s="746">
        <v>3.5424999999999995</v>
      </c>
      <c r="AA216" s="746">
        <v>3.5125000000000002</v>
      </c>
      <c r="AB216" s="746">
        <v>3.5125000000000002</v>
      </c>
      <c r="AC216" s="746">
        <v>3.5125000000000002</v>
      </c>
      <c r="AD216" s="746">
        <v>3.5125000000000002</v>
      </c>
      <c r="AE216" s="746">
        <v>3.0625</v>
      </c>
      <c r="AF216" s="746">
        <v>3.0625</v>
      </c>
      <c r="AG216" s="746">
        <v>3.0625</v>
      </c>
      <c r="AH216" s="746">
        <v>3.0625</v>
      </c>
      <c r="AI216" s="746">
        <v>4.5966862406823576</v>
      </c>
      <c r="AJ216" s="746">
        <v>4.5966862406823576</v>
      </c>
      <c r="AK216" s="746">
        <v>4.5966862406823576</v>
      </c>
      <c r="AL216" s="746">
        <v>4.5966862406823576</v>
      </c>
      <c r="AM216" s="746">
        <v>5.3607808505303627</v>
      </c>
      <c r="AN216" s="746">
        <v>5.3607808505303627</v>
      </c>
      <c r="AO216" s="746">
        <v>5.3607808505303627</v>
      </c>
      <c r="AP216" s="746">
        <v>5.3607808505303627</v>
      </c>
      <c r="AQ216" s="746">
        <v>6.1937285317130577</v>
      </c>
      <c r="AR216" s="746">
        <v>6.1937285317130577</v>
      </c>
      <c r="AS216" s="746">
        <v>6.1937285317130577</v>
      </c>
      <c r="AT216" s="746">
        <v>6.1937285317130577</v>
      </c>
      <c r="AU216" s="746">
        <v>5.1559555445588021</v>
      </c>
      <c r="AV216" s="746">
        <v>5.1559555445588021</v>
      </c>
      <c r="AW216" s="746">
        <v>5.1559555445588021</v>
      </c>
      <c r="AX216" s="746">
        <v>5.1559555445588021</v>
      </c>
      <c r="AY216" s="746">
        <v>7.452515243828195</v>
      </c>
      <c r="AZ216" s="746">
        <v>7.452515243828195</v>
      </c>
      <c r="BA216" s="746">
        <v>7.452515243828195</v>
      </c>
      <c r="BB216" s="746">
        <v>7.452515243828195</v>
      </c>
      <c r="BC216" s="746">
        <v>10.722019419816421</v>
      </c>
      <c r="BD216" s="746">
        <v>10.722019419816421</v>
      </c>
      <c r="BE216" s="746">
        <v>10.722019419816421</v>
      </c>
      <c r="BF216" s="746">
        <v>10.722019419816421</v>
      </c>
      <c r="BG216" s="746">
        <v>18.613243057754218</v>
      </c>
      <c r="BH216" s="746">
        <v>18.613243057754218</v>
      </c>
      <c r="BI216" s="746">
        <v>18.613243057754218</v>
      </c>
      <c r="BJ216" s="746">
        <v>18.613243057754218</v>
      </c>
      <c r="BK216" s="746">
        <v>7.3589622013163005</v>
      </c>
      <c r="BL216" s="746">
        <v>7.3589622013163005</v>
      </c>
      <c r="BM216" s="746">
        <v>7.3589622013163005</v>
      </c>
      <c r="BN216" s="746">
        <v>7.3589622013163005</v>
      </c>
      <c r="BO216" s="746">
        <v>12.679668309061343</v>
      </c>
      <c r="BP216" s="746">
        <v>12.679668309061343</v>
      </c>
      <c r="BQ216" s="746">
        <v>12.679668309061343</v>
      </c>
      <c r="BR216" s="746">
        <v>12.679668309061343</v>
      </c>
      <c r="BS216" s="746">
        <v>14.974160591171559</v>
      </c>
      <c r="BT216" s="746">
        <v>14.974160591171559</v>
      </c>
      <c r="BU216" s="746">
        <v>14.974160591171559</v>
      </c>
      <c r="BV216" s="746">
        <v>14.974160591171559</v>
      </c>
      <c r="BW216" s="746">
        <v>18.810594591544984</v>
      </c>
      <c r="BX216" s="746">
        <v>18.810594591544984</v>
      </c>
      <c r="BY216" s="746">
        <v>18.810594591544984</v>
      </c>
      <c r="BZ216" s="746">
        <v>18.810594591544984</v>
      </c>
      <c r="CA216" s="746">
        <v>19.519624830879113</v>
      </c>
      <c r="CB216" s="746">
        <v>19.519624830879113</v>
      </c>
      <c r="CC216" s="746">
        <v>19.519624830879113</v>
      </c>
      <c r="CD216" s="746">
        <v>19.519624830879113</v>
      </c>
      <c r="CE216" s="746">
        <v>25.404970780607336</v>
      </c>
      <c r="CF216" s="746">
        <v>25.564348307229974</v>
      </c>
      <c r="CG216" s="746">
        <v>25.712168951364042</v>
      </c>
      <c r="CH216" s="746">
        <v>25.602749403203141</v>
      </c>
      <c r="CI216" s="746">
        <v>24.670235993059393</v>
      </c>
      <c r="CJ216" s="746">
        <v>24.663651150141327</v>
      </c>
      <c r="CK216" s="746">
        <v>24.550453697344135</v>
      </c>
      <c r="CL216" s="746">
        <v>24.536073497122175</v>
      </c>
      <c r="CM216" s="746">
        <v>29.187840001376578</v>
      </c>
      <c r="CN216" s="746">
        <v>33.609928170490896</v>
      </c>
      <c r="CO216" s="746">
        <v>40.298309483715833</v>
      </c>
      <c r="CP216" s="746">
        <v>38.296198509568399</v>
      </c>
      <c r="CQ216" s="746">
        <v>37.541296392439889</v>
      </c>
      <c r="CR216" s="746">
        <v>40.489555875578709</v>
      </c>
      <c r="CS216" s="746">
        <v>53.260693933392794</v>
      </c>
      <c r="CT216" s="746">
        <v>52.962391572518641</v>
      </c>
      <c r="CU216" s="773">
        <v>42.866768743094397</v>
      </c>
      <c r="CV216" s="773">
        <v>46.421673471164425</v>
      </c>
      <c r="CW216" s="773">
        <v>62.785190796036531</v>
      </c>
      <c r="CX216" s="773">
        <v>60.770615012852723</v>
      </c>
      <c r="CY216" s="773">
        <v>41.919150349999946</v>
      </c>
      <c r="CZ216" s="773">
        <v>2.9813514679779676</v>
      </c>
      <c r="DA216" s="773">
        <v>18.075161303602037</v>
      </c>
      <c r="DB216" s="773">
        <v>43.955106425157865</v>
      </c>
      <c r="DC216" s="773">
        <v>38.215645937063684</v>
      </c>
      <c r="DD216" s="773">
        <v>30.93279854562822</v>
      </c>
      <c r="DE216" s="773">
        <v>33.045285735298677</v>
      </c>
      <c r="DF216" s="774">
        <v>43.876708193289062</v>
      </c>
      <c r="DG216" s="774">
        <v>50.191587769453889</v>
      </c>
      <c r="DH216" s="774">
        <v>56.927448836808772</v>
      </c>
      <c r="DI216" s="774">
        <v>57.814764844361129</v>
      </c>
      <c r="DJ216" s="774">
        <v>67.899275681255773</v>
      </c>
      <c r="DK216" s="774">
        <v>37.282666010148652</v>
      </c>
      <c r="DL216" s="774">
        <v>38.58056461858034</v>
      </c>
      <c r="DM216" s="746">
        <v>42.34105665498145</v>
      </c>
      <c r="DN216" s="746">
        <v>50.283981966765289</v>
      </c>
      <c r="DO216" s="746">
        <v>38.536365599125759</v>
      </c>
      <c r="DP216" s="746">
        <v>38.726162647487143</v>
      </c>
      <c r="DQ216" s="746">
        <v>59.454427453124396</v>
      </c>
      <c r="DR216" s="746">
        <v>61.696290705794141</v>
      </c>
      <c r="DS216" s="746"/>
      <c r="DT216" s="746"/>
      <c r="DU216" s="746"/>
      <c r="DV216" s="746"/>
      <c r="DW216" s="746"/>
      <c r="DX216" s="746"/>
      <c r="DY216" s="746"/>
      <c r="DZ216" s="74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746">
        <v>4.7424999999999997</v>
      </c>
      <c r="P217" s="746">
        <v>4.7424999999999997</v>
      </c>
      <c r="Q217" s="746">
        <v>4.7424999999999997</v>
      </c>
      <c r="R217" s="746">
        <v>4.7424999999999997</v>
      </c>
      <c r="S217" s="746">
        <v>4.2488069317266683</v>
      </c>
      <c r="T217" s="746">
        <v>4.2488069317266683</v>
      </c>
      <c r="U217" s="746">
        <v>4.2488069317266683</v>
      </c>
      <c r="V217" s="746">
        <v>4.2488069317266683</v>
      </c>
      <c r="W217" s="746">
        <v>1.0674999999999999</v>
      </c>
      <c r="X217" s="746">
        <v>1.0674999999999999</v>
      </c>
      <c r="Y217" s="746">
        <v>1.0674999999999999</v>
      </c>
      <c r="Z217" s="746">
        <v>1.0674999999999999</v>
      </c>
      <c r="AA217" s="746">
        <v>2.34</v>
      </c>
      <c r="AB217" s="746">
        <v>2.34</v>
      </c>
      <c r="AC217" s="746">
        <v>2.34</v>
      </c>
      <c r="AD217" s="746">
        <v>2.34</v>
      </c>
      <c r="AE217" s="746">
        <v>2.95</v>
      </c>
      <c r="AF217" s="746">
        <v>2.95</v>
      </c>
      <c r="AG217" s="746">
        <v>2.95</v>
      </c>
      <c r="AH217" s="746">
        <v>2.95</v>
      </c>
      <c r="AI217" s="746">
        <v>7.5205860857645277</v>
      </c>
      <c r="AJ217" s="746">
        <v>7.5205860857645277</v>
      </c>
      <c r="AK217" s="746">
        <v>7.5205860857645277</v>
      </c>
      <c r="AL217" s="746">
        <v>7.5205860857645277</v>
      </c>
      <c r="AM217" s="746">
        <v>10.875774340042</v>
      </c>
      <c r="AN217" s="746">
        <v>10.875774340042</v>
      </c>
      <c r="AO217" s="746">
        <v>10.875774340042</v>
      </c>
      <c r="AP217" s="746">
        <v>10.875774340042</v>
      </c>
      <c r="AQ217" s="746">
        <v>12.189872793126188</v>
      </c>
      <c r="AR217" s="746">
        <v>12.189872793126188</v>
      </c>
      <c r="AS217" s="746">
        <v>12.189872793126188</v>
      </c>
      <c r="AT217" s="746">
        <v>12.189872793126188</v>
      </c>
      <c r="AU217" s="746">
        <v>32.96</v>
      </c>
      <c r="AV217" s="746">
        <v>32.96</v>
      </c>
      <c r="AW217" s="746">
        <v>32.96</v>
      </c>
      <c r="AX217" s="746">
        <v>32.96</v>
      </c>
      <c r="AY217" s="746">
        <v>37.907499999999999</v>
      </c>
      <c r="AZ217" s="746">
        <v>37.907499999999999</v>
      </c>
      <c r="BA217" s="746">
        <v>37.907499999999999</v>
      </c>
      <c r="BB217" s="746">
        <v>37.907499999999999</v>
      </c>
      <c r="BC217" s="746">
        <v>46.5</v>
      </c>
      <c r="BD217" s="746">
        <v>46.5</v>
      </c>
      <c r="BE217" s="746">
        <v>46.5</v>
      </c>
      <c r="BF217" s="746">
        <v>46.5</v>
      </c>
      <c r="BG217" s="746">
        <v>43.614409222395125</v>
      </c>
      <c r="BH217" s="746">
        <v>43.614409222395125</v>
      </c>
      <c r="BI217" s="746">
        <v>43.614409222395125</v>
      </c>
      <c r="BJ217" s="746">
        <v>43.614409222395125</v>
      </c>
      <c r="BK217" s="746">
        <v>50.412168715367798</v>
      </c>
      <c r="BL217" s="746">
        <v>50.412168715367798</v>
      </c>
      <c r="BM217" s="746">
        <v>50.412168715367798</v>
      </c>
      <c r="BN217" s="746">
        <v>50.412168715367798</v>
      </c>
      <c r="BO217" s="746">
        <v>62.95</v>
      </c>
      <c r="BP217" s="746">
        <v>62.95</v>
      </c>
      <c r="BQ217" s="746">
        <v>62.95</v>
      </c>
      <c r="BR217" s="746">
        <v>62.95</v>
      </c>
      <c r="BS217" s="746">
        <v>70.45</v>
      </c>
      <c r="BT217" s="746">
        <v>70.45</v>
      </c>
      <c r="BU217" s="746">
        <v>70.45</v>
      </c>
      <c r="BV217" s="746">
        <v>70.45</v>
      </c>
      <c r="BW217" s="746">
        <v>73.400000000000006</v>
      </c>
      <c r="BX217" s="746">
        <v>73.400000000000006</v>
      </c>
      <c r="BY217" s="746">
        <v>73.400000000000006</v>
      </c>
      <c r="BZ217" s="746">
        <v>73.400000000000006</v>
      </c>
      <c r="CA217" s="746">
        <v>75.924999999999997</v>
      </c>
      <c r="CB217" s="746">
        <v>75.924999999999997</v>
      </c>
      <c r="CC217" s="746">
        <v>75.924999999999997</v>
      </c>
      <c r="CD217" s="746">
        <v>75.924999999999997</v>
      </c>
      <c r="CE217" s="746">
        <v>84.516791510102252</v>
      </c>
      <c r="CF217" s="746">
        <v>84.516791510102252</v>
      </c>
      <c r="CG217" s="746">
        <v>84.516791510102252</v>
      </c>
      <c r="CH217" s="746">
        <v>84.516791510102252</v>
      </c>
      <c r="CI217" s="746">
        <v>90.762111304539616</v>
      </c>
      <c r="CJ217" s="746">
        <v>90.762111304539616</v>
      </c>
      <c r="CK217" s="746">
        <v>90.762111304539616</v>
      </c>
      <c r="CL217" s="746">
        <v>90.762111304539616</v>
      </c>
      <c r="CM217" s="746">
        <v>92.625042165371255</v>
      </c>
      <c r="CN217" s="746">
        <v>99.727520822124376</v>
      </c>
      <c r="CO217" s="746">
        <v>109.56028630636038</v>
      </c>
      <c r="CP217" s="746">
        <v>79.160984100829666</v>
      </c>
      <c r="CQ217" s="746">
        <v>88.919854983715979</v>
      </c>
      <c r="CR217" s="746">
        <v>89.950887252530961</v>
      </c>
      <c r="CS217" s="746">
        <v>112.88700275751967</v>
      </c>
      <c r="CT217" s="746">
        <v>100.24225500623339</v>
      </c>
      <c r="CU217" s="773">
        <v>98.749969355227535</v>
      </c>
      <c r="CV217" s="773">
        <v>113.55146019608745</v>
      </c>
      <c r="CW217" s="773">
        <v>138.59503719370699</v>
      </c>
      <c r="CX217" s="773">
        <v>107.10353325497802</v>
      </c>
      <c r="CY217" s="773">
        <v>84.083850774925196</v>
      </c>
      <c r="CZ217" s="773">
        <v>1.98366283932834</v>
      </c>
      <c r="DA217" s="773">
        <v>8.4662385554058854</v>
      </c>
      <c r="DB217" s="773">
        <v>25.923693577826906</v>
      </c>
      <c r="DC217" s="773">
        <v>22.652731241393809</v>
      </c>
      <c r="DD217" s="773">
        <v>30.508092524321</v>
      </c>
      <c r="DE217" s="773">
        <v>44.158032725161618</v>
      </c>
      <c r="DF217" s="774">
        <v>52.577731049500116</v>
      </c>
      <c r="DG217" s="774">
        <v>56.460645301705057</v>
      </c>
      <c r="DH217" s="774">
        <v>101.57328154171881</v>
      </c>
      <c r="DI217" s="774">
        <v>134.28916035173489</v>
      </c>
      <c r="DJ217" s="774">
        <v>107.9237810134163</v>
      </c>
      <c r="DK217" s="774">
        <v>114.69537343423259</v>
      </c>
      <c r="DL217" s="774">
        <v>121.45775998511147</v>
      </c>
      <c r="DM217" s="746">
        <v>178.68808513519571</v>
      </c>
      <c r="DN217" s="746">
        <v>149.03497286904062</v>
      </c>
      <c r="DO217" s="746">
        <v>123.75312203949423</v>
      </c>
      <c r="DP217" s="746">
        <v>134.52613287102909</v>
      </c>
      <c r="DQ217" s="746">
        <v>187.91015637634797</v>
      </c>
      <c r="DR217" s="746">
        <v>130.99653848392595</v>
      </c>
      <c r="DS217" s="746"/>
      <c r="DT217" s="746"/>
      <c r="DU217" s="746"/>
      <c r="DV217" s="746"/>
      <c r="DW217" s="746"/>
      <c r="DX217" s="746"/>
      <c r="DY217" s="746"/>
      <c r="DZ217" s="746"/>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746">
        <v>4.0774999999999997</v>
      </c>
      <c r="P218" s="746">
        <v>4.0774999999999997</v>
      </c>
      <c r="Q218" s="746">
        <v>4.0774999999999997</v>
      </c>
      <c r="R218" s="746">
        <v>4.0774999999999997</v>
      </c>
      <c r="S218" s="746">
        <v>3.6641139976735171</v>
      </c>
      <c r="T218" s="746">
        <v>3.6641139976735171</v>
      </c>
      <c r="U218" s="746">
        <v>3.6641139976735171</v>
      </c>
      <c r="V218" s="746">
        <v>3.6641139976735171</v>
      </c>
      <c r="W218" s="746">
        <v>4.68</v>
      </c>
      <c r="X218" s="746">
        <v>4.68</v>
      </c>
      <c r="Y218" s="746">
        <v>4.68</v>
      </c>
      <c r="Z218" s="746">
        <v>4.68</v>
      </c>
      <c r="AA218" s="746">
        <v>5.1025</v>
      </c>
      <c r="AB218" s="746">
        <v>5.1025</v>
      </c>
      <c r="AC218" s="746">
        <v>5.1025</v>
      </c>
      <c r="AD218" s="746">
        <v>5.1025</v>
      </c>
      <c r="AE218" s="746">
        <v>4.43</v>
      </c>
      <c r="AF218" s="746">
        <v>4.43</v>
      </c>
      <c r="AG218" s="746">
        <v>4.43</v>
      </c>
      <c r="AH218" s="746">
        <v>4.43</v>
      </c>
      <c r="AI218" s="746">
        <v>5.6706199253751599</v>
      </c>
      <c r="AJ218" s="746">
        <v>5.6706199253751599</v>
      </c>
      <c r="AK218" s="746">
        <v>5.6706199253751599</v>
      </c>
      <c r="AL218" s="746">
        <v>5.6706199253751599</v>
      </c>
      <c r="AM218" s="746">
        <v>7.6440526477715114</v>
      </c>
      <c r="AN218" s="746">
        <v>7.6440526477715114</v>
      </c>
      <c r="AO218" s="746">
        <v>7.6440526477715114</v>
      </c>
      <c r="AP218" s="746">
        <v>7.6440526477715114</v>
      </c>
      <c r="AQ218" s="746">
        <v>9.4108022756689511</v>
      </c>
      <c r="AR218" s="746">
        <v>9.4108022756689511</v>
      </c>
      <c r="AS218" s="746">
        <v>9.4108022756689511</v>
      </c>
      <c r="AT218" s="746">
        <v>9.4108022756689511</v>
      </c>
      <c r="AU218" s="746">
        <v>9.2972701037999617</v>
      </c>
      <c r="AV218" s="746">
        <v>9.2972701037999617</v>
      </c>
      <c r="AW218" s="746">
        <v>9.2972701037999617</v>
      </c>
      <c r="AX218" s="746">
        <v>9.2972701037999617</v>
      </c>
      <c r="AY218" s="746">
        <v>9.9984708410822041</v>
      </c>
      <c r="AZ218" s="746">
        <v>9.9984708410822041</v>
      </c>
      <c r="BA218" s="746">
        <v>9.9984708410822041</v>
      </c>
      <c r="BB218" s="746">
        <v>9.9984708410822041</v>
      </c>
      <c r="BC218" s="746">
        <v>20.468009204411821</v>
      </c>
      <c r="BD218" s="746">
        <v>20.468009204411821</v>
      </c>
      <c r="BE218" s="746">
        <v>20.468009204411821</v>
      </c>
      <c r="BF218" s="746">
        <v>20.468009204411821</v>
      </c>
      <c r="BG218" s="746">
        <v>25.130589037784187</v>
      </c>
      <c r="BH218" s="746">
        <v>25.130589037784187</v>
      </c>
      <c r="BI218" s="746">
        <v>25.130589037784187</v>
      </c>
      <c r="BJ218" s="746">
        <v>25.130589037784187</v>
      </c>
      <c r="BK218" s="746">
        <v>43.5921589994568</v>
      </c>
      <c r="BL218" s="746">
        <v>43.5921589994568</v>
      </c>
      <c r="BM218" s="746">
        <v>43.5921589994568</v>
      </c>
      <c r="BN218" s="746">
        <v>43.5921589994568</v>
      </c>
      <c r="BO218" s="746">
        <v>46.633555547698741</v>
      </c>
      <c r="BP218" s="746">
        <v>46.633555547698741</v>
      </c>
      <c r="BQ218" s="746">
        <v>46.633555547698741</v>
      </c>
      <c r="BR218" s="746">
        <v>46.633555547698741</v>
      </c>
      <c r="BS218" s="746">
        <v>49.325518903653744</v>
      </c>
      <c r="BT218" s="746">
        <v>49.325518903653744</v>
      </c>
      <c r="BU218" s="746">
        <v>46.983433497374776</v>
      </c>
      <c r="BV218" s="746">
        <v>46.983433497374776</v>
      </c>
      <c r="BW218" s="746">
        <v>52.949856416222538</v>
      </c>
      <c r="BX218" s="746">
        <v>52.949856416222538</v>
      </c>
      <c r="BY218" s="746">
        <v>56.744881954865235</v>
      </c>
      <c r="BZ218" s="746">
        <v>56.744881954865235</v>
      </c>
      <c r="CA218" s="746">
        <v>54.62976198212111</v>
      </c>
      <c r="CB218" s="746">
        <v>54.62976198212111</v>
      </c>
      <c r="CC218" s="746">
        <v>55.85213839006294</v>
      </c>
      <c r="CD218" s="746">
        <v>55.85213839006294</v>
      </c>
      <c r="CE218" s="746">
        <v>79.924340765976709</v>
      </c>
      <c r="CF218" s="746">
        <v>79.924340765976709</v>
      </c>
      <c r="CG218" s="746">
        <v>81.219303390006345</v>
      </c>
      <c r="CH218" s="746">
        <v>81.219303390006345</v>
      </c>
      <c r="CI218" s="746">
        <v>82.563157989537629</v>
      </c>
      <c r="CJ218" s="746">
        <v>82.563157989537629</v>
      </c>
      <c r="CK218" s="746">
        <v>82.121036096170741</v>
      </c>
      <c r="CL218" s="746">
        <v>82.121036096170741</v>
      </c>
      <c r="CM218" s="746">
        <v>79.554538097062377</v>
      </c>
      <c r="CN218" s="746">
        <v>77.955581374932478</v>
      </c>
      <c r="CO218" s="746">
        <v>63.479583808125824</v>
      </c>
      <c r="CP218" s="746">
        <v>119.40072896947645</v>
      </c>
      <c r="CQ218" s="746">
        <v>61.175439267752942</v>
      </c>
      <c r="CR218" s="746">
        <v>74.524471128591458</v>
      </c>
      <c r="CS218" s="746">
        <v>122.36313982882132</v>
      </c>
      <c r="CT218" s="746">
        <v>79.236167732619279</v>
      </c>
      <c r="CU218" s="773">
        <v>83.74022852829026</v>
      </c>
      <c r="CV218" s="773">
        <v>64.853079822469709</v>
      </c>
      <c r="CW218" s="773">
        <v>90.038080863185399</v>
      </c>
      <c r="CX218" s="773">
        <v>105.41750307708915</v>
      </c>
      <c r="CY218" s="773">
        <v>43.221893996543344</v>
      </c>
      <c r="CZ218" s="773">
        <v>70.823813431803131</v>
      </c>
      <c r="DA218" s="773">
        <v>106.10475763714211</v>
      </c>
      <c r="DB218" s="773">
        <v>73.829558950955601</v>
      </c>
      <c r="DC218" s="773">
        <v>72.214336652429026</v>
      </c>
      <c r="DD218" s="773">
        <v>70.363416121625477</v>
      </c>
      <c r="DE218" s="773">
        <v>67.555062254306449</v>
      </c>
      <c r="DF218" s="774">
        <v>70.171685812986311</v>
      </c>
      <c r="DG218" s="774">
        <v>55.910893453922441</v>
      </c>
      <c r="DH218" s="774">
        <v>64.397859182491231</v>
      </c>
      <c r="DI218" s="774">
        <v>65.04608024542145</v>
      </c>
      <c r="DJ218" s="774">
        <v>64.619554657857492</v>
      </c>
      <c r="DK218" s="774">
        <v>73.396605745645857</v>
      </c>
      <c r="DL218" s="774">
        <v>54.009795093416621</v>
      </c>
      <c r="DM218" s="746">
        <v>96.085942974280869</v>
      </c>
      <c r="DN218" s="746">
        <v>88.560563245305431</v>
      </c>
      <c r="DO218" s="746">
        <v>59.545173409849227</v>
      </c>
      <c r="DP218" s="746">
        <v>65.502762908042712</v>
      </c>
      <c r="DQ218" s="746">
        <v>95.916743787158808</v>
      </c>
      <c r="DR218" s="746">
        <v>79.38857420870039</v>
      </c>
      <c r="DS218" s="746"/>
      <c r="DT218" s="746"/>
      <c r="DU218" s="746"/>
      <c r="DV218" s="746"/>
      <c r="DW218" s="746"/>
      <c r="DX218" s="746"/>
      <c r="DY218" s="746"/>
      <c r="DZ218" s="746"/>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1525</v>
      </c>
      <c r="B219" s="454" t="s">
        <v>24</v>
      </c>
      <c r="C219" s="458"/>
      <c r="D219" s="458"/>
      <c r="E219" s="458"/>
      <c r="F219" s="458"/>
      <c r="G219" s="458"/>
      <c r="H219" s="458"/>
      <c r="I219" s="458"/>
      <c r="J219" s="458"/>
      <c r="K219" s="458"/>
      <c r="L219" s="458"/>
      <c r="M219" s="458"/>
      <c r="N219" s="458"/>
      <c r="O219" s="747">
        <v>30.325269182500001</v>
      </c>
      <c r="P219" s="747">
        <v>30.325269182500001</v>
      </c>
      <c r="Q219" s="747">
        <v>30.325269182500001</v>
      </c>
      <c r="R219" s="747">
        <v>30.325269182500001</v>
      </c>
      <c r="S219" s="747">
        <v>33.798108923079532</v>
      </c>
      <c r="T219" s="747">
        <v>33.798108923079532</v>
      </c>
      <c r="U219" s="747">
        <v>33.798108923079532</v>
      </c>
      <c r="V219" s="747">
        <v>33.798108923079532</v>
      </c>
      <c r="W219" s="747">
        <v>38.177552137326032</v>
      </c>
      <c r="X219" s="747">
        <v>38.177552137326032</v>
      </c>
      <c r="Y219" s="747">
        <v>38.177552137326032</v>
      </c>
      <c r="Z219" s="747">
        <v>38.177552137326032</v>
      </c>
      <c r="AA219" s="747">
        <v>34.130509436482754</v>
      </c>
      <c r="AB219" s="747">
        <v>34.130509436482754</v>
      </c>
      <c r="AC219" s="747">
        <v>34.130509436482754</v>
      </c>
      <c r="AD219" s="747">
        <v>34.130509436482754</v>
      </c>
      <c r="AE219" s="747">
        <v>36.927213899872775</v>
      </c>
      <c r="AF219" s="747">
        <v>36.927213899872775</v>
      </c>
      <c r="AG219" s="747">
        <v>36.927213899872775</v>
      </c>
      <c r="AH219" s="747">
        <v>36.927213899872775</v>
      </c>
      <c r="AI219" s="747">
        <v>39.926554741503224</v>
      </c>
      <c r="AJ219" s="747">
        <v>39.926554741503224</v>
      </c>
      <c r="AK219" s="747">
        <v>39.926554741503224</v>
      </c>
      <c r="AL219" s="747">
        <v>39.926554741503224</v>
      </c>
      <c r="AM219" s="747">
        <v>45.20397747388796</v>
      </c>
      <c r="AN219" s="747">
        <v>45.20397747388796</v>
      </c>
      <c r="AO219" s="747">
        <v>45.20397747388796</v>
      </c>
      <c r="AP219" s="747">
        <v>45.20397747388796</v>
      </c>
      <c r="AQ219" s="747">
        <v>67.30786061115657</v>
      </c>
      <c r="AR219" s="747">
        <v>67.30786061115657</v>
      </c>
      <c r="AS219" s="747">
        <v>67.30786061115657</v>
      </c>
      <c r="AT219" s="747">
        <v>67.30786061115657</v>
      </c>
      <c r="AU219" s="747">
        <v>77.291091752433758</v>
      </c>
      <c r="AV219" s="747">
        <v>77.291091752433758</v>
      </c>
      <c r="AW219" s="747">
        <v>77.291091752433758</v>
      </c>
      <c r="AX219" s="747">
        <v>77.291091752433758</v>
      </c>
      <c r="AY219" s="747">
        <v>83.309721440881816</v>
      </c>
      <c r="AZ219" s="747">
        <v>83.309721440881816</v>
      </c>
      <c r="BA219" s="747">
        <v>83.309721440881816</v>
      </c>
      <c r="BB219" s="747">
        <v>83.309721440881816</v>
      </c>
      <c r="BC219" s="747">
        <v>119.63801622695598</v>
      </c>
      <c r="BD219" s="747">
        <v>119.63801622695598</v>
      </c>
      <c r="BE219" s="747">
        <v>119.63801622695598</v>
      </c>
      <c r="BF219" s="747">
        <v>119.63801622695598</v>
      </c>
      <c r="BG219" s="747">
        <v>133.02490547277927</v>
      </c>
      <c r="BH219" s="747">
        <v>133.02490547277927</v>
      </c>
      <c r="BI219" s="747">
        <v>133.02490547277927</v>
      </c>
      <c r="BJ219" s="747">
        <v>133.02490547277927</v>
      </c>
      <c r="BK219" s="747">
        <v>139.96454268576872</v>
      </c>
      <c r="BL219" s="747">
        <v>139.96454268576872</v>
      </c>
      <c r="BM219" s="747">
        <v>139.96454268576872</v>
      </c>
      <c r="BN219" s="747">
        <v>139.96454268576872</v>
      </c>
      <c r="BO219" s="747">
        <v>150.50747396350246</v>
      </c>
      <c r="BP219" s="747">
        <v>150.50747396350246</v>
      </c>
      <c r="BQ219" s="747">
        <v>150.50747396350246</v>
      </c>
      <c r="BR219" s="747">
        <v>150.50747396350246</v>
      </c>
      <c r="BS219" s="747">
        <v>124.75076395524772</v>
      </c>
      <c r="BT219" s="747">
        <v>124.75076395524772</v>
      </c>
      <c r="BU219" s="747">
        <v>125.57561844274771</v>
      </c>
      <c r="BV219" s="747">
        <v>125.57561844274771</v>
      </c>
      <c r="BW219" s="747">
        <v>162.56690576012772</v>
      </c>
      <c r="BX219" s="747">
        <v>162.56690576012772</v>
      </c>
      <c r="BY219" s="747">
        <v>165.23964656781874</v>
      </c>
      <c r="BZ219" s="747">
        <v>165.23964656781874</v>
      </c>
      <c r="CA219" s="747">
        <v>181.18641766838465</v>
      </c>
      <c r="CB219" s="747">
        <v>181.18641766838465</v>
      </c>
      <c r="CC219" s="747">
        <v>181.62322300491536</v>
      </c>
      <c r="CD219" s="747">
        <v>181.62322300491536</v>
      </c>
      <c r="CE219" s="747">
        <v>257.50799476895116</v>
      </c>
      <c r="CF219" s="747">
        <v>257.60255765653199</v>
      </c>
      <c r="CG219" s="747">
        <v>256.17578685336912</v>
      </c>
      <c r="CH219" s="747">
        <v>256.00758650430669</v>
      </c>
      <c r="CI219" s="747">
        <v>258.76651922772942</v>
      </c>
      <c r="CJ219" s="747">
        <v>258.73388607292986</v>
      </c>
      <c r="CK219" s="747">
        <v>260.22161121765845</v>
      </c>
      <c r="CL219" s="747">
        <v>260.15034584265538</v>
      </c>
      <c r="CM219" s="747">
        <v>239.22771738517486</v>
      </c>
      <c r="CN219" s="747">
        <v>244.56359349772339</v>
      </c>
      <c r="CO219" s="747">
        <v>290.01687594176559</v>
      </c>
      <c r="CP219" s="747">
        <v>282.41977239841464</v>
      </c>
      <c r="CQ219" s="747">
        <v>266.32156569325895</v>
      </c>
      <c r="CR219" s="747">
        <v>237.91734560878149</v>
      </c>
      <c r="CS219" s="747">
        <v>283.82063734956881</v>
      </c>
      <c r="CT219" s="747">
        <v>269.17400513587211</v>
      </c>
      <c r="CU219" s="775">
        <v>257.71073993275763</v>
      </c>
      <c r="CV219" s="775">
        <v>227.48765083150053</v>
      </c>
      <c r="CW219" s="775">
        <v>291.18329926387815</v>
      </c>
      <c r="CX219" s="775">
        <v>256.14445939321155</v>
      </c>
      <c r="CY219" s="775">
        <v>207.29061764899433</v>
      </c>
      <c r="CZ219" s="775">
        <v>87.675616177597675</v>
      </c>
      <c r="DA219" s="775">
        <v>120.53631978157145</v>
      </c>
      <c r="DB219" s="775">
        <v>104.27269491561492</v>
      </c>
      <c r="DC219" s="775">
        <v>135.34561141709489</v>
      </c>
      <c r="DD219" s="775">
        <v>160.43924201712647</v>
      </c>
      <c r="DE219" s="775">
        <v>216.46937941781607</v>
      </c>
      <c r="DF219" s="776">
        <v>188.52745247050746</v>
      </c>
      <c r="DG219" s="776">
        <v>202.30006765506729</v>
      </c>
      <c r="DH219" s="776">
        <v>208.06348572539881</v>
      </c>
      <c r="DI219" s="776">
        <v>199.77244525696707</v>
      </c>
      <c r="DJ219" s="776">
        <v>263.71315543553862</v>
      </c>
      <c r="DK219" s="776">
        <v>219.75408111028241</v>
      </c>
      <c r="DL219" s="776">
        <v>228.5258339082489</v>
      </c>
      <c r="DM219" s="747">
        <v>236.91556333806804</v>
      </c>
      <c r="DN219" s="747">
        <v>258.60436414599837</v>
      </c>
      <c r="DO219" s="747">
        <v>219.1781092056051</v>
      </c>
      <c r="DP219" s="747">
        <v>238.06823705601255</v>
      </c>
      <c r="DQ219" s="747">
        <v>276.18258183710253</v>
      </c>
      <c r="DR219" s="747">
        <v>251.0288747662261</v>
      </c>
      <c r="DS219" s="747"/>
      <c r="DT219" s="747"/>
      <c r="DU219" s="747"/>
      <c r="DV219" s="747"/>
      <c r="DW219" s="747"/>
      <c r="DX219" s="747"/>
      <c r="DY219" s="747"/>
      <c r="DZ219" s="747"/>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746">
        <v>15.160894182500002</v>
      </c>
      <c r="P220" s="746">
        <v>15.160894182500002</v>
      </c>
      <c r="Q220" s="746">
        <v>15.160894182500002</v>
      </c>
      <c r="R220" s="746">
        <v>15.160894182500002</v>
      </c>
      <c r="S220" s="746">
        <v>18.111862204017282</v>
      </c>
      <c r="T220" s="746">
        <v>18.111862204017282</v>
      </c>
      <c r="U220" s="746">
        <v>18.111862204017282</v>
      </c>
      <c r="V220" s="746">
        <v>18.111862204017282</v>
      </c>
      <c r="W220" s="746">
        <v>20.574427137326037</v>
      </c>
      <c r="X220" s="746">
        <v>20.574427137326037</v>
      </c>
      <c r="Y220" s="746">
        <v>20.574427137326037</v>
      </c>
      <c r="Z220" s="746">
        <v>20.574427137326037</v>
      </c>
      <c r="AA220" s="746">
        <v>18.336134436482752</v>
      </c>
      <c r="AB220" s="746">
        <v>18.336134436482752</v>
      </c>
      <c r="AC220" s="746">
        <v>18.336134436482752</v>
      </c>
      <c r="AD220" s="746">
        <v>18.336134436482752</v>
      </c>
      <c r="AE220" s="746">
        <v>20.663463899872777</v>
      </c>
      <c r="AF220" s="746">
        <v>20.663463899872777</v>
      </c>
      <c r="AG220" s="746">
        <v>20.663463899872777</v>
      </c>
      <c r="AH220" s="746">
        <v>20.663463899872777</v>
      </c>
      <c r="AI220" s="746">
        <v>19.553716880672194</v>
      </c>
      <c r="AJ220" s="746">
        <v>19.553716880672194</v>
      </c>
      <c r="AK220" s="746">
        <v>19.553716880672194</v>
      </c>
      <c r="AL220" s="746">
        <v>19.553716880672194</v>
      </c>
      <c r="AM220" s="746">
        <v>22.936930115895358</v>
      </c>
      <c r="AN220" s="746">
        <v>22.936930115895358</v>
      </c>
      <c r="AO220" s="746">
        <v>22.936930115895358</v>
      </c>
      <c r="AP220" s="746">
        <v>22.936930115895358</v>
      </c>
      <c r="AQ220" s="746">
        <v>30.453230286898204</v>
      </c>
      <c r="AR220" s="746">
        <v>30.453230286898204</v>
      </c>
      <c r="AS220" s="746">
        <v>30.453230286898204</v>
      </c>
      <c r="AT220" s="746">
        <v>30.453230286898204</v>
      </c>
      <c r="AU220" s="746">
        <v>35.991575657805953</v>
      </c>
      <c r="AV220" s="746">
        <v>35.991575657805953</v>
      </c>
      <c r="AW220" s="746">
        <v>35.991575657805953</v>
      </c>
      <c r="AX220" s="746">
        <v>35.991575657805953</v>
      </c>
      <c r="AY220" s="746">
        <v>46.25860679444002</v>
      </c>
      <c r="AZ220" s="746">
        <v>46.25860679444002</v>
      </c>
      <c r="BA220" s="746">
        <v>46.25860679444002</v>
      </c>
      <c r="BB220" s="746">
        <v>46.25860679444002</v>
      </c>
      <c r="BC220" s="746">
        <v>70.991053238069739</v>
      </c>
      <c r="BD220" s="746">
        <v>70.991053238069739</v>
      </c>
      <c r="BE220" s="746">
        <v>70.991053238069739</v>
      </c>
      <c r="BF220" s="746">
        <v>70.991053238069739</v>
      </c>
      <c r="BG220" s="746">
        <v>89.106140658565252</v>
      </c>
      <c r="BH220" s="746">
        <v>89.106140658565252</v>
      </c>
      <c r="BI220" s="746">
        <v>89.106140658565252</v>
      </c>
      <c r="BJ220" s="746">
        <v>89.106140658565252</v>
      </c>
      <c r="BK220" s="746">
        <v>87.700007393299046</v>
      </c>
      <c r="BL220" s="746">
        <v>87.700007393299046</v>
      </c>
      <c r="BM220" s="746">
        <v>87.700007393299046</v>
      </c>
      <c r="BN220" s="746">
        <v>87.700007393299046</v>
      </c>
      <c r="BO220" s="746">
        <v>99.709265437338615</v>
      </c>
      <c r="BP220" s="746">
        <v>99.709265437338615</v>
      </c>
      <c r="BQ220" s="746">
        <v>99.709265437338615</v>
      </c>
      <c r="BR220" s="746">
        <v>99.709265437338615</v>
      </c>
      <c r="BS220" s="746">
        <v>79.372447342341729</v>
      </c>
      <c r="BT220" s="746">
        <v>79.372447342341729</v>
      </c>
      <c r="BU220" s="746">
        <v>79.372447342341729</v>
      </c>
      <c r="BV220" s="746">
        <v>79.372447342341729</v>
      </c>
      <c r="BW220" s="746">
        <v>111.42781034501749</v>
      </c>
      <c r="BX220" s="746">
        <v>111.42781034501749</v>
      </c>
      <c r="BY220" s="746">
        <v>111.42781034501749</v>
      </c>
      <c r="BZ220" s="746">
        <v>111.42781034501749</v>
      </c>
      <c r="CA220" s="746">
        <v>118.55221456756183</v>
      </c>
      <c r="CB220" s="746">
        <v>118.55221456756183</v>
      </c>
      <c r="CC220" s="746">
        <v>118.55221456756183</v>
      </c>
      <c r="CD220" s="746">
        <v>118.55221456756183</v>
      </c>
      <c r="CE220" s="746">
        <v>110.89048885327578</v>
      </c>
      <c r="CF220" s="746">
        <v>110.98505174085659</v>
      </c>
      <c r="CG220" s="746">
        <v>111.18697996801826</v>
      </c>
      <c r="CH220" s="746">
        <v>111.01877961895583</v>
      </c>
      <c r="CI220" s="746">
        <v>112.23893573512053</v>
      </c>
      <c r="CJ220" s="746">
        <v>112.20630258032098</v>
      </c>
      <c r="CK220" s="746">
        <v>112.27062126731531</v>
      </c>
      <c r="CL220" s="746">
        <v>112.19935589231227</v>
      </c>
      <c r="CM220" s="746">
        <v>104.61204887444201</v>
      </c>
      <c r="CN220" s="746">
        <v>113.32016447842238</v>
      </c>
      <c r="CO220" s="746">
        <v>125.06914360862538</v>
      </c>
      <c r="CP220" s="746">
        <v>122.01661990281268</v>
      </c>
      <c r="CQ220" s="746">
        <v>113.77655868302904</v>
      </c>
      <c r="CR220" s="746">
        <v>124.16072184628953</v>
      </c>
      <c r="CS220" s="746">
        <v>121.82185423636463</v>
      </c>
      <c r="CT220" s="746">
        <v>131.47503986247136</v>
      </c>
      <c r="CU220" s="773">
        <v>103.3133358432098</v>
      </c>
      <c r="CV220" s="773">
        <v>116.01168129240807</v>
      </c>
      <c r="CW220" s="773">
        <v>116.83398267006501</v>
      </c>
      <c r="CX220" s="773">
        <v>115.13359592273474</v>
      </c>
      <c r="CY220" s="773">
        <v>98.907627867016586</v>
      </c>
      <c r="CZ220" s="773">
        <v>57.442250246015803</v>
      </c>
      <c r="DA220" s="773">
        <v>72.490943530508247</v>
      </c>
      <c r="DB220" s="773">
        <v>57.770558986002094</v>
      </c>
      <c r="DC220" s="773">
        <v>71.338060159892308</v>
      </c>
      <c r="DD220" s="773">
        <v>87.984257683489204</v>
      </c>
      <c r="DE220" s="773">
        <v>74.193235651212447</v>
      </c>
      <c r="DF220" s="774">
        <v>99.670605533861149</v>
      </c>
      <c r="DG220" s="774">
        <v>105.85086162509208</v>
      </c>
      <c r="DH220" s="774">
        <v>102.86165258400973</v>
      </c>
      <c r="DI220" s="774">
        <v>96.204243509172642</v>
      </c>
      <c r="DJ220" s="774">
        <v>152.27235112695399</v>
      </c>
      <c r="DK220" s="774">
        <v>111.69441449801067</v>
      </c>
      <c r="DL220" s="774">
        <v>104.39115977888866</v>
      </c>
      <c r="DM220" s="746">
        <v>86.007004206489967</v>
      </c>
      <c r="DN220" s="746">
        <v>104.99429671324386</v>
      </c>
      <c r="DO220" s="746">
        <v>96.393770821780379</v>
      </c>
      <c r="DP220" s="746">
        <v>116.50880233873474</v>
      </c>
      <c r="DQ220" s="746">
        <v>130.57792806367729</v>
      </c>
      <c r="DR220" s="746">
        <v>121.10495238350506</v>
      </c>
      <c r="DS220" s="746"/>
      <c r="DT220" s="746"/>
      <c r="DU220" s="746"/>
      <c r="DV220" s="746"/>
      <c r="DW220" s="746"/>
      <c r="DX220" s="746"/>
      <c r="DY220" s="746"/>
      <c r="DZ220" s="746"/>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746">
        <v>4.1050000000000004</v>
      </c>
      <c r="P221" s="746">
        <v>4.1050000000000004</v>
      </c>
      <c r="Q221" s="746">
        <v>4.1050000000000004</v>
      </c>
      <c r="R221" s="746">
        <v>4.1050000000000004</v>
      </c>
      <c r="S221" s="746">
        <v>4.5682353028902085</v>
      </c>
      <c r="T221" s="746">
        <v>4.5682353028902085</v>
      </c>
      <c r="U221" s="746">
        <v>4.5682353028902085</v>
      </c>
      <c r="V221" s="746">
        <v>4.5682353028902085</v>
      </c>
      <c r="W221" s="746">
        <v>5.4775</v>
      </c>
      <c r="X221" s="746">
        <v>5.4775</v>
      </c>
      <c r="Y221" s="746">
        <v>5.4775</v>
      </c>
      <c r="Z221" s="746">
        <v>5.4775</v>
      </c>
      <c r="AA221" s="746">
        <v>5.7925000000000004</v>
      </c>
      <c r="AB221" s="746">
        <v>5.7925000000000004</v>
      </c>
      <c r="AC221" s="746">
        <v>5.7925000000000004</v>
      </c>
      <c r="AD221" s="746">
        <v>5.7925000000000004</v>
      </c>
      <c r="AE221" s="746">
        <v>5.9649999999999999</v>
      </c>
      <c r="AF221" s="746">
        <v>5.9649999999999999</v>
      </c>
      <c r="AG221" s="746">
        <v>5.9649999999999999</v>
      </c>
      <c r="AH221" s="746">
        <v>5.9649999999999999</v>
      </c>
      <c r="AI221" s="746">
        <v>6.5155574140205372</v>
      </c>
      <c r="AJ221" s="746">
        <v>6.5155574140205372</v>
      </c>
      <c r="AK221" s="746">
        <v>6.5155574140205372</v>
      </c>
      <c r="AL221" s="746">
        <v>6.5155574140205372</v>
      </c>
      <c r="AM221" s="746">
        <v>7.8688624141971859</v>
      </c>
      <c r="AN221" s="746">
        <v>7.8688624141971859</v>
      </c>
      <c r="AO221" s="746">
        <v>7.8688624141971859</v>
      </c>
      <c r="AP221" s="746">
        <v>7.8688624141971859</v>
      </c>
      <c r="AQ221" s="746">
        <v>9.187669696332712</v>
      </c>
      <c r="AR221" s="746">
        <v>9.187669696332712</v>
      </c>
      <c r="AS221" s="746">
        <v>9.187669696332712</v>
      </c>
      <c r="AT221" s="746">
        <v>9.187669696332712</v>
      </c>
      <c r="AU221" s="746">
        <v>10.323443336127381</v>
      </c>
      <c r="AV221" s="746">
        <v>10.323443336127381</v>
      </c>
      <c r="AW221" s="746">
        <v>10.323443336127381</v>
      </c>
      <c r="AX221" s="746">
        <v>10.323443336127381</v>
      </c>
      <c r="AY221" s="746">
        <v>11.66549096982394</v>
      </c>
      <c r="AZ221" s="746">
        <v>11.66549096982394</v>
      </c>
      <c r="BA221" s="746">
        <v>11.66549096982394</v>
      </c>
      <c r="BB221" s="746">
        <v>11.66549096982394</v>
      </c>
      <c r="BC221" s="746">
        <v>17.49823645473591</v>
      </c>
      <c r="BD221" s="746">
        <v>17.49823645473591</v>
      </c>
      <c r="BE221" s="746">
        <v>17.49823645473591</v>
      </c>
      <c r="BF221" s="746">
        <v>17.49823645473591</v>
      </c>
      <c r="BG221" s="746">
        <v>17.957667482967651</v>
      </c>
      <c r="BH221" s="746">
        <v>17.957667482967651</v>
      </c>
      <c r="BI221" s="746">
        <v>17.957667482967651</v>
      </c>
      <c r="BJ221" s="746">
        <v>17.957667482967651</v>
      </c>
      <c r="BK221" s="746">
        <v>19.252446346340889</v>
      </c>
      <c r="BL221" s="746">
        <v>19.252446346340889</v>
      </c>
      <c r="BM221" s="746">
        <v>19.252446346340889</v>
      </c>
      <c r="BN221" s="746">
        <v>19.252446346340889</v>
      </c>
      <c r="BO221" s="746">
        <v>22.297499999999999</v>
      </c>
      <c r="BP221" s="746">
        <v>22.297499999999999</v>
      </c>
      <c r="BQ221" s="746">
        <v>22.297499999999999</v>
      </c>
      <c r="BR221" s="746">
        <v>22.297499999999999</v>
      </c>
      <c r="BS221" s="746">
        <v>19.643259163231225</v>
      </c>
      <c r="BT221" s="746">
        <v>19.643259163231225</v>
      </c>
      <c r="BU221" s="746">
        <v>19.643259163231225</v>
      </c>
      <c r="BV221" s="746">
        <v>19.643259163231225</v>
      </c>
      <c r="BW221" s="746">
        <v>19.765867525503182</v>
      </c>
      <c r="BX221" s="746">
        <v>19.765867525503182</v>
      </c>
      <c r="BY221" s="746">
        <v>19.765867525503182</v>
      </c>
      <c r="BZ221" s="746">
        <v>19.765867525503182</v>
      </c>
      <c r="CA221" s="746">
        <v>20.95638149399565</v>
      </c>
      <c r="CB221" s="746">
        <v>20.95638149399565</v>
      </c>
      <c r="CC221" s="746">
        <v>20.95638149399565</v>
      </c>
      <c r="CD221" s="746">
        <v>20.95638149399565</v>
      </c>
      <c r="CE221" s="746">
        <v>77.053848430929094</v>
      </c>
      <c r="CF221" s="746">
        <v>77.053848430929094</v>
      </c>
      <c r="CG221" s="746">
        <v>77.053848430929094</v>
      </c>
      <c r="CH221" s="746">
        <v>77.053848430929094</v>
      </c>
      <c r="CI221" s="746">
        <v>80.285595954249203</v>
      </c>
      <c r="CJ221" s="746">
        <v>80.285595954249203</v>
      </c>
      <c r="CK221" s="746">
        <v>80.285595954249203</v>
      </c>
      <c r="CL221" s="746">
        <v>80.285595954249203</v>
      </c>
      <c r="CM221" s="746">
        <v>84.841123472256086</v>
      </c>
      <c r="CN221" s="746">
        <v>83.311663484515066</v>
      </c>
      <c r="CO221" s="746">
        <v>101.86231589141619</v>
      </c>
      <c r="CP221" s="746">
        <v>100.76604793110428</v>
      </c>
      <c r="CQ221" s="746">
        <v>99.248514888459056</v>
      </c>
      <c r="CR221" s="746">
        <v>66.863660978519306</v>
      </c>
      <c r="CS221" s="746">
        <v>99.628257076950035</v>
      </c>
      <c r="CT221" s="746">
        <v>79.425438038056285</v>
      </c>
      <c r="CU221" s="773">
        <v>89.947112533723384</v>
      </c>
      <c r="CV221" s="773">
        <v>62.331968917358338</v>
      </c>
      <c r="CW221" s="773">
        <v>104.76748324798889</v>
      </c>
      <c r="CX221" s="773">
        <v>79.067168286567465</v>
      </c>
      <c r="CY221" s="773">
        <v>62.282301559537011</v>
      </c>
      <c r="CZ221" s="773">
        <v>6.9308467533401883</v>
      </c>
      <c r="DA221" s="773">
        <v>16.784921999999998</v>
      </c>
      <c r="DB221" s="773">
        <v>18.373688862201565</v>
      </c>
      <c r="DC221" s="773">
        <v>31.934616572292395</v>
      </c>
      <c r="DD221" s="773">
        <v>41.272447746326563</v>
      </c>
      <c r="DE221" s="773">
        <v>65.293612205784441</v>
      </c>
      <c r="DF221" s="774">
        <v>50.703856097909679</v>
      </c>
      <c r="DG221" s="774">
        <v>58.567010802245676</v>
      </c>
      <c r="DH221" s="774">
        <v>65.106891424251259</v>
      </c>
      <c r="DI221" s="774">
        <v>70.896069584247613</v>
      </c>
      <c r="DJ221" s="774">
        <v>77.079256644917592</v>
      </c>
      <c r="DK221" s="774">
        <v>69</v>
      </c>
      <c r="DL221" s="774">
        <v>78</v>
      </c>
      <c r="DM221" s="746">
        <v>100</v>
      </c>
      <c r="DN221" s="746">
        <v>108.81301115627346</v>
      </c>
      <c r="DO221" s="746">
        <v>85.677577370856341</v>
      </c>
      <c r="DP221" s="746">
        <v>83.1</v>
      </c>
      <c r="DQ221" s="746">
        <v>103.99437333379404</v>
      </c>
      <c r="DR221" s="746">
        <v>88.049354275905586</v>
      </c>
      <c r="DS221" s="746"/>
      <c r="DT221" s="746"/>
      <c r="DU221" s="746"/>
      <c r="DV221" s="746"/>
      <c r="DW221" s="746"/>
      <c r="DX221" s="746"/>
      <c r="DY221" s="746"/>
      <c r="DZ221" s="746"/>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746">
        <v>11.059374999999999</v>
      </c>
      <c r="P222" s="746">
        <v>11.059374999999999</v>
      </c>
      <c r="Q222" s="746">
        <v>11.059374999999999</v>
      </c>
      <c r="R222" s="746">
        <v>11.059374999999999</v>
      </c>
      <c r="S222" s="746">
        <v>11.118011416172042</v>
      </c>
      <c r="T222" s="746">
        <v>11.118011416172042</v>
      </c>
      <c r="U222" s="746">
        <v>11.118011416172042</v>
      </c>
      <c r="V222" s="746">
        <v>11.118011416172042</v>
      </c>
      <c r="W222" s="746">
        <v>12.125624999999999</v>
      </c>
      <c r="X222" s="746">
        <v>12.125624999999999</v>
      </c>
      <c r="Y222" s="746">
        <v>12.125624999999999</v>
      </c>
      <c r="Z222" s="746">
        <v>12.125624999999999</v>
      </c>
      <c r="AA222" s="746">
        <v>10.001875</v>
      </c>
      <c r="AB222" s="746">
        <v>10.001875</v>
      </c>
      <c r="AC222" s="746">
        <v>10.001875</v>
      </c>
      <c r="AD222" s="746">
        <v>10.001875</v>
      </c>
      <c r="AE222" s="746">
        <v>10.29875</v>
      </c>
      <c r="AF222" s="746">
        <v>10.29875</v>
      </c>
      <c r="AG222" s="746">
        <v>10.29875</v>
      </c>
      <c r="AH222" s="746">
        <v>10.29875</v>
      </c>
      <c r="AI222" s="746">
        <v>13.857280446810496</v>
      </c>
      <c r="AJ222" s="746">
        <v>13.857280446810496</v>
      </c>
      <c r="AK222" s="746">
        <v>13.857280446810496</v>
      </c>
      <c r="AL222" s="746">
        <v>13.857280446810496</v>
      </c>
      <c r="AM222" s="746">
        <v>14.398184943795414</v>
      </c>
      <c r="AN222" s="746">
        <v>14.398184943795414</v>
      </c>
      <c r="AO222" s="746">
        <v>14.398184943795414</v>
      </c>
      <c r="AP222" s="746">
        <v>14.398184943795414</v>
      </c>
      <c r="AQ222" s="746">
        <v>27.666960627925661</v>
      </c>
      <c r="AR222" s="746">
        <v>27.666960627925661</v>
      </c>
      <c r="AS222" s="746">
        <v>27.666960627925661</v>
      </c>
      <c r="AT222" s="746">
        <v>27.666960627925661</v>
      </c>
      <c r="AU222" s="746">
        <v>30.976072758500422</v>
      </c>
      <c r="AV222" s="746">
        <v>30.976072758500422</v>
      </c>
      <c r="AW222" s="746">
        <v>30.976072758500422</v>
      </c>
      <c r="AX222" s="746">
        <v>30.976072758500422</v>
      </c>
      <c r="AY222" s="746">
        <v>25.385623676617861</v>
      </c>
      <c r="AZ222" s="746">
        <v>25.385623676617861</v>
      </c>
      <c r="BA222" s="746">
        <v>25.385623676617861</v>
      </c>
      <c r="BB222" s="746">
        <v>25.385623676617861</v>
      </c>
      <c r="BC222" s="746">
        <v>31.148726534150349</v>
      </c>
      <c r="BD222" s="746">
        <v>31.148726534150349</v>
      </c>
      <c r="BE222" s="746">
        <v>31.148726534150349</v>
      </c>
      <c r="BF222" s="746">
        <v>31.148726534150349</v>
      </c>
      <c r="BG222" s="746">
        <v>25.961097331246371</v>
      </c>
      <c r="BH222" s="746">
        <v>25.961097331246371</v>
      </c>
      <c r="BI222" s="746">
        <v>25.961097331246371</v>
      </c>
      <c r="BJ222" s="746">
        <v>25.961097331246371</v>
      </c>
      <c r="BK222" s="746">
        <v>33.01208894612877</v>
      </c>
      <c r="BL222" s="746">
        <v>33.01208894612877</v>
      </c>
      <c r="BM222" s="746">
        <v>33.01208894612877</v>
      </c>
      <c r="BN222" s="746">
        <v>33.01208894612877</v>
      </c>
      <c r="BO222" s="746">
        <v>28.500708526163859</v>
      </c>
      <c r="BP222" s="746">
        <v>28.500708526163859</v>
      </c>
      <c r="BQ222" s="746">
        <v>28.500708526163859</v>
      </c>
      <c r="BR222" s="746">
        <v>28.500708526163859</v>
      </c>
      <c r="BS222" s="746">
        <v>25.73505744967477</v>
      </c>
      <c r="BT222" s="746">
        <v>25.73505744967477</v>
      </c>
      <c r="BU222" s="746">
        <v>26.559911937174768</v>
      </c>
      <c r="BV222" s="746">
        <v>26.559911937174768</v>
      </c>
      <c r="BW222" s="746">
        <v>31.373227889607065</v>
      </c>
      <c r="BX222" s="746">
        <v>31.373227889607065</v>
      </c>
      <c r="BY222" s="746">
        <v>34.045968697298065</v>
      </c>
      <c r="BZ222" s="746">
        <v>34.045968697298065</v>
      </c>
      <c r="CA222" s="746">
        <v>41.677821606827159</v>
      </c>
      <c r="CB222" s="746">
        <v>41.677821606827159</v>
      </c>
      <c r="CC222" s="746">
        <v>42.114626943357862</v>
      </c>
      <c r="CD222" s="746">
        <v>42.114626943357862</v>
      </c>
      <c r="CE222" s="746">
        <v>66.337759116294762</v>
      </c>
      <c r="CF222" s="746">
        <v>66.337759116294762</v>
      </c>
      <c r="CG222" s="746">
        <v>64.709060085970236</v>
      </c>
      <c r="CH222" s="746">
        <v>64.709060085970236</v>
      </c>
      <c r="CI222" s="746">
        <v>60.062714585859666</v>
      </c>
      <c r="CJ222" s="746">
        <v>60.062714585859666</v>
      </c>
      <c r="CK222" s="746">
        <v>61.486121043593911</v>
      </c>
      <c r="CL222" s="746">
        <v>61.486121043593911</v>
      </c>
      <c r="CM222" s="746">
        <v>40.518238626933943</v>
      </c>
      <c r="CN222" s="746">
        <v>38.514091012517241</v>
      </c>
      <c r="CO222" s="746">
        <v>53.413114758139862</v>
      </c>
      <c r="CP222" s="746">
        <v>50.983387181893264</v>
      </c>
      <c r="CQ222" s="746">
        <v>44.863501121770881</v>
      </c>
      <c r="CR222" s="746">
        <v>39.335849139338023</v>
      </c>
      <c r="CS222" s="746">
        <v>54.168035046126796</v>
      </c>
      <c r="CT222" s="746">
        <v>49.687992055344495</v>
      </c>
      <c r="CU222" s="773">
        <v>52.908052645824469</v>
      </c>
      <c r="CV222" s="773">
        <v>39.343535821734079</v>
      </c>
      <c r="CW222" s="773">
        <v>59.825791565313281</v>
      </c>
      <c r="CX222" s="773">
        <v>51.732060690809334</v>
      </c>
      <c r="CY222" s="773">
        <v>38.687148687440747</v>
      </c>
      <c r="CZ222" s="773">
        <v>18.778679105241686</v>
      </c>
      <c r="DA222" s="773">
        <v>27.625520742063202</v>
      </c>
      <c r="DB222" s="773">
        <v>23.936137843411267</v>
      </c>
      <c r="DC222" s="773">
        <v>28.481789420989351</v>
      </c>
      <c r="DD222" s="773">
        <v>28.106350261943192</v>
      </c>
      <c r="DE222" s="773">
        <v>74.347460681495733</v>
      </c>
      <c r="DF222" s="774">
        <v>35.465218541826715</v>
      </c>
      <c r="DG222" s="774">
        <v>31.815992400177802</v>
      </c>
      <c r="DH222" s="774">
        <v>33.778579710501333</v>
      </c>
      <c r="DI222" s="774">
        <v>26.052379431578551</v>
      </c>
      <c r="DJ222" s="774">
        <v>27.423234670100385</v>
      </c>
      <c r="DK222" s="774">
        <v>30.734969335120336</v>
      </c>
      <c r="DL222" s="774">
        <v>42.243872471972608</v>
      </c>
      <c r="DM222" s="746">
        <v>46.390598742208127</v>
      </c>
      <c r="DN222" s="746">
        <v>39.918224080001814</v>
      </c>
      <c r="DO222" s="746">
        <v>32.038578270755401</v>
      </c>
      <c r="DP222" s="746">
        <v>34.105984273876622</v>
      </c>
      <c r="DQ222" s="746">
        <v>34.819904443909607</v>
      </c>
      <c r="DR222" s="746">
        <v>34.713051237241835</v>
      </c>
      <c r="DS222" s="746"/>
      <c r="DT222" s="746"/>
      <c r="DU222" s="746"/>
      <c r="DV222" s="746"/>
      <c r="DW222" s="746"/>
      <c r="DX222" s="746"/>
      <c r="DY222" s="746"/>
      <c r="DZ222" s="746"/>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1526</v>
      </c>
      <c r="B223" s="454" t="s">
        <v>23</v>
      </c>
      <c r="C223" s="458"/>
      <c r="D223" s="458"/>
      <c r="E223" s="458"/>
      <c r="F223" s="458"/>
      <c r="G223" s="458"/>
      <c r="H223" s="458"/>
      <c r="I223" s="458"/>
      <c r="J223" s="458"/>
      <c r="K223" s="458"/>
      <c r="L223" s="458"/>
      <c r="M223" s="458"/>
      <c r="N223" s="458"/>
      <c r="O223" s="747">
        <v>-4.8149999999999995</v>
      </c>
      <c r="P223" s="747">
        <v>-4.8149999999999995</v>
      </c>
      <c r="Q223" s="747">
        <v>-4.8149999999999995</v>
      </c>
      <c r="R223" s="747">
        <v>-4.8149999999999995</v>
      </c>
      <c r="S223" s="747">
        <v>-2.8430048170131537</v>
      </c>
      <c r="T223" s="747">
        <v>-2.8430048170131537</v>
      </c>
      <c r="U223" s="747">
        <v>-2.8430048170131537</v>
      </c>
      <c r="V223" s="747">
        <v>-2.8430048170131537</v>
      </c>
      <c r="W223" s="747">
        <v>-4.9010000000000016</v>
      </c>
      <c r="X223" s="747">
        <v>-4.9010000000000016</v>
      </c>
      <c r="Y223" s="747">
        <v>-4.9010000000000016</v>
      </c>
      <c r="Z223" s="747">
        <v>-4.9010000000000016</v>
      </c>
      <c r="AA223" s="747">
        <v>-5.6212500000000007</v>
      </c>
      <c r="AB223" s="747">
        <v>-5.6212500000000007</v>
      </c>
      <c r="AC223" s="747">
        <v>-5.6212500000000007</v>
      </c>
      <c r="AD223" s="747">
        <v>-5.6212500000000007</v>
      </c>
      <c r="AE223" s="747">
        <v>-4.7625000000000002</v>
      </c>
      <c r="AF223" s="747">
        <v>-4.7625000000000002</v>
      </c>
      <c r="AG223" s="747">
        <v>-4.7625000000000002</v>
      </c>
      <c r="AH223" s="747">
        <v>-4.7625000000000002</v>
      </c>
      <c r="AI223" s="747">
        <v>-7.6331480403048824</v>
      </c>
      <c r="AJ223" s="747">
        <v>-7.6331480403048824</v>
      </c>
      <c r="AK223" s="747">
        <v>-7.6331480403048824</v>
      </c>
      <c r="AL223" s="747">
        <v>-7.6331480403048824</v>
      </c>
      <c r="AM223" s="747">
        <v>-8.4136929742041655</v>
      </c>
      <c r="AN223" s="747">
        <v>-8.4136929742041655</v>
      </c>
      <c r="AO223" s="747">
        <v>-8.4136929742041655</v>
      </c>
      <c r="AP223" s="747">
        <v>-8.4136929742041655</v>
      </c>
      <c r="AQ223" s="747">
        <v>-7.2931508484274001</v>
      </c>
      <c r="AR223" s="747">
        <v>-7.2931508484274001</v>
      </c>
      <c r="AS223" s="747">
        <v>-7.2931508484274001</v>
      </c>
      <c r="AT223" s="747">
        <v>-7.2931508484274001</v>
      </c>
      <c r="AU223" s="747">
        <v>-7.3608329540688686</v>
      </c>
      <c r="AV223" s="747">
        <v>-7.3608329540688686</v>
      </c>
      <c r="AW223" s="747">
        <v>-7.3608329540688686</v>
      </c>
      <c r="AX223" s="747">
        <v>-7.3608329540688686</v>
      </c>
      <c r="AY223" s="747">
        <v>-4.3045382749389089</v>
      </c>
      <c r="AZ223" s="747">
        <v>-4.3045382749389089</v>
      </c>
      <c r="BA223" s="747">
        <v>-4.3045382749389089</v>
      </c>
      <c r="BB223" s="747">
        <v>-4.3045382749389089</v>
      </c>
      <c r="BC223" s="747">
        <v>-9.2516405794141932</v>
      </c>
      <c r="BD223" s="747">
        <v>-9.2516405794141932</v>
      </c>
      <c r="BE223" s="747">
        <v>-9.2516405794141932</v>
      </c>
      <c r="BF223" s="747">
        <v>-9.2516405794141932</v>
      </c>
      <c r="BG223" s="747">
        <v>-9.1982511639937741</v>
      </c>
      <c r="BH223" s="747">
        <v>-9.1982511639937741</v>
      </c>
      <c r="BI223" s="747">
        <v>-9.1982511639937741</v>
      </c>
      <c r="BJ223" s="747">
        <v>-9.1982511639937741</v>
      </c>
      <c r="BK223" s="747">
        <v>-9.6987517448380416</v>
      </c>
      <c r="BL223" s="747">
        <v>-9.6987517448380416</v>
      </c>
      <c r="BM223" s="747">
        <v>-9.6987517448380416</v>
      </c>
      <c r="BN223" s="747">
        <v>-9.6987517448380416</v>
      </c>
      <c r="BO223" s="747">
        <v>-12.533386177467211</v>
      </c>
      <c r="BP223" s="747">
        <v>-12.533386177467211</v>
      </c>
      <c r="BQ223" s="747">
        <v>-12.533386177467211</v>
      </c>
      <c r="BR223" s="747">
        <v>-12.533386177467211</v>
      </c>
      <c r="BS223" s="747">
        <v>-29.821764876383114</v>
      </c>
      <c r="BT223" s="747">
        <v>-29.821764876383114</v>
      </c>
      <c r="BU223" s="747">
        <v>-29.821764876383114</v>
      </c>
      <c r="BV223" s="747">
        <v>-29.821764876383114</v>
      </c>
      <c r="BW223" s="747">
        <v>-42.24004553324076</v>
      </c>
      <c r="BX223" s="747">
        <v>-42.24004553324076</v>
      </c>
      <c r="BY223" s="747">
        <v>-42.24004553324076</v>
      </c>
      <c r="BZ223" s="747">
        <v>-42.24004553324076</v>
      </c>
      <c r="CA223" s="747">
        <v>-45.230878674686302</v>
      </c>
      <c r="CB223" s="747">
        <v>-45.230878674686302</v>
      </c>
      <c r="CC223" s="747">
        <v>-45.230878674686302</v>
      </c>
      <c r="CD223" s="747">
        <v>-45.230878674686302</v>
      </c>
      <c r="CE223" s="747">
        <v>-32.579045981740208</v>
      </c>
      <c r="CF223" s="747">
        <v>-32.579045981740208</v>
      </c>
      <c r="CG223" s="747">
        <v>-32.579045981740208</v>
      </c>
      <c r="CH223" s="747">
        <v>-32.579045981740208</v>
      </c>
      <c r="CI223" s="747">
        <v>-78.861662897234964</v>
      </c>
      <c r="CJ223" s="747">
        <v>-78.861662897234964</v>
      </c>
      <c r="CK223" s="747">
        <v>-78.861662897234964</v>
      </c>
      <c r="CL223" s="747">
        <v>-78.861662897234964</v>
      </c>
      <c r="CM223" s="747">
        <v>-57.516501715342855</v>
      </c>
      <c r="CN223" s="747">
        <v>-73.505941398463776</v>
      </c>
      <c r="CO223" s="747">
        <v>-80.569174440977719</v>
      </c>
      <c r="CP223" s="747">
        <v>-79.54971725819918</v>
      </c>
      <c r="CQ223" s="747">
        <v>-85.411563111325918</v>
      </c>
      <c r="CR223" s="747">
        <v>-93.216198539122331</v>
      </c>
      <c r="CS223" s="747">
        <v>-83.440295241412542</v>
      </c>
      <c r="CT223" s="747">
        <v>-82.143242419445201</v>
      </c>
      <c r="CU223" s="775">
        <v>-89.528693167270802</v>
      </c>
      <c r="CV223" s="775">
        <v>-85.077346016925304</v>
      </c>
      <c r="CW223" s="775">
        <v>-83.887446337280011</v>
      </c>
      <c r="CX223" s="775">
        <v>-71.312916589195936</v>
      </c>
      <c r="CY223" s="775">
        <v>-57.195651851652478</v>
      </c>
      <c r="CZ223" s="775">
        <v>-51.764828721106824</v>
      </c>
      <c r="DA223" s="775">
        <v>-50.470376010537912</v>
      </c>
      <c r="DB223" s="775">
        <v>-40.20857898827407</v>
      </c>
      <c r="DC223" s="775">
        <v>-49.30236245675821</v>
      </c>
      <c r="DD223" s="775">
        <v>-40.36382710468758</v>
      </c>
      <c r="DE223" s="775">
        <v>-45.841962183839712</v>
      </c>
      <c r="DF223" s="776">
        <v>-40.853231349996932</v>
      </c>
      <c r="DG223" s="776">
        <v>-69.47096633468415</v>
      </c>
      <c r="DH223" s="776">
        <v>-44.346573050819437</v>
      </c>
      <c r="DI223" s="776">
        <v>-73.738061147601798</v>
      </c>
      <c r="DJ223" s="776">
        <v>-54.818611808582247</v>
      </c>
      <c r="DK223" s="776">
        <v>-53.648983755288</v>
      </c>
      <c r="DL223" s="776">
        <v>-66.617485572446668</v>
      </c>
      <c r="DM223" s="747">
        <v>-78.837173822057423</v>
      </c>
      <c r="DN223" s="747">
        <v>-78.430578386805223</v>
      </c>
      <c r="DO223" s="747">
        <v>-83.275212131169525</v>
      </c>
      <c r="DP223" s="747">
        <v>-88.698741113333455</v>
      </c>
      <c r="DQ223" s="747">
        <v>-81.597156737016206</v>
      </c>
      <c r="DR223" s="747">
        <v>-79.803080686497779</v>
      </c>
      <c r="DS223" s="747"/>
      <c r="DT223" s="747"/>
      <c r="DU223" s="747"/>
      <c r="DV223" s="747"/>
      <c r="DW223" s="747"/>
      <c r="DX223" s="747"/>
      <c r="DY223" s="747"/>
      <c r="DZ223" s="747"/>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746">
        <v>-0.69500000000000006</v>
      </c>
      <c r="P224" s="746">
        <v>-0.69500000000000006</v>
      </c>
      <c r="Q224" s="746">
        <v>-0.69500000000000006</v>
      </c>
      <c r="R224" s="746">
        <v>-0.69500000000000006</v>
      </c>
      <c r="S224" s="746">
        <v>-1.0126614370507352</v>
      </c>
      <c r="T224" s="746">
        <v>-1.0126614370507352</v>
      </c>
      <c r="U224" s="746">
        <v>-1.0126614370507352</v>
      </c>
      <c r="V224" s="746">
        <v>-1.0126614370507352</v>
      </c>
      <c r="W224" s="746">
        <v>-2.2825000000000002</v>
      </c>
      <c r="X224" s="746">
        <v>-2.2825000000000002</v>
      </c>
      <c r="Y224" s="746">
        <v>-2.2825000000000002</v>
      </c>
      <c r="Z224" s="746">
        <v>-2.2825000000000002</v>
      </c>
      <c r="AA224" s="746">
        <v>-3.8475000000000001</v>
      </c>
      <c r="AB224" s="746">
        <v>-3.8475000000000001</v>
      </c>
      <c r="AC224" s="746">
        <v>-3.8475000000000001</v>
      </c>
      <c r="AD224" s="746">
        <v>-3.8475000000000001</v>
      </c>
      <c r="AE224" s="746">
        <v>-3.4</v>
      </c>
      <c r="AF224" s="746">
        <v>-3.4</v>
      </c>
      <c r="AG224" s="746">
        <v>-3.4</v>
      </c>
      <c r="AH224" s="746">
        <v>-3.4</v>
      </c>
      <c r="AI224" s="746">
        <v>-3.5750364803191923</v>
      </c>
      <c r="AJ224" s="746">
        <v>-3.5750364803191923</v>
      </c>
      <c r="AK224" s="746">
        <v>-3.5750364803191923</v>
      </c>
      <c r="AL224" s="746">
        <v>-3.5750364803191923</v>
      </c>
      <c r="AM224" s="746">
        <v>-3.8822711176384055</v>
      </c>
      <c r="AN224" s="746">
        <v>-3.8822711176384055</v>
      </c>
      <c r="AO224" s="746">
        <v>-3.8822711176384055</v>
      </c>
      <c r="AP224" s="746">
        <v>-3.8822711176384055</v>
      </c>
      <c r="AQ224" s="746">
        <v>-5.1095879934406261</v>
      </c>
      <c r="AR224" s="746">
        <v>-5.1095879934406261</v>
      </c>
      <c r="AS224" s="746">
        <v>-5.1095879934406261</v>
      </c>
      <c r="AT224" s="746">
        <v>-5.1095879934406261</v>
      </c>
      <c r="AU224" s="746">
        <v>-6.5219539486163791</v>
      </c>
      <c r="AV224" s="746">
        <v>-6.5219539486163791</v>
      </c>
      <c r="AW224" s="746">
        <v>-6.5219539486163791</v>
      </c>
      <c r="AX224" s="746">
        <v>-6.5219539486163791</v>
      </c>
      <c r="AY224" s="746">
        <v>-5.3537137681159424</v>
      </c>
      <c r="AZ224" s="746">
        <v>-5.3537137681159424</v>
      </c>
      <c r="BA224" s="746">
        <v>-5.3537137681159424</v>
      </c>
      <c r="BB224" s="746">
        <v>-5.3537137681159424</v>
      </c>
      <c r="BC224" s="746">
        <v>-8.3632786312016556</v>
      </c>
      <c r="BD224" s="746">
        <v>-8.3632786312016556</v>
      </c>
      <c r="BE224" s="746">
        <v>-8.3632786312016556</v>
      </c>
      <c r="BF224" s="746">
        <v>-8.3632786312016556</v>
      </c>
      <c r="BG224" s="746">
        <v>-7.9774713639625237</v>
      </c>
      <c r="BH224" s="746">
        <v>-7.9774713639625237</v>
      </c>
      <c r="BI224" s="746">
        <v>-7.9774713639625237</v>
      </c>
      <c r="BJ224" s="746">
        <v>-7.9774713639625237</v>
      </c>
      <c r="BK224" s="746">
        <v>-5.5504781088196644</v>
      </c>
      <c r="BL224" s="746">
        <v>-5.5504781088196644</v>
      </c>
      <c r="BM224" s="746">
        <v>-5.5504781088196644</v>
      </c>
      <c r="BN224" s="746">
        <v>-5.5504781088196644</v>
      </c>
      <c r="BO224" s="746">
        <v>-7.447014294160164</v>
      </c>
      <c r="BP224" s="746">
        <v>-7.447014294160164</v>
      </c>
      <c r="BQ224" s="746">
        <v>-7.447014294160164</v>
      </c>
      <c r="BR224" s="746">
        <v>-7.447014294160164</v>
      </c>
      <c r="BS224" s="746">
        <v>-7.1449181458621824</v>
      </c>
      <c r="BT224" s="746">
        <v>-7.1449181458621824</v>
      </c>
      <c r="BU224" s="746">
        <v>-7.1449181458621824</v>
      </c>
      <c r="BV224" s="746">
        <v>-7.1449181458621824</v>
      </c>
      <c r="BW224" s="746">
        <v>-6.8796398808337518</v>
      </c>
      <c r="BX224" s="746">
        <v>-6.8796398808337518</v>
      </c>
      <c r="BY224" s="746">
        <v>-6.8796398808337518</v>
      </c>
      <c r="BZ224" s="746">
        <v>-6.8796398808337518</v>
      </c>
      <c r="CA224" s="746">
        <v>-8.7345904569410973</v>
      </c>
      <c r="CB224" s="746">
        <v>-8.7345904569410973</v>
      </c>
      <c r="CC224" s="746">
        <v>-8.7345904569410973</v>
      </c>
      <c r="CD224" s="746">
        <v>-8.7345904569410973</v>
      </c>
      <c r="CE224" s="746">
        <v>-11.282688294583942</v>
      </c>
      <c r="CF224" s="746">
        <v>-11.282688294583942</v>
      </c>
      <c r="CG224" s="746">
        <v>-11.282688294583942</v>
      </c>
      <c r="CH224" s="746">
        <v>-11.282688294583942</v>
      </c>
      <c r="CI224" s="746">
        <v>-9.3426974635508451</v>
      </c>
      <c r="CJ224" s="746">
        <v>-9.3426974635508451</v>
      </c>
      <c r="CK224" s="746">
        <v>-9.3426974635508451</v>
      </c>
      <c r="CL224" s="746">
        <v>-9.3426974635508451</v>
      </c>
      <c r="CM224" s="746">
        <v>-5.1121201401867093</v>
      </c>
      <c r="CN224" s="746">
        <v>-6.6725378410184177</v>
      </c>
      <c r="CO224" s="746">
        <v>-8.629227606684017</v>
      </c>
      <c r="CP224" s="746">
        <v>-8.2145735198258407</v>
      </c>
      <c r="CQ224" s="746">
        <v>-6.4819304922206609</v>
      </c>
      <c r="CR224" s="746">
        <v>-5.6394503535039275</v>
      </c>
      <c r="CS224" s="746">
        <v>-8.0805105377829154</v>
      </c>
      <c r="CT224" s="746">
        <v>-8.4333762021068654</v>
      </c>
      <c r="CU224" s="773">
        <v>-5.7770756921094719</v>
      </c>
      <c r="CV224" s="773">
        <v>-3.8013195777636897</v>
      </c>
      <c r="CW224" s="773">
        <v>-5.7465126754459304</v>
      </c>
      <c r="CX224" s="773">
        <v>-6.5365014695981456</v>
      </c>
      <c r="CY224" s="773">
        <v>-6.5365014695981456</v>
      </c>
      <c r="CZ224" s="773">
        <v>-4.1369561922543827</v>
      </c>
      <c r="DA224" s="773">
        <v>-1.928120437348336</v>
      </c>
      <c r="DB224" s="773">
        <v>-1.6937728029366288</v>
      </c>
      <c r="DC224" s="773">
        <v>-6.40287235732794</v>
      </c>
      <c r="DD224" s="773">
        <v>-5.5982846221817066</v>
      </c>
      <c r="DE224" s="773">
        <v>-5.2798830834745551</v>
      </c>
      <c r="DF224" s="774">
        <v>-6.0776309727696622</v>
      </c>
      <c r="DG224" s="774">
        <v>-7.4712866109484484</v>
      </c>
      <c r="DH224" s="774">
        <v>-6.665532788039422</v>
      </c>
      <c r="DI224" s="774">
        <v>-9.1687643233839005</v>
      </c>
      <c r="DJ224" s="774">
        <v>-9.1687643233839005</v>
      </c>
      <c r="DK224" s="774">
        <v>-8.0839321130462203</v>
      </c>
      <c r="DL224" s="774">
        <v>-7.0654647553217869</v>
      </c>
      <c r="DM224" s="746">
        <v>-8.9690998049625268</v>
      </c>
      <c r="DN224" s="746">
        <v>-9.8289153546675418</v>
      </c>
      <c r="DO224" s="746">
        <v>-7.7118774609397081</v>
      </c>
      <c r="DP224" s="746">
        <v>-8.3081834035634188</v>
      </c>
      <c r="DQ224" s="746">
        <v>-8.0131858432842904</v>
      </c>
      <c r="DR224" s="746">
        <v>-6.2813779711208699</v>
      </c>
      <c r="DS224" s="746"/>
      <c r="DT224" s="746"/>
      <c r="DU224" s="746"/>
      <c r="DV224" s="746"/>
      <c r="DW224" s="746"/>
      <c r="DX224" s="746"/>
      <c r="DY224" s="746"/>
      <c r="DZ224" s="746"/>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746">
        <v>-4.12</v>
      </c>
      <c r="P225" s="746">
        <v>-4.12</v>
      </c>
      <c r="Q225" s="746">
        <v>-4.12</v>
      </c>
      <c r="R225" s="746">
        <v>-4.12</v>
      </c>
      <c r="S225" s="746">
        <v>-1.830343379962418</v>
      </c>
      <c r="T225" s="746">
        <v>-1.830343379962418</v>
      </c>
      <c r="U225" s="746">
        <v>-1.830343379962418</v>
      </c>
      <c r="V225" s="746">
        <v>-1.830343379962418</v>
      </c>
      <c r="W225" s="746">
        <v>-2.6185</v>
      </c>
      <c r="X225" s="746">
        <v>-2.6185</v>
      </c>
      <c r="Y225" s="746">
        <v>-2.6185</v>
      </c>
      <c r="Z225" s="746">
        <v>-2.6185</v>
      </c>
      <c r="AA225" s="746">
        <v>-1.7737500000000006</v>
      </c>
      <c r="AB225" s="746">
        <v>-1.7737500000000006</v>
      </c>
      <c r="AC225" s="746">
        <v>-1.7737500000000006</v>
      </c>
      <c r="AD225" s="746">
        <v>-1.7737500000000006</v>
      </c>
      <c r="AE225" s="746">
        <v>-1.3624999999999998</v>
      </c>
      <c r="AF225" s="746">
        <v>-1.3624999999999998</v>
      </c>
      <c r="AG225" s="746">
        <v>-1.3624999999999998</v>
      </c>
      <c r="AH225" s="746">
        <v>-1.3624999999999998</v>
      </c>
      <c r="AI225" s="746">
        <v>-4.0581115599856892</v>
      </c>
      <c r="AJ225" s="746">
        <v>-4.0581115599856892</v>
      </c>
      <c r="AK225" s="746">
        <v>-4.0581115599856892</v>
      </c>
      <c r="AL225" s="746">
        <v>-4.0581115599856892</v>
      </c>
      <c r="AM225" s="746">
        <v>-4.5314218565657596</v>
      </c>
      <c r="AN225" s="746">
        <v>-4.5314218565657596</v>
      </c>
      <c r="AO225" s="746">
        <v>-4.5314218565657596</v>
      </c>
      <c r="AP225" s="746">
        <v>-4.5314218565657596</v>
      </c>
      <c r="AQ225" s="746">
        <v>-2.1835628549867736</v>
      </c>
      <c r="AR225" s="746">
        <v>-2.1835628549867736</v>
      </c>
      <c r="AS225" s="746">
        <v>-2.1835628549867736</v>
      </c>
      <c r="AT225" s="746">
        <v>-2.1835628549867736</v>
      </c>
      <c r="AU225" s="746">
        <v>-0.83887900545249039</v>
      </c>
      <c r="AV225" s="746">
        <v>-0.83887900545249039</v>
      </c>
      <c r="AW225" s="746">
        <v>-0.83887900545249039</v>
      </c>
      <c r="AX225" s="746">
        <v>-0.83887900545249039</v>
      </c>
      <c r="AY225" s="746">
        <v>1.0491754931770334</v>
      </c>
      <c r="AZ225" s="746">
        <v>1.0491754931770334</v>
      </c>
      <c r="BA225" s="746">
        <v>1.0491754931770334</v>
      </c>
      <c r="BB225" s="746">
        <v>1.0491754931770334</v>
      </c>
      <c r="BC225" s="746">
        <v>-0.88836194821253756</v>
      </c>
      <c r="BD225" s="746">
        <v>-0.88836194821253756</v>
      </c>
      <c r="BE225" s="746">
        <v>-0.88836194821253756</v>
      </c>
      <c r="BF225" s="746">
        <v>-0.88836194821253756</v>
      </c>
      <c r="BG225" s="746">
        <v>-1.22077980003125</v>
      </c>
      <c r="BH225" s="746">
        <v>-1.22077980003125</v>
      </c>
      <c r="BI225" s="746">
        <v>-1.22077980003125</v>
      </c>
      <c r="BJ225" s="746">
        <v>-1.22077980003125</v>
      </c>
      <c r="BK225" s="746">
        <v>-4.1482736360183772</v>
      </c>
      <c r="BL225" s="746">
        <v>-4.1482736360183772</v>
      </c>
      <c r="BM225" s="746">
        <v>-4.1482736360183772</v>
      </c>
      <c r="BN225" s="746">
        <v>-4.1482736360183772</v>
      </c>
      <c r="BO225" s="746">
        <v>-5.0863718833070468</v>
      </c>
      <c r="BP225" s="746">
        <v>-5.0863718833070468</v>
      </c>
      <c r="BQ225" s="746">
        <v>-5.0863718833070468</v>
      </c>
      <c r="BR225" s="746">
        <v>-5.0863718833070468</v>
      </c>
      <c r="BS225" s="746">
        <v>-22.676846730520932</v>
      </c>
      <c r="BT225" s="746">
        <v>-22.676846730520932</v>
      </c>
      <c r="BU225" s="746">
        <v>-22.676846730520932</v>
      </c>
      <c r="BV225" s="746">
        <v>-22.676846730520932</v>
      </c>
      <c r="BW225" s="746">
        <v>-35.36040565240701</v>
      </c>
      <c r="BX225" s="746">
        <v>-35.36040565240701</v>
      </c>
      <c r="BY225" s="746">
        <v>-35.36040565240701</v>
      </c>
      <c r="BZ225" s="746">
        <v>-35.36040565240701</v>
      </c>
      <c r="CA225" s="746">
        <v>-36.496288217745196</v>
      </c>
      <c r="CB225" s="746">
        <v>-36.496288217745196</v>
      </c>
      <c r="CC225" s="746">
        <v>-36.496288217745196</v>
      </c>
      <c r="CD225" s="746">
        <v>-36.496288217745196</v>
      </c>
      <c r="CE225" s="746">
        <v>-21.296357687156267</v>
      </c>
      <c r="CF225" s="746">
        <v>-21.296357687156267</v>
      </c>
      <c r="CG225" s="746">
        <v>-21.296357687156267</v>
      </c>
      <c r="CH225" s="746">
        <v>-21.296357687156267</v>
      </c>
      <c r="CI225" s="746">
        <v>-69.518965433684116</v>
      </c>
      <c r="CJ225" s="746">
        <v>-69.518965433684116</v>
      </c>
      <c r="CK225" s="746">
        <v>-69.518965433684116</v>
      </c>
      <c r="CL225" s="746">
        <v>-69.518965433684116</v>
      </c>
      <c r="CM225" s="746">
        <v>-52.404381575156144</v>
      </c>
      <c r="CN225" s="746">
        <v>-66.833403557445365</v>
      </c>
      <c r="CO225" s="746">
        <v>-71.939946834293707</v>
      </c>
      <c r="CP225" s="746">
        <v>-71.335143738373333</v>
      </c>
      <c r="CQ225" s="746">
        <v>-78.929632619105249</v>
      </c>
      <c r="CR225" s="746">
        <v>-87.576748185618413</v>
      </c>
      <c r="CS225" s="746">
        <v>-75.359784703629629</v>
      </c>
      <c r="CT225" s="746">
        <v>-73.70986621733833</v>
      </c>
      <c r="CU225" s="773">
        <v>-83.751617475161339</v>
      </c>
      <c r="CV225" s="773">
        <v>-81.276026439161612</v>
      </c>
      <c r="CW225" s="773">
        <v>-78.140933661834083</v>
      </c>
      <c r="CX225" s="773">
        <v>-64.7764151195978</v>
      </c>
      <c r="CY225" s="773">
        <v>-50.659150382054328</v>
      </c>
      <c r="CZ225" s="773">
        <v>-47.627872528852436</v>
      </c>
      <c r="DA225" s="773">
        <v>-48.542255573189571</v>
      </c>
      <c r="DB225" s="773">
        <v>-38.514806185337441</v>
      </c>
      <c r="DC225" s="773">
        <v>-42.899490099430274</v>
      </c>
      <c r="DD225" s="773">
        <v>-34.765542482505872</v>
      </c>
      <c r="DE225" s="773">
        <v>-40.562079100365153</v>
      </c>
      <c r="DF225" s="774">
        <v>-34.775600377227271</v>
      </c>
      <c r="DG225" s="774">
        <v>-61.999679723735696</v>
      </c>
      <c r="DH225" s="774">
        <v>-37.681040262780023</v>
      </c>
      <c r="DI225" s="774">
        <v>-64.569296824217886</v>
      </c>
      <c r="DJ225" s="774">
        <v>-45.649847485198343</v>
      </c>
      <c r="DK225" s="774">
        <v>-45.565051642241777</v>
      </c>
      <c r="DL225" s="774">
        <v>-59.552020817124884</v>
      </c>
      <c r="DM225" s="746">
        <v>-69.868074017094898</v>
      </c>
      <c r="DN225" s="746">
        <v>-68.601663032137679</v>
      </c>
      <c r="DO225" s="746">
        <v>-75.563334670229807</v>
      </c>
      <c r="DP225" s="746">
        <v>-80.390557709770022</v>
      </c>
      <c r="DQ225" s="746">
        <v>-73.583970893731902</v>
      </c>
      <c r="DR225" s="746">
        <v>-73.521702715376904</v>
      </c>
      <c r="DS225" s="746"/>
      <c r="DT225" s="746"/>
      <c r="DU225" s="746"/>
      <c r="DV225" s="746"/>
      <c r="DW225" s="746"/>
      <c r="DX225" s="746"/>
      <c r="DY225" s="746"/>
      <c r="DZ225" s="746"/>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1619</v>
      </c>
      <c r="C226" s="457"/>
      <c r="D226" s="457"/>
      <c r="E226" s="457"/>
      <c r="F226" s="457"/>
      <c r="G226" s="457"/>
      <c r="H226" s="457"/>
      <c r="I226" s="457"/>
      <c r="J226" s="457"/>
      <c r="K226" s="457"/>
      <c r="L226" s="457"/>
      <c r="M226" s="457"/>
      <c r="N226" s="457"/>
      <c r="O226" s="746">
        <v>-5.9024999999999999</v>
      </c>
      <c r="P226" s="746">
        <v>-5.9024999999999999</v>
      </c>
      <c r="Q226" s="746">
        <v>-5.9024999999999999</v>
      </c>
      <c r="R226" s="746">
        <v>-5.9024999999999999</v>
      </c>
      <c r="S226" s="746">
        <v>-3.3249999999999997</v>
      </c>
      <c r="T226" s="746">
        <v>-3.3249999999999997</v>
      </c>
      <c r="U226" s="746">
        <v>-3.3249999999999997</v>
      </c>
      <c r="V226" s="746">
        <v>-3.3249999999999997</v>
      </c>
      <c r="W226" s="746">
        <v>-4.3559999999999999</v>
      </c>
      <c r="X226" s="746">
        <v>-4.3559999999999999</v>
      </c>
      <c r="Y226" s="746">
        <v>-4.3559999999999999</v>
      </c>
      <c r="Z226" s="746">
        <v>-4.3559999999999999</v>
      </c>
      <c r="AA226" s="746">
        <v>-3.4937500000000004</v>
      </c>
      <c r="AB226" s="746">
        <v>-3.4937500000000004</v>
      </c>
      <c r="AC226" s="746">
        <v>-3.4937500000000004</v>
      </c>
      <c r="AD226" s="746">
        <v>-3.4937500000000004</v>
      </c>
      <c r="AE226" s="746">
        <v>-3.3</v>
      </c>
      <c r="AF226" s="746">
        <v>-3.3</v>
      </c>
      <c r="AG226" s="746">
        <v>-3.3</v>
      </c>
      <c r="AH226" s="746">
        <v>-3.3</v>
      </c>
      <c r="AI226" s="746">
        <v>-3.8388999999999998</v>
      </c>
      <c r="AJ226" s="746">
        <v>-3.8388999999999998</v>
      </c>
      <c r="AK226" s="746">
        <v>-3.8388999999999998</v>
      </c>
      <c r="AL226" s="746">
        <v>-3.8388999999999998</v>
      </c>
      <c r="AM226" s="746">
        <v>-5.0710749999999996</v>
      </c>
      <c r="AN226" s="746">
        <v>-5.0710749999999996</v>
      </c>
      <c r="AO226" s="746">
        <v>-5.0710749999999996</v>
      </c>
      <c r="AP226" s="746">
        <v>-5.0710749999999996</v>
      </c>
      <c r="AQ226" s="746">
        <v>-4.2540443548387099</v>
      </c>
      <c r="AR226" s="746">
        <v>-4.2540443548387099</v>
      </c>
      <c r="AS226" s="746">
        <v>-4.2540443548387099</v>
      </c>
      <c r="AT226" s="746">
        <v>-4.2540443548387099</v>
      </c>
      <c r="AU226" s="746">
        <v>-3.0361391172724335</v>
      </c>
      <c r="AV226" s="746">
        <v>-3.0361391172724335</v>
      </c>
      <c r="AW226" s="746">
        <v>-3.0361391172724335</v>
      </c>
      <c r="AX226" s="746">
        <v>-3.0361391172724335</v>
      </c>
      <c r="AY226" s="746">
        <v>-1.5447946458940718</v>
      </c>
      <c r="AZ226" s="746">
        <v>-1.5447946458940718</v>
      </c>
      <c r="BA226" s="746">
        <v>-1.5447946458940718</v>
      </c>
      <c r="BB226" s="746">
        <v>-1.5447946458940718</v>
      </c>
      <c r="BC226" s="746">
        <v>-1.7324999999999999</v>
      </c>
      <c r="BD226" s="746">
        <v>-1.7324999999999999</v>
      </c>
      <c r="BE226" s="746">
        <v>-1.7324999999999999</v>
      </c>
      <c r="BF226" s="746">
        <v>-1.7324999999999999</v>
      </c>
      <c r="BG226" s="746">
        <v>-1.8170665463472224</v>
      </c>
      <c r="BH226" s="746">
        <v>-1.8170665463472224</v>
      </c>
      <c r="BI226" s="746">
        <v>-1.8170665463472224</v>
      </c>
      <c r="BJ226" s="746">
        <v>-1.8170665463472224</v>
      </c>
      <c r="BK226" s="746">
        <v>-1.9575</v>
      </c>
      <c r="BL226" s="746">
        <v>-1.9575</v>
      </c>
      <c r="BM226" s="746">
        <v>-1.9575</v>
      </c>
      <c r="BN226" s="746">
        <v>-1.9575</v>
      </c>
      <c r="BO226" s="746">
        <v>-2.028532220089915</v>
      </c>
      <c r="BP226" s="746">
        <v>-2.028532220089915</v>
      </c>
      <c r="BQ226" s="746">
        <v>-2.028532220089915</v>
      </c>
      <c r="BR226" s="746">
        <v>-2.028532220089915</v>
      </c>
      <c r="BS226" s="746">
        <v>-2.2999999999999998</v>
      </c>
      <c r="BT226" s="746">
        <v>-2.2999999999999998</v>
      </c>
      <c r="BU226" s="746">
        <v>-2.2999999999999998</v>
      </c>
      <c r="BV226" s="746">
        <v>-2.2999999999999998</v>
      </c>
      <c r="BW226" s="746">
        <v>-8.0837351221026505</v>
      </c>
      <c r="BX226" s="746">
        <v>-8.0837351221026505</v>
      </c>
      <c r="BY226" s="746">
        <v>-8.0837351221026505</v>
      </c>
      <c r="BZ226" s="746">
        <v>-8.0837351221026505</v>
      </c>
      <c r="CA226" s="746">
        <v>-9.7380787284200743</v>
      </c>
      <c r="CB226" s="746">
        <v>-9.7380787284200743</v>
      </c>
      <c r="CC226" s="746">
        <v>-9.7380787284200743</v>
      </c>
      <c r="CD226" s="746">
        <v>-9.7380787284200743</v>
      </c>
      <c r="CE226" s="746">
        <v>-10.648303669058501</v>
      </c>
      <c r="CF226" s="746">
        <v>-10.648303669058501</v>
      </c>
      <c r="CG226" s="746">
        <v>-10.648303669058501</v>
      </c>
      <c r="CH226" s="746">
        <v>-10.648303669058501</v>
      </c>
      <c r="CI226" s="746">
        <v>-10.871003288835642</v>
      </c>
      <c r="CJ226" s="746">
        <v>-10.871003288835642</v>
      </c>
      <c r="CK226" s="746">
        <v>-10.871003288835642</v>
      </c>
      <c r="CL226" s="746">
        <v>-10.871003288835642</v>
      </c>
      <c r="CM226" s="746">
        <v>-4.2147203896917205</v>
      </c>
      <c r="CN226" s="746">
        <v>-13.8903480776917</v>
      </c>
      <c r="CO226" s="746">
        <v>-4.6712633756917192</v>
      </c>
      <c r="CP226" s="746">
        <v>-13.8267341346917</v>
      </c>
      <c r="CQ226" s="746">
        <v>-9.1889757355820407</v>
      </c>
      <c r="CR226" s="746">
        <v>-22.438975735582041</v>
      </c>
      <c r="CS226" s="746">
        <v>-9.7934753052890962</v>
      </c>
      <c r="CT226" s="746">
        <v>-20.862257819061881</v>
      </c>
      <c r="CU226" s="773">
        <v>-15.542111961845318</v>
      </c>
      <c r="CV226" s="773">
        <v>-15.542111961845313</v>
      </c>
      <c r="CW226" s="773">
        <v>-16.154780393485904</v>
      </c>
      <c r="CX226" s="773">
        <v>-16.023917178317184</v>
      </c>
      <c r="CY226" s="773">
        <v>-12.637345575539719</v>
      </c>
      <c r="CZ226" s="773">
        <v>-20.202839474335246</v>
      </c>
      <c r="DA226" s="773">
        <v>-15.229056390089816</v>
      </c>
      <c r="DB226" s="773">
        <v>-15.087926766751364</v>
      </c>
      <c r="DC226" s="773">
        <v>-13.439471866243801</v>
      </c>
      <c r="DD226" s="773">
        <v>-6.3452565061408244</v>
      </c>
      <c r="DE226" s="773">
        <v>-13.917885828913759</v>
      </c>
      <c r="DF226" s="774">
        <v>-6.4111705273196575</v>
      </c>
      <c r="DG226" s="774">
        <v>-18.200697698693908</v>
      </c>
      <c r="DH226" s="774">
        <v>-13.518399375693908</v>
      </c>
      <c r="DI226" s="774">
        <v>-23.324088461886422</v>
      </c>
      <c r="DJ226" s="774">
        <v>-17.991382798886431</v>
      </c>
      <c r="DK226" s="774">
        <v>-0.57799347000000001</v>
      </c>
      <c r="DL226" s="774">
        <v>-16.194309266287142</v>
      </c>
      <c r="DM226" s="746">
        <v>-20.521819234024957</v>
      </c>
      <c r="DN226" s="746">
        <v>-25.866403907703319</v>
      </c>
      <c r="DO226" s="746">
        <v>-22.760592235093096</v>
      </c>
      <c r="DP226" s="746">
        <v>-43.9883840017484</v>
      </c>
      <c r="DQ226" s="746">
        <v>-25.2394450999202</v>
      </c>
      <c r="DR226" s="746">
        <v>-31.041964978642309</v>
      </c>
      <c r="DS226" s="746"/>
      <c r="DT226" s="746"/>
      <c r="DU226" s="746"/>
      <c r="DV226" s="746"/>
      <c r="DW226" s="746"/>
      <c r="DX226" s="746"/>
      <c r="DY226" s="746"/>
      <c r="DZ226" s="74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1527</v>
      </c>
      <c r="B227" s="454" t="s">
        <v>22</v>
      </c>
      <c r="C227" s="458"/>
      <c r="D227" s="458"/>
      <c r="E227" s="458"/>
      <c r="F227" s="458"/>
      <c r="G227" s="458"/>
      <c r="H227" s="458"/>
      <c r="I227" s="458"/>
      <c r="J227" s="458"/>
      <c r="K227" s="458"/>
      <c r="L227" s="458"/>
      <c r="M227" s="458"/>
      <c r="N227" s="458"/>
      <c r="O227" s="747">
        <v>50.702500000000001</v>
      </c>
      <c r="P227" s="747">
        <v>50.702500000000001</v>
      </c>
      <c r="Q227" s="747">
        <v>50.702500000000001</v>
      </c>
      <c r="R227" s="747">
        <v>50.702500000000001</v>
      </c>
      <c r="S227" s="747">
        <v>49.674999999999997</v>
      </c>
      <c r="T227" s="747">
        <v>49.674999999999997</v>
      </c>
      <c r="U227" s="747">
        <v>49.674999999999997</v>
      </c>
      <c r="V227" s="747">
        <v>49.674999999999997</v>
      </c>
      <c r="W227" s="747">
        <v>59.084999999999994</v>
      </c>
      <c r="X227" s="747">
        <v>59.084999999999994</v>
      </c>
      <c r="Y227" s="747">
        <v>59.084999999999994</v>
      </c>
      <c r="Z227" s="747">
        <v>59.084999999999994</v>
      </c>
      <c r="AA227" s="747">
        <v>48.597499999999997</v>
      </c>
      <c r="AB227" s="747">
        <v>48.597499999999997</v>
      </c>
      <c r="AC227" s="747">
        <v>48.597499999999997</v>
      </c>
      <c r="AD227" s="747">
        <v>48.597499999999997</v>
      </c>
      <c r="AE227" s="747">
        <v>48.83</v>
      </c>
      <c r="AF227" s="747">
        <v>48.83</v>
      </c>
      <c r="AG227" s="747">
        <v>48.83</v>
      </c>
      <c r="AH227" s="747">
        <v>48.83</v>
      </c>
      <c r="AI227" s="747">
        <v>56.595597191262762</v>
      </c>
      <c r="AJ227" s="747">
        <v>56.595597191262762</v>
      </c>
      <c r="AK227" s="747">
        <v>56.595597191262762</v>
      </c>
      <c r="AL227" s="747">
        <v>56.595597191262762</v>
      </c>
      <c r="AM227" s="747">
        <v>78.481366742315231</v>
      </c>
      <c r="AN227" s="747">
        <v>78.481366742315231</v>
      </c>
      <c r="AO227" s="747">
        <v>78.481366742315231</v>
      </c>
      <c r="AP227" s="747">
        <v>78.481366742315231</v>
      </c>
      <c r="AQ227" s="747">
        <v>92.15634524807956</v>
      </c>
      <c r="AR227" s="747">
        <v>92.15634524807956</v>
      </c>
      <c r="AS227" s="747">
        <v>92.15634524807956</v>
      </c>
      <c r="AT227" s="747">
        <v>92.15634524807956</v>
      </c>
      <c r="AU227" s="747">
        <v>81.385510891722504</v>
      </c>
      <c r="AV227" s="747">
        <v>81.385510891722504</v>
      </c>
      <c r="AW227" s="747">
        <v>81.385510891722504</v>
      </c>
      <c r="AX227" s="747">
        <v>81.385510891722504</v>
      </c>
      <c r="AY227" s="747">
        <v>115.32975085977267</v>
      </c>
      <c r="AZ227" s="747">
        <v>115.32975085977267</v>
      </c>
      <c r="BA227" s="747">
        <v>115.32975085977267</v>
      </c>
      <c r="BB227" s="747">
        <v>115.32975085977267</v>
      </c>
      <c r="BC227" s="747">
        <v>129.64145680917238</v>
      </c>
      <c r="BD227" s="747">
        <v>129.64145680917238</v>
      </c>
      <c r="BE227" s="747">
        <v>129.64145680917238</v>
      </c>
      <c r="BF227" s="747">
        <v>129.64145680917238</v>
      </c>
      <c r="BG227" s="747">
        <v>149.99909650432193</v>
      </c>
      <c r="BH227" s="747">
        <v>149.99909650432193</v>
      </c>
      <c r="BI227" s="747">
        <v>149.99909650432193</v>
      </c>
      <c r="BJ227" s="747">
        <v>149.99909650432193</v>
      </c>
      <c r="BK227" s="747">
        <v>145.18895307632309</v>
      </c>
      <c r="BL227" s="747">
        <v>145.18895307632309</v>
      </c>
      <c r="BM227" s="747">
        <v>145.18895307632309</v>
      </c>
      <c r="BN227" s="747">
        <v>145.18895307632309</v>
      </c>
      <c r="BO227" s="747">
        <v>199.46147221699033</v>
      </c>
      <c r="BP227" s="747">
        <v>199.46147221699033</v>
      </c>
      <c r="BQ227" s="747">
        <v>199.46147221699033</v>
      </c>
      <c r="BR227" s="747">
        <v>199.46147221699033</v>
      </c>
      <c r="BS227" s="747">
        <v>158.0215954338984</v>
      </c>
      <c r="BT227" s="747">
        <v>158.0215954338984</v>
      </c>
      <c r="BU227" s="747">
        <v>158.0215954338984</v>
      </c>
      <c r="BV227" s="747">
        <v>158.0215954338984</v>
      </c>
      <c r="BW227" s="747">
        <v>185.2432289974476</v>
      </c>
      <c r="BX227" s="747">
        <v>185.2432289974476</v>
      </c>
      <c r="BY227" s="747">
        <v>185.2432289974476</v>
      </c>
      <c r="BZ227" s="747">
        <v>185.2432289974476</v>
      </c>
      <c r="CA227" s="747">
        <v>144.50937707521894</v>
      </c>
      <c r="CB227" s="747">
        <v>144.50937707521894</v>
      </c>
      <c r="CC227" s="747">
        <v>144.50937707521894</v>
      </c>
      <c r="CD227" s="747">
        <v>144.50937707521894</v>
      </c>
      <c r="CE227" s="747">
        <v>134.08938491493137</v>
      </c>
      <c r="CF227" s="747">
        <v>134.08938491493137</v>
      </c>
      <c r="CG227" s="747">
        <v>134.08938491493137</v>
      </c>
      <c r="CH227" s="747">
        <v>134.08938491493137</v>
      </c>
      <c r="CI227" s="747">
        <v>131.05588807402825</v>
      </c>
      <c r="CJ227" s="747">
        <v>131.05588807402825</v>
      </c>
      <c r="CK227" s="747">
        <v>131.05588807402825</v>
      </c>
      <c r="CL227" s="747">
        <v>131.05588807402825</v>
      </c>
      <c r="CM227" s="747">
        <v>110.77948401698272</v>
      </c>
      <c r="CN227" s="747">
        <v>155.97322404653164</v>
      </c>
      <c r="CO227" s="747">
        <v>148.43698037912151</v>
      </c>
      <c r="CP227" s="747">
        <v>167.27827432178427</v>
      </c>
      <c r="CQ227" s="747">
        <v>153.27192653402139</v>
      </c>
      <c r="CR227" s="747">
        <v>144.85479254892715</v>
      </c>
      <c r="CS227" s="747">
        <v>179.80652604140809</v>
      </c>
      <c r="CT227" s="747">
        <v>189.59721372573904</v>
      </c>
      <c r="CU227" s="775">
        <v>153.52036861869331</v>
      </c>
      <c r="CV227" s="775">
        <v>110.14958318659423</v>
      </c>
      <c r="CW227" s="775">
        <v>142.40437462723753</v>
      </c>
      <c r="CX227" s="775">
        <v>175.3495607291849</v>
      </c>
      <c r="CY227" s="775">
        <v>152.04119876894927</v>
      </c>
      <c r="CZ227" s="775">
        <v>145.7328202300223</v>
      </c>
      <c r="DA227" s="775">
        <v>157.30540211817996</v>
      </c>
      <c r="DB227" s="775">
        <v>165.64167779247168</v>
      </c>
      <c r="DC227" s="775">
        <v>179.10936009613494</v>
      </c>
      <c r="DD227" s="775">
        <v>198.16352873481964</v>
      </c>
      <c r="DE227" s="775">
        <v>177.04129903585954</v>
      </c>
      <c r="DF227" s="776">
        <v>202.09310419754667</v>
      </c>
      <c r="DG227" s="776">
        <v>235.33684148458116</v>
      </c>
      <c r="DH227" s="776">
        <v>358.85974236459322</v>
      </c>
      <c r="DI227" s="776">
        <v>180.12135094629727</v>
      </c>
      <c r="DJ227" s="776">
        <v>206.61147099867105</v>
      </c>
      <c r="DK227" s="776">
        <v>159.3876448174033</v>
      </c>
      <c r="DL227" s="776">
        <v>340.62293797850248</v>
      </c>
      <c r="DM227" s="747">
        <v>203.88159294821162</v>
      </c>
      <c r="DN227" s="747">
        <v>194.23956029916846</v>
      </c>
      <c r="DO227" s="747">
        <v>160.50049932674554</v>
      </c>
      <c r="DP227" s="747">
        <v>257.75920586265119</v>
      </c>
      <c r="DQ227" s="747">
        <v>163.9988786896335</v>
      </c>
      <c r="DR227" s="747">
        <v>197.82923726132128</v>
      </c>
      <c r="DS227" s="747"/>
      <c r="DT227" s="747"/>
      <c r="DU227" s="747"/>
      <c r="DV227" s="747"/>
      <c r="DW227" s="747"/>
      <c r="DX227" s="747"/>
      <c r="DY227" s="747"/>
      <c r="DZ227" s="74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1528</v>
      </c>
      <c r="B228" s="462" t="s">
        <v>1620</v>
      </c>
      <c r="C228" s="457"/>
      <c r="D228" s="457"/>
      <c r="E228" s="457"/>
      <c r="F228" s="457"/>
      <c r="G228" s="457"/>
      <c r="H228" s="457"/>
      <c r="I228" s="457"/>
      <c r="J228" s="457"/>
      <c r="K228" s="457"/>
      <c r="L228" s="457"/>
      <c r="M228" s="457"/>
      <c r="N228" s="457"/>
      <c r="O228" s="746">
        <v>2.7774999999999999</v>
      </c>
      <c r="P228" s="746">
        <v>45.865000000000002</v>
      </c>
      <c r="Q228" s="746">
        <v>45.865000000000002</v>
      </c>
      <c r="R228" s="746">
        <v>45.865000000000002</v>
      </c>
      <c r="S228" s="746">
        <v>45.137500000000003</v>
      </c>
      <c r="T228" s="746">
        <v>45.137500000000003</v>
      </c>
      <c r="U228" s="746">
        <v>45.137500000000003</v>
      </c>
      <c r="V228" s="746">
        <v>45.137500000000003</v>
      </c>
      <c r="W228" s="746">
        <v>56.327500000000001</v>
      </c>
      <c r="X228" s="746">
        <v>56.327500000000001</v>
      </c>
      <c r="Y228" s="746">
        <v>56.327500000000001</v>
      </c>
      <c r="Z228" s="746">
        <v>56.327500000000001</v>
      </c>
      <c r="AA228" s="746">
        <v>43.162500000000001</v>
      </c>
      <c r="AB228" s="746">
        <v>43.162500000000001</v>
      </c>
      <c r="AC228" s="746">
        <v>43.162500000000001</v>
      </c>
      <c r="AD228" s="746">
        <v>43.162500000000001</v>
      </c>
      <c r="AE228" s="746">
        <v>42.699999999999996</v>
      </c>
      <c r="AF228" s="746">
        <v>42.699999999999996</v>
      </c>
      <c r="AG228" s="746">
        <v>42.699999999999996</v>
      </c>
      <c r="AH228" s="746">
        <v>42.699999999999996</v>
      </c>
      <c r="AI228" s="746">
        <v>48.76203703703704</v>
      </c>
      <c r="AJ228" s="746">
        <v>48.76203703703704</v>
      </c>
      <c r="AK228" s="746">
        <v>48.76203703703704</v>
      </c>
      <c r="AL228" s="746">
        <v>48.76203703703704</v>
      </c>
      <c r="AM228" s="746">
        <v>69.71824074074074</v>
      </c>
      <c r="AN228" s="746">
        <v>69.71824074074074</v>
      </c>
      <c r="AO228" s="746">
        <v>69.71824074074074</v>
      </c>
      <c r="AP228" s="746">
        <v>69.71824074074074</v>
      </c>
      <c r="AQ228" s="746">
        <v>80.474210065194143</v>
      </c>
      <c r="AR228" s="746">
        <v>80.474210065194143</v>
      </c>
      <c r="AS228" s="746">
        <v>80.474210065194143</v>
      </c>
      <c r="AT228" s="746">
        <v>80.474210065194143</v>
      </c>
      <c r="AU228" s="746">
        <v>62.09714796432656</v>
      </c>
      <c r="AV228" s="746">
        <v>62.09714796432656</v>
      </c>
      <c r="AW228" s="746">
        <v>62.09714796432656</v>
      </c>
      <c r="AX228" s="746">
        <v>62.09714796432656</v>
      </c>
      <c r="AY228" s="746">
        <v>90.625</v>
      </c>
      <c r="AZ228" s="746">
        <v>90.625</v>
      </c>
      <c r="BA228" s="746">
        <v>90.625</v>
      </c>
      <c r="BB228" s="746">
        <v>90.625</v>
      </c>
      <c r="BC228" s="746">
        <v>111.48917760824649</v>
      </c>
      <c r="BD228" s="746">
        <v>111.48917760824649</v>
      </c>
      <c r="BE228" s="746">
        <v>111.48917760824649</v>
      </c>
      <c r="BF228" s="746">
        <v>111.48917760824649</v>
      </c>
      <c r="BG228" s="746">
        <v>130.07159832284265</v>
      </c>
      <c r="BH228" s="746">
        <v>130.07159832284265</v>
      </c>
      <c r="BI228" s="746">
        <v>130.07159832284265</v>
      </c>
      <c r="BJ228" s="746">
        <v>130.07159832284265</v>
      </c>
      <c r="BK228" s="746">
        <v>100.72943286905199</v>
      </c>
      <c r="BL228" s="746">
        <v>100.72943286905199</v>
      </c>
      <c r="BM228" s="746">
        <v>100.72943286905199</v>
      </c>
      <c r="BN228" s="746">
        <v>100.72943286905199</v>
      </c>
      <c r="BO228" s="746">
        <v>136.43007605284748</v>
      </c>
      <c r="BP228" s="746">
        <v>136.43007605284748</v>
      </c>
      <c r="BQ228" s="746">
        <v>136.43007605284748</v>
      </c>
      <c r="BR228" s="746">
        <v>136.43007605284748</v>
      </c>
      <c r="BS228" s="746">
        <v>85.830164386725244</v>
      </c>
      <c r="BT228" s="746">
        <v>85.830164386725244</v>
      </c>
      <c r="BU228" s="746">
        <v>85.830164386725244</v>
      </c>
      <c r="BV228" s="746">
        <v>85.830164386725244</v>
      </c>
      <c r="BW228" s="746">
        <v>117.20524999999999</v>
      </c>
      <c r="BX228" s="746">
        <v>117.20524999999999</v>
      </c>
      <c r="BY228" s="746">
        <v>117.20524999999999</v>
      </c>
      <c r="BZ228" s="746">
        <v>117.20524999999999</v>
      </c>
      <c r="CA228" s="746">
        <v>69.221615092500002</v>
      </c>
      <c r="CB228" s="746">
        <v>69.221615092500002</v>
      </c>
      <c r="CC228" s="746">
        <v>69.221615092500002</v>
      </c>
      <c r="CD228" s="746">
        <v>69.221615092500002</v>
      </c>
      <c r="CE228" s="746">
        <v>54.743267672917071</v>
      </c>
      <c r="CF228" s="746">
        <v>54.743267672917071</v>
      </c>
      <c r="CG228" s="746">
        <v>54.743267672917071</v>
      </c>
      <c r="CH228" s="746">
        <v>54.743267672917071</v>
      </c>
      <c r="CI228" s="746">
        <v>58.656201002704513</v>
      </c>
      <c r="CJ228" s="746">
        <v>58.656201002704513</v>
      </c>
      <c r="CK228" s="746">
        <v>58.656201002704513</v>
      </c>
      <c r="CL228" s="746">
        <v>58.656201002704513</v>
      </c>
      <c r="CM228" s="746">
        <v>33.630700398361007</v>
      </c>
      <c r="CN228" s="746">
        <v>76.769299601639005</v>
      </c>
      <c r="CO228" s="746">
        <v>64.5</v>
      </c>
      <c r="CP228" s="746">
        <v>64.5</v>
      </c>
      <c r="CQ228" s="746">
        <v>46.779377095000001</v>
      </c>
      <c r="CR228" s="746">
        <v>46.779377095000001</v>
      </c>
      <c r="CS228" s="746">
        <v>60.789889635000002</v>
      </c>
      <c r="CT228" s="746">
        <v>60.789889635000002</v>
      </c>
      <c r="CU228" s="773">
        <v>48.835424410000002</v>
      </c>
      <c r="CV228" s="773">
        <v>12.764575590000003</v>
      </c>
      <c r="CW228" s="773">
        <v>38.2591540172401</v>
      </c>
      <c r="CX228" s="773">
        <v>62.64084598275987</v>
      </c>
      <c r="CY228" s="773">
        <v>49.61267500000001</v>
      </c>
      <c r="CZ228" s="773">
        <v>48.88732499999999</v>
      </c>
      <c r="DA228" s="773">
        <v>58.300048250000003</v>
      </c>
      <c r="DB228" s="773">
        <v>47.706042830000001</v>
      </c>
      <c r="DC228" s="773">
        <v>76.068161000000003</v>
      </c>
      <c r="DD228" s="773">
        <v>73.135022369999987</v>
      </c>
      <c r="DE228" s="773">
        <v>51.306566709999998</v>
      </c>
      <c r="DF228" s="774">
        <v>65.973709788718907</v>
      </c>
      <c r="DG228" s="774">
        <v>101.83562353000001</v>
      </c>
      <c r="DH228" s="774">
        <v>227.38204611999998</v>
      </c>
      <c r="DI228" s="774">
        <v>36.927410620000003</v>
      </c>
      <c r="DJ228" s="774">
        <v>48.84049168</v>
      </c>
      <c r="DK228" s="774">
        <v>0.9</v>
      </c>
      <c r="DL228" s="774">
        <v>198.08325256000001</v>
      </c>
      <c r="DM228" s="746">
        <v>45.641515890000001</v>
      </c>
      <c r="DN228" s="746">
        <v>36.395489487999996</v>
      </c>
      <c r="DO228" s="746">
        <v>12.067779340000001</v>
      </c>
      <c r="DP228" s="746">
        <v>106.5996138</v>
      </c>
      <c r="DQ228" s="746">
        <v>27.738800000000001</v>
      </c>
      <c r="DR228" s="746">
        <v>60.71720164124099</v>
      </c>
      <c r="DS228" s="746"/>
      <c r="DT228" s="746"/>
      <c r="DU228" s="746"/>
      <c r="DV228" s="746"/>
      <c r="DW228" s="746"/>
      <c r="DX228" s="746"/>
      <c r="DY228" s="746"/>
      <c r="DZ228" s="746"/>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1621</v>
      </c>
      <c r="C229" s="457"/>
      <c r="D229" s="457"/>
      <c r="E229" s="457"/>
      <c r="F229" s="457"/>
      <c r="G229" s="457"/>
      <c r="H229" s="457"/>
      <c r="I229" s="457"/>
      <c r="J229" s="457"/>
      <c r="K229" s="457"/>
      <c r="L229" s="457"/>
      <c r="M229" s="457"/>
      <c r="N229" s="457"/>
      <c r="O229" s="746">
        <v>47.924999999999997</v>
      </c>
      <c r="P229" s="746">
        <v>4.8375000000000004</v>
      </c>
      <c r="Q229" s="746">
        <v>4.8375000000000004</v>
      </c>
      <c r="R229" s="746">
        <v>4.8375000000000004</v>
      </c>
      <c r="S229" s="746">
        <v>4.5374999999999996</v>
      </c>
      <c r="T229" s="746">
        <v>4.5374999999999996</v>
      </c>
      <c r="U229" s="746">
        <v>4.5374999999999996</v>
      </c>
      <c r="V229" s="746">
        <v>4.5374999999999996</v>
      </c>
      <c r="W229" s="746">
        <v>2.7575000000000003</v>
      </c>
      <c r="X229" s="746">
        <v>2.7575000000000003</v>
      </c>
      <c r="Y229" s="746">
        <v>2.7575000000000003</v>
      </c>
      <c r="Z229" s="746">
        <v>2.7575000000000003</v>
      </c>
      <c r="AA229" s="746">
        <v>5.4350000000000005</v>
      </c>
      <c r="AB229" s="746">
        <v>5.4350000000000005</v>
      </c>
      <c r="AC229" s="746">
        <v>5.4350000000000005</v>
      </c>
      <c r="AD229" s="746">
        <v>5.4350000000000005</v>
      </c>
      <c r="AE229" s="746">
        <v>6.129999999999999</v>
      </c>
      <c r="AF229" s="746">
        <v>6.129999999999999</v>
      </c>
      <c r="AG229" s="746">
        <v>6.129999999999999</v>
      </c>
      <c r="AH229" s="746">
        <v>6.129999999999999</v>
      </c>
      <c r="AI229" s="746">
        <v>7.8335601542257258</v>
      </c>
      <c r="AJ229" s="746">
        <v>7.8335601542257258</v>
      </c>
      <c r="AK229" s="746">
        <v>7.8335601542257258</v>
      </c>
      <c r="AL229" s="746">
        <v>7.8335601542257258</v>
      </c>
      <c r="AM229" s="746">
        <v>8.7631260015744878</v>
      </c>
      <c r="AN229" s="746">
        <v>8.7631260015744878</v>
      </c>
      <c r="AO229" s="746">
        <v>8.7631260015744878</v>
      </c>
      <c r="AP229" s="746">
        <v>8.7631260015744878</v>
      </c>
      <c r="AQ229" s="746">
        <v>11.682135182885411</v>
      </c>
      <c r="AR229" s="746">
        <v>11.682135182885411</v>
      </c>
      <c r="AS229" s="746">
        <v>11.682135182885411</v>
      </c>
      <c r="AT229" s="746">
        <v>11.682135182885411</v>
      </c>
      <c r="AU229" s="746">
        <v>19.288362927395944</v>
      </c>
      <c r="AV229" s="746">
        <v>19.288362927395944</v>
      </c>
      <c r="AW229" s="746">
        <v>19.288362927395944</v>
      </c>
      <c r="AX229" s="746">
        <v>19.288362927395944</v>
      </c>
      <c r="AY229" s="746">
        <v>24.704750859772673</v>
      </c>
      <c r="AZ229" s="746">
        <v>24.704750859772673</v>
      </c>
      <c r="BA229" s="746">
        <v>24.704750859772673</v>
      </c>
      <c r="BB229" s="746">
        <v>24.704750859772673</v>
      </c>
      <c r="BC229" s="746">
        <v>18.152279200925911</v>
      </c>
      <c r="BD229" s="746">
        <v>18.152279200925911</v>
      </c>
      <c r="BE229" s="746">
        <v>18.152279200925911</v>
      </c>
      <c r="BF229" s="746">
        <v>18.152279200925911</v>
      </c>
      <c r="BG229" s="746">
        <v>19.927498181479251</v>
      </c>
      <c r="BH229" s="746">
        <v>19.927498181479251</v>
      </c>
      <c r="BI229" s="746">
        <v>19.927498181479251</v>
      </c>
      <c r="BJ229" s="746">
        <v>19.927498181479251</v>
      </c>
      <c r="BK229" s="746">
        <v>44.459520207271098</v>
      </c>
      <c r="BL229" s="746">
        <v>44.459520207271098</v>
      </c>
      <c r="BM229" s="746">
        <v>44.459520207271098</v>
      </c>
      <c r="BN229" s="746">
        <v>44.459520207271098</v>
      </c>
      <c r="BO229" s="746">
        <v>63.031396164142848</v>
      </c>
      <c r="BP229" s="746">
        <v>63.031396164142848</v>
      </c>
      <c r="BQ229" s="746">
        <v>63.031396164142848</v>
      </c>
      <c r="BR229" s="746">
        <v>63.031396164142848</v>
      </c>
      <c r="BS229" s="746">
        <v>72.191431047173154</v>
      </c>
      <c r="BT229" s="746">
        <v>72.191431047173154</v>
      </c>
      <c r="BU229" s="746">
        <v>72.191431047173154</v>
      </c>
      <c r="BV229" s="746">
        <v>72.191431047173154</v>
      </c>
      <c r="BW229" s="746">
        <v>68.03797899744761</v>
      </c>
      <c r="BX229" s="746">
        <v>68.03797899744761</v>
      </c>
      <c r="BY229" s="746">
        <v>68.03797899744761</v>
      </c>
      <c r="BZ229" s="746">
        <v>68.03797899744761</v>
      </c>
      <c r="CA229" s="746">
        <v>75.287761982718933</v>
      </c>
      <c r="CB229" s="746">
        <v>75.287761982718933</v>
      </c>
      <c r="CC229" s="746">
        <v>75.287761982718933</v>
      </c>
      <c r="CD229" s="746">
        <v>75.287761982718933</v>
      </c>
      <c r="CE229" s="746">
        <v>79.346117242014301</v>
      </c>
      <c r="CF229" s="746">
        <v>79.346117242014301</v>
      </c>
      <c r="CG229" s="746">
        <v>79.346117242014301</v>
      </c>
      <c r="CH229" s="746">
        <v>79.346117242014301</v>
      </c>
      <c r="CI229" s="746">
        <v>72.39968707132374</v>
      </c>
      <c r="CJ229" s="746">
        <v>72.39968707132374</v>
      </c>
      <c r="CK229" s="746">
        <v>72.39968707132374</v>
      </c>
      <c r="CL229" s="746">
        <v>72.39968707132374</v>
      </c>
      <c r="CM229" s="746">
        <v>77.148783618621707</v>
      </c>
      <c r="CN229" s="746">
        <v>79.203924444892635</v>
      </c>
      <c r="CO229" s="746">
        <v>83.936980379121508</v>
      </c>
      <c r="CP229" s="746">
        <v>102.77827432178427</v>
      </c>
      <c r="CQ229" s="746">
        <v>106.49254943902139</v>
      </c>
      <c r="CR229" s="746">
        <v>98.07541545392715</v>
      </c>
      <c r="CS229" s="746">
        <v>119.01663640640808</v>
      </c>
      <c r="CT229" s="746">
        <v>128.80732409073903</v>
      </c>
      <c r="CU229" s="773">
        <v>104.68494420869331</v>
      </c>
      <c r="CV229" s="773">
        <v>97.385007596594221</v>
      </c>
      <c r="CW229" s="773">
        <v>104.14522060999744</v>
      </c>
      <c r="CX229" s="773">
        <v>112.70871474642503</v>
      </c>
      <c r="CY229" s="773">
        <v>102.42852376894926</v>
      </c>
      <c r="CZ229" s="773">
        <v>96.845495230022308</v>
      </c>
      <c r="DA229" s="773">
        <v>99.005353868179952</v>
      </c>
      <c r="DB229" s="773">
        <v>117.93563496247168</v>
      </c>
      <c r="DC229" s="773">
        <v>103.04119909613493</v>
      </c>
      <c r="DD229" s="773">
        <v>125.02850636481965</v>
      </c>
      <c r="DE229" s="773">
        <v>125.73473232585954</v>
      </c>
      <c r="DF229" s="774">
        <v>136.11939440882776</v>
      </c>
      <c r="DG229" s="774">
        <v>133.50121795458114</v>
      </c>
      <c r="DH229" s="774">
        <v>131.47769624459323</v>
      </c>
      <c r="DI229" s="774">
        <v>143.19394032629725</v>
      </c>
      <c r="DJ229" s="774">
        <v>157.77097931867104</v>
      </c>
      <c r="DK229" s="774">
        <v>158.48764481740329</v>
      </c>
      <c r="DL229" s="774">
        <v>142.53968541850247</v>
      </c>
      <c r="DM229" s="746">
        <v>158.24007705821163</v>
      </c>
      <c r="DN229" s="746">
        <v>157.84407081116848</v>
      </c>
      <c r="DO229" s="746">
        <v>148.43271998674555</v>
      </c>
      <c r="DP229" s="746">
        <v>151.1595920626512</v>
      </c>
      <c r="DQ229" s="746">
        <v>136.2600786896335</v>
      </c>
      <c r="DR229" s="746">
        <v>137.11203562008029</v>
      </c>
      <c r="DS229" s="746"/>
      <c r="DT229" s="746"/>
      <c r="DU229" s="746"/>
      <c r="DV229" s="746"/>
      <c r="DW229" s="746"/>
      <c r="DX229" s="746"/>
      <c r="DY229" s="746"/>
      <c r="DZ229" s="746"/>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1622</v>
      </c>
      <c r="C230" s="457"/>
      <c r="D230" s="457"/>
      <c r="E230" s="457"/>
      <c r="F230" s="457"/>
      <c r="G230" s="457"/>
      <c r="H230" s="457"/>
      <c r="I230" s="457"/>
      <c r="J230" s="457"/>
      <c r="K230" s="457"/>
      <c r="L230" s="457"/>
      <c r="M230" s="457"/>
      <c r="N230" s="457"/>
      <c r="O230" s="746">
        <v>-2.94</v>
      </c>
      <c r="P230" s="746">
        <v>-2.94</v>
      </c>
      <c r="Q230" s="746">
        <v>-2.94</v>
      </c>
      <c r="R230" s="746">
        <v>-2.94</v>
      </c>
      <c r="S230" s="746">
        <v>-1.95</v>
      </c>
      <c r="T230" s="746">
        <v>-1.95</v>
      </c>
      <c r="U230" s="746">
        <v>-1.95</v>
      </c>
      <c r="V230" s="746">
        <v>-1.95</v>
      </c>
      <c r="W230" s="746">
        <v>-3.1149999999999998</v>
      </c>
      <c r="X230" s="746">
        <v>-3.1149999999999998</v>
      </c>
      <c r="Y230" s="746">
        <v>-3.1149999999999998</v>
      </c>
      <c r="Z230" s="746">
        <v>-3.1149999999999998</v>
      </c>
      <c r="AA230" s="746">
        <v>-2.62</v>
      </c>
      <c r="AB230" s="746">
        <v>-2.62</v>
      </c>
      <c r="AC230" s="746">
        <v>-2.62</v>
      </c>
      <c r="AD230" s="746">
        <v>-2.62</v>
      </c>
      <c r="AE230" s="746">
        <v>-2.8375000000000004</v>
      </c>
      <c r="AF230" s="746">
        <v>-2.8375000000000004</v>
      </c>
      <c r="AG230" s="746">
        <v>-2.8375000000000004</v>
      </c>
      <c r="AH230" s="746">
        <v>-2.8375000000000004</v>
      </c>
      <c r="AI230" s="746">
        <v>-1.4386313691854129</v>
      </c>
      <c r="AJ230" s="746">
        <v>-1.4386313691854129</v>
      </c>
      <c r="AK230" s="746">
        <v>-1.4386313691854129</v>
      </c>
      <c r="AL230" s="746">
        <v>-1.4386313691854129</v>
      </c>
      <c r="AM230" s="746">
        <v>-1.3202043359923179</v>
      </c>
      <c r="AN230" s="746">
        <v>-1.3202043359923179</v>
      </c>
      <c r="AO230" s="746">
        <v>-1.3202043359923179</v>
      </c>
      <c r="AP230" s="746">
        <v>-1.3202043359923179</v>
      </c>
      <c r="AQ230" s="746">
        <v>-1.3003215094444789</v>
      </c>
      <c r="AR230" s="746">
        <v>-1.3003215094444789</v>
      </c>
      <c r="AS230" s="746">
        <v>-1.3003215094444789</v>
      </c>
      <c r="AT230" s="746">
        <v>-1.3003215094444789</v>
      </c>
      <c r="AU230" s="746">
        <v>2.056115904469511</v>
      </c>
      <c r="AV230" s="746">
        <v>2.056115904469511</v>
      </c>
      <c r="AW230" s="746">
        <v>2.056115904469511</v>
      </c>
      <c r="AX230" s="746">
        <v>2.056115904469511</v>
      </c>
      <c r="AY230" s="746">
        <v>17.370456600756917</v>
      </c>
      <c r="AZ230" s="746">
        <v>17.370456600756917</v>
      </c>
      <c r="BA230" s="746">
        <v>17.370456600756917</v>
      </c>
      <c r="BB230" s="746">
        <v>17.370456600756917</v>
      </c>
      <c r="BC230" s="746">
        <v>7.7680271863324251</v>
      </c>
      <c r="BD230" s="746">
        <v>7.7680271863324251</v>
      </c>
      <c r="BE230" s="746">
        <v>7.7680271863324251</v>
      </c>
      <c r="BF230" s="746">
        <v>7.7680271863324251</v>
      </c>
      <c r="BG230" s="746">
        <v>13.272003877450494</v>
      </c>
      <c r="BH230" s="746">
        <v>13.272003877450494</v>
      </c>
      <c r="BI230" s="746">
        <v>13.272003877450494</v>
      </c>
      <c r="BJ230" s="746">
        <v>13.272003877450494</v>
      </c>
      <c r="BK230" s="746">
        <v>16.267523131132389</v>
      </c>
      <c r="BL230" s="746">
        <v>16.267523131132389</v>
      </c>
      <c r="BM230" s="746">
        <v>16.267523131132389</v>
      </c>
      <c r="BN230" s="746">
        <v>16.267523131132389</v>
      </c>
      <c r="BO230" s="746">
        <v>27.543590484553874</v>
      </c>
      <c r="BP230" s="746">
        <v>27.543590484553874</v>
      </c>
      <c r="BQ230" s="746">
        <v>27.543590484553874</v>
      </c>
      <c r="BR230" s="746">
        <v>27.543590484553874</v>
      </c>
      <c r="BS230" s="746">
        <v>29.562959461785649</v>
      </c>
      <c r="BT230" s="746">
        <v>29.562959461785649</v>
      </c>
      <c r="BU230" s="746">
        <v>29.562959461785649</v>
      </c>
      <c r="BV230" s="746">
        <v>29.562959461785649</v>
      </c>
      <c r="BW230" s="746">
        <v>28.711341155655774</v>
      </c>
      <c r="BX230" s="746">
        <v>28.711341155655774</v>
      </c>
      <c r="BY230" s="746">
        <v>28.711341155655774</v>
      </c>
      <c r="BZ230" s="746">
        <v>28.711341155655774</v>
      </c>
      <c r="CA230" s="746">
        <v>29.865438943145605</v>
      </c>
      <c r="CB230" s="746">
        <v>29.865438943145605</v>
      </c>
      <c r="CC230" s="746">
        <v>29.865438943145605</v>
      </c>
      <c r="CD230" s="746">
        <v>29.865438943145605</v>
      </c>
      <c r="CE230" s="746">
        <v>25.601742667455191</v>
      </c>
      <c r="CF230" s="746">
        <v>25.601742667455191</v>
      </c>
      <c r="CG230" s="746">
        <v>25.601742667455191</v>
      </c>
      <c r="CH230" s="746">
        <v>25.601742667455191</v>
      </c>
      <c r="CI230" s="746">
        <v>26.855975007234719</v>
      </c>
      <c r="CJ230" s="746">
        <v>26.855975007234719</v>
      </c>
      <c r="CK230" s="746">
        <v>26.855975007234719</v>
      </c>
      <c r="CL230" s="746">
        <v>26.855975007234719</v>
      </c>
      <c r="CM230" s="746">
        <v>34.224210371443498</v>
      </c>
      <c r="CN230" s="746">
        <v>35.354047112055</v>
      </c>
      <c r="CO230" s="746">
        <v>37.999915033031655</v>
      </c>
      <c r="CP230" s="746">
        <v>42.055933576573906</v>
      </c>
      <c r="CQ230" s="746">
        <v>47.660000000000004</v>
      </c>
      <c r="CR230" s="746">
        <v>48.948978623577162</v>
      </c>
      <c r="CS230" s="746">
        <v>49.618679900026159</v>
      </c>
      <c r="CT230" s="746">
        <v>55.66868343935559</v>
      </c>
      <c r="CU230" s="773">
        <v>51.598169931549691</v>
      </c>
      <c r="CV230" s="773">
        <v>51.783559657380295</v>
      </c>
      <c r="CW230" s="773">
        <v>49.131874181842342</v>
      </c>
      <c r="CX230" s="773">
        <v>57.649873596089662</v>
      </c>
      <c r="CY230" s="773">
        <v>53.904449211763783</v>
      </c>
      <c r="CZ230" s="773">
        <v>47.491106740501259</v>
      </c>
      <c r="DA230" s="773">
        <v>60.78625597375401</v>
      </c>
      <c r="DB230" s="773">
        <v>76.531586690836946</v>
      </c>
      <c r="DC230" s="773">
        <v>72.66033914969681</v>
      </c>
      <c r="DD230" s="773">
        <v>86.553020707529029</v>
      </c>
      <c r="DE230" s="773">
        <v>85.529237183551231</v>
      </c>
      <c r="DF230" s="774">
        <v>96.43475750275573</v>
      </c>
      <c r="DG230" s="774">
        <v>95.893245175334698</v>
      </c>
      <c r="DH230" s="774">
        <v>99.178186110279256</v>
      </c>
      <c r="DI230" s="774">
        <v>104.45664403630143</v>
      </c>
      <c r="DJ230" s="774">
        <v>115.36</v>
      </c>
      <c r="DK230" s="774">
        <v>110.65323130974507</v>
      </c>
      <c r="DL230" s="774">
        <v>113.5072321349702</v>
      </c>
      <c r="DM230" s="746">
        <v>123.66248906692829</v>
      </c>
      <c r="DN230" s="746">
        <v>109.70935320814743</v>
      </c>
      <c r="DO230" s="746">
        <v>113.30130946354595</v>
      </c>
      <c r="DP230" s="746">
        <v>122.64761733928277</v>
      </c>
      <c r="DQ230" s="746">
        <v>100.53274875913419</v>
      </c>
      <c r="DR230" s="746">
        <v>110.86131645551177</v>
      </c>
      <c r="DS230" s="746"/>
      <c r="DT230" s="746"/>
      <c r="DU230" s="746"/>
      <c r="DV230" s="746"/>
      <c r="DW230" s="746"/>
      <c r="DX230" s="746"/>
      <c r="DY230" s="746"/>
      <c r="DZ230" s="746"/>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747">
        <v>16.822500000000002</v>
      </c>
      <c r="P231" s="747">
        <v>16.822500000000002</v>
      </c>
      <c r="Q231" s="747">
        <v>16.822500000000002</v>
      </c>
      <c r="R231" s="747">
        <v>16.822500000000002</v>
      </c>
      <c r="S231" s="747">
        <v>17.675000000000001</v>
      </c>
      <c r="T231" s="747">
        <v>17.675000000000001</v>
      </c>
      <c r="U231" s="747">
        <v>17.675000000000001</v>
      </c>
      <c r="V231" s="747">
        <v>17.675000000000001</v>
      </c>
      <c r="W231" s="747">
        <v>15.6675</v>
      </c>
      <c r="X231" s="747">
        <v>15.6675</v>
      </c>
      <c r="Y231" s="747">
        <v>15.6675</v>
      </c>
      <c r="Z231" s="747">
        <v>15.6675</v>
      </c>
      <c r="AA231" s="747">
        <v>12.162500000000001</v>
      </c>
      <c r="AB231" s="747">
        <v>12.162500000000001</v>
      </c>
      <c r="AC231" s="747">
        <v>12.162500000000001</v>
      </c>
      <c r="AD231" s="747">
        <v>12.162500000000001</v>
      </c>
      <c r="AE231" s="747">
        <v>10.425000000000001</v>
      </c>
      <c r="AF231" s="747">
        <v>10.425000000000001</v>
      </c>
      <c r="AG231" s="747">
        <v>10.425000000000001</v>
      </c>
      <c r="AH231" s="747">
        <v>10.425000000000001</v>
      </c>
      <c r="AI231" s="747">
        <v>10.271259788138769</v>
      </c>
      <c r="AJ231" s="747">
        <v>10.271259788138769</v>
      </c>
      <c r="AK231" s="747">
        <v>10.271259788138769</v>
      </c>
      <c r="AL231" s="747">
        <v>10.271259788138769</v>
      </c>
      <c r="AM231" s="747">
        <v>15.140241709608247</v>
      </c>
      <c r="AN231" s="747">
        <v>15.140241709608247</v>
      </c>
      <c r="AO231" s="747">
        <v>15.140241709608247</v>
      </c>
      <c r="AP231" s="747">
        <v>15.140241709608247</v>
      </c>
      <c r="AQ231" s="747">
        <v>23.36811330854837</v>
      </c>
      <c r="AR231" s="747">
        <v>23.36811330854837</v>
      </c>
      <c r="AS231" s="747">
        <v>23.36811330854837</v>
      </c>
      <c r="AT231" s="747">
        <v>23.36811330854837</v>
      </c>
      <c r="AU231" s="747">
        <v>43.3688632738872</v>
      </c>
      <c r="AV231" s="747">
        <v>43.3688632738872</v>
      </c>
      <c r="AW231" s="747">
        <v>43.3688632738872</v>
      </c>
      <c r="AX231" s="747">
        <v>43.3688632738872</v>
      </c>
      <c r="AY231" s="747">
        <v>23.008833169756116</v>
      </c>
      <c r="AZ231" s="747">
        <v>23.008833169756116</v>
      </c>
      <c r="BA231" s="747">
        <v>23.008833169756116</v>
      </c>
      <c r="BB231" s="747">
        <v>23.008833169756116</v>
      </c>
      <c r="BC231" s="747">
        <v>52.515000000000001</v>
      </c>
      <c r="BD231" s="747">
        <v>52.515000000000001</v>
      </c>
      <c r="BE231" s="747">
        <v>52.515000000000001</v>
      </c>
      <c r="BF231" s="747">
        <v>52.515000000000001</v>
      </c>
      <c r="BG231" s="747">
        <v>50</v>
      </c>
      <c r="BH231" s="747">
        <v>50</v>
      </c>
      <c r="BI231" s="747">
        <v>50</v>
      </c>
      <c r="BJ231" s="747">
        <v>50</v>
      </c>
      <c r="BK231" s="747">
        <v>71.408846280942498</v>
      </c>
      <c r="BL231" s="747">
        <v>71.408846280942498</v>
      </c>
      <c r="BM231" s="747">
        <v>71.408846280942498</v>
      </c>
      <c r="BN231" s="747">
        <v>71.408846280942498</v>
      </c>
      <c r="BO231" s="747">
        <v>49.166175941937603</v>
      </c>
      <c r="BP231" s="747">
        <v>49.166175941937603</v>
      </c>
      <c r="BQ231" s="747">
        <v>49.166175941937603</v>
      </c>
      <c r="BR231" s="747">
        <v>49.166175941937603</v>
      </c>
      <c r="BS231" s="747">
        <v>42.806250000000013</v>
      </c>
      <c r="BT231" s="747">
        <v>42.806250000000013</v>
      </c>
      <c r="BU231" s="747">
        <v>42.806250000000013</v>
      </c>
      <c r="BV231" s="747">
        <v>42.806250000000013</v>
      </c>
      <c r="BW231" s="747">
        <v>58.629326047358838</v>
      </c>
      <c r="BX231" s="747">
        <v>58.629326047358838</v>
      </c>
      <c r="BY231" s="747">
        <v>58.629326047358838</v>
      </c>
      <c r="BZ231" s="747">
        <v>58.629326047358838</v>
      </c>
      <c r="CA231" s="747">
        <v>84.262606986786636</v>
      </c>
      <c r="CB231" s="747">
        <v>84.262606986786636</v>
      </c>
      <c r="CC231" s="747">
        <v>84.262606986786636</v>
      </c>
      <c r="CD231" s="747">
        <v>84.262606986786636</v>
      </c>
      <c r="CE231" s="747">
        <v>74.974999999999994</v>
      </c>
      <c r="CF231" s="747">
        <v>74.974999999999994</v>
      </c>
      <c r="CG231" s="747">
        <v>74.974999999999994</v>
      </c>
      <c r="CH231" s="747">
        <v>74.974999999999994</v>
      </c>
      <c r="CI231" s="747">
        <v>47.5</v>
      </c>
      <c r="CJ231" s="747">
        <v>47.5</v>
      </c>
      <c r="CK231" s="747">
        <v>47.5</v>
      </c>
      <c r="CL231" s="747">
        <v>47.5</v>
      </c>
      <c r="CM231" s="747">
        <v>45.1</v>
      </c>
      <c r="CN231" s="747">
        <v>45.1</v>
      </c>
      <c r="CO231" s="747">
        <v>49.753250446422555</v>
      </c>
      <c r="CP231" s="747">
        <v>49.753250446422555</v>
      </c>
      <c r="CQ231" s="747">
        <v>49.753250446422555</v>
      </c>
      <c r="CR231" s="747">
        <v>49.753250446422555</v>
      </c>
      <c r="CS231" s="747">
        <v>72.500000000000014</v>
      </c>
      <c r="CT231" s="747">
        <v>72.500000000000014</v>
      </c>
      <c r="CU231" s="775">
        <v>59.7</v>
      </c>
      <c r="CV231" s="775">
        <v>59.7</v>
      </c>
      <c r="CW231" s="775">
        <v>70.412934853421007</v>
      </c>
      <c r="CX231" s="775">
        <v>70.412934853421007</v>
      </c>
      <c r="CY231" s="775">
        <v>70.412934853421177</v>
      </c>
      <c r="CZ231" s="775">
        <v>81.34538335342117</v>
      </c>
      <c r="DA231" s="775">
        <v>71.899521120000003</v>
      </c>
      <c r="DB231" s="775">
        <v>88.854916364868927</v>
      </c>
      <c r="DC231" s="775">
        <v>79.75</v>
      </c>
      <c r="DD231" s="775">
        <v>99.6326966993376</v>
      </c>
      <c r="DE231" s="775">
        <v>110.05</v>
      </c>
      <c r="DF231" s="776">
        <v>132.53135665575195</v>
      </c>
      <c r="DG231" s="776">
        <v>75.020334500000004</v>
      </c>
      <c r="DH231" s="776">
        <v>75.020334500000004</v>
      </c>
      <c r="DI231" s="776">
        <v>85.881606000000005</v>
      </c>
      <c r="DJ231" s="776">
        <v>85.881606000000005</v>
      </c>
      <c r="DK231" s="776">
        <v>99.43459202253274</v>
      </c>
      <c r="DL231" s="776">
        <v>105.26540797746725</v>
      </c>
      <c r="DM231" s="747">
        <v>96.45</v>
      </c>
      <c r="DN231" s="747">
        <v>96.45</v>
      </c>
      <c r="DO231" s="747">
        <v>104.65</v>
      </c>
      <c r="DP231" s="747">
        <v>104.65</v>
      </c>
      <c r="DQ231" s="747">
        <v>86.874735271222988</v>
      </c>
      <c r="DR231" s="747">
        <v>86.874735271222988</v>
      </c>
      <c r="DS231" s="747"/>
      <c r="DT231" s="747"/>
      <c r="DU231" s="747"/>
      <c r="DV231" s="747"/>
      <c r="DW231" s="747"/>
      <c r="DX231" s="747"/>
      <c r="DY231" s="747"/>
      <c r="DZ231" s="747"/>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1529</v>
      </c>
      <c r="B232" s="453" t="s">
        <v>761</v>
      </c>
      <c r="C232" s="457"/>
      <c r="D232" s="457"/>
      <c r="E232" s="457"/>
      <c r="F232" s="457"/>
      <c r="G232" s="457"/>
      <c r="H232" s="457"/>
      <c r="I232" s="457"/>
      <c r="J232" s="457"/>
      <c r="K232" s="457"/>
      <c r="L232" s="457"/>
      <c r="M232" s="457"/>
      <c r="N232" s="457"/>
      <c r="O232" s="746">
        <v>16.822500000000002</v>
      </c>
      <c r="P232" s="746">
        <v>16.822500000000002</v>
      </c>
      <c r="Q232" s="746">
        <v>16.822500000000002</v>
      </c>
      <c r="R232" s="746">
        <v>16.822500000000002</v>
      </c>
      <c r="S232" s="746">
        <v>17.675000000000001</v>
      </c>
      <c r="T232" s="746">
        <v>17.675000000000001</v>
      </c>
      <c r="U232" s="746">
        <v>17.675000000000001</v>
      </c>
      <c r="V232" s="746">
        <v>17.675000000000001</v>
      </c>
      <c r="W232" s="746">
        <v>15.6675</v>
      </c>
      <c r="X232" s="746">
        <v>15.6675</v>
      </c>
      <c r="Y232" s="746">
        <v>15.6675</v>
      </c>
      <c r="Z232" s="746">
        <v>15.6675</v>
      </c>
      <c r="AA232" s="746">
        <v>12.162500000000001</v>
      </c>
      <c r="AB232" s="746">
        <v>12.162500000000001</v>
      </c>
      <c r="AC232" s="746">
        <v>12.162500000000001</v>
      </c>
      <c r="AD232" s="746">
        <v>12.162500000000001</v>
      </c>
      <c r="AE232" s="746">
        <v>10.425000000000001</v>
      </c>
      <c r="AF232" s="746">
        <v>10.425000000000001</v>
      </c>
      <c r="AG232" s="746">
        <v>10.425000000000001</v>
      </c>
      <c r="AH232" s="746">
        <v>10.425000000000001</v>
      </c>
      <c r="AI232" s="746">
        <v>10.271259788138769</v>
      </c>
      <c r="AJ232" s="746">
        <v>10.271259788138769</v>
      </c>
      <c r="AK232" s="746">
        <v>10.271259788138769</v>
      </c>
      <c r="AL232" s="746">
        <v>10.271259788138769</v>
      </c>
      <c r="AM232" s="746">
        <v>15.140241709608247</v>
      </c>
      <c r="AN232" s="746">
        <v>15.140241709608247</v>
      </c>
      <c r="AO232" s="746">
        <v>15.140241709608247</v>
      </c>
      <c r="AP232" s="746">
        <v>15.140241709608247</v>
      </c>
      <c r="AQ232" s="746">
        <v>23.36811330854837</v>
      </c>
      <c r="AR232" s="746">
        <v>23.36811330854837</v>
      </c>
      <c r="AS232" s="746">
        <v>23.36811330854837</v>
      </c>
      <c r="AT232" s="746">
        <v>23.36811330854837</v>
      </c>
      <c r="AU232" s="746">
        <v>43.3688632738872</v>
      </c>
      <c r="AV232" s="746">
        <v>43.3688632738872</v>
      </c>
      <c r="AW232" s="746">
        <v>43.3688632738872</v>
      </c>
      <c r="AX232" s="746">
        <v>43.3688632738872</v>
      </c>
      <c r="AY232" s="746">
        <v>23.008833169756116</v>
      </c>
      <c r="AZ232" s="746">
        <v>23.008833169756116</v>
      </c>
      <c r="BA232" s="746">
        <v>23.008833169756116</v>
      </c>
      <c r="BB232" s="746">
        <v>23.008833169756116</v>
      </c>
      <c r="BC232" s="746">
        <v>52.515000000000001</v>
      </c>
      <c r="BD232" s="746">
        <v>52.515000000000001</v>
      </c>
      <c r="BE232" s="746">
        <v>52.515000000000001</v>
      </c>
      <c r="BF232" s="746">
        <v>52.515000000000001</v>
      </c>
      <c r="BG232" s="746">
        <v>50</v>
      </c>
      <c r="BH232" s="746">
        <v>50</v>
      </c>
      <c r="BI232" s="746">
        <v>50</v>
      </c>
      <c r="BJ232" s="746">
        <v>50</v>
      </c>
      <c r="BK232" s="746">
        <v>71.408846280942498</v>
      </c>
      <c r="BL232" s="746">
        <v>71.408846280942498</v>
      </c>
      <c r="BM232" s="746">
        <v>71.408846280942498</v>
      </c>
      <c r="BN232" s="746">
        <v>71.408846280942498</v>
      </c>
      <c r="BO232" s="746">
        <v>49.166175941937603</v>
      </c>
      <c r="BP232" s="746">
        <v>49.166175941937603</v>
      </c>
      <c r="BQ232" s="746">
        <v>49.166175941937603</v>
      </c>
      <c r="BR232" s="746">
        <v>49.166175941937603</v>
      </c>
      <c r="BS232" s="746">
        <v>42.806250000000013</v>
      </c>
      <c r="BT232" s="746">
        <v>42.806250000000013</v>
      </c>
      <c r="BU232" s="746">
        <v>42.806250000000013</v>
      </c>
      <c r="BV232" s="746">
        <v>42.806250000000013</v>
      </c>
      <c r="BW232" s="746">
        <v>58.629326047358838</v>
      </c>
      <c r="BX232" s="746">
        <v>58.629326047358838</v>
      </c>
      <c r="BY232" s="746">
        <v>58.629326047358838</v>
      </c>
      <c r="BZ232" s="746">
        <v>58.629326047358838</v>
      </c>
      <c r="CA232" s="746">
        <v>84.262606986786636</v>
      </c>
      <c r="CB232" s="746">
        <v>84.262606986786636</v>
      </c>
      <c r="CC232" s="746">
        <v>84.262606986786636</v>
      </c>
      <c r="CD232" s="746">
        <v>84.262606986786636</v>
      </c>
      <c r="CE232" s="746">
        <v>74.974999999999994</v>
      </c>
      <c r="CF232" s="746">
        <v>74.974999999999994</v>
      </c>
      <c r="CG232" s="746">
        <v>74.974999999999994</v>
      </c>
      <c r="CH232" s="746">
        <v>74.974999999999994</v>
      </c>
      <c r="CI232" s="746">
        <v>47.5</v>
      </c>
      <c r="CJ232" s="746">
        <v>47.5</v>
      </c>
      <c r="CK232" s="746">
        <v>47.5</v>
      </c>
      <c r="CL232" s="746">
        <v>47.5</v>
      </c>
      <c r="CM232" s="746">
        <v>45.1</v>
      </c>
      <c r="CN232" s="746">
        <v>45.1</v>
      </c>
      <c r="CO232" s="746">
        <v>49.753250446422555</v>
      </c>
      <c r="CP232" s="746">
        <v>49.753250446422555</v>
      </c>
      <c r="CQ232" s="746">
        <v>49.753250446422555</v>
      </c>
      <c r="CR232" s="746">
        <v>49.753250446422555</v>
      </c>
      <c r="CS232" s="746">
        <v>72.500000000000014</v>
      </c>
      <c r="CT232" s="746">
        <v>72.500000000000014</v>
      </c>
      <c r="CU232" s="773">
        <v>59.7</v>
      </c>
      <c r="CV232" s="773">
        <v>59.7</v>
      </c>
      <c r="CW232" s="773">
        <v>70.412934853421007</v>
      </c>
      <c r="CX232" s="773">
        <v>70.412934853421007</v>
      </c>
      <c r="CY232" s="773">
        <v>70.412934853421177</v>
      </c>
      <c r="CZ232" s="773">
        <v>81.34538335342117</v>
      </c>
      <c r="DA232" s="773">
        <v>71.899521120000003</v>
      </c>
      <c r="DB232" s="773">
        <v>88.854916364868927</v>
      </c>
      <c r="DC232" s="773">
        <v>79.75</v>
      </c>
      <c r="DD232" s="773">
        <v>99.6326966993376</v>
      </c>
      <c r="DE232" s="773">
        <v>110.05</v>
      </c>
      <c r="DF232" s="774">
        <v>132.53135665575195</v>
      </c>
      <c r="DG232" s="774">
        <v>75.020334500000004</v>
      </c>
      <c r="DH232" s="774">
        <v>75.020334500000004</v>
      </c>
      <c r="DI232" s="774">
        <v>85.881606000000005</v>
      </c>
      <c r="DJ232" s="774">
        <v>85.881606000000005</v>
      </c>
      <c r="DK232" s="774">
        <v>99.43459202253274</v>
      </c>
      <c r="DL232" s="774">
        <v>105.26540797746725</v>
      </c>
      <c r="DM232" s="746">
        <v>96.45</v>
      </c>
      <c r="DN232" s="746">
        <v>96.45</v>
      </c>
      <c r="DO232" s="746">
        <v>104.65</v>
      </c>
      <c r="DP232" s="746">
        <v>104.65</v>
      </c>
      <c r="DQ232" s="746">
        <v>86.874735271222988</v>
      </c>
      <c r="DR232" s="746">
        <v>86.874735271222988</v>
      </c>
      <c r="DS232" s="746"/>
      <c r="DT232" s="746"/>
      <c r="DU232" s="746"/>
      <c r="DV232" s="746"/>
      <c r="DW232" s="746"/>
      <c r="DX232" s="746"/>
      <c r="DY232" s="746"/>
      <c r="DZ232" s="746"/>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1623</v>
      </c>
      <c r="C233" s="457"/>
      <c r="D233" s="457"/>
      <c r="E233" s="457"/>
      <c r="F233" s="457"/>
      <c r="G233" s="457"/>
      <c r="H233" s="457"/>
      <c r="I233" s="457"/>
      <c r="J233" s="457"/>
      <c r="K233" s="457"/>
      <c r="L233" s="457"/>
      <c r="M233" s="457"/>
      <c r="N233" s="457"/>
      <c r="O233" s="746">
        <v>18.314999999999998</v>
      </c>
      <c r="P233" s="746">
        <v>18.314999999999998</v>
      </c>
      <c r="Q233" s="746">
        <v>18.314999999999998</v>
      </c>
      <c r="R233" s="746">
        <v>18.314999999999998</v>
      </c>
      <c r="S233" s="746">
        <v>12.486000000000001</v>
      </c>
      <c r="T233" s="746">
        <v>12.486000000000001</v>
      </c>
      <c r="U233" s="746">
        <v>12.486000000000001</v>
      </c>
      <c r="V233" s="746">
        <v>12.486000000000001</v>
      </c>
      <c r="W233" s="746">
        <v>15.391</v>
      </c>
      <c r="X233" s="746">
        <v>15.391</v>
      </c>
      <c r="Y233" s="746">
        <v>15.391</v>
      </c>
      <c r="Z233" s="746">
        <v>15.391</v>
      </c>
      <c r="AA233" s="746">
        <v>16.983250000000002</v>
      </c>
      <c r="AB233" s="746">
        <v>16.983250000000002</v>
      </c>
      <c r="AC233" s="746">
        <v>16.983250000000002</v>
      </c>
      <c r="AD233" s="746">
        <v>16.983250000000002</v>
      </c>
      <c r="AE233" s="746">
        <v>14.760000000000003</v>
      </c>
      <c r="AF233" s="746">
        <v>14.760000000000003</v>
      </c>
      <c r="AG233" s="746">
        <v>14.760000000000003</v>
      </c>
      <c r="AH233" s="746">
        <v>14.760000000000003</v>
      </c>
      <c r="AI233" s="746">
        <v>3.3897536041897061</v>
      </c>
      <c r="AJ233" s="746">
        <v>3.3897536041897061</v>
      </c>
      <c r="AK233" s="746">
        <v>3.3897536041897061</v>
      </c>
      <c r="AL233" s="746">
        <v>3.3897536041897061</v>
      </c>
      <c r="AM233" s="746">
        <v>22.94646799253923</v>
      </c>
      <c r="AN233" s="746">
        <v>22.94646799253923</v>
      </c>
      <c r="AO233" s="746">
        <v>22.94646799253923</v>
      </c>
      <c r="AP233" s="746">
        <v>22.94646799253923</v>
      </c>
      <c r="AQ233" s="746">
        <v>13.939811272870775</v>
      </c>
      <c r="AR233" s="746">
        <v>13.939811272870775</v>
      </c>
      <c r="AS233" s="746">
        <v>13.939811272870775</v>
      </c>
      <c r="AT233" s="746">
        <v>13.939811272870775</v>
      </c>
      <c r="AU233" s="746">
        <v>29.218113738662002</v>
      </c>
      <c r="AV233" s="746">
        <v>29.218113738662002</v>
      </c>
      <c r="AW233" s="746">
        <v>29.218113738662002</v>
      </c>
      <c r="AX233" s="746">
        <v>29.218113738662002</v>
      </c>
      <c r="AY233" s="746">
        <v>44.927076145235802</v>
      </c>
      <c r="AZ233" s="746">
        <v>44.927076145235802</v>
      </c>
      <c r="BA233" s="746">
        <v>44.927076145235802</v>
      </c>
      <c r="BB233" s="746">
        <v>44.927076145235802</v>
      </c>
      <c r="BC233" s="746">
        <v>54.62853613341025</v>
      </c>
      <c r="BD233" s="746">
        <v>54.62853613341025</v>
      </c>
      <c r="BE233" s="746">
        <v>54.62853613341025</v>
      </c>
      <c r="BF233" s="746">
        <v>54.62853613341025</v>
      </c>
      <c r="BG233" s="746">
        <v>64.926035790712447</v>
      </c>
      <c r="BH233" s="746">
        <v>64.926035790712447</v>
      </c>
      <c r="BI233" s="746">
        <v>64.926035790712447</v>
      </c>
      <c r="BJ233" s="746">
        <v>64.926035790712447</v>
      </c>
      <c r="BK233" s="746">
        <v>53.698163646308416</v>
      </c>
      <c r="BL233" s="746">
        <v>53.698163646308416</v>
      </c>
      <c r="BM233" s="746">
        <v>53.698163646308416</v>
      </c>
      <c r="BN233" s="746">
        <v>53.698163646308416</v>
      </c>
      <c r="BO233" s="746">
        <v>83.683497647862652</v>
      </c>
      <c r="BP233" s="746">
        <v>83.683497647862652</v>
      </c>
      <c r="BQ233" s="746">
        <v>83.683497647862652</v>
      </c>
      <c r="BR233" s="746">
        <v>83.683497647862652</v>
      </c>
      <c r="BS233" s="746">
        <v>107.67817797281865</v>
      </c>
      <c r="BT233" s="746">
        <v>107.67817797281865</v>
      </c>
      <c r="BU233" s="746">
        <v>107.67817797281865</v>
      </c>
      <c r="BV233" s="746">
        <v>107.67817797281865</v>
      </c>
      <c r="BW233" s="746">
        <v>176.97729731248194</v>
      </c>
      <c r="BX233" s="746">
        <v>176.97729731248194</v>
      </c>
      <c r="BY233" s="746">
        <v>176.97729731248194</v>
      </c>
      <c r="BZ233" s="746">
        <v>176.1074681260223</v>
      </c>
      <c r="CA233" s="746">
        <v>101.87162967693155</v>
      </c>
      <c r="CB233" s="746">
        <v>101.87162967693155</v>
      </c>
      <c r="CC233" s="746">
        <v>101.87162967693155</v>
      </c>
      <c r="CD233" s="746">
        <v>102.74145886339116</v>
      </c>
      <c r="CE233" s="746">
        <v>118.85969536143347</v>
      </c>
      <c r="CF233" s="746">
        <v>118.85969536143347</v>
      </c>
      <c r="CG233" s="746">
        <v>118.85969536143347</v>
      </c>
      <c r="CH233" s="746">
        <v>118.85969536143347</v>
      </c>
      <c r="CI233" s="746">
        <v>198.13173325050613</v>
      </c>
      <c r="CJ233" s="746">
        <v>198.13173325050613</v>
      </c>
      <c r="CK233" s="746">
        <v>198.13173325050613</v>
      </c>
      <c r="CL233" s="746">
        <v>198.13173325050613</v>
      </c>
      <c r="CM233" s="746">
        <v>171.65511821935544</v>
      </c>
      <c r="CN233" s="746">
        <v>87.631476906242639</v>
      </c>
      <c r="CO233" s="746">
        <v>217.20771946039218</v>
      </c>
      <c r="CP233" s="746">
        <v>210.47673733981844</v>
      </c>
      <c r="CQ233" s="746">
        <v>184.99246310616462</v>
      </c>
      <c r="CR233" s="746">
        <v>187.78162645186347</v>
      </c>
      <c r="CS233" s="746">
        <v>213.46829795202171</v>
      </c>
      <c r="CT233" s="746">
        <v>224.37738635402653</v>
      </c>
      <c r="CU233" s="777">
        <v>169.7346384664317</v>
      </c>
      <c r="CV233" s="777">
        <v>288.15888640761671</v>
      </c>
      <c r="CW233" s="777">
        <v>105.51196784175826</v>
      </c>
      <c r="CX233" s="777">
        <v>368.58198815568738</v>
      </c>
      <c r="CY233" s="777">
        <v>212.62485584664961</v>
      </c>
      <c r="CZ233" s="777">
        <v>504.21640129868302</v>
      </c>
      <c r="DA233" s="777">
        <v>265.10605891033265</v>
      </c>
      <c r="DB233" s="777">
        <v>133.16443987867018</v>
      </c>
      <c r="DC233" s="777">
        <v>121.56999385630225</v>
      </c>
      <c r="DD233" s="777">
        <v>105.47796522096131</v>
      </c>
      <c r="DE233" s="777">
        <v>637.56547670916223</v>
      </c>
      <c r="DF233" s="778">
        <v>245.42670717950892</v>
      </c>
      <c r="DG233" s="778">
        <v>-4.2754287096519334</v>
      </c>
      <c r="DH233" s="778">
        <v>358.18863140058158</v>
      </c>
      <c r="DI233" s="778">
        <v>90.94097739647296</v>
      </c>
      <c r="DJ233" s="778">
        <v>259.67150398992266</v>
      </c>
      <c r="DK233" s="778">
        <v>473.69377149862748</v>
      </c>
      <c r="DL233" s="778">
        <v>150.76474954815575</v>
      </c>
      <c r="DM233" s="746">
        <v>95.330698634689185</v>
      </c>
      <c r="DN233" s="746">
        <v>563.06711792489637</v>
      </c>
      <c r="DO233" s="746">
        <v>259.35336540250239</v>
      </c>
      <c r="DP233" s="746">
        <v>743.60095098087254</v>
      </c>
      <c r="DQ233" s="746">
        <v>103.13436943301673</v>
      </c>
      <c r="DR233" s="746">
        <v>723.51303474148176</v>
      </c>
      <c r="DS233" s="746"/>
      <c r="DT233" s="746"/>
      <c r="DU233" s="746"/>
      <c r="DV233" s="746"/>
      <c r="DW233" s="746"/>
      <c r="DX233" s="746"/>
      <c r="DY233" s="746"/>
      <c r="DZ233" s="746"/>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1530</v>
      </c>
      <c r="B234" s="453" t="s">
        <v>1624</v>
      </c>
      <c r="C234" s="457"/>
      <c r="D234" s="457"/>
      <c r="E234" s="457"/>
      <c r="F234" s="457"/>
      <c r="G234" s="457"/>
      <c r="H234" s="457"/>
      <c r="I234" s="457"/>
      <c r="J234" s="457"/>
      <c r="K234" s="457"/>
      <c r="L234" s="457"/>
      <c r="M234" s="457"/>
      <c r="N234" s="457"/>
      <c r="O234" s="746">
        <v>1.7749999999999999</v>
      </c>
      <c r="P234" s="746">
        <v>1.7749999999999999</v>
      </c>
      <c r="Q234" s="746">
        <v>1.7749999999999999</v>
      </c>
      <c r="R234" s="746">
        <v>1.7749999999999999</v>
      </c>
      <c r="S234" s="746">
        <v>0.42499999999999999</v>
      </c>
      <c r="T234" s="746">
        <v>0.42499999999999999</v>
      </c>
      <c r="U234" s="746">
        <v>0.42499999999999999</v>
      </c>
      <c r="V234" s="746">
        <v>0.42499999999999999</v>
      </c>
      <c r="W234" s="746">
        <v>2.0249999999999999</v>
      </c>
      <c r="X234" s="746">
        <v>2.0249999999999999</v>
      </c>
      <c r="Y234" s="746">
        <v>2.0249999999999999</v>
      </c>
      <c r="Z234" s="746">
        <v>2.0249999999999999</v>
      </c>
      <c r="AA234" s="746">
        <v>0.95</v>
      </c>
      <c r="AB234" s="746">
        <v>0.95</v>
      </c>
      <c r="AC234" s="746">
        <v>0.95</v>
      </c>
      <c r="AD234" s="746">
        <v>0.95</v>
      </c>
      <c r="AE234" s="746">
        <v>0.65</v>
      </c>
      <c r="AF234" s="746">
        <v>0.65</v>
      </c>
      <c r="AG234" s="746">
        <v>0.65</v>
      </c>
      <c r="AH234" s="746">
        <v>0.65</v>
      </c>
      <c r="AI234" s="746">
        <v>1.175</v>
      </c>
      <c r="AJ234" s="746">
        <v>1.175</v>
      </c>
      <c r="AK234" s="746">
        <v>1.175</v>
      </c>
      <c r="AL234" s="746">
        <v>1.175</v>
      </c>
      <c r="AM234" s="746">
        <v>1.925</v>
      </c>
      <c r="AN234" s="746">
        <v>1.925</v>
      </c>
      <c r="AO234" s="746">
        <v>1.925</v>
      </c>
      <c r="AP234" s="746">
        <v>1.925</v>
      </c>
      <c r="AQ234" s="746">
        <v>2.625</v>
      </c>
      <c r="AR234" s="746">
        <v>2.625</v>
      </c>
      <c r="AS234" s="746">
        <v>2.625</v>
      </c>
      <c r="AT234" s="746">
        <v>2.625</v>
      </c>
      <c r="AU234" s="746">
        <v>7.6609916187397893</v>
      </c>
      <c r="AV234" s="746">
        <v>7.6609916187397893</v>
      </c>
      <c r="AW234" s="746">
        <v>7.6609916187397893</v>
      </c>
      <c r="AX234" s="746">
        <v>7.6609916187397893</v>
      </c>
      <c r="AY234" s="746">
        <v>20.570791465417642</v>
      </c>
      <c r="AZ234" s="746">
        <v>20.570791465417642</v>
      </c>
      <c r="BA234" s="746">
        <v>20.570791465417642</v>
      </c>
      <c r="BB234" s="746">
        <v>20.570791465417642</v>
      </c>
      <c r="BC234" s="746">
        <v>25.837499999999999</v>
      </c>
      <c r="BD234" s="746">
        <v>25.837499999999999</v>
      </c>
      <c r="BE234" s="746">
        <v>25.837499999999999</v>
      </c>
      <c r="BF234" s="746">
        <v>25.837499999999999</v>
      </c>
      <c r="BG234" s="746">
        <v>29.667936197623238</v>
      </c>
      <c r="BH234" s="746">
        <v>29.667936197623238</v>
      </c>
      <c r="BI234" s="746">
        <v>29.667936197623238</v>
      </c>
      <c r="BJ234" s="746">
        <v>29.667936197623238</v>
      </c>
      <c r="BK234" s="746">
        <v>54.048139204334973</v>
      </c>
      <c r="BL234" s="746">
        <v>54.048139204334973</v>
      </c>
      <c r="BM234" s="746">
        <v>54.048139204334973</v>
      </c>
      <c r="BN234" s="746">
        <v>54.048139204334973</v>
      </c>
      <c r="BO234" s="746">
        <v>28.031883953139282</v>
      </c>
      <c r="BP234" s="746">
        <v>28.031883953139282</v>
      </c>
      <c r="BQ234" s="746">
        <v>28.031883953139282</v>
      </c>
      <c r="BR234" s="746">
        <v>28.031883953139282</v>
      </c>
      <c r="BS234" s="746">
        <v>67.403887587572399</v>
      </c>
      <c r="BT234" s="746">
        <v>67.403887587572399</v>
      </c>
      <c r="BU234" s="746">
        <v>67.403887587572399</v>
      </c>
      <c r="BV234" s="746">
        <v>67.403887587572399</v>
      </c>
      <c r="BW234" s="746">
        <v>58.440948401958387</v>
      </c>
      <c r="BX234" s="746">
        <v>58.440948401958387</v>
      </c>
      <c r="BY234" s="746">
        <v>58.440948401958387</v>
      </c>
      <c r="BZ234" s="746">
        <v>58.440948401958387</v>
      </c>
      <c r="CA234" s="746">
        <v>78.499290696901426</v>
      </c>
      <c r="CB234" s="746">
        <v>78.499290696901426</v>
      </c>
      <c r="CC234" s="746">
        <v>78.499290696901426</v>
      </c>
      <c r="CD234" s="746">
        <v>78.499290696901426</v>
      </c>
      <c r="CE234" s="746">
        <v>40.520955249290168</v>
      </c>
      <c r="CF234" s="746">
        <v>40.520955249290168</v>
      </c>
      <c r="CG234" s="746">
        <v>40.520955249290168</v>
      </c>
      <c r="CH234" s="746">
        <v>40.520955249290168</v>
      </c>
      <c r="CI234" s="746">
        <v>69.936831899595219</v>
      </c>
      <c r="CJ234" s="746">
        <v>69.936831899595219</v>
      </c>
      <c r="CK234" s="746">
        <v>69.936831899595219</v>
      </c>
      <c r="CL234" s="746">
        <v>69.936831899595219</v>
      </c>
      <c r="CM234" s="746">
        <v>65.518786530173628</v>
      </c>
      <c r="CN234" s="746">
        <v>73.581406201219664</v>
      </c>
      <c r="CO234" s="746">
        <v>58.551194766918336</v>
      </c>
      <c r="CP234" s="746">
        <v>60.688031691632723</v>
      </c>
      <c r="CQ234" s="746">
        <v>88.488184324076414</v>
      </c>
      <c r="CR234" s="746">
        <v>98.319503797350691</v>
      </c>
      <c r="CS234" s="746">
        <v>73.790028804660878</v>
      </c>
      <c r="CT234" s="746">
        <v>87.630451332665473</v>
      </c>
      <c r="CU234" s="777">
        <v>56.043488393131028</v>
      </c>
      <c r="CV234" s="777">
        <v>64.755391412420977</v>
      </c>
      <c r="CW234" s="777">
        <v>68.437961044337612</v>
      </c>
      <c r="CX234" s="777">
        <v>68.503185113543253</v>
      </c>
      <c r="CY234" s="777">
        <v>74.217110193649802</v>
      </c>
      <c r="CZ234" s="777">
        <v>48.067339618193159</v>
      </c>
      <c r="DA234" s="777">
        <v>18.406739902338771</v>
      </c>
      <c r="DB234" s="777">
        <v>11.922931235818259</v>
      </c>
      <c r="DC234" s="777">
        <v>39.543124416738664</v>
      </c>
      <c r="DD234" s="777">
        <v>62.857179554630306</v>
      </c>
      <c r="DE234" s="777">
        <v>65.412725170816813</v>
      </c>
      <c r="DF234" s="778">
        <v>65.571909627814193</v>
      </c>
      <c r="DG234" s="778">
        <v>64.840268140152148</v>
      </c>
      <c r="DH234" s="778">
        <v>64.897151498969862</v>
      </c>
      <c r="DI234" s="778">
        <v>84.270784872616943</v>
      </c>
      <c r="DJ234" s="778">
        <v>91.093658868261059</v>
      </c>
      <c r="DK234" s="778">
        <v>93.810781254450561</v>
      </c>
      <c r="DL234" s="778">
        <v>90.386775306459754</v>
      </c>
      <c r="DM234" s="746">
        <v>122.9376158146509</v>
      </c>
      <c r="DN234" s="746">
        <v>138.0366918100319</v>
      </c>
      <c r="DO234" s="746">
        <v>172.20410101966246</v>
      </c>
      <c r="DP234" s="746">
        <v>136.5209259818173</v>
      </c>
      <c r="DQ234" s="746">
        <v>134.37688341818003</v>
      </c>
      <c r="DR234" s="746">
        <v>129.82738959444305</v>
      </c>
      <c r="DS234" s="746"/>
      <c r="DT234" s="746"/>
      <c r="DU234" s="746"/>
      <c r="DV234" s="746"/>
      <c r="DW234" s="746"/>
      <c r="DX234" s="746"/>
      <c r="DY234" s="746"/>
      <c r="DZ234" s="746"/>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1531</v>
      </c>
      <c r="B235" s="453" t="s">
        <v>1625</v>
      </c>
      <c r="C235" s="457"/>
      <c r="D235" s="457"/>
      <c r="E235" s="457"/>
      <c r="F235" s="457"/>
      <c r="G235" s="457"/>
      <c r="H235" s="457"/>
      <c r="I235" s="457"/>
      <c r="J235" s="457"/>
      <c r="K235" s="457"/>
      <c r="L235" s="457"/>
      <c r="M235" s="457"/>
      <c r="N235" s="457"/>
      <c r="O235" s="746">
        <v>-41.938008039999993</v>
      </c>
      <c r="P235" s="746">
        <v>-41.938008039999993</v>
      </c>
      <c r="Q235" s="746">
        <v>-41.938008039999993</v>
      </c>
      <c r="R235" s="746">
        <v>-41.938008039999993</v>
      </c>
      <c r="S235" s="746">
        <v>-40.403797759866151</v>
      </c>
      <c r="T235" s="746">
        <v>-40.403797759866151</v>
      </c>
      <c r="U235" s="746">
        <v>-40.403797759866151</v>
      </c>
      <c r="V235" s="746">
        <v>-40.403797759866151</v>
      </c>
      <c r="W235" s="746">
        <v>-42.385174684558812</v>
      </c>
      <c r="X235" s="746">
        <v>-42.385174684558812</v>
      </c>
      <c r="Y235" s="746">
        <v>-42.385174684558812</v>
      </c>
      <c r="Z235" s="746">
        <v>-42.385174684558812</v>
      </c>
      <c r="AA235" s="746">
        <v>-22.365328189381643</v>
      </c>
      <c r="AB235" s="746">
        <v>-22.365328189381643</v>
      </c>
      <c r="AC235" s="746">
        <v>-22.365328189381643</v>
      </c>
      <c r="AD235" s="746">
        <v>-22.365328189381643</v>
      </c>
      <c r="AE235" s="746">
        <v>-11.559570639386319</v>
      </c>
      <c r="AF235" s="746">
        <v>-11.559570639386319</v>
      </c>
      <c r="AG235" s="746">
        <v>-11.559570639386319</v>
      </c>
      <c r="AH235" s="746">
        <v>-11.559570639386319</v>
      </c>
      <c r="AI235" s="746">
        <v>6.4602001904896342</v>
      </c>
      <c r="AJ235" s="746">
        <v>6.4602001904896342</v>
      </c>
      <c r="AK235" s="746">
        <v>6.4602001904896342</v>
      </c>
      <c r="AL235" s="746">
        <v>6.4602001904896342</v>
      </c>
      <c r="AM235" s="746">
        <v>-70.660868463798977</v>
      </c>
      <c r="AN235" s="746">
        <v>-70.660868463798977</v>
      </c>
      <c r="AO235" s="746">
        <v>-70.660868463798977</v>
      </c>
      <c r="AP235" s="746">
        <v>-70.660868463798977</v>
      </c>
      <c r="AQ235" s="746">
        <v>-63.667799828864332</v>
      </c>
      <c r="AR235" s="746">
        <v>-63.667799828864332</v>
      </c>
      <c r="AS235" s="746">
        <v>-63.667799828864332</v>
      </c>
      <c r="AT235" s="746">
        <v>-63.667799828864332</v>
      </c>
      <c r="AU235" s="746">
        <v>-58.136875429873164</v>
      </c>
      <c r="AV235" s="746">
        <v>-58.136875429873164</v>
      </c>
      <c r="AW235" s="746">
        <v>-58.136875429873164</v>
      </c>
      <c r="AX235" s="746">
        <v>-58.136875429873164</v>
      </c>
      <c r="AY235" s="746">
        <v>-77.301101508668637</v>
      </c>
      <c r="AZ235" s="746">
        <v>-77.301101508668637</v>
      </c>
      <c r="BA235" s="746">
        <v>-77.301101508668637</v>
      </c>
      <c r="BB235" s="746">
        <v>-77.301101508668637</v>
      </c>
      <c r="BC235" s="746">
        <v>-48.721115036695224</v>
      </c>
      <c r="BD235" s="746">
        <v>-48.721115036695224</v>
      </c>
      <c r="BE235" s="746">
        <v>-48.721115036695224</v>
      </c>
      <c r="BF235" s="746">
        <v>-48.721115036695224</v>
      </c>
      <c r="BG235" s="746">
        <v>-28.3989744442462</v>
      </c>
      <c r="BH235" s="746">
        <v>-28.3989744442462</v>
      </c>
      <c r="BI235" s="746">
        <v>-28.3989744442462</v>
      </c>
      <c r="BJ235" s="746">
        <v>-28.3989744442462</v>
      </c>
      <c r="BK235" s="746">
        <v>-31.802611144325002</v>
      </c>
      <c r="BL235" s="746">
        <v>-32.156999481942705</v>
      </c>
      <c r="BM235" s="746">
        <v>-29.439010627937538</v>
      </c>
      <c r="BN235" s="746">
        <v>10.878548343069493</v>
      </c>
      <c r="BO235" s="746">
        <v>72.86456972530533</v>
      </c>
      <c r="BP235" s="746">
        <v>101.76819938566956</v>
      </c>
      <c r="BQ235" s="746">
        <v>131.44044131084337</v>
      </c>
      <c r="BR235" s="746">
        <v>96.796641837752588</v>
      </c>
      <c r="BS235" s="746">
        <v>-24.939850894301991</v>
      </c>
      <c r="BT235" s="746">
        <v>13.680136665067415</v>
      </c>
      <c r="BU235" s="746">
        <v>32.205606015662887</v>
      </c>
      <c r="BV235" s="746">
        <v>-34.059086797158635</v>
      </c>
      <c r="BW235" s="746">
        <v>-49.745735014669549</v>
      </c>
      <c r="BX235" s="746">
        <v>-60.098887202557535</v>
      </c>
      <c r="BY235" s="746">
        <v>-12.91619232842174</v>
      </c>
      <c r="BZ235" s="746">
        <v>18.314845708626766</v>
      </c>
      <c r="CA235" s="746">
        <v>36.717992234731128</v>
      </c>
      <c r="CB235" s="746">
        <v>52.845121977008034</v>
      </c>
      <c r="CC235" s="746">
        <v>38.046447393926712</v>
      </c>
      <c r="CD235" s="746">
        <v>40.104460528166101</v>
      </c>
      <c r="CE235" s="746">
        <v>117.39889697301146</v>
      </c>
      <c r="CF235" s="746">
        <v>117.39889697301146</v>
      </c>
      <c r="CG235" s="746">
        <v>117.39889697301146</v>
      </c>
      <c r="CH235" s="746">
        <v>117.39889697301146</v>
      </c>
      <c r="CI235" s="746">
        <v>198.75090880724838</v>
      </c>
      <c r="CJ235" s="746">
        <v>198.75090880724838</v>
      </c>
      <c r="CK235" s="746">
        <v>198.75090880724838</v>
      </c>
      <c r="CL235" s="746">
        <v>198.75090880724838</v>
      </c>
      <c r="CM235" s="746">
        <v>34.788975958865983</v>
      </c>
      <c r="CN235" s="746">
        <v>11.811629999323685</v>
      </c>
      <c r="CO235" s="746">
        <v>7.4263819952130667</v>
      </c>
      <c r="CP235" s="746">
        <v>152.17668445837558</v>
      </c>
      <c r="CQ235" s="746">
        <v>-16.503948460217387</v>
      </c>
      <c r="CR235" s="746">
        <v>-35.284409719767275</v>
      </c>
      <c r="CS235" s="746">
        <v>-94.155711885868996</v>
      </c>
      <c r="CT235" s="746">
        <v>159.33155691445245</v>
      </c>
      <c r="CU235" s="779">
        <v>7.4654826798333147</v>
      </c>
      <c r="CV235" s="779">
        <v>79.485042352237315</v>
      </c>
      <c r="CW235" s="779">
        <v>13.826334800287142</v>
      </c>
      <c r="CX235" s="779">
        <v>96.723614801930523</v>
      </c>
      <c r="CY235" s="779">
        <v>60.382827056392415</v>
      </c>
      <c r="CZ235" s="779">
        <v>-17.841763947965234</v>
      </c>
      <c r="DA235" s="779">
        <v>85.715067594959152</v>
      </c>
      <c r="DB235" s="779">
        <v>9.5973091981030336</v>
      </c>
      <c r="DC235" s="779">
        <v>-134.14735847560814</v>
      </c>
      <c r="DD235" s="779">
        <v>-0.60406285618017108</v>
      </c>
      <c r="DE235" s="779">
        <v>-128.18606106118114</v>
      </c>
      <c r="DF235" s="780">
        <v>-17.267433146211459</v>
      </c>
      <c r="DG235" s="780">
        <v>-228.53234089049167</v>
      </c>
      <c r="DH235" s="780">
        <v>84.193185434783956</v>
      </c>
      <c r="DI235" s="780">
        <v>-68.829127648382325</v>
      </c>
      <c r="DJ235" s="780">
        <v>261.22217397075019</v>
      </c>
      <c r="DK235" s="780">
        <v>-337.37122048497912</v>
      </c>
      <c r="DL235" s="780">
        <v>151.17664405404904</v>
      </c>
      <c r="DM235" s="746">
        <v>-181.07909889123647</v>
      </c>
      <c r="DN235" s="746">
        <v>314.37259014275395</v>
      </c>
      <c r="DO235" s="746">
        <v>-136.16446790755015</v>
      </c>
      <c r="DP235" s="746">
        <v>86.491066845917373</v>
      </c>
      <c r="DQ235" s="746">
        <v>68.943152632918384</v>
      </c>
      <c r="DR235" s="746">
        <v>77.795400771010691</v>
      </c>
      <c r="DS235" s="746"/>
      <c r="DT235" s="746"/>
      <c r="DU235" s="746"/>
      <c r="DV235" s="746"/>
      <c r="DW235" s="746"/>
      <c r="DX235" s="746"/>
      <c r="DY235" s="746"/>
      <c r="DZ235" s="74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1532</v>
      </c>
      <c r="B236" s="838" t="s">
        <v>1626</v>
      </c>
      <c r="C236" s="457"/>
      <c r="D236" s="786"/>
      <c r="E236" s="786"/>
      <c r="F236" s="786"/>
      <c r="G236" s="786"/>
      <c r="H236" s="786"/>
      <c r="I236" s="786"/>
      <c r="J236" s="786"/>
      <c r="K236" s="786"/>
      <c r="L236" s="786"/>
      <c r="M236" s="786"/>
      <c r="N236" s="786"/>
      <c r="O236" s="746">
        <v>0</v>
      </c>
      <c r="P236" s="746"/>
      <c r="Q236" s="746"/>
      <c r="R236" s="746"/>
      <c r="S236" s="746"/>
      <c r="T236" s="746"/>
      <c r="U236" s="746"/>
      <c r="V236" s="746"/>
      <c r="W236" s="746"/>
      <c r="X236" s="746"/>
      <c r="Y236" s="746"/>
      <c r="Z236" s="746"/>
      <c r="AA236" s="746"/>
      <c r="AB236" s="746"/>
      <c r="AC236" s="746"/>
      <c r="AD236" s="746"/>
      <c r="AE236" s="746"/>
      <c r="AF236" s="746"/>
      <c r="AG236" s="746"/>
      <c r="AH236" s="746"/>
      <c r="AI236" s="746"/>
      <c r="AJ236" s="746"/>
      <c r="AK236" s="746"/>
      <c r="AL236" s="746"/>
      <c r="AM236" s="746"/>
      <c r="AN236" s="746"/>
      <c r="AO236" s="746"/>
      <c r="AP236" s="746"/>
      <c r="AQ236" s="746"/>
      <c r="AR236" s="746"/>
      <c r="AS236" s="746"/>
      <c r="AT236" s="746"/>
      <c r="AU236" s="746"/>
      <c r="AV236" s="746"/>
      <c r="AW236" s="746"/>
      <c r="AX236" s="746"/>
      <c r="AY236" s="746"/>
      <c r="AZ236" s="746"/>
      <c r="BA236" s="746"/>
      <c r="BB236" s="746"/>
      <c r="BC236" s="746"/>
      <c r="BD236" s="746"/>
      <c r="BE236" s="746"/>
      <c r="BF236" s="746"/>
      <c r="BG236" s="746"/>
      <c r="BH236" s="746"/>
      <c r="BI236" s="746"/>
      <c r="BJ236" s="746"/>
      <c r="BK236" s="746">
        <v>0</v>
      </c>
      <c r="BL236" s="746">
        <v>0</v>
      </c>
      <c r="BM236" s="746">
        <v>0</v>
      </c>
      <c r="BN236" s="746">
        <v>0</v>
      </c>
      <c r="BO236" s="746">
        <v>0</v>
      </c>
      <c r="BP236" s="746">
        <v>0</v>
      </c>
      <c r="BQ236" s="746">
        <v>0</v>
      </c>
      <c r="BR236" s="746">
        <v>0</v>
      </c>
      <c r="BS236" s="746">
        <v>0</v>
      </c>
      <c r="BT236" s="746">
        <v>0</v>
      </c>
      <c r="BU236" s="746">
        <v>0</v>
      </c>
      <c r="BV236" s="746">
        <v>0</v>
      </c>
      <c r="BW236" s="746">
        <v>100</v>
      </c>
      <c r="BX236" s="746">
        <v>100</v>
      </c>
      <c r="BY236" s="746">
        <v>100</v>
      </c>
      <c r="BZ236" s="746">
        <v>100</v>
      </c>
      <c r="CA236" s="746">
        <v>-13.493716067693928</v>
      </c>
      <c r="CB236" s="746">
        <v>-13.493716067693928</v>
      </c>
      <c r="CC236" s="746">
        <v>-13.493716067693928</v>
      </c>
      <c r="CD236" s="746">
        <v>-13.493716067693928</v>
      </c>
      <c r="CE236" s="746">
        <v>1.3018595806276285</v>
      </c>
      <c r="CF236" s="746">
        <v>1.3018595806276285</v>
      </c>
      <c r="CG236" s="746">
        <v>1.3018595806276285</v>
      </c>
      <c r="CH236" s="746">
        <v>1.3018595806276285</v>
      </c>
      <c r="CI236" s="746">
        <v>0.14969884175325018</v>
      </c>
      <c r="CJ236" s="746">
        <v>0.14969884175325018</v>
      </c>
      <c r="CK236" s="746">
        <v>0.14969884175325018</v>
      </c>
      <c r="CL236" s="746">
        <v>0.14969884175325018</v>
      </c>
      <c r="CM236" s="746">
        <v>0</v>
      </c>
      <c r="CN236" s="746">
        <v>0.29093002242126798</v>
      </c>
      <c r="CO236" s="746">
        <v>0.11397299676082673</v>
      </c>
      <c r="CP236" s="746">
        <v>2.5038942319381103E-2</v>
      </c>
      <c r="CQ236" s="746">
        <v>0.23750750015933975</v>
      </c>
      <c r="CR236" s="746">
        <v>0.15595047864159722</v>
      </c>
      <c r="CS236" s="746">
        <v>-1.1283252247405011</v>
      </c>
      <c r="CT236" s="746">
        <v>-3.3337487809235</v>
      </c>
      <c r="CU236" s="779">
        <v>0.11875375007966987</v>
      </c>
      <c r="CV236" s="779">
        <v>0.8937610021257304</v>
      </c>
      <c r="CW236" s="779">
        <v>-0.20287044559593487</v>
      </c>
      <c r="CX236" s="779">
        <v>-0.33087098386041192</v>
      </c>
      <c r="CY236" s="779">
        <v>35.592807501367055</v>
      </c>
      <c r="CZ236" s="779">
        <v>0.1</v>
      </c>
      <c r="DA236" s="779">
        <v>0.1</v>
      </c>
      <c r="DB236" s="779">
        <v>0.1</v>
      </c>
      <c r="DC236" s="779">
        <v>0.4</v>
      </c>
      <c r="DD236" s="779">
        <v>0.48</v>
      </c>
      <c r="DE236" s="781">
        <v>280.39999999999998</v>
      </c>
      <c r="DF236" s="780">
        <v>0.48</v>
      </c>
      <c r="DG236" s="780">
        <v>0.48</v>
      </c>
      <c r="DH236" s="780">
        <v>0.48</v>
      </c>
      <c r="DI236" s="746">
        <v>0.81599999999999995</v>
      </c>
      <c r="DJ236" s="746">
        <v>0.81599999999999995</v>
      </c>
      <c r="DK236" s="789">
        <v>0.56759999999999999</v>
      </c>
      <c r="DL236" s="789">
        <v>-60.564999999999998</v>
      </c>
      <c r="DM236" s="789">
        <v>0</v>
      </c>
      <c r="DN236" s="789">
        <v>0</v>
      </c>
      <c r="DO236" s="746">
        <v>0</v>
      </c>
      <c r="DP236" s="746">
        <v>0</v>
      </c>
      <c r="DQ236" s="746">
        <v>0</v>
      </c>
      <c r="DR236" s="746">
        <v>0</v>
      </c>
      <c r="DS236" s="746"/>
      <c r="DT236" s="746"/>
      <c r="DU236" s="746"/>
      <c r="DV236" s="746"/>
      <c r="DW236" s="746"/>
      <c r="DX236" s="746"/>
      <c r="DY236" s="746"/>
      <c r="DZ236" s="74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1564</v>
      </c>
      <c r="B237" s="453" t="s">
        <v>1627</v>
      </c>
      <c r="C237" s="457"/>
      <c r="D237" s="457"/>
      <c r="E237" s="457"/>
      <c r="F237" s="457"/>
      <c r="G237" s="457"/>
      <c r="H237" s="457"/>
      <c r="I237" s="457"/>
      <c r="J237" s="457"/>
      <c r="K237" s="457"/>
      <c r="L237" s="457"/>
      <c r="M237" s="457"/>
      <c r="N237" s="457"/>
      <c r="O237" s="746">
        <v>16.61</v>
      </c>
      <c r="P237" s="746">
        <v>16.61</v>
      </c>
      <c r="Q237" s="746">
        <v>16.61</v>
      </c>
      <c r="R237" s="746">
        <v>16.61</v>
      </c>
      <c r="S237" s="746">
        <v>14.2385</v>
      </c>
      <c r="T237" s="746">
        <v>14.2385</v>
      </c>
      <c r="U237" s="746">
        <v>14.2385</v>
      </c>
      <c r="V237" s="746">
        <v>14.2385</v>
      </c>
      <c r="W237" s="746">
        <v>6.0710000000000006</v>
      </c>
      <c r="X237" s="746">
        <v>6.0710000000000006</v>
      </c>
      <c r="Y237" s="746">
        <v>6.0710000000000006</v>
      </c>
      <c r="Z237" s="746">
        <v>6.0710000000000006</v>
      </c>
      <c r="AA237" s="746">
        <v>14.548250000000001</v>
      </c>
      <c r="AB237" s="746">
        <v>14.548250000000001</v>
      </c>
      <c r="AC237" s="746">
        <v>14.548250000000001</v>
      </c>
      <c r="AD237" s="746">
        <v>14.548250000000001</v>
      </c>
      <c r="AE237" s="746">
        <v>13.275000000000002</v>
      </c>
      <c r="AF237" s="746">
        <v>13.275000000000002</v>
      </c>
      <c r="AG237" s="746">
        <v>13.275000000000002</v>
      </c>
      <c r="AH237" s="746">
        <v>13.275000000000002</v>
      </c>
      <c r="AI237" s="746">
        <v>1.928253604189706</v>
      </c>
      <c r="AJ237" s="746">
        <v>1.928253604189706</v>
      </c>
      <c r="AK237" s="746">
        <v>1.928253604189706</v>
      </c>
      <c r="AL237" s="746">
        <v>1.928253604189706</v>
      </c>
      <c r="AM237" s="746">
        <v>17.826771465926061</v>
      </c>
      <c r="AN237" s="746">
        <v>17.826771465926061</v>
      </c>
      <c r="AO237" s="746">
        <v>17.826771465926061</v>
      </c>
      <c r="AP237" s="746">
        <v>17.826771465926061</v>
      </c>
      <c r="AQ237" s="746">
        <v>13.419456145000002</v>
      </c>
      <c r="AR237" s="746">
        <v>13.419456145000002</v>
      </c>
      <c r="AS237" s="746">
        <v>13.419456145000002</v>
      </c>
      <c r="AT237" s="746">
        <v>13.419456145000002</v>
      </c>
      <c r="AU237" s="746">
        <v>11.293085352409912</v>
      </c>
      <c r="AV237" s="746">
        <v>11.293085352409912</v>
      </c>
      <c r="AW237" s="746">
        <v>11.293085352409912</v>
      </c>
      <c r="AX237" s="746">
        <v>11.293085352409912</v>
      </c>
      <c r="AY237" s="746">
        <v>20.090962149616313</v>
      </c>
      <c r="AZ237" s="746">
        <v>20.090962149616313</v>
      </c>
      <c r="BA237" s="746">
        <v>20.090962149616313</v>
      </c>
      <c r="BB237" s="746">
        <v>20.090962149616313</v>
      </c>
      <c r="BC237" s="746">
        <v>26.1875</v>
      </c>
      <c r="BD237" s="746">
        <v>26.1875</v>
      </c>
      <c r="BE237" s="746">
        <v>26.1875</v>
      </c>
      <c r="BF237" s="746">
        <v>26.1875</v>
      </c>
      <c r="BG237" s="746">
        <v>20.337499999999999</v>
      </c>
      <c r="BH237" s="746">
        <v>20.337499999999999</v>
      </c>
      <c r="BI237" s="746">
        <v>20.337499999999999</v>
      </c>
      <c r="BJ237" s="746">
        <v>20.337499999999999</v>
      </c>
      <c r="BK237" s="746">
        <v>12.9758886125</v>
      </c>
      <c r="BL237" s="746">
        <v>12.9758886125</v>
      </c>
      <c r="BM237" s="746">
        <v>12.9758886125</v>
      </c>
      <c r="BN237" s="746">
        <v>12.9758886125</v>
      </c>
      <c r="BO237" s="746">
        <v>20.786330995774346</v>
      </c>
      <c r="BP237" s="746">
        <v>20.786330995774346</v>
      </c>
      <c r="BQ237" s="746">
        <v>20.786330995774346</v>
      </c>
      <c r="BR237" s="746">
        <v>20.786330995774346</v>
      </c>
      <c r="BS237" s="746">
        <v>19.8911323549898</v>
      </c>
      <c r="BT237" s="746">
        <v>19.8911323549898</v>
      </c>
      <c r="BU237" s="746">
        <v>19.8911323549898</v>
      </c>
      <c r="BV237" s="746">
        <v>19.8911323549898</v>
      </c>
      <c r="BW237" s="746">
        <v>27.293421810869173</v>
      </c>
      <c r="BX237" s="746">
        <v>27.293421810869173</v>
      </c>
      <c r="BY237" s="746">
        <v>27.293421810869173</v>
      </c>
      <c r="BZ237" s="746">
        <v>27.293421810869173</v>
      </c>
      <c r="CA237" s="746">
        <v>33.173829105038905</v>
      </c>
      <c r="CB237" s="746">
        <v>33.173829105038905</v>
      </c>
      <c r="CC237" s="746">
        <v>33.173829105038905</v>
      </c>
      <c r="CD237" s="746">
        <v>33.173829105038905</v>
      </c>
      <c r="CE237" s="746">
        <v>29.587542795482101</v>
      </c>
      <c r="CF237" s="746">
        <v>29.587542795482101</v>
      </c>
      <c r="CG237" s="746">
        <v>29.587542795482101</v>
      </c>
      <c r="CH237" s="746">
        <v>29.587542795482101</v>
      </c>
      <c r="CI237" s="746">
        <v>36.17385501639167</v>
      </c>
      <c r="CJ237" s="746">
        <v>36.17385501639167</v>
      </c>
      <c r="CK237" s="746">
        <v>36.17385501639167</v>
      </c>
      <c r="CL237" s="746">
        <v>36.17385501639167</v>
      </c>
      <c r="CM237" s="746">
        <v>47.378220532389257</v>
      </c>
      <c r="CN237" s="746">
        <v>79.756603599686301</v>
      </c>
      <c r="CO237" s="746">
        <v>124.55245572500323</v>
      </c>
      <c r="CP237" s="746">
        <v>126.3328946953779</v>
      </c>
      <c r="CQ237" s="746">
        <v>87.744114697697754</v>
      </c>
      <c r="CR237" s="746">
        <v>85.416188596299151</v>
      </c>
      <c r="CS237" s="746">
        <v>148.31984883830879</v>
      </c>
      <c r="CT237" s="746">
        <v>146.78651922619315</v>
      </c>
      <c r="CU237" s="777">
        <v>76.061989347509567</v>
      </c>
      <c r="CV237" s="777">
        <v>146.73235889750956</v>
      </c>
      <c r="CW237" s="777">
        <v>95.50773324402175</v>
      </c>
      <c r="CX237" s="777">
        <v>308.39562384885312</v>
      </c>
      <c r="CY237" s="777">
        <v>87.984938205303791</v>
      </c>
      <c r="CZ237" s="777">
        <v>423.48320593180205</v>
      </c>
      <c r="DA237" s="777">
        <v>270.28776694487726</v>
      </c>
      <c r="DB237" s="777">
        <v>134.82893574653883</v>
      </c>
      <c r="DC237" s="777">
        <v>143.31684897538278</v>
      </c>
      <c r="DD237" s="777">
        <v>75.803134817549221</v>
      </c>
      <c r="DE237" s="886">
        <v>294.39129134159657</v>
      </c>
      <c r="DF237" s="778">
        <v>187.08575224495098</v>
      </c>
      <c r="DG237" s="778">
        <v>129.20384220552071</v>
      </c>
      <c r="DH237" s="778">
        <v>139.3090433846973</v>
      </c>
      <c r="DI237" s="778">
        <v>91.500057955735727</v>
      </c>
      <c r="DJ237" s="778">
        <v>73.319575918596883</v>
      </c>
      <c r="DK237" s="778">
        <v>433.80551490361449</v>
      </c>
      <c r="DL237" s="778">
        <v>179.98397626496774</v>
      </c>
      <c r="DM237" s="746">
        <v>74.992900460970716</v>
      </c>
      <c r="DN237" s="746">
        <v>335.3671603275414</v>
      </c>
      <c r="DO237" s="746">
        <v>121.51061802498832</v>
      </c>
      <c r="DP237" s="746">
        <v>484.86621897088435</v>
      </c>
      <c r="DQ237" s="746">
        <v>58.72975956175268</v>
      </c>
      <c r="DR237" s="746">
        <v>692.86618107942604</v>
      </c>
      <c r="DS237" s="746"/>
      <c r="DT237" s="746"/>
      <c r="DU237" s="746"/>
      <c r="DV237" s="746"/>
      <c r="DW237" s="746"/>
      <c r="DX237" s="746"/>
      <c r="DY237" s="746"/>
      <c r="DZ237" s="746"/>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453" t="s">
        <v>1628</v>
      </c>
      <c r="C238" s="457"/>
      <c r="D238" s="457"/>
      <c r="E238" s="457"/>
      <c r="F238" s="457"/>
      <c r="G238" s="457"/>
      <c r="H238" s="457"/>
      <c r="I238" s="457"/>
      <c r="J238" s="457"/>
      <c r="K238" s="457"/>
      <c r="L238" s="457"/>
      <c r="M238" s="457"/>
      <c r="N238" s="457"/>
      <c r="O238" s="746">
        <v>-41.868008039999992</v>
      </c>
      <c r="P238" s="746">
        <v>-41.868008039999992</v>
      </c>
      <c r="Q238" s="746">
        <v>-41.868008039999992</v>
      </c>
      <c r="R238" s="746">
        <v>-41.868008039999992</v>
      </c>
      <c r="S238" s="746">
        <v>-38.226297759866149</v>
      </c>
      <c r="T238" s="746">
        <v>-38.226297759866149</v>
      </c>
      <c r="U238" s="746">
        <v>-38.226297759866149</v>
      </c>
      <c r="V238" s="746">
        <v>-38.226297759866149</v>
      </c>
      <c r="W238" s="746">
        <v>-49.680174684558814</v>
      </c>
      <c r="X238" s="746">
        <v>-49.680174684558814</v>
      </c>
      <c r="Y238" s="746">
        <v>-49.680174684558814</v>
      </c>
      <c r="Z238" s="746">
        <v>-49.680174684558814</v>
      </c>
      <c r="AA238" s="746">
        <v>-23.850328189381642</v>
      </c>
      <c r="AB238" s="746">
        <v>-23.850328189381642</v>
      </c>
      <c r="AC238" s="746">
        <v>-23.850328189381642</v>
      </c>
      <c r="AD238" s="746">
        <v>-23.850328189381642</v>
      </c>
      <c r="AE238" s="746">
        <v>-12.39457063938632</v>
      </c>
      <c r="AF238" s="746">
        <v>-12.39457063938632</v>
      </c>
      <c r="AG238" s="746">
        <v>-12.39457063938632</v>
      </c>
      <c r="AH238" s="746">
        <v>-12.39457063938632</v>
      </c>
      <c r="AI238" s="746">
        <v>6.173700190489634</v>
      </c>
      <c r="AJ238" s="746">
        <v>6.173700190489634</v>
      </c>
      <c r="AK238" s="746">
        <v>6.173700190489634</v>
      </c>
      <c r="AL238" s="746">
        <v>6.173700190489634</v>
      </c>
      <c r="AM238" s="746">
        <v>-73.855564990412148</v>
      </c>
      <c r="AN238" s="746">
        <v>-73.855564990412148</v>
      </c>
      <c r="AO238" s="746">
        <v>-73.855564990412148</v>
      </c>
      <c r="AP238" s="746">
        <v>-73.855564990412148</v>
      </c>
      <c r="AQ238" s="746">
        <v>-61.563154956735104</v>
      </c>
      <c r="AR238" s="746">
        <v>-61.563154956735104</v>
      </c>
      <c r="AS238" s="746">
        <v>-61.563154956735104</v>
      </c>
      <c r="AT238" s="746">
        <v>-61.563154956735104</v>
      </c>
      <c r="AU238" s="746">
        <v>-68.400912197385466</v>
      </c>
      <c r="AV238" s="746">
        <v>-68.400912197385466</v>
      </c>
      <c r="AW238" s="746">
        <v>-68.400912197385466</v>
      </c>
      <c r="AX238" s="746">
        <v>-68.400912197385466</v>
      </c>
      <c r="AY238" s="746">
        <v>-81.56642403887048</v>
      </c>
      <c r="AZ238" s="746">
        <v>-81.56642403887048</v>
      </c>
      <c r="BA238" s="746">
        <v>-81.56642403887048</v>
      </c>
      <c r="BB238" s="746">
        <v>-81.56642403887048</v>
      </c>
      <c r="BC238" s="746">
        <v>-51.324651170105476</v>
      </c>
      <c r="BD238" s="746">
        <v>-51.324651170105476</v>
      </c>
      <c r="BE238" s="746">
        <v>-51.324651170105476</v>
      </c>
      <c r="BF238" s="746">
        <v>-51.324651170105476</v>
      </c>
      <c r="BG238" s="746">
        <v>-43.319574037335414</v>
      </c>
      <c r="BH238" s="746">
        <v>-43.319574037335414</v>
      </c>
      <c r="BI238" s="746">
        <v>-43.319574037335414</v>
      </c>
      <c r="BJ238" s="746">
        <v>-43.319574037335414</v>
      </c>
      <c r="BK238" s="746">
        <v>-18.476746973798445</v>
      </c>
      <c r="BL238" s="746">
        <v>-18.831135311416151</v>
      </c>
      <c r="BM238" s="746">
        <v>-16.113146457410981</v>
      </c>
      <c r="BN238" s="746">
        <v>24.204412513596051</v>
      </c>
      <c r="BO238" s="746">
        <v>37.999287026356313</v>
      </c>
      <c r="BP238" s="746">
        <v>66.902916686720545</v>
      </c>
      <c r="BQ238" s="746">
        <v>96.575158611894352</v>
      </c>
      <c r="BR238" s="746">
        <v>61.931359138803565</v>
      </c>
      <c r="BS238" s="746">
        <v>-45.323008924558437</v>
      </c>
      <c r="BT238" s="746">
        <v>-6.7030213651890307</v>
      </c>
      <c r="BU238" s="746">
        <v>11.822447985406441</v>
      </c>
      <c r="BV238" s="746">
        <v>-54.442244827415081</v>
      </c>
      <c r="BW238" s="746">
        <v>-40.988662114323915</v>
      </c>
      <c r="BX238" s="746">
        <v>-51.341814302211901</v>
      </c>
      <c r="BY238" s="746">
        <v>-4.1591194280761101</v>
      </c>
      <c r="BZ238" s="746">
        <v>27.941747795432036</v>
      </c>
      <c r="CA238" s="746">
        <v>33.025766292045986</v>
      </c>
      <c r="CB238" s="746">
        <v>49.152896034322893</v>
      </c>
      <c r="CC238" s="746">
        <v>34.354221451241571</v>
      </c>
      <c r="CD238" s="746">
        <v>35.542405399021348</v>
      </c>
      <c r="CE238" s="746">
        <v>69.949559236977905</v>
      </c>
      <c r="CF238" s="746">
        <v>69.949559236977905</v>
      </c>
      <c r="CG238" s="746">
        <v>69.949559236977905</v>
      </c>
      <c r="CH238" s="746">
        <v>69.949559236977905</v>
      </c>
      <c r="CI238" s="746">
        <v>106.8795613144824</v>
      </c>
      <c r="CJ238" s="746">
        <v>106.8795613144824</v>
      </c>
      <c r="CK238" s="746">
        <v>106.8795613144824</v>
      </c>
      <c r="CL238" s="746">
        <v>106.8795613144824</v>
      </c>
      <c r="CM238" s="746">
        <v>-23.969135197926576</v>
      </c>
      <c r="CN238" s="746">
        <v>77.809092916408275</v>
      </c>
      <c r="CO238" s="746">
        <v>-26.563713976496725</v>
      </c>
      <c r="CP238" s="746">
        <v>128.74591244788715</v>
      </c>
      <c r="CQ238" s="746">
        <v>-25.026605044448502</v>
      </c>
      <c r="CR238" s="746">
        <v>-39.174393299339307</v>
      </c>
      <c r="CS238" s="746">
        <v>-86.64245741966154</v>
      </c>
      <c r="CT238" s="746">
        <v>166.03739233836103</v>
      </c>
      <c r="CU238" s="782">
        <v>-30.044924295878118</v>
      </c>
      <c r="CV238" s="782">
        <v>3.7076672566768671</v>
      </c>
      <c r="CW238" s="782">
        <v>72.057190801292307</v>
      </c>
      <c r="CX238" s="782">
        <v>104.70956462477909</v>
      </c>
      <c r="CY238" s="782">
        <v>45.552827110063447</v>
      </c>
      <c r="CZ238" s="782">
        <v>-50.407619696653029</v>
      </c>
      <c r="DA238" s="782">
        <v>109.40351553184252</v>
      </c>
      <c r="DB238" s="782">
        <v>23.284736301789934</v>
      </c>
      <c r="DC238" s="782">
        <v>-72.457378939788953</v>
      </c>
      <c r="DD238" s="782">
        <v>33.058286295038044</v>
      </c>
      <c r="DE238" s="782">
        <v>-125.54752125793004</v>
      </c>
      <c r="DF238" s="783">
        <v>-9.5564784529552185</v>
      </c>
      <c r="DG238" s="783">
        <v>-29.732801835166867</v>
      </c>
      <c r="DH238" s="783">
        <v>-69.309251082130473</v>
      </c>
      <c r="DI238" s="783">
        <v>16.816737783497388</v>
      </c>
      <c r="DJ238" s="783">
        <v>166.77990476768545</v>
      </c>
      <c r="DK238" s="783">
        <v>-282.88109582554154</v>
      </c>
      <c r="DL238" s="783">
        <v>210.21764607732078</v>
      </c>
      <c r="DM238" s="746">
        <v>-78.479281250304041</v>
      </c>
      <c r="DN238" s="746">
        <v>224.70932435543091</v>
      </c>
      <c r="DO238" s="746">
        <v>-101.80311426540175</v>
      </c>
      <c r="DP238" s="746">
        <v>-35.72273918225352</v>
      </c>
      <c r="DQ238" s="746">
        <v>158.91542617983436</v>
      </c>
      <c r="DR238" s="746">
        <v>176.97593670339802</v>
      </c>
      <c r="DS238" s="746"/>
      <c r="DT238" s="746"/>
      <c r="DU238" s="746"/>
      <c r="DV238" s="746"/>
      <c r="DW238" s="746"/>
      <c r="DX238" s="746"/>
      <c r="DY238" s="746"/>
      <c r="DZ238" s="746"/>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747">
        <v>4.3149999999999977</v>
      </c>
      <c r="P239" s="747">
        <v>4.3149999999999977</v>
      </c>
      <c r="Q239" s="747">
        <v>4.3149999999999977</v>
      </c>
      <c r="R239" s="747">
        <v>4.3149999999999977</v>
      </c>
      <c r="S239" s="747">
        <v>3.5096500000000006</v>
      </c>
      <c r="T239" s="747">
        <v>3.5096500000000006</v>
      </c>
      <c r="U239" s="747">
        <v>3.5096500000000006</v>
      </c>
      <c r="V239" s="747">
        <v>3.5096500000000006</v>
      </c>
      <c r="W239" s="747">
        <v>-0.45550000000000068</v>
      </c>
      <c r="X239" s="747">
        <v>-0.45550000000000068</v>
      </c>
      <c r="Y239" s="747">
        <v>-0.45550000000000068</v>
      </c>
      <c r="Z239" s="747">
        <v>-0.45550000000000068</v>
      </c>
      <c r="AA239" s="747">
        <v>-3.3150000000000013</v>
      </c>
      <c r="AB239" s="747">
        <v>-3.3150000000000013</v>
      </c>
      <c r="AC239" s="747">
        <v>-3.3150000000000013</v>
      </c>
      <c r="AD239" s="747">
        <v>-3.3150000000000013</v>
      </c>
      <c r="AE239" s="747">
        <v>-3.2050000000000001</v>
      </c>
      <c r="AF239" s="747">
        <v>-3.2050000000000001</v>
      </c>
      <c r="AG239" s="747">
        <v>-3.2050000000000001</v>
      </c>
      <c r="AH239" s="747">
        <v>-3.2050000000000001</v>
      </c>
      <c r="AI239" s="747">
        <v>8.9237499999999965</v>
      </c>
      <c r="AJ239" s="747">
        <v>8.9237499999999965</v>
      </c>
      <c r="AK239" s="747">
        <v>8.9237499999999965</v>
      </c>
      <c r="AL239" s="747">
        <v>8.9237499999999965</v>
      </c>
      <c r="AM239" s="747">
        <v>-26.984482857142865</v>
      </c>
      <c r="AN239" s="747">
        <v>-26.984482857142865</v>
      </c>
      <c r="AO239" s="747">
        <v>-26.984482857142865</v>
      </c>
      <c r="AP239" s="747">
        <v>-26.984482857142865</v>
      </c>
      <c r="AQ239" s="747">
        <v>-29.789749999999998</v>
      </c>
      <c r="AR239" s="747">
        <v>-29.789749999999998</v>
      </c>
      <c r="AS239" s="747">
        <v>-29.789749999999998</v>
      </c>
      <c r="AT239" s="747">
        <v>-29.789749999999998</v>
      </c>
      <c r="AU239" s="747">
        <v>-20.380161627438994</v>
      </c>
      <c r="AV239" s="747">
        <v>-20.380161627438994</v>
      </c>
      <c r="AW239" s="747">
        <v>-20.380161627438994</v>
      </c>
      <c r="AX239" s="747">
        <v>-20.380161627438994</v>
      </c>
      <c r="AY239" s="747">
        <v>-27.667587037938929</v>
      </c>
      <c r="AZ239" s="747">
        <v>-27.667587037938929</v>
      </c>
      <c r="BA239" s="747">
        <v>-27.667587037938929</v>
      </c>
      <c r="BB239" s="747">
        <v>-27.667587037938929</v>
      </c>
      <c r="BC239" s="747">
        <v>-13.576317042500001</v>
      </c>
      <c r="BD239" s="747">
        <v>-13.576317042500001</v>
      </c>
      <c r="BE239" s="747">
        <v>-13.576317042500001</v>
      </c>
      <c r="BF239" s="747">
        <v>-13.576317042500001</v>
      </c>
      <c r="BG239" s="747">
        <v>-13.371662511875144</v>
      </c>
      <c r="BH239" s="747">
        <v>-13.371662511875144</v>
      </c>
      <c r="BI239" s="747">
        <v>-13.371662511875144</v>
      </c>
      <c r="BJ239" s="747">
        <v>-13.371662511875144</v>
      </c>
      <c r="BK239" s="747">
        <v>-88.61285625265657</v>
      </c>
      <c r="BL239" s="747">
        <v>18.017406700795899</v>
      </c>
      <c r="BM239" s="747">
        <v>18.017406700795899</v>
      </c>
      <c r="BN239" s="747">
        <v>18.017406700795899</v>
      </c>
      <c r="BO239" s="747">
        <v>58.634605873898998</v>
      </c>
      <c r="BP239" s="747">
        <v>58.634605873899005</v>
      </c>
      <c r="BQ239" s="747">
        <v>58.634605873899005</v>
      </c>
      <c r="BR239" s="747">
        <v>58.634605873898998</v>
      </c>
      <c r="BS239" s="747">
        <v>-53.110340859733</v>
      </c>
      <c r="BT239" s="747">
        <v>-53.110340859733</v>
      </c>
      <c r="BU239" s="747">
        <v>-53.110340859733</v>
      </c>
      <c r="BV239" s="747">
        <v>-53.110340859733</v>
      </c>
      <c r="BW239" s="747">
        <v>57.123390382164501</v>
      </c>
      <c r="BX239" s="747">
        <v>57.123390382164501</v>
      </c>
      <c r="BY239" s="747">
        <v>57.123390382164501</v>
      </c>
      <c r="BZ239" s="747">
        <v>57.123390382164501</v>
      </c>
      <c r="CA239" s="747">
        <v>-22.607276466310751</v>
      </c>
      <c r="CB239" s="747">
        <v>-22.607276466310751</v>
      </c>
      <c r="CC239" s="747">
        <v>-22.607276466310751</v>
      </c>
      <c r="CD239" s="747">
        <v>-22.607276466310751</v>
      </c>
      <c r="CE239" s="747">
        <v>-7.1336168861670615</v>
      </c>
      <c r="CF239" s="747">
        <v>-7.1336168861670615</v>
      </c>
      <c r="CG239" s="747">
        <v>-7.1336168861670615</v>
      </c>
      <c r="CH239" s="747">
        <v>-7.1336168861670615</v>
      </c>
      <c r="CI239" s="747">
        <v>19.805703373229051</v>
      </c>
      <c r="CJ239" s="747">
        <v>19.805703373229051</v>
      </c>
      <c r="CK239" s="747">
        <v>19.805703373229051</v>
      </c>
      <c r="CL239" s="747">
        <v>19.805703373229051</v>
      </c>
      <c r="CM239" s="747">
        <v>-35.627037995190861</v>
      </c>
      <c r="CN239" s="747">
        <v>18.950583885965429</v>
      </c>
      <c r="CO239" s="747">
        <v>-16.068955339322425</v>
      </c>
      <c r="CP239" s="747">
        <v>190.08245503632983</v>
      </c>
      <c r="CQ239" s="747">
        <v>-69.3384147552581</v>
      </c>
      <c r="CR239" s="747">
        <v>-25.630749317236713</v>
      </c>
      <c r="CS239" s="747">
        <v>-2.809736941738052</v>
      </c>
      <c r="CT239" s="747">
        <v>193.29724933993211</v>
      </c>
      <c r="CU239" s="775">
        <v>-66.782162870035464</v>
      </c>
      <c r="CV239" s="775">
        <v>-10.253960971344217</v>
      </c>
      <c r="CW239" s="775">
        <v>-80.153444165083158</v>
      </c>
      <c r="CX239" s="775">
        <v>268.96697282116185</v>
      </c>
      <c r="CY239" s="775">
        <v>-52.309511095964865</v>
      </c>
      <c r="CZ239" s="775">
        <v>274.44928466748468</v>
      </c>
      <c r="DA239" s="775">
        <v>116.09097214187994</v>
      </c>
      <c r="DB239" s="775">
        <v>-10.293505774938552</v>
      </c>
      <c r="DC239" s="775">
        <v>-113.52696157616536</v>
      </c>
      <c r="DD239" s="775">
        <v>-77.427458686685569</v>
      </c>
      <c r="DE239" s="775">
        <v>267.72679301964928</v>
      </c>
      <c r="DF239" s="776">
        <v>77.646254565630159</v>
      </c>
      <c r="DG239" s="776">
        <v>-192.96289555772984</v>
      </c>
      <c r="DH239" s="776">
        <v>174.06101379805875</v>
      </c>
      <c r="DI239" s="776">
        <v>-262.01435157026947</v>
      </c>
      <c r="DJ239" s="776">
        <v>151.56471936570384</v>
      </c>
      <c r="DK239" s="776">
        <v>-125.67884469694536</v>
      </c>
      <c r="DL239" s="776">
        <v>131.36837847451235</v>
      </c>
      <c r="DM239" s="747">
        <v>-325.43652101527618</v>
      </c>
      <c r="DN239" s="747">
        <v>426.54713681979428</v>
      </c>
      <c r="DO239" s="747">
        <v>-256.99673141660264</v>
      </c>
      <c r="DP239" s="747">
        <v>372.81050690964622</v>
      </c>
      <c r="DQ239" s="747">
        <v>-153.36679749630366</v>
      </c>
      <c r="DR239" s="747">
        <v>613.09024599420354</v>
      </c>
      <c r="DS239" s="747"/>
      <c r="DT239" s="747"/>
      <c r="DU239" s="747"/>
      <c r="DV239" s="747"/>
      <c r="DW239" s="747"/>
      <c r="DX239" s="747"/>
      <c r="DY239" s="747"/>
      <c r="DZ239" s="747"/>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4.7" thickBot="1">
      <c r="A240" s="694" t="s">
        <v>1533</v>
      </c>
      <c r="B240" s="455" t="s">
        <v>668</v>
      </c>
      <c r="C240" s="459"/>
      <c r="D240" s="459"/>
      <c r="E240" s="459"/>
      <c r="F240" s="459"/>
      <c r="G240" s="459"/>
      <c r="H240" s="459"/>
      <c r="I240" s="459"/>
      <c r="J240" s="459"/>
      <c r="K240" s="459"/>
      <c r="L240" s="459"/>
      <c r="M240" s="459"/>
      <c r="N240" s="459"/>
      <c r="O240" s="748">
        <v>4.3149999999999977</v>
      </c>
      <c r="P240" s="748">
        <v>4.3149999999999977</v>
      </c>
      <c r="Q240" s="748">
        <v>4.3149999999999977</v>
      </c>
      <c r="R240" s="748">
        <v>4.3149999999999977</v>
      </c>
      <c r="S240" s="748">
        <v>3.5096500000000006</v>
      </c>
      <c r="T240" s="748">
        <v>3.5096500000000006</v>
      </c>
      <c r="U240" s="748">
        <v>3.5096500000000006</v>
      </c>
      <c r="V240" s="748">
        <v>3.5096500000000006</v>
      </c>
      <c r="W240" s="748">
        <v>-0.45550000000000068</v>
      </c>
      <c r="X240" s="748">
        <v>-0.45550000000000068</v>
      </c>
      <c r="Y240" s="748">
        <v>-0.45550000000000068</v>
      </c>
      <c r="Z240" s="748">
        <v>-0.45550000000000068</v>
      </c>
      <c r="AA240" s="748">
        <v>-3.3150000000000013</v>
      </c>
      <c r="AB240" s="748">
        <v>-3.3150000000000013</v>
      </c>
      <c r="AC240" s="748">
        <v>-3.3150000000000013</v>
      </c>
      <c r="AD240" s="748">
        <v>-3.3150000000000013</v>
      </c>
      <c r="AE240" s="748">
        <v>-3.2050000000000001</v>
      </c>
      <c r="AF240" s="748">
        <v>-3.2050000000000001</v>
      </c>
      <c r="AG240" s="748">
        <v>-3.2050000000000001</v>
      </c>
      <c r="AH240" s="748">
        <v>-3.2050000000000001</v>
      </c>
      <c r="AI240" s="748">
        <v>8.9237499999999965</v>
      </c>
      <c r="AJ240" s="748">
        <v>8.9237499999999965</v>
      </c>
      <c r="AK240" s="748">
        <v>8.9237499999999965</v>
      </c>
      <c r="AL240" s="748">
        <v>8.9237499999999965</v>
      </c>
      <c r="AM240" s="748">
        <v>-26.984482857142865</v>
      </c>
      <c r="AN240" s="748">
        <v>-26.984482857142865</v>
      </c>
      <c r="AO240" s="748">
        <v>-26.984482857142865</v>
      </c>
      <c r="AP240" s="748">
        <v>-26.984482857142865</v>
      </c>
      <c r="AQ240" s="748">
        <v>-29.789749999999998</v>
      </c>
      <c r="AR240" s="748">
        <v>-29.789749999999998</v>
      </c>
      <c r="AS240" s="748">
        <v>-29.789749999999998</v>
      </c>
      <c r="AT240" s="748">
        <v>-29.789749999999998</v>
      </c>
      <c r="AU240" s="748">
        <v>-20.380161627438994</v>
      </c>
      <c r="AV240" s="748">
        <v>-20.380161627438994</v>
      </c>
      <c r="AW240" s="748">
        <v>-20.380161627438994</v>
      </c>
      <c r="AX240" s="748">
        <v>-20.380161627438994</v>
      </c>
      <c r="AY240" s="748">
        <v>-27.667587037938929</v>
      </c>
      <c r="AZ240" s="748">
        <v>-27.667587037938929</v>
      </c>
      <c r="BA240" s="748">
        <v>-27.667587037938929</v>
      </c>
      <c r="BB240" s="748">
        <v>-27.667587037938929</v>
      </c>
      <c r="BC240" s="748">
        <v>-13.576317042500001</v>
      </c>
      <c r="BD240" s="748">
        <v>-13.576317042500001</v>
      </c>
      <c r="BE240" s="748">
        <v>-13.576317042500001</v>
      </c>
      <c r="BF240" s="748">
        <v>-13.576317042500001</v>
      </c>
      <c r="BG240" s="748">
        <v>-13.371662511875144</v>
      </c>
      <c r="BH240" s="748">
        <v>-13.371662511875144</v>
      </c>
      <c r="BI240" s="748">
        <v>-13.371662511875144</v>
      </c>
      <c r="BJ240" s="748">
        <v>-13.371662511875144</v>
      </c>
      <c r="BK240" s="748">
        <v>18.017406700795899</v>
      </c>
      <c r="BL240" s="748">
        <v>18.017406700795899</v>
      </c>
      <c r="BM240" s="748">
        <v>18.017406700795899</v>
      </c>
      <c r="BN240" s="748">
        <v>18.017406700795899</v>
      </c>
      <c r="BO240" s="748">
        <v>58.634605873898998</v>
      </c>
      <c r="BP240" s="748">
        <v>58.634605873899005</v>
      </c>
      <c r="BQ240" s="748">
        <v>58.634605873899005</v>
      </c>
      <c r="BR240" s="748">
        <v>58.634605873898998</v>
      </c>
      <c r="BS240" s="748">
        <v>-53.110340859733</v>
      </c>
      <c r="BT240" s="748">
        <v>-53.110340859733</v>
      </c>
      <c r="BU240" s="748">
        <v>-53.110340859733</v>
      </c>
      <c r="BV240" s="748">
        <v>-53.110340859733</v>
      </c>
      <c r="BW240" s="748">
        <v>57.123390382164501</v>
      </c>
      <c r="BX240" s="748">
        <v>57.123390382164501</v>
      </c>
      <c r="BY240" s="748">
        <v>57.123390382164501</v>
      </c>
      <c r="BZ240" s="748">
        <v>57.123390382164501</v>
      </c>
      <c r="CA240" s="748">
        <v>-22.607276466310751</v>
      </c>
      <c r="CB240" s="748">
        <v>-22.607276466310751</v>
      </c>
      <c r="CC240" s="748">
        <v>-22.607276466310751</v>
      </c>
      <c r="CD240" s="748">
        <v>-22.607276466310751</v>
      </c>
      <c r="CE240" s="748">
        <v>-7.1336168861670615</v>
      </c>
      <c r="CF240" s="748">
        <v>-7.1336168861670615</v>
      </c>
      <c r="CG240" s="748">
        <v>-7.1336168861670615</v>
      </c>
      <c r="CH240" s="748">
        <v>-7.1336168861670615</v>
      </c>
      <c r="CI240" s="748">
        <v>19.805703373229051</v>
      </c>
      <c r="CJ240" s="748">
        <v>19.805703373229051</v>
      </c>
      <c r="CK240" s="748">
        <v>19.805703373229051</v>
      </c>
      <c r="CL240" s="748">
        <v>19.805703373229051</v>
      </c>
      <c r="CM240" s="748">
        <v>-35.627037995190861</v>
      </c>
      <c r="CN240" s="748">
        <v>18.950583885965429</v>
      </c>
      <c r="CO240" s="748">
        <v>-16.068955339322425</v>
      </c>
      <c r="CP240" s="748">
        <v>190.08245503632983</v>
      </c>
      <c r="CQ240" s="748">
        <v>-69.3384147552581</v>
      </c>
      <c r="CR240" s="748">
        <v>-25.630749317236713</v>
      </c>
      <c r="CS240" s="748">
        <v>-2.809736941738052</v>
      </c>
      <c r="CT240" s="748">
        <v>193.29724933993211</v>
      </c>
      <c r="CU240" s="784">
        <v>-66.782162870035464</v>
      </c>
      <c r="CV240" s="784">
        <v>-10.253960971344217</v>
      </c>
      <c r="CW240" s="784">
        <v>-80.153444165083158</v>
      </c>
      <c r="CX240" s="784">
        <v>268.96697282116185</v>
      </c>
      <c r="CY240" s="784">
        <v>-52.309511095964865</v>
      </c>
      <c r="CZ240" s="784">
        <v>274.44928466748468</v>
      </c>
      <c r="DA240" s="784">
        <v>116.09097214187994</v>
      </c>
      <c r="DB240" s="784">
        <v>-10.293505774938552</v>
      </c>
      <c r="DC240" s="784">
        <v>-113.52696157616536</v>
      </c>
      <c r="DD240" s="784">
        <v>-77.427458686685569</v>
      </c>
      <c r="DE240" s="784">
        <v>267.72679301964928</v>
      </c>
      <c r="DF240" s="785">
        <v>77.646254565630159</v>
      </c>
      <c r="DG240" s="785">
        <v>-192.96289555772984</v>
      </c>
      <c r="DH240" s="785">
        <v>174.06101379805875</v>
      </c>
      <c r="DI240" s="785">
        <v>-262.01435157026947</v>
      </c>
      <c r="DJ240" s="785">
        <v>151.56471936570384</v>
      </c>
      <c r="DK240" s="785">
        <v>-125.67884469694536</v>
      </c>
      <c r="DL240" s="785">
        <v>131.36837847451235</v>
      </c>
      <c r="DM240" s="748">
        <v>-325.43652101527618</v>
      </c>
      <c r="DN240" s="748">
        <v>426.54713681979428</v>
      </c>
      <c r="DO240" s="748">
        <v>-256.99673141660264</v>
      </c>
      <c r="DP240" s="748">
        <v>372.81050690964622</v>
      </c>
      <c r="DQ240" s="748">
        <v>-153.36679749630366</v>
      </c>
      <c r="DR240" s="748">
        <v>613.09024599420354</v>
      </c>
      <c r="DS240" s="748"/>
      <c r="DT240" s="748"/>
      <c r="DU240" s="748"/>
      <c r="DV240" s="748"/>
      <c r="DW240" s="748"/>
      <c r="DX240" s="748"/>
      <c r="DY240" s="748"/>
      <c r="DZ240" s="74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1">
      <c r="A241" s="694"/>
      <c r="B241" s="883"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43" t="str">
        <f>IF(Monthly!LP241&gt;0,AVERAGE(Monthly!LN241:LP241),"")</f>
        <v/>
      </c>
      <c r="DH241" s="844" t="str">
        <f>IF(Monthly!LS241&gt;0,AVERAGE(Monthly!LQ241:LS241),"")</f>
        <v/>
      </c>
      <c r="DI241" s="844" t="str">
        <f>IF(Monthly!LV241&gt;0,AVERAGE(Monthly!LT241:LV241),"")</f>
        <v/>
      </c>
      <c r="DJ241" s="844">
        <v>8563.5125000000007</v>
      </c>
      <c r="DK241" s="844" t="str">
        <f>IF(Monthly!MB241&gt;0,AVERAGE(Monthly!LZ241:MB241),"")</f>
        <v/>
      </c>
      <c r="DL241" s="844" t="str">
        <f>IF(Monthly!ME241&gt;0,AVERAGE(Monthly!MC241:ME241),"")</f>
        <v/>
      </c>
      <c r="DM241" s="844" t="str">
        <f>IF(Monthly!MH241&gt;0,AVERAGE(Monthly!MF241:MH241),"")</f>
        <v/>
      </c>
      <c r="DN241" s="844" t="str">
        <f>IF(Monthly!MK241&gt;0,AVERAGE(Monthly!MI241:MK241),"")</f>
        <v/>
      </c>
      <c r="DO241" s="844" t="str">
        <f>IF(Monthly!MN241&gt;0,AVERAGE(Monthly!ML241:MN241),"")</f>
        <v/>
      </c>
      <c r="DP241" s="844" t="str">
        <f>IF(Monthly!MQ241&gt;0,AVERAGE(Monthly!MO241:MQ241),"")</f>
        <v/>
      </c>
      <c r="DQ241" s="844" t="str">
        <f>IF(Monthly!MT241&gt;0,AVERAGE(Monthly!MR241:MT241),"")</f>
        <v/>
      </c>
      <c r="DR241" s="844" t="str">
        <f>IF(Monthly!MW241&gt;0,AVERAGE(Monthly!MU241:MW241),"")</f>
        <v/>
      </c>
      <c r="DS241" s="844" t="str">
        <f>IF(Monthly!MX241&gt;0,AVERAGE(Monthly!MV241:MX241),"")</f>
        <v/>
      </c>
      <c r="DT241" s="844"/>
      <c r="DU241" s="844"/>
      <c r="DV241" s="844"/>
      <c r="DW241" s="480"/>
      <c r="DX241" s="480"/>
      <c r="DY241" s="480"/>
      <c r="DZ241" s="480"/>
    </row>
    <row r="242" spans="1:130" ht="17.2" customHeight="1">
      <c r="DG242" s="765" t="s">
        <v>1490</v>
      </c>
    </row>
    <row r="243" spans="1:130" s="444" customFormat="1" ht="15.75" customHeight="1">
      <c r="A243" s="695"/>
      <c r="B243" s="884" t="s">
        <v>1473</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49" t="s">
        <v>1464</v>
      </c>
      <c r="B244" s="476" t="s">
        <v>568</v>
      </c>
      <c r="C244" s="820">
        <f>AVERAGE(Monthly!B244:D244)</f>
        <v>2.1626999999999996</v>
      </c>
      <c r="D244" s="820">
        <f>AVERAGE(Monthly!E244:G244)</f>
        <v>4.211666666666666</v>
      </c>
      <c r="E244" s="820">
        <f>AVERAGE(Monthly!H244:J244)</f>
        <v>13.180999999999999</v>
      </c>
      <c r="F244" s="820">
        <f>AVERAGE(Monthly!K244:M244)</f>
        <v>24.576099999999997</v>
      </c>
      <c r="G244" s="820">
        <f>AVERAGE(Monthly!N244:P244)</f>
        <v>32.854833333333332</v>
      </c>
      <c r="H244" s="820">
        <f>AVERAGE(Monthly!Q244:S244)</f>
        <v>33.74133333333333</v>
      </c>
      <c r="I244" s="820">
        <f>AVERAGE(Monthly!T244:V244)</f>
        <v>36.161000000000001</v>
      </c>
      <c r="J244" s="820">
        <f>AVERAGE(Monthly!W244:Y244)</f>
        <v>39.031333333333329</v>
      </c>
      <c r="K244" s="820">
        <f>AVERAGE(Monthly!Z244:AB244)</f>
        <v>43.580666666666673</v>
      </c>
      <c r="L244" s="820">
        <f>AVERAGE(Monthly!AC244:AE244)</f>
        <v>49.681000000000004</v>
      </c>
      <c r="M244" s="820">
        <f>AVERAGE(Monthly!AF244:AH244)</f>
        <v>49.227333333333327</v>
      </c>
      <c r="N244" s="820">
        <f>AVERAGE(Monthly!AI244:AK244)</f>
        <v>54.275100000000002</v>
      </c>
      <c r="O244" s="820">
        <f>AVERAGE(Monthly!AL244:AN244)</f>
        <v>47.248779333333324</v>
      </c>
      <c r="P244" s="820">
        <f>AVERAGE(Monthly!AO244:AQ244)</f>
        <v>44.693509666666671</v>
      </c>
      <c r="Q244" s="820">
        <f>AVERAGE(Monthly!AR244:AT244)</f>
        <v>43.703340000000004</v>
      </c>
      <c r="R244" s="820">
        <f>AVERAGE(Monthly!AU244:AW244)</f>
        <v>43.508648999999991</v>
      </c>
      <c r="S244" s="820">
        <f>AVERAGE(Monthly!AX244:AZ244)</f>
        <v>39.658155999999998</v>
      </c>
      <c r="T244" s="820">
        <f>AVERAGE(Monthly!BA244:BC244)</f>
        <v>36.375971</v>
      </c>
      <c r="U244" s="820">
        <f>AVERAGE(Monthly!BD244:BF244)</f>
        <v>43.130579333333323</v>
      </c>
      <c r="V244" s="820">
        <f>AVERAGE(Monthly!BG244:BI244)</f>
        <v>41.540206666666677</v>
      </c>
      <c r="W244" s="820">
        <f>AVERAGE(Monthly!BJ244:BL244)</f>
        <v>42.577470333333331</v>
      </c>
      <c r="X244" s="820">
        <f>AVERAGE(Monthly!BM244:BO244)</f>
        <v>38.242027</v>
      </c>
      <c r="Y244" s="820">
        <f>AVERAGE(Monthly!BP244:BR244)</f>
        <v>42.349421666666665</v>
      </c>
      <c r="Z244" s="820">
        <f>AVERAGE(Monthly!BS244:BU244)</f>
        <v>51.530130666666672</v>
      </c>
      <c r="AA244" s="820">
        <f>AVERAGE(Monthly!BV244:BX244)</f>
        <v>72.963576000000003</v>
      </c>
      <c r="AB244" s="820">
        <f>AVERAGE(Monthly!BY244:CA244)</f>
        <v>78.572951666666668</v>
      </c>
      <c r="AC244" s="820">
        <f>AVERAGE(Monthly!CB244:CD244)</f>
        <v>74.610536666666675</v>
      </c>
      <c r="AD244" s="820">
        <f>AVERAGE(Monthly!CE244:CG244)</f>
        <v>78.433996666666658</v>
      </c>
      <c r="AE244" s="820">
        <f>AVERAGE(Monthly!CH244:CJ244)</f>
        <v>69.80977</v>
      </c>
      <c r="AF244" s="820">
        <f>AVERAGE(Monthly!CK244:CM244)</f>
        <v>66.202006666666662</v>
      </c>
      <c r="AG244" s="820">
        <f>AVERAGE(Monthly!CN244:CP244)</f>
        <v>74.592056666666664</v>
      </c>
      <c r="AH244" s="820">
        <f>AVERAGE(Monthly!CQ244:CS244)</f>
        <v>84.769880000000001</v>
      </c>
      <c r="AI244" s="820">
        <f>AVERAGE(Monthly!CT244:CV244)</f>
        <v>98.583393333333333</v>
      </c>
      <c r="AJ244" s="820">
        <f>AVERAGE(Monthly!CW244:CY244)</f>
        <v>95.958993333333339</v>
      </c>
      <c r="AK244" s="820">
        <f>AVERAGE(Monthly!CZ244:DB244)</f>
        <v>91.069323333333344</v>
      </c>
      <c r="AL244" s="820">
        <f>AVERAGE(Monthly!DC244:DE244)</f>
        <v>93.496093333333349</v>
      </c>
      <c r="AM244" s="820">
        <f>AVERAGE(Monthly!DF244:DH244)</f>
        <v>108.02004420000002</v>
      </c>
      <c r="AN244" s="820">
        <f>AVERAGE(Monthly!DI244:DK244)</f>
        <v>104.509728591</v>
      </c>
      <c r="AO244" s="820">
        <f>AVERAGE(Monthly!DL244:DN244)</f>
        <v>108.17683459499999</v>
      </c>
      <c r="AP244" s="820">
        <f>AVERAGE(Monthly!DO244:DQ244)</f>
        <v>142.41153266666666</v>
      </c>
      <c r="AQ244" s="820">
        <f>AVERAGE(Monthly!DR244:DT244)</f>
        <v>170.44047266666666</v>
      </c>
      <c r="AR244" s="820">
        <f>AVERAGE(Monthly!DU244:DW244)</f>
        <v>177.36298233333332</v>
      </c>
      <c r="AS244" s="820">
        <f>AVERAGE(Monthly!DX244:DZ244)</f>
        <v>178.3532246666667</v>
      </c>
      <c r="AT244" s="820">
        <f>AVERAGE(Monthly!EA244:EC244)</f>
        <v>203.34505300000001</v>
      </c>
      <c r="AU244" s="820">
        <f>AVERAGE(Monthly!ED244:EF244)</f>
        <v>260.66289866666665</v>
      </c>
      <c r="AV244" s="820">
        <f>AVERAGE(Monthly!EG244:EI244)</f>
        <v>281.98923633333334</v>
      </c>
      <c r="AW244" s="820">
        <f>AVERAGE(Monthly!EJ244:EL244)</f>
        <v>281.65099833333335</v>
      </c>
      <c r="AX244" s="820">
        <f>AVERAGE(Monthly!EM244:EO244)</f>
        <v>280.137002</v>
      </c>
      <c r="AY244" s="820">
        <f>AVERAGE(Monthly!EP244:ER244)</f>
        <v>268.46437566666663</v>
      </c>
      <c r="AZ244" s="820">
        <f>AVERAGE(Monthly!ES244:EU244)</f>
        <v>296.03227699999997</v>
      </c>
      <c r="BA244" s="820">
        <f>AVERAGE(Monthly!EV244:EX244)</f>
        <v>330.83288833333336</v>
      </c>
      <c r="BB244" s="820">
        <f>AVERAGE(Monthly!EY244:FA244)</f>
        <v>330.45158199999997</v>
      </c>
      <c r="BC244" s="820">
        <f>AVERAGE(Monthly!FB244:FD244)</f>
        <v>347.99671166666667</v>
      </c>
      <c r="BD244" s="820">
        <f>AVERAGE(Monthly!FE244:FG244)</f>
        <v>377.79958233333338</v>
      </c>
      <c r="BE244" s="820">
        <f>AVERAGE(Monthly!FH244:FJ244)</f>
        <v>394.94558266666672</v>
      </c>
      <c r="BF244" s="820">
        <f>AVERAGE(Monthly!FK244:FM244)</f>
        <v>378.11642833333326</v>
      </c>
      <c r="BG244" s="820">
        <f>AVERAGE(Monthly!FN244:FP244)</f>
        <v>367.25585166666673</v>
      </c>
      <c r="BH244" s="820">
        <f>AVERAGE(Monthly!FQ244:FS244)</f>
        <v>379.1697746641874</v>
      </c>
      <c r="BI244" s="820">
        <f>AVERAGE(Monthly!FT244:FV244)</f>
        <v>414.63421910866668</v>
      </c>
      <c r="BJ244" s="820">
        <f>AVERAGE(Monthly!FW244:FY244)</f>
        <v>449.15197461736335</v>
      </c>
      <c r="BK244" s="820">
        <f>AVERAGE(Monthly!FZ244:GB244)</f>
        <v>423.0942787516139</v>
      </c>
      <c r="BL244" s="820">
        <f>AVERAGE(Monthly!GC244:GE244)</f>
        <v>427.29657052212059</v>
      </c>
      <c r="BM244" s="820">
        <f>AVERAGE(Monthly!GF244:GH244)</f>
        <v>458.3849713333334</v>
      </c>
      <c r="BN244" s="820">
        <f>AVERAGE(Monthly!GI244:GK244)</f>
        <v>484.77640830080003</v>
      </c>
      <c r="BO244" s="820">
        <f>AVERAGE(Monthly!GL244:GN244)</f>
        <v>485.20205439479997</v>
      </c>
      <c r="BP244" s="820">
        <f>AVERAGE(Monthly!GO244:GQ244)</f>
        <v>496.45485558814039</v>
      </c>
      <c r="BQ244" s="820">
        <f>AVERAGE(Monthly!GR244:GT244)</f>
        <v>493.18539749178672</v>
      </c>
      <c r="BR244" s="820">
        <f>AVERAGE(Monthly!GU244:GW244)</f>
        <v>599.43671388898997</v>
      </c>
      <c r="BS244" s="820">
        <f>AVERAGE(Monthly!GX244:GZ244)</f>
        <v>602.68934001184005</v>
      </c>
      <c r="BT244" s="820">
        <f>AVERAGE(Monthly!HA244:HC244)</f>
        <v>515.70074972538669</v>
      </c>
      <c r="BU244" s="820">
        <f>AVERAGE(Monthly!HD244:HF244)</f>
        <v>480.31081918143997</v>
      </c>
      <c r="BV244" s="820">
        <f>AVERAGE(Monthly!HG244:HI244)</f>
        <v>511.12926585823999</v>
      </c>
      <c r="BW244" s="820">
        <f>AVERAGE(Monthly!HJ244:HL244)</f>
        <v>478.34913196645334</v>
      </c>
      <c r="BX244" s="820">
        <f>AVERAGE(Monthly!HM244:HO244)</f>
        <v>579.0560583544534</v>
      </c>
      <c r="BY244" s="820">
        <f>AVERAGE(Monthly!HP244:HR244)</f>
        <v>675.13197537226677</v>
      </c>
      <c r="BZ244" s="820">
        <f>AVERAGE(Monthly!HS244:HU244)</f>
        <v>705.88748754956305</v>
      </c>
      <c r="CA244" s="820">
        <f>AVERAGE(Monthly!HV244:HX244)</f>
        <v>684.47320809473638</v>
      </c>
      <c r="CB244" s="820">
        <f>AVERAGE(Monthly!HY244:IA244)</f>
        <v>734.0974767653687</v>
      </c>
      <c r="CC244" s="820">
        <f>AVERAGE(Monthly!IB244:ID244)</f>
        <v>684.17431648739409</v>
      </c>
      <c r="CD244" s="820">
        <f>AVERAGE(Monthly!IE244:IG244)</f>
        <v>629.77391259082117</v>
      </c>
      <c r="CE244" s="820">
        <f>AVERAGE(Monthly!IH244:IJ244)</f>
        <v>660.87178309792387</v>
      </c>
      <c r="CF244" s="820">
        <f>AVERAGE(Monthly!IK244:IM244)</f>
        <v>619.91016213898627</v>
      </c>
      <c r="CG244" s="820">
        <f>AVERAGE(Monthly!IN244:IP244)</f>
        <v>548.15975755313218</v>
      </c>
      <c r="CH244" s="820">
        <f>AVERAGE(Monthly!IQ244:IS244)</f>
        <v>563.78250377909546</v>
      </c>
      <c r="CI244" s="820">
        <f>AVERAGE(Monthly!IT244:IV244)</f>
        <v>571.96628734277408</v>
      </c>
      <c r="CJ244" s="820">
        <f>AVERAGE(Monthly!IW244:IY244)</f>
        <v>556.00766227105328</v>
      </c>
      <c r="CK244" s="820">
        <f>AVERAGE(Monthly!IZ244:JB244)</f>
        <v>546.06501675501943</v>
      </c>
      <c r="CL244" s="820">
        <f>AVERAGE(Monthly!JC244:JE244)</f>
        <v>640.05030136707569</v>
      </c>
      <c r="CM244" s="820">
        <f>AVERAGE(Monthly!JF244:JH244)</f>
        <v>694.6810637028899</v>
      </c>
      <c r="CN244" s="820">
        <f>AVERAGE(Monthly!JI244:JK244)</f>
        <v>691.27234185633097</v>
      </c>
      <c r="CO244" s="820">
        <f>AVERAGE(Monthly!JL244:JN244)</f>
        <v>667.52199457242489</v>
      </c>
      <c r="CP244" s="820">
        <f>AVERAGE(Monthly!JO244:JQ244)</f>
        <v>706.03897109533966</v>
      </c>
      <c r="CQ244" s="820">
        <f>AVERAGE(Monthly!JR244:JT244)</f>
        <v>752.70949640738036</v>
      </c>
      <c r="CR244" s="820">
        <f>AVERAGE(Monthly!JU244:JW244)</f>
        <v>733.33172906286893</v>
      </c>
      <c r="CS244" s="820">
        <f>AVERAGE(Monthly!JX244:JZ244)</f>
        <v>763.01672560258919</v>
      </c>
      <c r="CT244" s="820">
        <f>AVERAGE(Monthly!KA244:KC244)</f>
        <v>827.45328639882302</v>
      </c>
      <c r="CU244" s="820">
        <f>AVERAGE(Monthly!KD244:KF244)</f>
        <v>909.42867463852053</v>
      </c>
      <c r="CV244" s="820">
        <f>AVERAGE(Monthly!KG244:KI244)</f>
        <v>819.33234654212094</v>
      </c>
      <c r="CW244" s="820">
        <f>AVERAGE(Monthly!KJ244:KL244)</f>
        <v>799.5720902111774</v>
      </c>
      <c r="CX244" s="820">
        <f>AVERAGE(Monthly!KM244:KO244)</f>
        <v>935.18239516386018</v>
      </c>
      <c r="CY244" s="820">
        <f>AVERAGE(Monthly!KP244:KR244)</f>
        <v>1075.2913254081711</v>
      </c>
      <c r="CZ244" s="820">
        <f>AVERAGE(Monthly!KS244:KU244)</f>
        <v>1140.9547464526647</v>
      </c>
      <c r="DA244" s="820">
        <f>AVERAGE(Monthly!KV244:KX244)</f>
        <v>1348.2587749700085</v>
      </c>
      <c r="DB244" s="820">
        <f>AVERAGE(Monthly!KY244:LA244)</f>
        <v>1392.4652131516225</v>
      </c>
      <c r="DC244" s="820">
        <f>AVERAGE(Monthly!LB244:LD244)</f>
        <v>1365.595907312488</v>
      </c>
      <c r="DD244" s="820">
        <f>AVERAGE(Monthly!LE244:LG244)</f>
        <v>1365.7289856349425</v>
      </c>
      <c r="DE244" s="820">
        <f>AVERAGE(Monthly!LH244:LJ244)</f>
        <v>1392.7474259172297</v>
      </c>
      <c r="DF244" s="820">
        <f>AVERAGE(Monthly!LK244:LM244)</f>
        <v>1383.3716095508846</v>
      </c>
      <c r="DG244" s="820">
        <f>AVERAGE(Monthly!LN244:LP244)</f>
        <v>1494.6598046821894</v>
      </c>
      <c r="DH244" s="820">
        <f>AVERAGE(Monthly!LQ244:LS244)</f>
        <v>1692.6943583660334</v>
      </c>
      <c r="DI244" s="820">
        <f>AVERAGE(Monthly!LT244:LV244)</f>
        <v>1617.1672691025935</v>
      </c>
      <c r="DJ244" s="820">
        <f>AVERAGE(Monthly!LW244:LY244)</f>
        <v>1506.9570555357316</v>
      </c>
      <c r="DK244" s="820">
        <f>AVERAGE(Monthly!LZ244:MB244)</f>
        <v>1480.8382788375666</v>
      </c>
      <c r="DL244" s="820">
        <f>AVERAGE(Monthly!MC244:ME244)</f>
        <v>1950.7093213738815</v>
      </c>
      <c r="DM244" s="820">
        <f>AVERAGE(Monthly!MF244:MH244)</f>
        <v>1919.9651610332246</v>
      </c>
      <c r="DN244" s="820">
        <f>AVERAGE(Monthly!MI244:MK244)</f>
        <v>2116.5793105594125</v>
      </c>
      <c r="DO244" s="820">
        <f>IF(Monthly!MN244&gt;0,AVERAGE(Monthly!ML244:MN244),"")</f>
        <v>2226.3964104873698</v>
      </c>
      <c r="DP244" s="820">
        <f>IF(Monthly!MQ244&gt;0,AVERAGE(Monthly!MO244:MQ244),"")</f>
        <v>2390.7005557903149</v>
      </c>
      <c r="DQ244" s="820">
        <f>IF(Monthly!MT244&gt;0,AVERAGE(Monthly!MR244:MT244),"")</f>
        <v>2637.3971859283847</v>
      </c>
      <c r="DR244" s="820">
        <f>IF(Monthly!MW244&gt;0,AVERAGE(Monthly!MU244:MW244),"")</f>
        <v>3010.0099265935983</v>
      </c>
      <c r="DS244" s="480"/>
      <c r="DT244" s="480"/>
      <c r="DU244" s="480"/>
      <c r="DV244" s="480"/>
      <c r="DW244" s="480"/>
      <c r="DX244" s="480"/>
      <c r="DY244" s="480"/>
      <c r="DZ244" s="480"/>
    </row>
    <row r="245" spans="1:130" ht="15" customHeight="1">
      <c r="B245" s="477" t="s">
        <v>571</v>
      </c>
      <c r="C245" s="529">
        <f>AVERAGE(Monthly!B245:D245)</f>
        <v>12.882533333333333</v>
      </c>
      <c r="D245" s="529">
        <f>AVERAGE(Monthly!E245:G245)</f>
        <v>20.925666666666668</v>
      </c>
      <c r="E245" s="529">
        <f>AVERAGE(Monthly!H245:J245)</f>
        <v>29.754000000000001</v>
      </c>
      <c r="F245" s="529">
        <f>AVERAGE(Monthly!K245:M245)</f>
        <v>39.083999999999996</v>
      </c>
      <c r="G245" s="529">
        <f>AVERAGE(Monthly!N245:P245)</f>
        <v>45.877333333333333</v>
      </c>
      <c r="H245" s="529">
        <f>AVERAGE(Monthly!Q245:S245)</f>
        <v>46.204333333333331</v>
      </c>
      <c r="I245" s="529">
        <f>AVERAGE(Monthly!T245:V245)</f>
        <v>48.87166666666667</v>
      </c>
      <c r="J245" s="529">
        <f>AVERAGE(Monthly!W245:Y245)</f>
        <v>50.66</v>
      </c>
      <c r="K245" s="529">
        <f>AVERAGE(Monthly!Z245:AB245)</f>
        <v>55.883999999999993</v>
      </c>
      <c r="L245" s="529">
        <f>AVERAGE(Monthly!AC245:AE245)</f>
        <v>61.903333333333329</v>
      </c>
      <c r="M245" s="529">
        <f>AVERAGE(Monthly!AF245:AH245)</f>
        <v>61.700666666666656</v>
      </c>
      <c r="N245" s="529">
        <f>AVERAGE(Monthly!AI245:AK245)</f>
        <v>67.689433333333326</v>
      </c>
      <c r="O245" s="529">
        <f>AVERAGE(Monthly!AL245:AN245)</f>
        <v>69.058634666666663</v>
      </c>
      <c r="P245" s="529">
        <f>AVERAGE(Monthly!AO245:AQ245)</f>
        <v>67.96739766666667</v>
      </c>
      <c r="Q245" s="529">
        <f>AVERAGE(Monthly!AR245:AT245)</f>
        <v>71.435333333333332</v>
      </c>
      <c r="R245" s="529">
        <f>AVERAGE(Monthly!AU245:AW245)</f>
        <v>72.844376666666662</v>
      </c>
      <c r="S245" s="529">
        <f>AVERAGE(Monthly!AX245:AZ245)</f>
        <v>71.15037199999999</v>
      </c>
      <c r="T245" s="529">
        <f>AVERAGE(Monthly!BA245:BC245)</f>
        <v>67.412045333333324</v>
      </c>
      <c r="U245" s="529">
        <f>AVERAGE(Monthly!BD245:BF245)</f>
        <v>74.646302666666656</v>
      </c>
      <c r="V245" s="529">
        <f>AVERAGE(Monthly!BG245:BI245)</f>
        <v>75.293973666666673</v>
      </c>
      <c r="W245" s="529">
        <f>AVERAGE(Monthly!BJ245:BL245)</f>
        <v>79.380088666666666</v>
      </c>
      <c r="X245" s="529">
        <f>AVERAGE(Monthly!BM245:BO245)</f>
        <v>75.183163999999991</v>
      </c>
      <c r="Y245" s="529">
        <f>AVERAGE(Monthly!BP245:BR245)</f>
        <v>81.736852666666664</v>
      </c>
      <c r="Z245" s="529">
        <f>AVERAGE(Monthly!BS245:BU245)</f>
        <v>94.908746999999991</v>
      </c>
      <c r="AA245" s="529">
        <f>AVERAGE(Monthly!BV245:BX245)</f>
        <v>120.34206666666667</v>
      </c>
      <c r="AB245" s="529">
        <f>AVERAGE(Monthly!BY245:CA245)</f>
        <v>124.94844366666668</v>
      </c>
      <c r="AC245" s="529">
        <f>AVERAGE(Monthly!CB245:CD245)</f>
        <v>122.51117666666666</v>
      </c>
      <c r="AD245" s="529">
        <f>AVERAGE(Monthly!CE245:CG245)</f>
        <v>129.71308000000002</v>
      </c>
      <c r="AE245" s="529">
        <f>AVERAGE(Monthly!CH245:CJ245)</f>
        <v>121.85780666666666</v>
      </c>
      <c r="AF245" s="529">
        <f>AVERAGE(Monthly!CK245:CM245)</f>
        <v>121.90671666666667</v>
      </c>
      <c r="AG245" s="529">
        <f>AVERAGE(Monthly!CN245:CP245)</f>
        <v>133.55647666666667</v>
      </c>
      <c r="AH245" s="529">
        <f>AVERAGE(Monthly!CQ245:CS245)</f>
        <v>144.34861000000001</v>
      </c>
      <c r="AI245" s="529">
        <f>AVERAGE(Monthly!CT245:CV245)</f>
        <v>163.82885666666667</v>
      </c>
      <c r="AJ245" s="529">
        <f>AVERAGE(Monthly!CW245:CY245)</f>
        <v>167.53579666666667</v>
      </c>
      <c r="AK245" s="529">
        <f>AVERAGE(Monthly!CZ245:DB245)</f>
        <v>161.69707333333332</v>
      </c>
      <c r="AL245" s="529">
        <f>AVERAGE(Monthly!DC245:DE245)</f>
        <v>166.42600333333334</v>
      </c>
      <c r="AM245" s="529">
        <f>AVERAGE(Monthly!DF245:DH245)</f>
        <v>179.89864853333336</v>
      </c>
      <c r="AN245" s="529">
        <f>AVERAGE(Monthly!DI245:DK245)</f>
        <v>173.97793159100002</v>
      </c>
      <c r="AO245" s="529">
        <f>AVERAGE(Monthly!DL245:DN245)</f>
        <v>179.48885759499998</v>
      </c>
      <c r="AP245" s="529">
        <f>AVERAGE(Monthly!DO245:DQ245)</f>
        <v>210.50980866666669</v>
      </c>
      <c r="AQ245" s="529">
        <f>AVERAGE(Monthly!DR245:DT245)</f>
        <v>234.14563533333333</v>
      </c>
      <c r="AR245" s="529">
        <f>AVERAGE(Monthly!DU245:DW245)</f>
        <v>237.74828333333335</v>
      </c>
      <c r="AS245" s="529">
        <f>AVERAGE(Monthly!DX245:DZ245)</f>
        <v>239.81823566666665</v>
      </c>
      <c r="AT245" s="529">
        <f>AVERAGE(Monthly!EA245:EC245)</f>
        <v>259.03951533333333</v>
      </c>
      <c r="AU245" s="529">
        <f>AVERAGE(Monthly!ED245:EF245)</f>
        <v>276.01283233333334</v>
      </c>
      <c r="AV245" s="529">
        <f>AVERAGE(Monthly!EG245:EI245)</f>
        <v>296.82791933333334</v>
      </c>
      <c r="AW245" s="529">
        <f>AVERAGE(Monthly!EJ245:EL245)</f>
        <v>298.29923500000001</v>
      </c>
      <c r="AX245" s="529">
        <f>AVERAGE(Monthly!EM245:EO245)</f>
        <v>298.87927633333334</v>
      </c>
      <c r="AY245" s="529">
        <f>AVERAGE(Monthly!EP245:ER245)</f>
        <v>298.80967199999998</v>
      </c>
      <c r="AZ245" s="529">
        <f>AVERAGE(Monthly!ES245:EU245)</f>
        <v>326.18807099999998</v>
      </c>
      <c r="BA245" s="529">
        <f>AVERAGE(Monthly!EV245:EX245)</f>
        <v>361.93700899999999</v>
      </c>
      <c r="BB245" s="529">
        <f>AVERAGE(Monthly!EY245:FA245)</f>
        <v>366.29334633333337</v>
      </c>
      <c r="BC245" s="529">
        <f>AVERAGE(Monthly!FB245:FD245)</f>
        <v>384.61448533333333</v>
      </c>
      <c r="BD245" s="529">
        <f>AVERAGE(Monthly!FE245:FG245)</f>
        <v>421.07603399999999</v>
      </c>
      <c r="BE245" s="529">
        <f>AVERAGE(Monthly!FH245:FJ245)</f>
        <v>433.94510566666668</v>
      </c>
      <c r="BF245" s="529">
        <f>AVERAGE(Monthly!FK245:FM245)</f>
        <v>416.13048766666662</v>
      </c>
      <c r="BG245" s="529">
        <f>AVERAGE(Monthly!FN245:FP245)</f>
        <v>395.12870366666669</v>
      </c>
      <c r="BH245" s="529">
        <f>AVERAGE(Monthly!FQ245:FS245)</f>
        <v>412.40352966418737</v>
      </c>
      <c r="BI245" s="529">
        <f>AVERAGE(Monthly!FT245:FV245)</f>
        <v>483.86025433333333</v>
      </c>
      <c r="BJ245" s="529">
        <f>AVERAGE(Monthly!FW245:FY245)</f>
        <v>538.91707886666666</v>
      </c>
      <c r="BK245" s="529">
        <f>AVERAGE(Monthly!FZ245:GB245)</f>
        <v>510.92169133333329</v>
      </c>
      <c r="BL245" s="529">
        <f>AVERAGE(Monthly!GC245:GE245)</f>
        <v>511.85403886666671</v>
      </c>
      <c r="BM245" s="529">
        <f>AVERAGE(Monthly!GF245:GH245)</f>
        <v>545.41819366666675</v>
      </c>
      <c r="BN245" s="529">
        <f>AVERAGE(Monthly!GI245:GK245)</f>
        <v>583.41124400000001</v>
      </c>
      <c r="BO245" s="529">
        <f>AVERAGE(Monthly!GL245:GN245)</f>
        <v>583.54799966666667</v>
      </c>
      <c r="BP245" s="529">
        <f>AVERAGE(Monthly!GO245:GQ245)</f>
        <v>593.87894699999993</v>
      </c>
      <c r="BQ245" s="529">
        <f>AVERAGE(Monthly!GR245:GT245)</f>
        <v>598.41092733333335</v>
      </c>
      <c r="BR245" s="529">
        <f>AVERAGE(Monthly!GU245:GW245)</f>
        <v>707.03960706098997</v>
      </c>
      <c r="BS245" s="529">
        <f>AVERAGE(Monthly!GX245:GZ245)</f>
        <v>722.4167544733333</v>
      </c>
      <c r="BT245" s="529">
        <f>AVERAGE(Monthly!HA245:HC245)</f>
        <v>636.34335233333331</v>
      </c>
      <c r="BU245" s="529">
        <f>AVERAGE(Monthly!HD245:HF245)</f>
        <v>606.47971966666671</v>
      </c>
      <c r="BV245" s="529">
        <f>AVERAGE(Monthly!HG245:HI245)</f>
        <v>645.81748633333336</v>
      </c>
      <c r="BW245" s="529">
        <f>AVERAGE(Monthly!HJ245:HL245)</f>
        <v>621.05679900000007</v>
      </c>
      <c r="BX245" s="529">
        <f>AVERAGE(Monthly!HM245:HO245)</f>
        <v>731.98441775999993</v>
      </c>
      <c r="BY245" s="529">
        <f>AVERAGE(Monthly!HP245:HR245)</f>
        <v>841.26094466666655</v>
      </c>
      <c r="BZ245" s="529">
        <f>AVERAGE(Monthly!HS245:HU245)</f>
        <v>885.12820833333319</v>
      </c>
      <c r="CA245" s="529">
        <f>AVERAGE(Monthly!HV245:HX245)</f>
        <v>869.7595973001404</v>
      </c>
      <c r="CB245" s="529">
        <f>AVERAGE(Monthly!HY245:IA245)</f>
        <v>940.83102516255303</v>
      </c>
      <c r="CC245" s="529">
        <f>AVERAGE(Monthly!IB245:ID245)</f>
        <v>885.94712148380586</v>
      </c>
      <c r="CD245" s="529">
        <f>AVERAGE(Monthly!IE245:IG245)</f>
        <v>835.25851675836248</v>
      </c>
      <c r="CE245" s="529">
        <f>AVERAGE(Monthly!IH245:IJ245)</f>
        <v>860.82657598664719</v>
      </c>
      <c r="CF245" s="529">
        <f>AVERAGE(Monthly!IK245:IM245)</f>
        <v>841.11120188848815</v>
      </c>
      <c r="CG245" s="529">
        <f>AVERAGE(Monthly!IN245:IP245)</f>
        <v>773.8524681352983</v>
      </c>
      <c r="CH245" s="529">
        <f>AVERAGE(Monthly!IQ245:IS245)</f>
        <v>784.89370615846622</v>
      </c>
      <c r="CI245" s="529">
        <f>AVERAGE(Monthly!IT245:IV245)</f>
        <v>785.56930150506832</v>
      </c>
      <c r="CJ245" s="529">
        <f>AVERAGE(Monthly!IW245:IY245)</f>
        <v>818.92494951320884</v>
      </c>
      <c r="CK245" s="529">
        <f>AVERAGE(Monthly!IZ245:JB245)</f>
        <v>874.75788888881186</v>
      </c>
      <c r="CL245" s="529">
        <f>AVERAGE(Monthly!JC245:JE245)</f>
        <v>977.10441404493474</v>
      </c>
      <c r="CM245" s="529">
        <f>AVERAGE(Monthly!JF245:JH245)</f>
        <v>1064.358318601513</v>
      </c>
      <c r="CN245" s="529">
        <f>AVERAGE(Monthly!JI245:JK245)</f>
        <v>1067.0085340501055</v>
      </c>
      <c r="CO245" s="529">
        <f>AVERAGE(Monthly!JL245:JN245)</f>
        <v>1080.5447340363326</v>
      </c>
      <c r="CP245" s="529">
        <f>AVERAGE(Monthly!JO245:JQ245)</f>
        <v>1128.4609623058886</v>
      </c>
      <c r="CQ245" s="529">
        <f>AVERAGE(Monthly!JR245:JT245)</f>
        <v>1210.6087281868299</v>
      </c>
      <c r="CR245" s="529">
        <f>AVERAGE(Monthly!JU245:JW245)</f>
        <v>1167.5208751162099</v>
      </c>
      <c r="CS245" s="529">
        <f>AVERAGE(Monthly!JX245:JZ245)</f>
        <v>1187.4788093776951</v>
      </c>
      <c r="CT245" s="529">
        <f>AVERAGE(Monthly!KA245:KC245)</f>
        <v>1251.5511383668602</v>
      </c>
      <c r="CU245" s="529">
        <f>AVERAGE(Monthly!KD245:KF245)</f>
        <v>1357.1564235364619</v>
      </c>
      <c r="CV245" s="529">
        <f>AVERAGE(Monthly!KG245:KI245)</f>
        <v>1271.810339038597</v>
      </c>
      <c r="CW245" s="529">
        <f>AVERAGE(Monthly!KJ245:KL245)</f>
        <v>1257.2479224841038</v>
      </c>
      <c r="CX245" s="529">
        <f>AVERAGE(Monthly!KM245:KO245)</f>
        <v>1395.3267568289855</v>
      </c>
      <c r="CY245" s="529">
        <f>AVERAGE(Monthly!KP245:KR245)</f>
        <v>1569.9524428469333</v>
      </c>
      <c r="CZ245" s="529">
        <f>AVERAGE(Monthly!KS245:KU245)</f>
        <v>1649.7137213869544</v>
      </c>
      <c r="DA245" s="529">
        <f>AVERAGE(Monthly!KV245:KX245)</f>
        <v>1874.1967648648485</v>
      </c>
      <c r="DB245" s="529">
        <f>AVERAGE(Monthly!KY245:LA245)</f>
        <v>1917.5443524261827</v>
      </c>
      <c r="DC245" s="529">
        <f>AVERAGE(Monthly!LB245:LD245)</f>
        <v>1955.1167844379409</v>
      </c>
      <c r="DD245" s="529">
        <f>AVERAGE(Monthly!LE245:LG245)</f>
        <v>1892.8042058426211</v>
      </c>
      <c r="DE245" s="529">
        <f>AVERAGE(Monthly!LH245:LJ245)</f>
        <v>2101.4023093967612</v>
      </c>
      <c r="DF245" s="529">
        <f>AVERAGE(Monthly!LK245:LM245)</f>
        <v>2186.407398635441</v>
      </c>
      <c r="DG245" s="529">
        <f>AVERAGE(Monthly!LN245:LP245)</f>
        <v>2206.4822527480578</v>
      </c>
      <c r="DH245" s="529">
        <f>AVERAGE(Monthly!LQ245:LS245)</f>
        <v>2314.6247275197325</v>
      </c>
      <c r="DI245" s="529">
        <f>AVERAGE(Monthly!LT245:LV245)</f>
        <v>2206.1160933481965</v>
      </c>
      <c r="DJ245" s="529">
        <f>AVERAGE(Monthly!LW245:LY245)</f>
        <v>2101.460293153556</v>
      </c>
      <c r="DK245" s="529">
        <f>AVERAGE(Monthly!LZ245:MB245)</f>
        <v>2082.8322076462991</v>
      </c>
      <c r="DL245" s="529">
        <f>AVERAGE(Monthly!MC245:ME245)</f>
        <v>2513.1796931284339</v>
      </c>
      <c r="DM245" s="529">
        <f>AVERAGE(Monthly!MF245:MH245)</f>
        <v>2478.3104288822328</v>
      </c>
      <c r="DN245" s="529">
        <f>AVERAGE(Monthly!MI245:MK245)</f>
        <v>2757.7018130053834</v>
      </c>
      <c r="DO245" s="529">
        <f>IF(Monthly!MN245&gt;0,AVERAGE(Monthly!ML245:MN245),"")</f>
        <v>2896.5660559622374</v>
      </c>
      <c r="DP245" s="529">
        <f>IF(Monthly!MQ245&gt;0,AVERAGE(Monthly!MO245:MQ245),"")</f>
        <v>3124.9108968045002</v>
      </c>
      <c r="DQ245" s="529">
        <f>IF(Monthly!MT245&gt;0,AVERAGE(Monthly!MR245:MT245),"")</f>
        <v>3424.61633877645</v>
      </c>
      <c r="DR245" s="529">
        <f>IF(Monthly!MW245&gt;0,AVERAGE(Monthly!MU245:MW245),"")</f>
        <v>3818.2771511568444</v>
      </c>
      <c r="DS245" s="481"/>
      <c r="DT245" s="481"/>
      <c r="DU245" s="481"/>
      <c r="DV245" s="481"/>
      <c r="DW245" s="481"/>
      <c r="DX245" s="481"/>
      <c r="DY245" s="481"/>
      <c r="DZ245" s="481"/>
    </row>
    <row r="246" spans="1:130">
      <c r="B246" s="477" t="s">
        <v>572</v>
      </c>
      <c r="C246" s="529">
        <f>AVERAGE(Monthly!B246:D246)</f>
        <v>10.719833333333334</v>
      </c>
      <c r="D246" s="529">
        <f>AVERAGE(Monthly!E246:G246)</f>
        <v>16.714000000000002</v>
      </c>
      <c r="E246" s="529">
        <f>AVERAGE(Monthly!H246:J246)</f>
        <v>16.573</v>
      </c>
      <c r="F246" s="529">
        <f>AVERAGE(Monthly!K246:M246)</f>
        <v>14.507899999999999</v>
      </c>
      <c r="G246" s="529">
        <f>AVERAGE(Monthly!N246:P246)</f>
        <v>13.022500000000001</v>
      </c>
      <c r="H246" s="529">
        <f>AVERAGE(Monthly!Q246:S246)</f>
        <v>12.462999999999999</v>
      </c>
      <c r="I246" s="529">
        <f>AVERAGE(Monthly!T246:V246)</f>
        <v>12.710666666666668</v>
      </c>
      <c r="J246" s="529">
        <f>AVERAGE(Monthly!W246:Y246)</f>
        <v>11.628666666666666</v>
      </c>
      <c r="K246" s="529">
        <f>AVERAGE(Monthly!Z246:AB246)</f>
        <v>12.303333333333333</v>
      </c>
      <c r="L246" s="529">
        <f>AVERAGE(Monthly!AC246:AE246)</f>
        <v>12.222333333333333</v>
      </c>
      <c r="M246" s="529">
        <f>AVERAGE(Monthly!AF246:AH246)</f>
        <v>12.473333333333334</v>
      </c>
      <c r="N246" s="529">
        <f>AVERAGE(Monthly!AI246:AK246)</f>
        <v>13.414333333333332</v>
      </c>
      <c r="O246" s="529">
        <f>AVERAGE(Monthly!AL246:AN246)</f>
        <v>21.809855333333331</v>
      </c>
      <c r="P246" s="529">
        <f>AVERAGE(Monthly!AO246:AQ246)</f>
        <v>23.273887999999999</v>
      </c>
      <c r="Q246" s="529">
        <f>AVERAGE(Monthly!AR246:AT246)</f>
        <v>27.731993333333332</v>
      </c>
      <c r="R246" s="529">
        <f>AVERAGE(Monthly!AU246:AW246)</f>
        <v>29.335727666666667</v>
      </c>
      <c r="S246" s="529">
        <f>AVERAGE(Monthly!AX246:AZ246)</f>
        <v>31.492215999999999</v>
      </c>
      <c r="T246" s="529">
        <f>AVERAGE(Monthly!BA246:BC246)</f>
        <v>31.036074333333335</v>
      </c>
      <c r="U246" s="529">
        <f>AVERAGE(Monthly!BD246:BF246)</f>
        <v>31.51572333333333</v>
      </c>
      <c r="V246" s="529">
        <f>AVERAGE(Monthly!BG246:BI246)</f>
        <v>33.753766999999989</v>
      </c>
      <c r="W246" s="529">
        <f>AVERAGE(Monthly!BJ246:BL246)</f>
        <v>36.802618333333335</v>
      </c>
      <c r="X246" s="529">
        <f>AVERAGE(Monthly!BM246:BO246)</f>
        <v>36.941136999999998</v>
      </c>
      <c r="Y246" s="529">
        <f>AVERAGE(Monthly!BP246:BR246)</f>
        <v>39.387430999999999</v>
      </c>
      <c r="Z246" s="529">
        <f>AVERAGE(Monthly!BS246:BU246)</f>
        <v>43.378616333333333</v>
      </c>
      <c r="AA246" s="529">
        <f>AVERAGE(Monthly!BV246:BX246)</f>
        <v>47.378490666666664</v>
      </c>
      <c r="AB246" s="529">
        <f>AVERAGE(Monthly!BY246:CA246)</f>
        <v>46.375492000000008</v>
      </c>
      <c r="AC246" s="529">
        <f>AVERAGE(Monthly!CB246:CD246)</f>
        <v>47.900640000000003</v>
      </c>
      <c r="AD246" s="529">
        <f>AVERAGE(Monthly!CE246:CG246)</f>
        <v>51.279083333333325</v>
      </c>
      <c r="AE246" s="529">
        <f>AVERAGE(Monthly!CH246:CJ246)</f>
        <v>52.048036666666668</v>
      </c>
      <c r="AF246" s="529">
        <f>AVERAGE(Monthly!CK246:CM246)</f>
        <v>55.704709999999999</v>
      </c>
      <c r="AG246" s="529">
        <f>AVERAGE(Monthly!CN246:CP246)</f>
        <v>58.964419999999997</v>
      </c>
      <c r="AH246" s="529">
        <f>AVERAGE(Monthly!CQ246:CS246)</f>
        <v>59.57873</v>
      </c>
      <c r="AI246" s="529">
        <f>AVERAGE(Monthly!CT246:CV246)</f>
        <v>65.245463333333333</v>
      </c>
      <c r="AJ246" s="529">
        <f>AVERAGE(Monthly!CW246:CY246)</f>
        <v>71.576803333333331</v>
      </c>
      <c r="AK246" s="529">
        <f>AVERAGE(Monthly!CZ246:DB246)</f>
        <v>70.627750000000006</v>
      </c>
      <c r="AL246" s="529">
        <f>AVERAGE(Monthly!DC246:DE246)</f>
        <v>72.929909999999992</v>
      </c>
      <c r="AM246" s="529">
        <f>AVERAGE(Monthly!DF246:DH246)</f>
        <v>71.878604333333328</v>
      </c>
      <c r="AN246" s="529">
        <f>AVERAGE(Monthly!DI246:DK246)</f>
        <v>69.468203000000003</v>
      </c>
      <c r="AO246" s="529">
        <f>AVERAGE(Monthly!DL246:DN246)</f>
        <v>71.312022999999996</v>
      </c>
      <c r="AP246" s="529">
        <f>AVERAGE(Monthly!DO246:DQ246)</f>
        <v>68.098275999999998</v>
      </c>
      <c r="AQ246" s="529">
        <f>AVERAGE(Monthly!DR246:DT246)</f>
        <v>63.705162666666673</v>
      </c>
      <c r="AR246" s="529">
        <f>AVERAGE(Monthly!DU246:DW246)</f>
        <v>60.385301000000005</v>
      </c>
      <c r="AS246" s="529">
        <f>AVERAGE(Monthly!DX246:DZ246)</f>
        <v>61.465010999999997</v>
      </c>
      <c r="AT246" s="529">
        <f>AVERAGE(Monthly!EA246:EC246)</f>
        <v>55.694462333333327</v>
      </c>
      <c r="AU246" s="529">
        <f>AVERAGE(Monthly!ED246:EF246)</f>
        <v>15.349933666666667</v>
      </c>
      <c r="AV246" s="529">
        <f>AVERAGE(Monthly!EG246:EI246)</f>
        <v>14.838683000000001</v>
      </c>
      <c r="AW246" s="529">
        <f>AVERAGE(Monthly!EJ246:EL246)</f>
        <v>16.648236666666666</v>
      </c>
      <c r="AX246" s="529">
        <f>AVERAGE(Monthly!EM246:EO246)</f>
        <v>18.742274333333331</v>
      </c>
      <c r="AY246" s="529">
        <f>AVERAGE(Monthly!EP246:ER246)</f>
        <v>30.345296333333337</v>
      </c>
      <c r="AZ246" s="529">
        <f>AVERAGE(Monthly!ES246:EU246)</f>
        <v>30.155794</v>
      </c>
      <c r="BA246" s="529">
        <f>AVERAGE(Monthly!EV246:EX246)</f>
        <v>31.10412066666667</v>
      </c>
      <c r="BB246" s="529">
        <f>AVERAGE(Monthly!EY246:FA246)</f>
        <v>35.841764333333337</v>
      </c>
      <c r="BC246" s="529">
        <f>AVERAGE(Monthly!FB246:FD246)</f>
        <v>36.617773666666665</v>
      </c>
      <c r="BD246" s="529">
        <f>AVERAGE(Monthly!FE246:FG246)</f>
        <v>42.456778999999997</v>
      </c>
      <c r="BE246" s="529">
        <f>AVERAGE(Monthly!FH246:FJ246)</f>
        <v>38.999522999999996</v>
      </c>
      <c r="BF246" s="529">
        <f>AVERAGE(Monthly!FK246:FM246)</f>
        <v>38.014059333333329</v>
      </c>
      <c r="BG246" s="529">
        <f>AVERAGE(Monthly!FN246:FP246)</f>
        <v>27.872851999999998</v>
      </c>
      <c r="BH246" s="529">
        <f>AVERAGE(Monthly!FQ246:FS246)</f>
        <v>33.233755000000002</v>
      </c>
      <c r="BI246" s="529">
        <f>AVERAGE(Monthly!FT246:FV246)</f>
        <v>69.22603522466666</v>
      </c>
      <c r="BJ246" s="529">
        <f>AVERAGE(Monthly!FW246:FY246)</f>
        <v>89.76510424930332</v>
      </c>
      <c r="BK246" s="529">
        <f>AVERAGE(Monthly!FZ246:GB246)</f>
        <v>87.8274125817194</v>
      </c>
      <c r="BL246" s="529">
        <f>AVERAGE(Monthly!GC246:GE246)</f>
        <v>84.557468344546137</v>
      </c>
      <c r="BM246" s="529">
        <f>AVERAGE(Monthly!GF246:GH246)</f>
        <v>87.033222333333342</v>
      </c>
      <c r="BN246" s="529">
        <f>AVERAGE(Monthly!GI246:GK246)</f>
        <v>98.634835699199996</v>
      </c>
      <c r="BO246" s="529">
        <f>AVERAGE(Monthly!GL246:GN246)</f>
        <v>98.345945271866682</v>
      </c>
      <c r="BP246" s="529">
        <f>AVERAGE(Monthly!GO246:GQ246)</f>
        <v>97.424091411859649</v>
      </c>
      <c r="BQ246" s="529">
        <f>AVERAGE(Monthly!GR246:GT246)</f>
        <v>105.22552984154667</v>
      </c>
      <c r="BR246" s="529">
        <f>AVERAGE(Monthly!GU246:GW246)</f>
        <v>107.60289317199999</v>
      </c>
      <c r="BS246" s="529">
        <f>AVERAGE(Monthly!GX246:GZ246)</f>
        <v>119.72741446149332</v>
      </c>
      <c r="BT246" s="529">
        <f>AVERAGE(Monthly!HA246:HC246)</f>
        <v>120.64260260794667</v>
      </c>
      <c r="BU246" s="529">
        <f>AVERAGE(Monthly!HD246:HF246)</f>
        <v>126.16890048522667</v>
      </c>
      <c r="BV246" s="529">
        <f>AVERAGE(Monthly!HG246:HI246)</f>
        <v>134.68822047509335</v>
      </c>
      <c r="BW246" s="529">
        <f>AVERAGE(Monthly!HJ246:HL246)</f>
        <v>142.7076670335467</v>
      </c>
      <c r="BX246" s="529">
        <f>AVERAGE(Monthly!HM246:HO246)</f>
        <v>152.92835940554667</v>
      </c>
      <c r="BY246" s="529">
        <f>AVERAGE(Monthly!HP246:HR246)</f>
        <v>166.12896929440004</v>
      </c>
      <c r="BZ246" s="529">
        <f>AVERAGE(Monthly!HS246:HU246)</f>
        <v>179.24072078377014</v>
      </c>
      <c r="CA246" s="529">
        <f>AVERAGE(Monthly!HV246:HX246)</f>
        <v>185.28638920540405</v>
      </c>
      <c r="CB246" s="529">
        <f>AVERAGE(Monthly!HY246:IA246)</f>
        <v>206.73354839718436</v>
      </c>
      <c r="CC246" s="529">
        <f>AVERAGE(Monthly!IB246:ID246)</f>
        <v>201.77280499641185</v>
      </c>
      <c r="CD246" s="529">
        <f>AVERAGE(Monthly!IE246:IG246)</f>
        <v>205.48460416754133</v>
      </c>
      <c r="CE246" s="529">
        <f>AVERAGE(Monthly!IH246:IJ246)</f>
        <v>199.95479288872343</v>
      </c>
      <c r="CF246" s="529">
        <f>AVERAGE(Monthly!IK246:IM246)</f>
        <v>221.20103974950186</v>
      </c>
      <c r="CG246" s="529">
        <f>AVERAGE(Monthly!IN246:IP246)</f>
        <v>225.69271058216609</v>
      </c>
      <c r="CH246" s="529">
        <f>AVERAGE(Monthly!IQ246:IS246)</f>
        <v>221.11120237937089</v>
      </c>
      <c r="CI246" s="529">
        <f>AVERAGE(Monthly!IT246:IV246)</f>
        <v>213.60301416229413</v>
      </c>
      <c r="CJ246" s="529">
        <f>AVERAGE(Monthly!IW246:IY246)</f>
        <v>262.91728724215551</v>
      </c>
      <c r="CK246" s="529">
        <f>AVERAGE(Monthly!IZ246:JB246)</f>
        <v>328.69287213379238</v>
      </c>
      <c r="CL246" s="529">
        <f>AVERAGE(Monthly!JC246:JE246)</f>
        <v>337.05411267785905</v>
      </c>
      <c r="CM246" s="529">
        <f>AVERAGE(Monthly!JF246:JH246)</f>
        <v>369.67725489862306</v>
      </c>
      <c r="CN246" s="529">
        <f>AVERAGE(Monthly!JI246:JK246)</f>
        <v>375.73619219377474</v>
      </c>
      <c r="CO246" s="529">
        <f>AVERAGE(Monthly!JL246:JN246)</f>
        <v>413.02273946390778</v>
      </c>
      <c r="CP246" s="529">
        <f>AVERAGE(Monthly!JO246:JQ246)</f>
        <v>422.42199121054892</v>
      </c>
      <c r="CQ246" s="529">
        <f>AVERAGE(Monthly!JR246:JT246)</f>
        <v>457.89923177944956</v>
      </c>
      <c r="CR246" s="529">
        <f>AVERAGE(Monthly!JU246:JW246)</f>
        <v>434.18914605334112</v>
      </c>
      <c r="CS246" s="529">
        <f>AVERAGE(Monthly!JX246:JZ246)</f>
        <v>424.4620837751059</v>
      </c>
      <c r="CT246" s="529">
        <f>AVERAGE(Monthly!KA246:KC246)</f>
        <v>424.09785196803722</v>
      </c>
      <c r="CU246" s="529">
        <f>AVERAGE(Monthly!KD246:KF246)</f>
        <v>447.72774889794135</v>
      </c>
      <c r="CV246" s="529">
        <f>AVERAGE(Monthly!KG246:KI246)</f>
        <v>452.47799249647619</v>
      </c>
      <c r="CW246" s="529">
        <f>AVERAGE(Monthly!KJ246:KL246)</f>
        <v>457.67583227292658</v>
      </c>
      <c r="CX246" s="529">
        <f>AVERAGE(Monthly!KM246:KO246)</f>
        <v>460.14436166512525</v>
      </c>
      <c r="CY246" s="529">
        <f>AVERAGE(Monthly!KP246:KR246)</f>
        <v>494.66111743876235</v>
      </c>
      <c r="CZ246" s="529">
        <f>AVERAGE(Monthly!KS246:KU246)</f>
        <v>508.75897493428965</v>
      </c>
      <c r="DA246" s="529">
        <f>AVERAGE(Monthly!KV246:KX246)</f>
        <v>525.93798989483992</v>
      </c>
      <c r="DB246" s="529">
        <f>AVERAGE(Monthly!KY246:LA246)</f>
        <v>525.07913927456036</v>
      </c>
      <c r="DC246" s="529">
        <f>AVERAGE(Monthly!LB246:LD246)</f>
        <v>589.5208771254529</v>
      </c>
      <c r="DD246" s="529">
        <f>AVERAGE(Monthly!LE246:LG246)</f>
        <v>527.07522020767863</v>
      </c>
      <c r="DE246" s="529">
        <f>AVERAGE(Monthly!LH246:LJ246)</f>
        <v>708.65488347953169</v>
      </c>
      <c r="DF246" s="529">
        <f>AVERAGE(Monthly!LK246:LM246)</f>
        <v>803.03578908455586</v>
      </c>
      <c r="DG246" s="529">
        <f>AVERAGE(Monthly!LN246:LP246)</f>
        <v>711.82244806586857</v>
      </c>
      <c r="DH246" s="529">
        <f>AVERAGE(Monthly!LQ246:LS246)</f>
        <v>621.93036915369885</v>
      </c>
      <c r="DI246" s="529">
        <f>AVERAGE(Monthly!LT246:LV246)</f>
        <v>588.94882424560285</v>
      </c>
      <c r="DJ246" s="529">
        <f>AVERAGE(Monthly!LW246:LY246)</f>
        <v>594.50323761782465</v>
      </c>
      <c r="DK246" s="529">
        <f>AVERAGE(Monthly!LZ246:MB246)</f>
        <v>601.99392880873256</v>
      </c>
      <c r="DL246" s="529">
        <f>AVERAGE(Monthly!MC246:ME246)</f>
        <v>562.47037175455227</v>
      </c>
      <c r="DM246" s="529">
        <f>AVERAGE(Monthly!MF246:MH246)</f>
        <v>558.34526784900811</v>
      </c>
      <c r="DN246" s="529">
        <f>AVERAGE(Monthly!MI246:MK246)</f>
        <v>641.12250244597067</v>
      </c>
      <c r="DO246" s="529">
        <f>IF(Monthly!MN246&gt;0,AVERAGE(Monthly!ML246:MN246),"")</f>
        <v>670.16964547486725</v>
      </c>
      <c r="DP246" s="529">
        <f>IF(Monthly!MQ246&gt;0,AVERAGE(Monthly!MO246:MQ246),"")</f>
        <v>734.21034101418479</v>
      </c>
      <c r="DQ246" s="529">
        <f>IF(Monthly!MT246&gt;0,AVERAGE(Monthly!MR246:MT246),"")</f>
        <v>787.21915284806494</v>
      </c>
      <c r="DR246" s="529">
        <f>IF(Monthly!MW246&gt;0,AVERAGE(Monthly!MU246:MW246),"")</f>
        <v>808.26722456324603</v>
      </c>
      <c r="DS246" s="481"/>
      <c r="DT246" s="481"/>
      <c r="DU246" s="481"/>
      <c r="DV246" s="481"/>
      <c r="DW246" s="481"/>
      <c r="DX246" s="481"/>
      <c r="DY246" s="481"/>
      <c r="DZ246" s="481"/>
    </row>
    <row r="247" spans="1:130" s="216" customFormat="1">
      <c r="A247" s="749" t="s">
        <v>1481</v>
      </c>
      <c r="B247" s="476" t="s">
        <v>573</v>
      </c>
      <c r="C247" s="820">
        <f>AVERAGE(Monthly!B247:D247)</f>
        <v>36.077816666666671</v>
      </c>
      <c r="D247" s="820">
        <f>AVERAGE(Monthly!E247:G247)</f>
        <v>40.868566666666666</v>
      </c>
      <c r="E247" s="820">
        <f>AVERAGE(Monthly!H247:J247)</f>
        <v>43.399933333333337</v>
      </c>
      <c r="F247" s="820">
        <f>AVERAGE(Monthly!K247:M247)</f>
        <v>35.970500000000001</v>
      </c>
      <c r="G247" s="820">
        <f>AVERAGE(Monthly!N247:P247)</f>
        <v>28.54036666666666</v>
      </c>
      <c r="H247" s="820">
        <f>AVERAGE(Monthly!Q247:S247)</f>
        <v>27.459233333333334</v>
      </c>
      <c r="I247" s="820">
        <f>AVERAGE(Monthly!T247:V247)</f>
        <v>29.25556666666667</v>
      </c>
      <c r="J247" s="820">
        <f>AVERAGE(Monthly!W247:Y247)</f>
        <v>26.9344</v>
      </c>
      <c r="K247" s="820">
        <f>AVERAGE(Monthly!Z247:AB247)</f>
        <v>27.535056666666666</v>
      </c>
      <c r="L247" s="820">
        <f>AVERAGE(Monthly!AC247:AE247)</f>
        <v>33.537803333333336</v>
      </c>
      <c r="M247" s="820">
        <f>AVERAGE(Monthly!AF247:AH247)</f>
        <v>32.56133333333333</v>
      </c>
      <c r="N247" s="820">
        <f>AVERAGE(Monthly!AI247:AK247)</f>
        <v>30.967433333333332</v>
      </c>
      <c r="O247" s="820">
        <f>AVERAGE(Monthly!AL247:AN247)</f>
        <v>38.811543999999998</v>
      </c>
      <c r="P247" s="820">
        <f>AVERAGE(Monthly!AO247:AQ247)</f>
        <v>36.410720333333337</v>
      </c>
      <c r="Q247" s="820">
        <f>AVERAGE(Monthly!AR247:AT247)</f>
        <v>39.135120333333326</v>
      </c>
      <c r="R247" s="820">
        <f>AVERAGE(Monthly!AU247:AW247)</f>
        <v>42.253064333333334</v>
      </c>
      <c r="S247" s="820">
        <f>AVERAGE(Monthly!AX247:AZ247)</f>
        <v>51.106346999999992</v>
      </c>
      <c r="T247" s="820">
        <f>AVERAGE(Monthly!BA247:BC247)</f>
        <v>55.747968666666658</v>
      </c>
      <c r="U247" s="820">
        <f>AVERAGE(Monthly!BD247:BF247)</f>
        <v>52.512058333333322</v>
      </c>
      <c r="V247" s="820">
        <f>AVERAGE(Monthly!BG247:BI247)</f>
        <v>54.089733000000003</v>
      </c>
      <c r="W247" s="820">
        <f>AVERAGE(Monthly!BJ247:BL247)</f>
        <v>52.998976666666671</v>
      </c>
      <c r="X247" s="820">
        <f>AVERAGE(Monthly!BM247:BO247)</f>
        <v>62.29555633333333</v>
      </c>
      <c r="Y247" s="820">
        <f>AVERAGE(Monthly!BP247:BR247)</f>
        <v>59.815644666666664</v>
      </c>
      <c r="Z247" s="820">
        <f>AVERAGE(Monthly!BS247:BU247)</f>
        <v>54.576908333333328</v>
      </c>
      <c r="AA247" s="820">
        <f>AVERAGE(Monthly!BV247:BX247)</f>
        <v>50.679951333333328</v>
      </c>
      <c r="AB247" s="820">
        <f>AVERAGE(Monthly!BY247:CA247)</f>
        <v>47.720426333333329</v>
      </c>
      <c r="AC247" s="820">
        <f>AVERAGE(Monthly!CB247:CD247)</f>
        <v>51.944521666666667</v>
      </c>
      <c r="AD247" s="820">
        <f>AVERAGE(Monthly!CE247:CG247)</f>
        <v>46.327073666666671</v>
      </c>
      <c r="AE247" s="820">
        <f>AVERAGE(Monthly!CH247:CJ247)</f>
        <v>58.996519999999997</v>
      </c>
      <c r="AF247" s="820">
        <f>AVERAGE(Monthly!CK247:CM247)</f>
        <v>66.700569999999999</v>
      </c>
      <c r="AG247" s="820">
        <f>AVERAGE(Monthly!CN247:CP247)</f>
        <v>66.147679999999994</v>
      </c>
      <c r="AH247" s="820">
        <f>AVERAGE(Monthly!CQ247:CS247)</f>
        <v>59.239640000000001</v>
      </c>
      <c r="AI247" s="820">
        <f>AVERAGE(Monthly!CT247:CV247)</f>
        <v>51.408156666666663</v>
      </c>
      <c r="AJ247" s="820">
        <f>AVERAGE(Monthly!CW247:CY247)</f>
        <v>59.670416666666675</v>
      </c>
      <c r="AK247" s="820">
        <f>AVERAGE(Monthly!CZ247:DB247)</f>
        <v>77.381569999999996</v>
      </c>
      <c r="AL247" s="820">
        <f>AVERAGE(Monthly!DC247:DE247)</f>
        <v>81.685299999999998</v>
      </c>
      <c r="AM247" s="820">
        <f>AVERAGE(Monthly!DF247:DH247)</f>
        <v>63.261134626400008</v>
      </c>
      <c r="AN247" s="820">
        <f>AVERAGE(Monthly!DI247:DK247)</f>
        <v>68.52953619356667</v>
      </c>
      <c r="AO247" s="820">
        <f>AVERAGE(Monthly!DL247:DN247)</f>
        <v>73.107776480999974</v>
      </c>
      <c r="AP247" s="820">
        <f>AVERAGE(Monthly!DO247:DQ247)</f>
        <v>49.470558470999983</v>
      </c>
      <c r="AQ247" s="820">
        <f>AVERAGE(Monthly!DR247:DT247)</f>
        <v>34.671740061333303</v>
      </c>
      <c r="AR247" s="820">
        <f>AVERAGE(Monthly!DU247:DW247)</f>
        <v>41.755679023666637</v>
      </c>
      <c r="AS247" s="820">
        <f>AVERAGE(Monthly!DX247:DZ247)</f>
        <v>51.642395059699993</v>
      </c>
      <c r="AT247" s="820">
        <f>AVERAGE(Monthly!EA247:EC247)</f>
        <v>35.399411588996664</v>
      </c>
      <c r="AU247" s="820">
        <f>AVERAGE(Monthly!ED247:EF247)</f>
        <v>-19.77327950333331</v>
      </c>
      <c r="AV247" s="820">
        <f>AVERAGE(Monthly!EG247:EI247)</f>
        <v>-14.961682008233359</v>
      </c>
      <c r="AW247" s="820">
        <f>AVERAGE(Monthly!EJ247:EL247)</f>
        <v>5.8398005463333318</v>
      </c>
      <c r="AX247" s="820">
        <f>AVERAGE(Monthly!EM247:EO247)</f>
        <v>28.798048708666659</v>
      </c>
      <c r="AY247" s="820">
        <f>AVERAGE(Monthly!EP247:ER247)</f>
        <v>36.735395220333324</v>
      </c>
      <c r="AZ247" s="820">
        <f>AVERAGE(Monthly!ES247:EU247)</f>
        <v>41.374032920999944</v>
      </c>
      <c r="BA247" s="820">
        <f>AVERAGE(Monthly!EV247:EX247)</f>
        <v>33.335389248666708</v>
      </c>
      <c r="BB247" s="820">
        <f>AVERAGE(Monthly!EY247:FA247)</f>
        <v>76.275959668333272</v>
      </c>
      <c r="BC247" s="820">
        <f>AVERAGE(Monthly!FB247:FD247)</f>
        <v>73.204243794333294</v>
      </c>
      <c r="BD247" s="820">
        <f>AVERAGE(Monthly!FE247:FG247)</f>
        <v>66.146101307333325</v>
      </c>
      <c r="BE247" s="820">
        <f>AVERAGE(Monthly!FH247:FJ247)</f>
        <v>70.819926955999975</v>
      </c>
      <c r="BF247" s="820">
        <f>AVERAGE(Monthly!FK247:FM247)</f>
        <v>90.715258536666738</v>
      </c>
      <c r="BG247" s="820">
        <f>AVERAGE(Monthly!FN247:FP247)</f>
        <v>65.908389570412723</v>
      </c>
      <c r="BH247" s="820">
        <f>AVERAGE(Monthly!FQ247:FS247)</f>
        <v>59.414207063146023</v>
      </c>
      <c r="BI247" s="820">
        <f>AVERAGE(Monthly!FT247:FV247)</f>
        <v>50.10153449433335</v>
      </c>
      <c r="BJ247" s="820">
        <f>AVERAGE(Monthly!FW247:FY247)</f>
        <v>44.188146547969978</v>
      </c>
      <c r="BK247" s="820">
        <f>AVERAGE(Monthly!FZ247:GB247)</f>
        <v>84.998173638266664</v>
      </c>
      <c r="BL247" s="820">
        <f>AVERAGE(Monthly!GC247:GE247)</f>
        <v>107.14477037102074</v>
      </c>
      <c r="BM247" s="820">
        <f>AVERAGE(Monthly!GF247:GH247)</f>
        <v>112.24868540120001</v>
      </c>
      <c r="BN247" s="820">
        <f>AVERAGE(Monthly!GI247:GK247)</f>
        <v>110.54325899946669</v>
      </c>
      <c r="BO247" s="820">
        <f>AVERAGE(Monthly!GL247:GN247)</f>
        <v>133.5041500522</v>
      </c>
      <c r="BP247" s="820">
        <f>AVERAGE(Monthly!GO247:GQ247)</f>
        <v>182.92768857161718</v>
      </c>
      <c r="BQ247" s="820">
        <f>AVERAGE(Monthly!GR247:GT247)</f>
        <v>230.50183182387991</v>
      </c>
      <c r="BR247" s="820">
        <f>AVERAGE(Monthly!GU247:GW247)</f>
        <v>150.41147373835335</v>
      </c>
      <c r="BS247" s="820">
        <f>AVERAGE(Monthly!GX247:GZ247)</f>
        <v>188.58471966416005</v>
      </c>
      <c r="BT247" s="820">
        <f>AVERAGE(Monthly!HA247:HC247)</f>
        <v>344.07585924428002</v>
      </c>
      <c r="BU247" s="820">
        <f>AVERAGE(Monthly!HD247:HF247)</f>
        <v>367.3140015055601</v>
      </c>
      <c r="BV247" s="820">
        <f>AVERAGE(Monthly!HG247:HI247)</f>
        <v>342.92482402375998</v>
      </c>
      <c r="BW247" s="820">
        <f>AVERAGE(Monthly!HJ247:HL247)</f>
        <v>402.01043953288007</v>
      </c>
      <c r="BX247" s="820">
        <f>AVERAGE(Monthly!HM247:HO247)</f>
        <v>338.8519342035467</v>
      </c>
      <c r="BY247" s="820">
        <f>AVERAGE(Monthly!HP247:HR247)</f>
        <v>296.65519745340004</v>
      </c>
      <c r="BZ247" s="820">
        <f>AVERAGE(Monthly!HS247:HU247)</f>
        <v>296.63531217290233</v>
      </c>
      <c r="CA247" s="820">
        <f>AVERAGE(Monthly!HV247:HX247)</f>
        <v>346.77724167631436</v>
      </c>
      <c r="CB247" s="820">
        <f>AVERAGE(Monthly!HY247:IA247)</f>
        <v>438.31136396260945</v>
      </c>
      <c r="CC247" s="820">
        <f>AVERAGE(Monthly!IB247:ID247)</f>
        <v>530.47148925902218</v>
      </c>
      <c r="CD247" s="820">
        <f>AVERAGE(Monthly!IE247:IG247)</f>
        <v>586.04736473490652</v>
      </c>
      <c r="CE247" s="820">
        <f>AVERAGE(Monthly!IH247:IJ247)</f>
        <v>589.11848188364888</v>
      </c>
      <c r="CF247" s="820">
        <f>AVERAGE(Monthly!IK247:IM247)</f>
        <v>751.68255502427292</v>
      </c>
      <c r="CG247" s="820">
        <f>AVERAGE(Monthly!IN247:IP247)</f>
        <v>872.75429134979743</v>
      </c>
      <c r="CH247" s="820">
        <f>AVERAGE(Monthly!IQ247:IS247)</f>
        <v>898.04727906728749</v>
      </c>
      <c r="CI247" s="820">
        <f>AVERAGE(Monthly!IT247:IV247)</f>
        <v>917.72129476692464</v>
      </c>
      <c r="CJ247" s="820">
        <f>AVERAGE(Monthly!IW247:IY247)</f>
        <v>961.41796774021805</v>
      </c>
      <c r="CK247" s="820">
        <f>AVERAGE(Monthly!IZ247:JB247)</f>
        <v>984.03178546546235</v>
      </c>
      <c r="CL247" s="820">
        <f>AVERAGE(Monthly!JC247:JE247)</f>
        <v>912.04395866222512</v>
      </c>
      <c r="CM247" s="820">
        <f>AVERAGE(Monthly!JF247:JH247)</f>
        <v>913.26592544657944</v>
      </c>
      <c r="CN247" s="820">
        <f>AVERAGE(Monthly!JI247:JK247)</f>
        <v>1012.4308163435809</v>
      </c>
      <c r="CO247" s="820">
        <f>AVERAGE(Monthly!JL247:JN247)</f>
        <v>1086.3859792234948</v>
      </c>
      <c r="CP247" s="820">
        <f>AVERAGE(Monthly!JO247:JQ247)</f>
        <v>1061.5975277747509</v>
      </c>
      <c r="CQ247" s="820">
        <f>AVERAGE(Monthly!JR247:JT247)</f>
        <v>1100.7202245282713</v>
      </c>
      <c r="CR247" s="820">
        <f>AVERAGE(Monthly!JU247:JW247)</f>
        <v>1171.2612102201172</v>
      </c>
      <c r="CS247" s="820">
        <f>AVERAGE(Monthly!JX247:JZ247)</f>
        <v>1184.2927767738015</v>
      </c>
      <c r="CT247" s="820">
        <f>AVERAGE(Monthly!KA247:KC247)</f>
        <v>1197.5103031193285</v>
      </c>
      <c r="CU247" s="820">
        <f>AVERAGE(Monthly!KD247:KF247)</f>
        <v>1172.7730579561219</v>
      </c>
      <c r="CV247" s="820">
        <f>AVERAGE(Monthly!KG247:KI247)</f>
        <v>1346.6934848202552</v>
      </c>
      <c r="CW247" s="820">
        <f>AVERAGE(Monthly!KJ247:KL247)</f>
        <v>1418.6022452663922</v>
      </c>
      <c r="CX247" s="820">
        <f>AVERAGE(Monthly!KM247:KO247)</f>
        <v>1379.2514455755797</v>
      </c>
      <c r="CY247" s="820">
        <f>AVERAGE(Monthly!KP247:KR247)</f>
        <v>1352.8878065134716</v>
      </c>
      <c r="CZ247" s="820">
        <f>AVERAGE(Monthly!KS247:KU247)</f>
        <v>1405.5724457836332</v>
      </c>
      <c r="DA247" s="820">
        <f>AVERAGE(Monthly!KV247:KX247)</f>
        <v>1331.9026921970406</v>
      </c>
      <c r="DB247" s="820">
        <f>AVERAGE(Monthly!KY247:LA247)</f>
        <v>1368.6716659843648</v>
      </c>
      <c r="DC247" s="820">
        <f>AVERAGE(Monthly!LB247:LD247)</f>
        <v>1500.6475856911932</v>
      </c>
      <c r="DD247" s="820">
        <f>AVERAGE(Monthly!LE247:LG247)</f>
        <v>1637.7410230294424</v>
      </c>
      <c r="DE247" s="820">
        <f>AVERAGE(Monthly!LH247:LJ247)</f>
        <v>1746.0767601917635</v>
      </c>
      <c r="DF247" s="820">
        <f>AVERAGE(Monthly!LK247:LM247)</f>
        <v>1878.2023166041147</v>
      </c>
      <c r="DG247" s="820">
        <f>AVERAGE(Monthly!LN247:LP247)</f>
        <v>1958.5216066285586</v>
      </c>
      <c r="DH247" s="820">
        <f>AVERAGE(Monthly!LQ247:LS247)</f>
        <v>1965.4350771361253</v>
      </c>
      <c r="DI247" s="820">
        <f>AVERAGE(Monthly!LT247:LV247)</f>
        <v>2159.2430591898569</v>
      </c>
      <c r="DJ247" s="820">
        <f>AVERAGE(Monthly!LW247:LY247)</f>
        <v>2355.4626894590269</v>
      </c>
      <c r="DK247" s="820">
        <f>AVERAGE(Monthly!LZ247:MB247)</f>
        <v>2446.5668675305515</v>
      </c>
      <c r="DL247" s="820">
        <f>AVERAGE(Monthly!MC247:ME247)</f>
        <v>2208.4588737223958</v>
      </c>
      <c r="DM247" s="820">
        <f>AVERAGE(Monthly!MF247:MH247)</f>
        <v>2559.9605500012208</v>
      </c>
      <c r="DN247" s="820">
        <f>AVERAGE(Monthly!MI247:MK247)</f>
        <v>2658.7698598990441</v>
      </c>
      <c r="DO247" s="820">
        <f>IF(Monthly!MN247&gt;0,AVERAGE(Monthly!ML247:MN247),"")</f>
        <v>2686.6234814513218</v>
      </c>
      <c r="DP247" s="820">
        <f>IF(Monthly!MQ247&gt;0,AVERAGE(Monthly!MO247:MQ247),"")</f>
        <v>2780.2573302236342</v>
      </c>
      <c r="DQ247" s="820">
        <f>IF(Monthly!MT247&gt;0,AVERAGE(Monthly!MR247:MT247),"")</f>
        <v>2888.9880100302485</v>
      </c>
      <c r="DR247" s="820">
        <f>IF(Monthly!MW247&gt;0,AVERAGE(Monthly!MU247:MW247),"")</f>
        <v>2744.718655284476</v>
      </c>
      <c r="DS247" s="480"/>
      <c r="DT247" s="480"/>
      <c r="DU247" s="480"/>
      <c r="DV247" s="480"/>
      <c r="DW247" s="480"/>
      <c r="DX247" s="480"/>
      <c r="DY247" s="480"/>
      <c r="DZ247" s="480"/>
    </row>
    <row r="248" spans="1:130">
      <c r="B248" s="476" t="s">
        <v>574</v>
      </c>
      <c r="C248" s="529">
        <f>AVERAGE(Monthly!B248:D248)</f>
        <v>44.590550000000007</v>
      </c>
      <c r="D248" s="529">
        <f>AVERAGE(Monthly!E248:G248)</f>
        <v>43.431533333333327</v>
      </c>
      <c r="E248" s="529">
        <f>AVERAGE(Monthly!H248:J248)</f>
        <v>47.208966666666669</v>
      </c>
      <c r="F248" s="529">
        <f>AVERAGE(Monthly!K248:M248)</f>
        <v>45.596033333333338</v>
      </c>
      <c r="G248" s="529">
        <f>AVERAGE(Monthly!N248:P248)</f>
        <v>40.276033333333338</v>
      </c>
      <c r="H248" s="529">
        <f>AVERAGE(Monthly!Q248:S248)</f>
        <v>40.059366666666669</v>
      </c>
      <c r="I248" s="529">
        <f>AVERAGE(Monthly!T248:V248)</f>
        <v>42.6267</v>
      </c>
      <c r="J248" s="529">
        <f>AVERAGE(Monthly!W248:Y248)</f>
        <v>41.734499999999997</v>
      </c>
      <c r="K248" s="529">
        <f>AVERAGE(Monthly!Z248:AB248)</f>
        <v>43.378656666666672</v>
      </c>
      <c r="L248" s="529">
        <f>AVERAGE(Monthly!AC248:AE248)</f>
        <v>50.564836666666672</v>
      </c>
      <c r="M248" s="529">
        <f>AVERAGE(Monthly!AF248:AH248)</f>
        <v>56.247366666666665</v>
      </c>
      <c r="N248" s="529">
        <f>AVERAGE(Monthly!AI248:AK248)</f>
        <v>63.790733333333343</v>
      </c>
      <c r="O248" s="529">
        <f>AVERAGE(Monthly!AL248:AN248)</f>
        <v>64.581756666666664</v>
      </c>
      <c r="P248" s="529">
        <f>AVERAGE(Monthly!AO248:AQ248)</f>
        <v>63.895161000000002</v>
      </c>
      <c r="Q248" s="529">
        <f>AVERAGE(Monthly!AR248:AT248)</f>
        <v>69.171906666666658</v>
      </c>
      <c r="R248" s="529">
        <f>AVERAGE(Monthly!AU248:AW248)</f>
        <v>72.845010666666681</v>
      </c>
      <c r="S248" s="529">
        <f>AVERAGE(Monthly!AX248:AZ248)</f>
        <v>80.875860333333335</v>
      </c>
      <c r="T248" s="529">
        <f>AVERAGE(Monthly!BA248:BC248)</f>
        <v>84.669102333333328</v>
      </c>
      <c r="U248" s="529">
        <f>AVERAGE(Monthly!BD248:BF248)</f>
        <v>83.297026333333335</v>
      </c>
      <c r="V248" s="529">
        <f>AVERAGE(Monthly!BG248:BI248)</f>
        <v>86.297165333333353</v>
      </c>
      <c r="W248" s="529">
        <f>AVERAGE(Monthly!BJ248:BL248)</f>
        <v>84.839399</v>
      </c>
      <c r="X248" s="529">
        <f>AVERAGE(Monthly!BM248:BO248)</f>
        <v>92.672772333333327</v>
      </c>
      <c r="Y248" s="529">
        <f>AVERAGE(Monthly!BP248:BR248)</f>
        <v>94.39771433333334</v>
      </c>
      <c r="Z248" s="529">
        <f>AVERAGE(Monthly!BS248:BU248)</f>
        <v>94.193327999999994</v>
      </c>
      <c r="AA248" s="529">
        <f>AVERAGE(Monthly!BV248:BX248)</f>
        <v>89.732041333333328</v>
      </c>
      <c r="AB248" s="529">
        <f>AVERAGE(Monthly!BY248:CA248)</f>
        <v>88.350633000000002</v>
      </c>
      <c r="AC248" s="529">
        <f>AVERAGE(Monthly!CB248:CD248)</f>
        <v>93.25005166666665</v>
      </c>
      <c r="AD248" s="529">
        <f>AVERAGE(Monthly!CE248:CG248)</f>
        <v>92.514840000000007</v>
      </c>
      <c r="AE248" s="529">
        <f>AVERAGE(Monthly!CH248:CJ248)</f>
        <v>101.19909</v>
      </c>
      <c r="AF248" s="529">
        <f>AVERAGE(Monthly!CK248:CM248)</f>
        <v>107.61266000000001</v>
      </c>
      <c r="AG248" s="529">
        <f>AVERAGE(Monthly!CN248:CP248)</f>
        <v>108.35757999999998</v>
      </c>
      <c r="AH248" s="529">
        <f>AVERAGE(Monthly!CQ248:CS248)</f>
        <v>105.91992</v>
      </c>
      <c r="AI248" s="529">
        <f>AVERAGE(Monthly!CT248:CV248)</f>
        <v>105.15446333333334</v>
      </c>
      <c r="AJ248" s="529">
        <f>AVERAGE(Monthly!CW248:CY248)</f>
        <v>118.56903666666669</v>
      </c>
      <c r="AK248" s="529">
        <f>AVERAGE(Monthly!CZ248:DB248)</f>
        <v>137.79632666666666</v>
      </c>
      <c r="AL248" s="529">
        <f>AVERAGE(Monthly!DC248:DE248)</f>
        <v>144.21069</v>
      </c>
      <c r="AM248" s="529">
        <f>AVERAGE(Monthly!DF248:DH248)</f>
        <v>124.23442940806667</v>
      </c>
      <c r="AN248" s="529">
        <f>AVERAGE(Monthly!DI248:DK248)</f>
        <v>128.13791846823335</v>
      </c>
      <c r="AO248" s="529">
        <f>AVERAGE(Monthly!DL248:DN248)</f>
        <v>133.64318084999999</v>
      </c>
      <c r="AP248" s="529">
        <f>AVERAGE(Monthly!DO248:DQ248)</f>
        <v>118.77048213766666</v>
      </c>
      <c r="AQ248" s="529">
        <f>AVERAGE(Monthly!DR248:DT248)</f>
        <v>107.96824806133333</v>
      </c>
      <c r="AR248" s="529">
        <f>AVERAGE(Monthly!DU248:DW248)</f>
        <v>113.57932846566668</v>
      </c>
      <c r="AS248" s="529">
        <f>AVERAGE(Monthly!DX248:DZ248)</f>
        <v>127.84980905970001</v>
      </c>
      <c r="AT248" s="529">
        <f>AVERAGE(Monthly!EA248:EC248)</f>
        <v>117.44961125566336</v>
      </c>
      <c r="AU248" s="529">
        <f>AVERAGE(Monthly!ED248:EF248)</f>
        <v>69.144284496666671</v>
      </c>
      <c r="AV248" s="529">
        <f>AVERAGE(Monthly!EG248:EI248)</f>
        <v>76.872840325100029</v>
      </c>
      <c r="AW248" s="529">
        <f>AVERAGE(Monthly!EJ248:EL248)</f>
        <v>105.96553187966667</v>
      </c>
      <c r="AX248" s="529">
        <f>AVERAGE(Monthly!EM248:EO248)</f>
        <v>136.48936004200004</v>
      </c>
      <c r="AY248" s="529">
        <f>AVERAGE(Monthly!EP248:ER248)</f>
        <v>145.74358055366667</v>
      </c>
      <c r="AZ248" s="529">
        <f>AVERAGE(Monthly!ES248:EU248)</f>
        <v>145.96422379733329</v>
      </c>
      <c r="BA248" s="529">
        <f>AVERAGE(Monthly!EV248:EX248)</f>
        <v>151.62777968199998</v>
      </c>
      <c r="BB248" s="529">
        <f>AVERAGE(Monthly!EY248:FA248)</f>
        <v>188.68531400166663</v>
      </c>
      <c r="BC248" s="529">
        <f>AVERAGE(Monthly!FB248:FD248)</f>
        <v>189.25066004333334</v>
      </c>
      <c r="BD248" s="529">
        <f>AVERAGE(Monthly!FE248:FG248)</f>
        <v>181.84599718499999</v>
      </c>
      <c r="BE248" s="529">
        <f>AVERAGE(Monthly!FH248:FJ248)</f>
        <v>195.11500861166664</v>
      </c>
      <c r="BF248" s="529">
        <f>AVERAGE(Monthly!FK248:FM248)</f>
        <v>225.84591696333328</v>
      </c>
      <c r="BG248" s="529">
        <f>AVERAGE(Monthly!FN248:FP248)</f>
        <v>204.70641363674608</v>
      </c>
      <c r="BH248" s="529">
        <f>AVERAGE(Monthly!FQ248:FS248)</f>
        <v>201.28313467700002</v>
      </c>
      <c r="BI248" s="529">
        <f>AVERAGE(Monthly!FT248:FV248)</f>
        <v>191.05256780766672</v>
      </c>
      <c r="BJ248" s="529">
        <f>AVERAGE(Monthly!FW248:FY248)</f>
        <v>184.82573751500001</v>
      </c>
      <c r="BK248" s="529">
        <f>AVERAGE(Monthly!FZ248:GB248)</f>
        <v>232.33363230600003</v>
      </c>
      <c r="BL248" s="529">
        <f>AVERAGE(Monthly!GC248:GE248)</f>
        <v>257.93965917200001</v>
      </c>
      <c r="BM248" s="529">
        <f>AVERAGE(Monthly!GF248:GH248)</f>
        <v>269.27637831700002</v>
      </c>
      <c r="BN248" s="529">
        <f>AVERAGE(Monthly!GI248:GK248)</f>
        <v>278.6852894613333</v>
      </c>
      <c r="BO248" s="529">
        <f>AVERAGE(Monthly!GL248:GN248)</f>
        <v>301.37545570566664</v>
      </c>
      <c r="BP248" s="529">
        <f>AVERAGE(Monthly!GO248:GQ248)</f>
        <v>347.59445011320116</v>
      </c>
      <c r="BQ248" s="529">
        <f>AVERAGE(Monthly!GR248:GT248)</f>
        <v>395.37944235999998</v>
      </c>
      <c r="BR248" s="529">
        <f>AVERAGE(Monthly!GU248:GW248)</f>
        <v>325.83412134246004</v>
      </c>
      <c r="BS248" s="529">
        <f>AVERAGE(Monthly!GX248:GZ248)</f>
        <v>372.76878273233342</v>
      </c>
      <c r="BT248" s="529">
        <f>AVERAGE(Monthly!HA248:HC248)</f>
        <v>524.40031574633349</v>
      </c>
      <c r="BU248" s="529">
        <f>AVERAGE(Monthly!HD248:HF248)</f>
        <v>561.58718908700018</v>
      </c>
      <c r="BV248" s="529">
        <f>AVERAGE(Monthly!HG248:HI248)</f>
        <v>555.30536362266673</v>
      </c>
      <c r="BW248" s="529">
        <f>AVERAGE(Monthly!HJ248:HL248)</f>
        <v>617.26673598533341</v>
      </c>
      <c r="BX248" s="529">
        <f>AVERAGE(Monthly!HM248:HO248)</f>
        <v>563.87613219800005</v>
      </c>
      <c r="BY248" s="529">
        <f>AVERAGE(Monthly!HP248:HR248)</f>
        <v>540.36969503066666</v>
      </c>
      <c r="BZ248" s="529">
        <f>AVERAGE(Monthly!HS248:HU248)</f>
        <v>565.28657923966659</v>
      </c>
      <c r="CA248" s="529">
        <f>AVERAGE(Monthly!HV248:HX248)</f>
        <v>651.56673227578551</v>
      </c>
      <c r="CB248" s="529">
        <f>AVERAGE(Monthly!HY248:IA248)</f>
        <v>755.58352331069</v>
      </c>
      <c r="CC248" s="529">
        <f>AVERAGE(Monthly!IB248:ID248)</f>
        <v>881.40611758226942</v>
      </c>
      <c r="CD248" s="529">
        <f>AVERAGE(Monthly!IE248:IG248)</f>
        <v>946.6142358968433</v>
      </c>
      <c r="CE248" s="529">
        <f>AVERAGE(Monthly!IH248:IJ248)</f>
        <v>951.21676714938201</v>
      </c>
      <c r="CF248" s="529">
        <f>AVERAGE(Monthly!IK248:IM248)</f>
        <v>1111.4168340900051</v>
      </c>
      <c r="CG248" s="529">
        <f>AVERAGE(Monthly!IN248:IP248)</f>
        <v>1210.4929523470119</v>
      </c>
      <c r="CH248" s="529">
        <f>AVERAGE(Monthly!IQ248:IS248)</f>
        <v>1262.6403706406118</v>
      </c>
      <c r="CI248" s="529">
        <f>AVERAGE(Monthly!IT248:IV248)</f>
        <v>1325.4111649730842</v>
      </c>
      <c r="CJ248" s="529">
        <f>AVERAGE(Monthly!IW248:IY248)</f>
        <v>1392.9250076291908</v>
      </c>
      <c r="CK248" s="529">
        <f>AVERAGE(Monthly!IZ248:JB248)</f>
        <v>1433.2975353144818</v>
      </c>
      <c r="CL248" s="529">
        <f>AVERAGE(Monthly!JC248:JE248)</f>
        <v>1393.1165310730503</v>
      </c>
      <c r="CM248" s="529">
        <f>AVERAGE(Monthly!JF248:JH248)</f>
        <v>1414.2153914193659</v>
      </c>
      <c r="CN248" s="529">
        <f>AVERAGE(Monthly!JI248:JK248)</f>
        <v>1526.6191229189401</v>
      </c>
      <c r="CO248" s="529">
        <f>AVERAGE(Monthly!JL248:JN248)</f>
        <v>1617.5695330638821</v>
      </c>
      <c r="CP248" s="529">
        <f>AVERAGE(Monthly!JO248:JQ248)</f>
        <v>1625.6419764868888</v>
      </c>
      <c r="CQ248" s="529">
        <f>AVERAGE(Monthly!JR248:JT248)</f>
        <v>1699.6141669759575</v>
      </c>
      <c r="CR248" s="529">
        <f>AVERAGE(Monthly!JU248:JW248)</f>
        <v>1777.2262296261031</v>
      </c>
      <c r="CS248" s="529">
        <f>AVERAGE(Monthly!JX248:JZ248)</f>
        <v>1813.7509760099722</v>
      </c>
      <c r="CT248" s="529">
        <f>AVERAGE(Monthly!KA248:KC248)</f>
        <v>1865.0324598856612</v>
      </c>
      <c r="CU248" s="529">
        <f>AVERAGE(Monthly!KD248:KF248)</f>
        <v>1890.9460919426183</v>
      </c>
      <c r="CV248" s="529">
        <f>AVERAGE(Monthly!KG248:KI248)</f>
        <v>2094.6844703288216</v>
      </c>
      <c r="CW248" s="529">
        <f>AVERAGE(Monthly!KJ248:KL248)</f>
        <v>2161.7295429628252</v>
      </c>
      <c r="CX248" s="529">
        <f>AVERAGE(Monthly!KM248:KO248)</f>
        <v>2140.3193358919975</v>
      </c>
      <c r="CY248" s="529">
        <f>AVERAGE(Monthly!KP248:KR248)</f>
        <v>2195.9002189135695</v>
      </c>
      <c r="CZ248" s="529">
        <f>AVERAGE(Monthly!KS248:KU248)</f>
        <v>2281.8012377711134</v>
      </c>
      <c r="DA248" s="529">
        <f>AVERAGE(Monthly!KV248:KX248)</f>
        <v>2230.0356968881074</v>
      </c>
      <c r="DB248" s="529">
        <f>AVERAGE(Monthly!KY248:LA248)</f>
        <v>2327.7993686891155</v>
      </c>
      <c r="DC248" s="529">
        <f>AVERAGE(Monthly!LB248:LD248)</f>
        <v>2466.181058188894</v>
      </c>
      <c r="DD248" s="529">
        <f>AVERAGE(Monthly!LE248:LG248)</f>
        <v>2669.3313318052574</v>
      </c>
      <c r="DE248" s="529">
        <f>AVERAGE(Monthly!LH248:LJ248)</f>
        <v>2839.4715909779975</v>
      </c>
      <c r="DF248" s="529">
        <f>AVERAGE(Monthly!LK248:LM248)</f>
        <v>2981.1148965527113</v>
      </c>
      <c r="DG248" s="529">
        <f>AVERAGE(Monthly!LN248:LP248)</f>
        <v>3078.7471316217329</v>
      </c>
      <c r="DH248" s="529">
        <f>AVERAGE(Monthly!LQ248:LS248)</f>
        <v>3124.0585605906167</v>
      </c>
      <c r="DI248" s="529">
        <f>AVERAGE(Monthly!LT248:LV248)</f>
        <v>3531.0429912523632</v>
      </c>
      <c r="DJ248" s="529">
        <f>AVERAGE(Monthly!LW248:LY248)</f>
        <v>4015.0803094480621</v>
      </c>
      <c r="DK248" s="529">
        <f>AVERAGE(Monthly!LZ248:MB248)</f>
        <v>4132.5860878417179</v>
      </c>
      <c r="DL248" s="529">
        <f>AVERAGE(Monthly!MC248:ME248)</f>
        <v>4098.2919213309424</v>
      </c>
      <c r="DM248" s="529">
        <f>AVERAGE(Monthly!MF248:MH248)</f>
        <v>4541.6858804787926</v>
      </c>
      <c r="DN248" s="529">
        <f>AVERAGE(Monthly!MI248:MK248)</f>
        <v>4724.8850232249642</v>
      </c>
      <c r="DO248" s="529">
        <f>IF(Monthly!MN248&gt;0,AVERAGE(Monthly!ML248:MN248),"")</f>
        <v>4946.6646920969897</v>
      </c>
      <c r="DP248" s="529">
        <f>IF(Monthly!MQ248&gt;0,AVERAGE(Monthly!MO248:MQ248),"")</f>
        <v>5138.9527273923732</v>
      </c>
      <c r="DQ248" s="529">
        <f>IF(Monthly!MT248&gt;0,AVERAGE(Monthly!MR248:MT248),"")</f>
        <v>5377.1685933538702</v>
      </c>
      <c r="DR248" s="529">
        <f>IF(Monthly!MW248&gt;0,AVERAGE(Monthly!MU248:MW248),"")</f>
        <v>5415.8800376883746</v>
      </c>
      <c r="DS248" s="481"/>
      <c r="DT248" s="481"/>
      <c r="DU248" s="481"/>
      <c r="DV248" s="481"/>
      <c r="DW248" s="481"/>
      <c r="DX248" s="481"/>
      <c r="DY248" s="481"/>
      <c r="DZ248" s="481"/>
    </row>
    <row r="249" spans="1:130">
      <c r="A249" t="s">
        <v>1465</v>
      </c>
      <c r="B249" s="477" t="s">
        <v>575</v>
      </c>
      <c r="C249" s="529">
        <f>AVERAGE(Monthly!B249:D249)</f>
        <v>26.222983333333335</v>
      </c>
      <c r="D249" s="529">
        <f>AVERAGE(Monthly!E249:G249)</f>
        <v>23.758233333333333</v>
      </c>
      <c r="E249" s="529">
        <f>AVERAGE(Monthly!H249:J249)</f>
        <v>20.177666666666667</v>
      </c>
      <c r="F249" s="529">
        <f>AVERAGE(Monthly!K249:M249)</f>
        <v>16.192899999999998</v>
      </c>
      <c r="G249" s="529">
        <f>AVERAGE(Monthly!N249:P249)</f>
        <v>13.398400000000001</v>
      </c>
      <c r="H249" s="529">
        <f>AVERAGE(Monthly!Q249:S249)</f>
        <v>11.932366666666667</v>
      </c>
      <c r="I249" s="529">
        <f>AVERAGE(Monthly!T249:V249)</f>
        <v>10.556266666666668</v>
      </c>
      <c r="J249" s="529">
        <f>AVERAGE(Monthly!W249:Y249)</f>
        <v>11.489400000000002</v>
      </c>
      <c r="K249" s="529">
        <f>AVERAGE(Monthly!Z249:AB249)</f>
        <v>12.69589</v>
      </c>
      <c r="L249" s="529">
        <f>AVERAGE(Monthly!AC249:AE249)</f>
        <v>14.119470000000002</v>
      </c>
      <c r="M249" s="529">
        <f>AVERAGE(Monthly!AF249:AH249)</f>
        <v>15.683966666666668</v>
      </c>
      <c r="N249" s="529">
        <f>AVERAGE(Monthly!AI249:AK249)</f>
        <v>19.831999999999997</v>
      </c>
      <c r="O249" s="529">
        <f>AVERAGE(Monthly!AL249:AN249)</f>
        <v>18.180028666666669</v>
      </c>
      <c r="P249" s="529">
        <f>AVERAGE(Monthly!AO249:AQ249)</f>
        <v>15.047928666666664</v>
      </c>
      <c r="Q249" s="529">
        <f>AVERAGE(Monthly!AR249:AT249)</f>
        <v>14.00678433333333</v>
      </c>
      <c r="R249" s="529">
        <f>AVERAGE(Monthly!AU249:AW249)</f>
        <v>18.575517999999999</v>
      </c>
      <c r="S249" s="529">
        <f>AVERAGE(Monthly!AX249:AZ249)</f>
        <v>24.711336333333332</v>
      </c>
      <c r="T249" s="529">
        <f>AVERAGE(Monthly!BA249:BC249)</f>
        <v>24.841723000000002</v>
      </c>
      <c r="U249" s="529">
        <f>AVERAGE(Monthly!BD249:BF249)</f>
        <v>21.275535999999999</v>
      </c>
      <c r="V249" s="529">
        <f>AVERAGE(Monthly!BG249:BI249)</f>
        <v>26.375929333333335</v>
      </c>
      <c r="W249" s="529">
        <f>AVERAGE(Monthly!BJ249:BL249)</f>
        <v>24.624173000000003</v>
      </c>
      <c r="X249" s="529">
        <f>AVERAGE(Monthly!BM249:BO249)</f>
        <v>27.725721333333329</v>
      </c>
      <c r="Y249" s="529">
        <f>AVERAGE(Monthly!BP249:BR249)</f>
        <v>27.901969666666663</v>
      </c>
      <c r="Z249" s="529">
        <f>AVERAGE(Monthly!BS249:BU249)</f>
        <v>25.643723333333327</v>
      </c>
      <c r="AA249" s="529">
        <f>AVERAGE(Monthly!BV249:BX249)</f>
        <v>20.894756666666666</v>
      </c>
      <c r="AB249" s="529">
        <f>AVERAGE(Monthly!BY249:CA249)</f>
        <v>15.234020999999997</v>
      </c>
      <c r="AC249" s="529">
        <f>AVERAGE(Monthly!CB249:CD249)</f>
        <v>16.887804333333332</v>
      </c>
      <c r="AD249" s="529">
        <f>AVERAGE(Monthly!CE249:CG249)</f>
        <v>15.923873333333335</v>
      </c>
      <c r="AE249" s="529">
        <f>AVERAGE(Monthly!CH249:CJ249)</f>
        <v>24.377359999999999</v>
      </c>
      <c r="AF249" s="529">
        <f>AVERAGE(Monthly!CK249:CM249)</f>
        <v>27.817343333333337</v>
      </c>
      <c r="AG249" s="529">
        <f>AVERAGE(Monthly!CN249:CP249)</f>
        <v>25.853413333333332</v>
      </c>
      <c r="AH249" s="529">
        <f>AVERAGE(Monthly!CQ249:CS249)</f>
        <v>20.444389999999999</v>
      </c>
      <c r="AI249" s="529">
        <f>AVERAGE(Monthly!CT249:CV249)</f>
        <v>5.2368899999999972</v>
      </c>
      <c r="AJ249" s="529">
        <f>AVERAGE(Monthly!CW249:CY249)</f>
        <v>15.79271</v>
      </c>
      <c r="AK249" s="529">
        <f>AVERAGE(Monthly!CZ249:DB249)</f>
        <v>21.925833333333333</v>
      </c>
      <c r="AL249" s="529">
        <f>AVERAGE(Monthly!DC249:DE249)</f>
        <v>21.33730000000001</v>
      </c>
      <c r="AM249" s="529">
        <f>AVERAGE(Monthly!DF249:DH249)</f>
        <v>7.862162091400001</v>
      </c>
      <c r="AN249" s="529">
        <f>AVERAGE(Monthly!DI249:DK249)</f>
        <v>9.2098742302333374</v>
      </c>
      <c r="AO249" s="529">
        <f>AVERAGE(Monthly!DL249:DN249)</f>
        <v>8.5725028683333324</v>
      </c>
      <c r="AP249" s="529">
        <f>AVERAGE(Monthly!DO249:DQ249)</f>
        <v>-12.855072944333331</v>
      </c>
      <c r="AQ249" s="529">
        <f>AVERAGE(Monthly!DR249:DT249)</f>
        <v>-26.576734605333328</v>
      </c>
      <c r="AR249" s="529">
        <f>AVERAGE(Monthly!DU249:DW249)</f>
        <v>-33.843765867666669</v>
      </c>
      <c r="AS249" s="529">
        <f>AVERAGE(Monthly!DX249:DZ249)</f>
        <v>-32.192967606966668</v>
      </c>
      <c r="AT249" s="529">
        <f>AVERAGE(Monthly!EA249:EC249)</f>
        <v>-46.892358077669996</v>
      </c>
      <c r="AU249" s="529">
        <f>AVERAGE(Monthly!ED249:EF249)</f>
        <v>-103.61759583666667</v>
      </c>
      <c r="AV249" s="529">
        <f>AVERAGE(Monthly!EG249:EI249)</f>
        <v>-109.64477767490001</v>
      </c>
      <c r="AW249" s="529">
        <f>AVERAGE(Monthly!EJ249:EL249)</f>
        <v>-94.077224453666688</v>
      </c>
      <c r="AX249" s="529">
        <f>AVERAGE(Monthly!EM249:EO249)</f>
        <v>-72.275417958000006</v>
      </c>
      <c r="AY249" s="529">
        <f>AVERAGE(Monthly!EP249:ER249)</f>
        <v>-69.314771446333339</v>
      </c>
      <c r="AZ249" s="529">
        <f>AVERAGE(Monthly!ES249:EU249)</f>
        <v>-82.464400869333346</v>
      </c>
      <c r="BA249" s="529">
        <f>AVERAGE(Monthly!EV249:EX249)</f>
        <v>-93.024399418000016</v>
      </c>
      <c r="BB249" s="529">
        <f>AVERAGE(Monthly!EY249:FA249)</f>
        <v>-65.182637331666655</v>
      </c>
      <c r="BC249" s="529">
        <f>AVERAGE(Monthly!FB249:FD249)</f>
        <v>-75.884465623333327</v>
      </c>
      <c r="BD249" s="529">
        <f>AVERAGE(Monthly!FE249:FG249)</f>
        <v>-112.93960259866667</v>
      </c>
      <c r="BE249" s="529">
        <f>AVERAGE(Monthly!FH249:FJ249)</f>
        <v>-126.12916875500002</v>
      </c>
      <c r="BF249" s="529">
        <f>AVERAGE(Monthly!FK249:FM249)</f>
        <v>-115.86251070333333</v>
      </c>
      <c r="BG249" s="529">
        <f>AVERAGE(Monthly!FN249:FP249)</f>
        <v>-132.30376781825393</v>
      </c>
      <c r="BH249" s="529">
        <f>AVERAGE(Monthly!FQ249:FS249)</f>
        <v>-134.04839580866667</v>
      </c>
      <c r="BI249" s="529">
        <f>AVERAGE(Monthly!FT249:FV249)</f>
        <v>-134.24877134233333</v>
      </c>
      <c r="BJ249" s="529">
        <f>AVERAGE(Monthly!FW249:FY249)</f>
        <v>-152.51418289466667</v>
      </c>
      <c r="BK249" s="529">
        <f>AVERAGE(Monthly!FZ249:GB249)</f>
        <v>-132.26098391799997</v>
      </c>
      <c r="BL249" s="529">
        <f>AVERAGE(Monthly!GC249:GE249)</f>
        <v>-111.83217780566666</v>
      </c>
      <c r="BM249" s="529">
        <f>AVERAGE(Monthly!GF249:GH249)</f>
        <v>-107.050547607</v>
      </c>
      <c r="BN249" s="529">
        <f>AVERAGE(Monthly!GI249:GK249)</f>
        <v>-114.76735383633336</v>
      </c>
      <c r="BO249" s="529">
        <f>AVERAGE(Monthly!GL249:GN249)</f>
        <v>-114.72787271466666</v>
      </c>
      <c r="BP249" s="529">
        <f>AVERAGE(Monthly!GO249:GQ249)</f>
        <v>-95.161918382139461</v>
      </c>
      <c r="BQ249" s="529">
        <f>AVERAGE(Monthly!GR249:GT249)</f>
        <v>-89.589146423666648</v>
      </c>
      <c r="BR249" s="529">
        <f>AVERAGE(Monthly!GU249:GW249)</f>
        <v>-181.75890213753996</v>
      </c>
      <c r="BS249" s="529">
        <f>AVERAGE(Monthly!GX249:GZ249)</f>
        <v>-166.30334126766667</v>
      </c>
      <c r="BT249" s="529">
        <f>AVERAGE(Monthly!HA249:HC249)</f>
        <v>-67.337248253666658</v>
      </c>
      <c r="BU249" s="529">
        <f>AVERAGE(Monthly!HD249:HF249)</f>
        <v>-89.326209246333335</v>
      </c>
      <c r="BV249" s="529">
        <f>AVERAGE(Monthly!HG249:HI249)</f>
        <v>-122.95702471066666</v>
      </c>
      <c r="BW249" s="529">
        <f>AVERAGE(Monthly!HJ249:HL249)</f>
        <v>-77.726422014666682</v>
      </c>
      <c r="BX249" s="529">
        <f>AVERAGE(Monthly!HM249:HO249)</f>
        <v>-148.49792066866669</v>
      </c>
      <c r="BY249" s="529">
        <f>AVERAGE(Monthly!HP249:HR249)</f>
        <v>-188.13390730266667</v>
      </c>
      <c r="BZ249" s="529">
        <f>AVERAGE(Monthly!HS249:HU249)</f>
        <v>-186.53397909366672</v>
      </c>
      <c r="CA249" s="529">
        <f>AVERAGE(Monthly!HV249:HX249)</f>
        <v>-128.39448381414246</v>
      </c>
      <c r="CB249" s="529">
        <f>AVERAGE(Monthly!HY249:IA249)</f>
        <v>-62.248840441235821</v>
      </c>
      <c r="CC249" s="529">
        <f>AVERAGE(Monthly!IB249:ID249)</f>
        <v>32.014765926856654</v>
      </c>
      <c r="CD249" s="529">
        <f>AVERAGE(Monthly!IE249:IG249)</f>
        <v>42.395974664236313</v>
      </c>
      <c r="CE249" s="529">
        <f>AVERAGE(Monthly!IH249:IJ249)</f>
        <v>-11.225270986798421</v>
      </c>
      <c r="CF249" s="529">
        <f>AVERAGE(Monthly!IK249:IM249)</f>
        <v>71.1318090784482</v>
      </c>
      <c r="CG249" s="529">
        <f>AVERAGE(Monthly!IN249:IP249)</f>
        <v>123.9432517802381</v>
      </c>
      <c r="CH249" s="529">
        <f>AVERAGE(Monthly!IQ249:IS249)</f>
        <v>102.26394100219382</v>
      </c>
      <c r="CI249" s="529">
        <f>AVERAGE(Monthly!IT249:IV249)</f>
        <v>82.90392153515586</v>
      </c>
      <c r="CJ249" s="529">
        <f>AVERAGE(Monthly!IW249:IY249)</f>
        <v>80.649171820343341</v>
      </c>
      <c r="CK249" s="529">
        <f>AVERAGE(Monthly!IZ249:JB249)</f>
        <v>86.996846127324716</v>
      </c>
      <c r="CL249" s="529">
        <f>AVERAGE(Monthly!JC249:JE249)</f>
        <v>49.320178750974009</v>
      </c>
      <c r="CM249" s="529">
        <f>AVERAGE(Monthly!JF249:JH249)</f>
        <v>48.380972533867997</v>
      </c>
      <c r="CN249" s="529">
        <f>AVERAGE(Monthly!JI249:JK249)</f>
        <v>106.75974376006802</v>
      </c>
      <c r="CO249" s="529">
        <f>AVERAGE(Monthly!JL249:JN249)</f>
        <v>178.16779082626854</v>
      </c>
      <c r="CP249" s="529">
        <f>AVERAGE(Monthly!JO249:JQ249)</f>
        <v>135.05004000411415</v>
      </c>
      <c r="CQ249" s="529">
        <f>AVERAGE(Monthly!JR249:JT249)</f>
        <v>183.56020754036453</v>
      </c>
      <c r="CR249" s="529">
        <f>AVERAGE(Monthly!JU249:JW249)</f>
        <v>220.63575049420567</v>
      </c>
      <c r="CS249" s="529">
        <f>AVERAGE(Monthly!JX249:JZ249)</f>
        <v>238.46388346129228</v>
      </c>
      <c r="CT249" s="529">
        <f>AVERAGE(Monthly!KA249:KC249)</f>
        <v>207.08301937325436</v>
      </c>
      <c r="CU249" s="529">
        <f>AVERAGE(Monthly!KD249:KF249)</f>
        <v>138.26265315465517</v>
      </c>
      <c r="CV249" s="529">
        <f>AVERAGE(Monthly!KG249:KI249)</f>
        <v>239.51464868422067</v>
      </c>
      <c r="CW249" s="529">
        <f>AVERAGE(Monthly!KJ249:KL249)</f>
        <v>238.7834451719597</v>
      </c>
      <c r="CX249" s="529">
        <f>AVERAGE(Monthly!KM249:KO249)</f>
        <v>186.8687734800103</v>
      </c>
      <c r="CY249" s="529">
        <f>AVERAGE(Monthly!KP249:KR249)</f>
        <v>202.85099882220894</v>
      </c>
      <c r="CZ249" s="529">
        <f>AVERAGE(Monthly!KS249:KU249)</f>
        <v>197.80605386992718</v>
      </c>
      <c r="DA249" s="529">
        <f>AVERAGE(Monthly!KV249:KX249)</f>
        <v>13.775540576070247</v>
      </c>
      <c r="DB249" s="529">
        <f>AVERAGE(Monthly!KY249:LA249)</f>
        <v>-2.349006451340415</v>
      </c>
      <c r="DC249" s="529">
        <f>AVERAGE(Monthly!LB249:LD249)</f>
        <v>51.379228867979691</v>
      </c>
      <c r="DD249" s="529">
        <f>AVERAGE(Monthly!LE249:LG249)</f>
        <v>163.02632342201287</v>
      </c>
      <c r="DE249" s="529">
        <f>AVERAGE(Monthly!LH249:LJ249)</f>
        <v>198.41218931744336</v>
      </c>
      <c r="DF249" s="529">
        <f>AVERAGE(Monthly!LK249:LM249)</f>
        <v>288.80401527544512</v>
      </c>
      <c r="DG249" s="529">
        <f>AVERAGE(Monthly!LN249:LP249)</f>
        <v>383.061013493909</v>
      </c>
      <c r="DH249" s="529">
        <f>AVERAGE(Monthly!LQ249:LS249)</f>
        <v>269.90422241150208</v>
      </c>
      <c r="DI249" s="529">
        <f>AVERAGE(Monthly!LT249:LV249)</f>
        <v>486.98237967791391</v>
      </c>
      <c r="DJ249" s="529">
        <f>AVERAGE(Monthly!LW249:LY249)</f>
        <v>688.01737203445589</v>
      </c>
      <c r="DK249" s="529">
        <f>AVERAGE(Monthly!LZ249:MB249)</f>
        <v>712.94443633142089</v>
      </c>
      <c r="DL249" s="529">
        <f>AVERAGE(Monthly!MC249:ME249)</f>
        <v>482.97851703776291</v>
      </c>
      <c r="DM249" s="529">
        <f>AVERAGE(Monthly!MF249:MH249)</f>
        <v>730.05582634562973</v>
      </c>
      <c r="DN249" s="529">
        <f>AVERAGE(Monthly!MI249:MK249)</f>
        <v>727.76214869181365</v>
      </c>
      <c r="DO249" s="529">
        <f>IF(Monthly!MN249&gt;0,AVERAGE(Monthly!ML249:MN249),"")</f>
        <v>708.77359723094833</v>
      </c>
      <c r="DP249" s="529">
        <f>IF(Monthly!MQ249&gt;0,AVERAGE(Monthly!MO249:MQ249),"")</f>
        <v>677.33035692664168</v>
      </c>
      <c r="DQ249" s="529">
        <f>IF(Monthly!MT249&gt;0,AVERAGE(Monthly!MR249:MT249),"")</f>
        <v>818.53502838430768</v>
      </c>
      <c r="DR249" s="529">
        <f>IF(Monthly!MW249&gt;0,AVERAGE(Monthly!MU249:MW249),"")</f>
        <v>728.34935448621127</v>
      </c>
      <c r="DS249" s="481"/>
      <c r="DT249" s="481"/>
      <c r="DU249" s="481"/>
      <c r="DV249" s="481"/>
      <c r="DW249" s="481"/>
      <c r="DX249" s="481"/>
      <c r="DY249" s="481"/>
      <c r="DZ249" s="481"/>
    </row>
    <row r="250" spans="1:130">
      <c r="B250" s="477" t="s">
        <v>576</v>
      </c>
      <c r="C250" s="529">
        <f>AVERAGE(Monthly!B250:D250)</f>
        <v>38.54163333333333</v>
      </c>
      <c r="D250" s="529">
        <f>AVERAGE(Monthly!E250:G250)</f>
        <v>38.488666666666667</v>
      </c>
      <c r="E250" s="529">
        <f>AVERAGE(Monthly!H250:J250)</f>
        <v>37.912666666666667</v>
      </c>
      <c r="F250" s="529">
        <f>AVERAGE(Monthly!K250:M250)</f>
        <v>38.272666666666673</v>
      </c>
      <c r="G250" s="529">
        <f>AVERAGE(Monthly!N250:P250)</f>
        <v>39.032333333333334</v>
      </c>
      <c r="H250" s="529">
        <f>AVERAGE(Monthly!Q250:S250)</f>
        <v>38.643666666666668</v>
      </c>
      <c r="I250" s="529">
        <f>AVERAGE(Monthly!T250:V250)</f>
        <v>39.035333333333334</v>
      </c>
      <c r="J250" s="529">
        <f>AVERAGE(Monthly!W250:Y250)</f>
        <v>40.331600000000002</v>
      </c>
      <c r="K250" s="529">
        <f>AVERAGE(Monthly!Z250:AB250)</f>
        <v>41.228533333333338</v>
      </c>
      <c r="L250" s="529">
        <f>AVERAGE(Monthly!AC250:AE250)</f>
        <v>41.151666666666664</v>
      </c>
      <c r="M250" s="529">
        <f>AVERAGE(Monthly!AF250:AH250)</f>
        <v>43.613</v>
      </c>
      <c r="N250" s="529">
        <f>AVERAGE(Monthly!AI250:AK250)</f>
        <v>49.061933333333336</v>
      </c>
      <c r="O250" s="529">
        <f>AVERAGE(Monthly!AL250:AN250)</f>
        <v>49.961985333333331</v>
      </c>
      <c r="P250" s="529">
        <f>AVERAGE(Monthly!AO250:AQ250)</f>
        <v>50.178552000000003</v>
      </c>
      <c r="Q250" s="529">
        <f>AVERAGE(Monthly!AR250:AT250)</f>
        <v>50.938580999999999</v>
      </c>
      <c r="R250" s="529">
        <f>AVERAGE(Monthly!AU250:AW250)</f>
        <v>52.294167999999992</v>
      </c>
      <c r="S250" s="529">
        <f>AVERAGE(Monthly!AX250:AZ250)</f>
        <v>54.362467333333335</v>
      </c>
      <c r="T250" s="529">
        <f>AVERAGE(Monthly!BA250:BC250)</f>
        <v>55.992343333333338</v>
      </c>
      <c r="U250" s="529">
        <f>AVERAGE(Monthly!BD250:BF250)</f>
        <v>54.689191333333326</v>
      </c>
      <c r="V250" s="529">
        <f>AVERAGE(Monthly!BG250:BI250)</f>
        <v>56.187450333333324</v>
      </c>
      <c r="W250" s="529">
        <f>AVERAGE(Monthly!BJ250:BL250)</f>
        <v>54.621365333333337</v>
      </c>
      <c r="X250" s="529">
        <f>AVERAGE(Monthly!BM250:BO250)</f>
        <v>55.078335333333335</v>
      </c>
      <c r="Y250" s="529">
        <f>AVERAGE(Monthly!BP250:BR250)</f>
        <v>55.107539333333335</v>
      </c>
      <c r="Z250" s="529">
        <f>AVERAGE(Monthly!BS250:BU250)</f>
        <v>54.241321333333332</v>
      </c>
      <c r="AA250" s="529">
        <f>AVERAGE(Monthly!BV250:BX250)</f>
        <v>50.794633333333337</v>
      </c>
      <c r="AB250" s="529">
        <f>AVERAGE(Monthly!BY250:CA250)</f>
        <v>51.577547666666668</v>
      </c>
      <c r="AC250" s="529">
        <f>AVERAGE(Monthly!CB250:CD250)</f>
        <v>53.776769999999999</v>
      </c>
      <c r="AD250" s="529">
        <f>AVERAGE(Monthly!CE250:CG250)</f>
        <v>53.248933333333333</v>
      </c>
      <c r="AE250" s="529">
        <f>AVERAGE(Monthly!CH250:CJ250)</f>
        <v>54.610846666666667</v>
      </c>
      <c r="AF250" s="529">
        <f>AVERAGE(Monthly!CK250:CM250)</f>
        <v>58.457333333333338</v>
      </c>
      <c r="AG250" s="529">
        <f>AVERAGE(Monthly!CN250:CP250)</f>
        <v>56.077416666666664</v>
      </c>
      <c r="AH250" s="529">
        <f>AVERAGE(Monthly!CQ250:CS250)</f>
        <v>60.072696666666666</v>
      </c>
      <c r="AI250" s="529">
        <f>AVERAGE(Monthly!CT250:CV250)</f>
        <v>59.429009999999998</v>
      </c>
      <c r="AJ250" s="529">
        <f>AVERAGE(Monthly!CW250:CY250)</f>
        <v>65.800179999999997</v>
      </c>
      <c r="AK250" s="529">
        <f>AVERAGE(Monthly!CZ250:DB250)</f>
        <v>69.109799999999993</v>
      </c>
      <c r="AL250" s="529">
        <f>AVERAGE(Monthly!DC250:DE250)</f>
        <v>65.451283333333336</v>
      </c>
      <c r="AM250" s="529">
        <f>AVERAGE(Monthly!DF250:DH250)</f>
        <v>55.682320889333333</v>
      </c>
      <c r="AN250" s="529">
        <f>AVERAGE(Monthly!DI250:DK250)</f>
        <v>62.359090028999994</v>
      </c>
      <c r="AO250" s="529">
        <f>AVERAGE(Monthly!DL250:DN250)</f>
        <v>61.809967711666673</v>
      </c>
      <c r="AP250" s="529">
        <f>AVERAGE(Monthly!DO250:DQ250)</f>
        <v>59.204994918000004</v>
      </c>
      <c r="AQ250" s="529">
        <f>AVERAGE(Monthly!DR250:DT250)</f>
        <v>65.82586533333334</v>
      </c>
      <c r="AR250" s="529">
        <f>AVERAGE(Monthly!DU250:DW250)</f>
        <v>70.174336333333329</v>
      </c>
      <c r="AS250" s="529">
        <f>AVERAGE(Monthly!DX250:DZ250)</f>
        <v>65.612219999999994</v>
      </c>
      <c r="AT250" s="529">
        <f>AVERAGE(Monthly!EA250:EC250)</f>
        <v>63.116582333333326</v>
      </c>
      <c r="AU250" s="529">
        <f>AVERAGE(Monthly!ED250:EF250)</f>
        <v>62.117474999999992</v>
      </c>
      <c r="AV250" s="529">
        <f>AVERAGE(Monthly!EG250:EI250)</f>
        <v>57.291936</v>
      </c>
      <c r="AW250" s="529">
        <f>AVERAGE(Monthly!EJ250:EL250)</f>
        <v>55.862726666666674</v>
      </c>
      <c r="AX250" s="529">
        <f>AVERAGE(Monthly!EM250:EO250)</f>
        <v>60.257564333333335</v>
      </c>
      <c r="AY250" s="529">
        <f>AVERAGE(Monthly!EP250:ER250)</f>
        <v>61.237054999999998</v>
      </c>
      <c r="AZ250" s="529">
        <f>AVERAGE(Monthly!ES250:EU250)</f>
        <v>63.710199999999993</v>
      </c>
      <c r="BA250" s="529">
        <f>AVERAGE(Monthly!EV250:EX250)</f>
        <v>69.932167000000007</v>
      </c>
      <c r="BB250" s="529">
        <f>AVERAGE(Monthly!EY250:FA250)</f>
        <v>84.016770000000008</v>
      </c>
      <c r="BC250" s="529">
        <f>AVERAGE(Monthly!FB250:FD250)</f>
        <v>84.591355666666672</v>
      </c>
      <c r="BD250" s="529">
        <f>AVERAGE(Monthly!FE250:FG250)</f>
        <v>74.786439000000016</v>
      </c>
      <c r="BE250" s="529">
        <f>AVERAGE(Monthly!FH250:FJ250)</f>
        <v>71.397467000000006</v>
      </c>
      <c r="BF250" s="529">
        <f>AVERAGE(Monthly!FK250:FM250)</f>
        <v>75.517143669666666</v>
      </c>
      <c r="BG250" s="529">
        <f>AVERAGE(Monthly!FN250:FP250)</f>
        <v>69.437840925000003</v>
      </c>
      <c r="BH250" s="529">
        <f>AVERAGE(Monthly!FQ250:FS250)</f>
        <v>67.425675779666662</v>
      </c>
      <c r="BI250" s="529">
        <f>AVERAGE(Monthly!FT250:FV250)</f>
        <v>73.888569438999994</v>
      </c>
      <c r="BJ250" s="529">
        <f>AVERAGE(Monthly!FW250:FY250)</f>
        <v>74.601343288666669</v>
      </c>
      <c r="BK250" s="529">
        <f>AVERAGE(Monthly!FZ250:GB250)</f>
        <v>81.828760703333344</v>
      </c>
      <c r="BL250" s="529">
        <f>AVERAGE(Monthly!GC250:GE250)</f>
        <v>108.62946297033334</v>
      </c>
      <c r="BM250" s="529">
        <f>AVERAGE(Monthly!GF250:GH250)</f>
        <v>107.99730350099999</v>
      </c>
      <c r="BN250" s="529">
        <f>AVERAGE(Monthly!GI250:GK250)</f>
        <v>121.62055671666667</v>
      </c>
      <c r="BO250" s="529">
        <f>AVERAGE(Monthly!GL250:GN250)</f>
        <v>145.39333762300001</v>
      </c>
      <c r="BP250" s="529">
        <f>AVERAGE(Monthly!GO250:GQ250)</f>
        <v>148.61329576415088</v>
      </c>
      <c r="BQ250" s="529">
        <f>AVERAGE(Monthly!GR250:GT250)</f>
        <v>133.57136328866667</v>
      </c>
      <c r="BR250" s="529">
        <f>AVERAGE(Monthly!GU250:GW250)</f>
        <v>129.36832314279334</v>
      </c>
      <c r="BS250" s="529">
        <f>AVERAGE(Monthly!GX250:GZ250)</f>
        <v>106.804036</v>
      </c>
      <c r="BT250" s="529">
        <f>AVERAGE(Monthly!HA250:HC250)</f>
        <v>140.35761333333335</v>
      </c>
      <c r="BU250" s="529">
        <f>AVERAGE(Monthly!HD250:HF250)</f>
        <v>124.0263494</v>
      </c>
      <c r="BV250" s="529">
        <f>AVERAGE(Monthly!HG250:HI250)</f>
        <v>104.85243133333334</v>
      </c>
      <c r="BW250" s="529">
        <f>AVERAGE(Monthly!HJ250:HL250)</f>
        <v>124.46930766666667</v>
      </c>
      <c r="BX250" s="529">
        <f>AVERAGE(Monthly!HM250:HO250)</f>
        <v>135.01746633333332</v>
      </c>
      <c r="BY250" s="529">
        <f>AVERAGE(Monthly!HP250:HR250)</f>
        <v>162.49260699999999</v>
      </c>
      <c r="BZ250" s="529">
        <f>AVERAGE(Monthly!HS250:HU250)</f>
        <v>186.64722433333336</v>
      </c>
      <c r="CA250" s="529">
        <f>AVERAGE(Monthly!HV250:HX250)</f>
        <v>193.58698100162079</v>
      </c>
      <c r="CB250" s="529">
        <f>AVERAGE(Monthly!HY250:IA250)</f>
        <v>202.71100438463085</v>
      </c>
      <c r="CC250" s="529">
        <f>AVERAGE(Monthly!IB250:ID250)</f>
        <v>211.04288363064833</v>
      </c>
      <c r="CD250" s="529">
        <f>AVERAGE(Monthly!IE250:IG250)</f>
        <v>229.02973511877732</v>
      </c>
      <c r="CE250" s="529">
        <f>AVERAGE(Monthly!IH250:IJ250)</f>
        <v>229.70464668414175</v>
      </c>
      <c r="CF250" s="529">
        <f>AVERAGE(Monthly!IK250:IM250)</f>
        <v>261.99853921219955</v>
      </c>
      <c r="CG250" s="529">
        <f>AVERAGE(Monthly!IN250:IP250)</f>
        <v>320.15338448964991</v>
      </c>
      <c r="CH250" s="529">
        <f>AVERAGE(Monthly!IQ250:IS250)</f>
        <v>313.75228768389229</v>
      </c>
      <c r="CI250" s="529">
        <f>AVERAGE(Monthly!IT250:IV250)</f>
        <v>307.23582382441595</v>
      </c>
      <c r="CJ250" s="529">
        <f>AVERAGE(Monthly!IW250:IY250)</f>
        <v>301.2755093253927</v>
      </c>
      <c r="CK250" s="529">
        <f>AVERAGE(Monthly!IZ250:JB250)</f>
        <v>317.82508012452661</v>
      </c>
      <c r="CL250" s="529">
        <f>AVERAGE(Monthly!JC250:JE250)</f>
        <v>295.47771945815811</v>
      </c>
      <c r="CM250" s="529">
        <f>AVERAGE(Monthly!JF250:JH250)</f>
        <v>303.52856073096677</v>
      </c>
      <c r="CN250" s="529">
        <f>AVERAGE(Monthly!JI250:JK250)</f>
        <v>326.3505243631688</v>
      </c>
      <c r="CO250" s="529">
        <f>AVERAGE(Monthly!JL250:JN250)</f>
        <v>388.08191446108088</v>
      </c>
      <c r="CP250" s="529">
        <f>AVERAGE(Monthly!JO250:JQ250)</f>
        <v>392.30878793179664</v>
      </c>
      <c r="CQ250" s="529">
        <f>AVERAGE(Monthly!JR250:JT250)</f>
        <v>479.05843852300717</v>
      </c>
      <c r="CR250" s="529">
        <f>AVERAGE(Monthly!JU250:JW250)</f>
        <v>472.88761793386067</v>
      </c>
      <c r="CS250" s="529">
        <f>AVERAGE(Monthly!JX250:JZ250)</f>
        <v>517.67490418300417</v>
      </c>
      <c r="CT250" s="529">
        <f>AVERAGE(Monthly!KA250:KC250)</f>
        <v>503.75242710006813</v>
      </c>
      <c r="CU250" s="529">
        <f>AVERAGE(Monthly!KD250:KF250)</f>
        <v>460.35468220635465</v>
      </c>
      <c r="CV250" s="529">
        <f>AVERAGE(Monthly!KG250:KI250)</f>
        <v>512.50100472362601</v>
      </c>
      <c r="CW250" s="529">
        <f>AVERAGE(Monthly!KJ250:KL250)</f>
        <v>531.12261930114653</v>
      </c>
      <c r="CX250" s="529">
        <f>AVERAGE(Monthly!KM250:KO250)</f>
        <v>558.9356678871037</v>
      </c>
      <c r="CY250" s="529">
        <f>AVERAGE(Monthly!KP250:KR250)</f>
        <v>642.17952030237893</v>
      </c>
      <c r="CZ250" s="529">
        <f>AVERAGE(Monthly!KS250:KU250)</f>
        <v>712.17748023605043</v>
      </c>
      <c r="DA250" s="529">
        <f>AVERAGE(Monthly!KV250:KX250)</f>
        <v>758.21443840146196</v>
      </c>
      <c r="DB250" s="529">
        <f>AVERAGE(Monthly!KY250:LA250)</f>
        <v>798.87223588351117</v>
      </c>
      <c r="DC250" s="529">
        <f>AVERAGE(Monthly!LB250:LD250)</f>
        <v>840.52020333785367</v>
      </c>
      <c r="DD250" s="529">
        <f>AVERAGE(Monthly!LE250:LG250)</f>
        <v>887.43308775410117</v>
      </c>
      <c r="DE250" s="529">
        <f>AVERAGE(Monthly!LH250:LJ250)</f>
        <v>972.49098966238614</v>
      </c>
      <c r="DF250" s="529">
        <f>AVERAGE(Monthly!LK250:LM250)</f>
        <v>1037.5903303196003</v>
      </c>
      <c r="DG250" s="529">
        <f>AVERAGE(Monthly!LN250:LP250)</f>
        <v>1087.9560885854137</v>
      </c>
      <c r="DH250" s="529">
        <f>AVERAGE(Monthly!LQ250:LS250)</f>
        <v>1133.040002005388</v>
      </c>
      <c r="DI250" s="529">
        <f>AVERAGE(Monthly!LT250:LV250)</f>
        <v>1234.6840675732083</v>
      </c>
      <c r="DJ250" s="529">
        <f>AVERAGE(Monthly!LW250:LY250)</f>
        <v>1346.9954105663364</v>
      </c>
      <c r="DK250" s="529">
        <f>AVERAGE(Monthly!LZ250:MB250)</f>
        <v>1299.7512173301168</v>
      </c>
      <c r="DL250" s="529">
        <f>AVERAGE(Monthly!MC250:ME250)</f>
        <v>1284.3940572233221</v>
      </c>
      <c r="DM250" s="529">
        <f>AVERAGE(Monthly!MF250:MH250)</f>
        <v>1356.4563577857168</v>
      </c>
      <c r="DN250" s="529">
        <f>AVERAGE(Monthly!MI250:MK250)</f>
        <v>1392.755440252927</v>
      </c>
      <c r="DO250" s="529">
        <f>IF(Monthly!MN250&gt;0,AVERAGE(Monthly!ML250:MN250),"")</f>
        <v>1322.0504722472799</v>
      </c>
      <c r="DP250" s="529">
        <f>IF(Monthly!MQ250&gt;0,AVERAGE(Monthly!MO250:MQ250),"")</f>
        <v>1344.1742415068859</v>
      </c>
      <c r="DQ250" s="529">
        <f>IF(Monthly!MT250&gt;0,AVERAGE(Monthly!MR250:MT250),"")</f>
        <v>1441.1264953479888</v>
      </c>
      <c r="DR250" s="529">
        <f>IF(Monthly!MW250&gt;0,AVERAGE(Monthly!MU250:MW250),"")</f>
        <v>1597.5973919486642</v>
      </c>
      <c r="DS250" s="481"/>
      <c r="DT250" s="481"/>
      <c r="DU250" s="481"/>
      <c r="DV250" s="481"/>
      <c r="DW250" s="481"/>
      <c r="DX250" s="481"/>
      <c r="DY250" s="481"/>
      <c r="DZ250" s="481"/>
    </row>
    <row r="251" spans="1:130">
      <c r="B251" s="477" t="s">
        <v>577</v>
      </c>
      <c r="C251" s="529">
        <f>AVERAGE(Monthly!B251:D251)</f>
        <v>12.325316666666666</v>
      </c>
      <c r="D251" s="529">
        <f>AVERAGE(Monthly!E251:G251)</f>
        <v>14.730433333333332</v>
      </c>
      <c r="E251" s="529">
        <f>AVERAGE(Monthly!H251:J251)</f>
        <v>17.734999999999999</v>
      </c>
      <c r="F251" s="529">
        <f>AVERAGE(Monthly!K251:M251)</f>
        <v>22.079766666666668</v>
      </c>
      <c r="G251" s="529">
        <f>AVERAGE(Monthly!N251:P251)</f>
        <v>25.633933333333335</v>
      </c>
      <c r="H251" s="529">
        <f>AVERAGE(Monthly!Q251:S251)</f>
        <v>26.711299999999998</v>
      </c>
      <c r="I251" s="529">
        <f>AVERAGE(Monthly!T251:V251)</f>
        <v>28.479066666666665</v>
      </c>
      <c r="J251" s="529">
        <f>AVERAGE(Monthly!W251:Y251)</f>
        <v>28.842200000000002</v>
      </c>
      <c r="K251" s="529">
        <f>AVERAGE(Monthly!Z251:AB251)</f>
        <v>28.532643333333329</v>
      </c>
      <c r="L251" s="529">
        <f>AVERAGE(Monthly!AC251:AE251)</f>
        <v>27.032196666666668</v>
      </c>
      <c r="M251" s="529">
        <f>AVERAGE(Monthly!AF251:AH251)</f>
        <v>27.929033333333333</v>
      </c>
      <c r="N251" s="529">
        <f>AVERAGE(Monthly!AI251:AK251)</f>
        <v>29.229933333333332</v>
      </c>
      <c r="O251" s="529">
        <f>AVERAGE(Monthly!AL251:AN251)</f>
        <v>31.781956666666662</v>
      </c>
      <c r="P251" s="529">
        <f>AVERAGE(Monthly!AO251:AQ251)</f>
        <v>35.13062333333334</v>
      </c>
      <c r="Q251" s="529">
        <f>AVERAGE(Monthly!AR251:AT251)</f>
        <v>36.931796666666663</v>
      </c>
      <c r="R251" s="529">
        <f>AVERAGE(Monthly!AU251:AW251)</f>
        <v>33.718650000000004</v>
      </c>
      <c r="S251" s="529">
        <f>AVERAGE(Monthly!AX251:AZ251)</f>
        <v>29.651130999999996</v>
      </c>
      <c r="T251" s="529">
        <f>AVERAGE(Monthly!BA251:BC251)</f>
        <v>31.150620333333336</v>
      </c>
      <c r="U251" s="529">
        <f>AVERAGE(Monthly!BD251:BF251)</f>
        <v>33.413655333333331</v>
      </c>
      <c r="V251" s="529">
        <f>AVERAGE(Monthly!BG251:BI251)</f>
        <v>29.811520999999995</v>
      </c>
      <c r="W251" s="529">
        <f>AVERAGE(Monthly!BJ251:BL251)</f>
        <v>29.997192333333331</v>
      </c>
      <c r="X251" s="529">
        <f>AVERAGE(Monthly!BM251:BO251)</f>
        <v>27.352613999999999</v>
      </c>
      <c r="Y251" s="529">
        <f>AVERAGE(Monthly!BP251:BR251)</f>
        <v>27.205569666666666</v>
      </c>
      <c r="Z251" s="529">
        <f>AVERAGE(Monthly!BS251:BU251)</f>
        <v>28.597598000000005</v>
      </c>
      <c r="AA251" s="529">
        <f>AVERAGE(Monthly!BV251:BX251)</f>
        <v>29.89987666666666</v>
      </c>
      <c r="AB251" s="529">
        <f>AVERAGE(Monthly!BY251:CA251)</f>
        <v>36.343526666666669</v>
      </c>
      <c r="AC251" s="529">
        <f>AVERAGE(Monthly!CB251:CD251)</f>
        <v>36.888965666666671</v>
      </c>
      <c r="AD251" s="529">
        <f>AVERAGE(Monthly!CE251:CG251)</f>
        <v>37.325060000000001</v>
      </c>
      <c r="AE251" s="529">
        <f>AVERAGE(Monthly!CH251:CJ251)</f>
        <v>30.233486666666664</v>
      </c>
      <c r="AF251" s="529">
        <f>AVERAGE(Monthly!CK251:CM251)</f>
        <v>30.639989999999997</v>
      </c>
      <c r="AG251" s="529">
        <f>AVERAGE(Monthly!CN251:CP251)</f>
        <v>30.224003333333332</v>
      </c>
      <c r="AH251" s="529">
        <f>AVERAGE(Monthly!CQ251:CS251)</f>
        <v>39.628306666666667</v>
      </c>
      <c r="AI251" s="529">
        <f>AVERAGE(Monthly!CT251:CV251)</f>
        <v>54.19212000000001</v>
      </c>
      <c r="AJ251" s="529">
        <f>AVERAGE(Monthly!CW251:CY251)</f>
        <v>50.007470000000005</v>
      </c>
      <c r="AK251" s="529">
        <f>AVERAGE(Monthly!CZ251:DB251)</f>
        <v>47.18396666666667</v>
      </c>
      <c r="AL251" s="529">
        <f>AVERAGE(Monthly!DC251:DE251)</f>
        <v>44.11398333333333</v>
      </c>
      <c r="AM251" s="529">
        <f>AVERAGE(Monthly!DF251:DH251)</f>
        <v>47.820158797933338</v>
      </c>
      <c r="AN251" s="529">
        <f>AVERAGE(Monthly!DI251:DK251)</f>
        <v>53.149215798766669</v>
      </c>
      <c r="AO251" s="529">
        <f>AVERAGE(Monthly!DL251:DN251)</f>
        <v>53.237464843333328</v>
      </c>
      <c r="AP251" s="529">
        <f>AVERAGE(Monthly!DO251:DQ251)</f>
        <v>72.060067862333327</v>
      </c>
      <c r="AQ251" s="529">
        <f>AVERAGE(Monthly!DR251:DT251)</f>
        <v>92.402599938666683</v>
      </c>
      <c r="AR251" s="529">
        <f>AVERAGE(Monthly!DU251:DW251)</f>
        <v>104.01810220100002</v>
      </c>
      <c r="AS251" s="529">
        <f>AVERAGE(Monthly!DX251:DZ251)</f>
        <v>97.805187606966669</v>
      </c>
      <c r="AT251" s="529">
        <f>AVERAGE(Monthly!EA251:EC251)</f>
        <v>110.00894041100332</v>
      </c>
      <c r="AU251" s="529">
        <f>AVERAGE(Monthly!ED251:EF251)</f>
        <v>165.73507083666667</v>
      </c>
      <c r="AV251" s="529">
        <f>AVERAGE(Monthly!EG251:EI251)</f>
        <v>166.93671367490001</v>
      </c>
      <c r="AW251" s="529">
        <f>AVERAGE(Monthly!EJ251:EL251)</f>
        <v>149.93995112033335</v>
      </c>
      <c r="AX251" s="529">
        <f>AVERAGE(Monthly!EM251:EO251)</f>
        <v>132.53298229133333</v>
      </c>
      <c r="AY251" s="529">
        <f>AVERAGE(Monthly!EP251:ER251)</f>
        <v>130.55182644633334</v>
      </c>
      <c r="AZ251" s="529">
        <f>AVERAGE(Monthly!ES251:EU251)</f>
        <v>146.17460086933335</v>
      </c>
      <c r="BA251" s="529">
        <f>AVERAGE(Monthly!EV251:EX251)</f>
        <v>162.95656641799999</v>
      </c>
      <c r="BB251" s="529">
        <f>AVERAGE(Monthly!EY251:FA251)</f>
        <v>149.19940733166666</v>
      </c>
      <c r="BC251" s="529">
        <f>AVERAGE(Monthly!FB251:FD251)</f>
        <v>160.47582129</v>
      </c>
      <c r="BD251" s="529">
        <f>AVERAGE(Monthly!FE251:FG251)</f>
        <v>187.72604159866668</v>
      </c>
      <c r="BE251" s="529">
        <f>AVERAGE(Monthly!FH251:FJ251)</f>
        <v>197.526635755</v>
      </c>
      <c r="BF251" s="529">
        <f>AVERAGE(Monthly!FK251:FM251)</f>
        <v>191.37965437299997</v>
      </c>
      <c r="BG251" s="529">
        <f>AVERAGE(Monthly!FN251:FP251)</f>
        <v>201.74160874325389</v>
      </c>
      <c r="BH251" s="529">
        <f>AVERAGE(Monthly!FQ251:FS251)</f>
        <v>201.47407158833335</v>
      </c>
      <c r="BI251" s="529">
        <f>AVERAGE(Monthly!FT251:FV251)</f>
        <v>208.13734078133334</v>
      </c>
      <c r="BJ251" s="529">
        <f>AVERAGE(Monthly!FW251:FY251)</f>
        <v>227.11552618333334</v>
      </c>
      <c r="BK251" s="529">
        <f>AVERAGE(Monthly!FZ251:GB251)</f>
        <v>214.08974462133332</v>
      </c>
      <c r="BL251" s="529">
        <f>AVERAGE(Monthly!GC251:GE251)</f>
        <v>220.46164077599997</v>
      </c>
      <c r="BM251" s="529">
        <f>AVERAGE(Monthly!GF251:GH251)</f>
        <v>215.047851108</v>
      </c>
      <c r="BN251" s="529">
        <f>AVERAGE(Monthly!GI251:GK251)</f>
        <v>236.38791055299998</v>
      </c>
      <c r="BO251" s="529">
        <f>AVERAGE(Monthly!GL251:GN251)</f>
        <v>260.1212103376667</v>
      </c>
      <c r="BP251" s="529">
        <f>AVERAGE(Monthly!GO251:GQ251)</f>
        <v>243.77521414629032</v>
      </c>
      <c r="BQ251" s="529">
        <f>AVERAGE(Monthly!GR251:GT251)</f>
        <v>223.16050971233335</v>
      </c>
      <c r="BR251" s="529">
        <f>AVERAGE(Monthly!GU251:GW251)</f>
        <v>311.12722528033333</v>
      </c>
      <c r="BS251" s="529">
        <f>AVERAGE(Monthly!GX251:GZ251)</f>
        <v>273.10737726766666</v>
      </c>
      <c r="BT251" s="529">
        <f>AVERAGE(Monthly!HA251:HC251)</f>
        <v>207.69486158699999</v>
      </c>
      <c r="BU251" s="529">
        <f>AVERAGE(Monthly!HD251:HF251)</f>
        <v>213.35255864633334</v>
      </c>
      <c r="BV251" s="529">
        <f>AVERAGE(Monthly!HG251:HI251)</f>
        <v>227.80945604399997</v>
      </c>
      <c r="BW251" s="529">
        <f>AVERAGE(Monthly!HJ251:HL251)</f>
        <v>202.19572968133332</v>
      </c>
      <c r="BX251" s="529">
        <f>AVERAGE(Monthly!HM251:HO251)</f>
        <v>283.51538700200001</v>
      </c>
      <c r="BY251" s="529">
        <f>AVERAGE(Monthly!HP251:HR251)</f>
        <v>350.62651430266669</v>
      </c>
      <c r="BZ251" s="529">
        <f>AVERAGE(Monthly!HS251:HU251)</f>
        <v>373.18120342699996</v>
      </c>
      <c r="CA251" s="529">
        <f>AVERAGE(Monthly!HV251:HX251)</f>
        <v>321.98146481576327</v>
      </c>
      <c r="CB251" s="529">
        <f>AVERAGE(Monthly!HY251:IA251)</f>
        <v>264.9598448258667</v>
      </c>
      <c r="CC251" s="529">
        <f>AVERAGE(Monthly!IB251:ID251)</f>
        <v>179.02811770379165</v>
      </c>
      <c r="CD251" s="529">
        <f>AVERAGE(Monthly!IE251:IG251)</f>
        <v>186.63376045454098</v>
      </c>
      <c r="CE251" s="529">
        <f>AVERAGE(Monthly!IH251:IJ251)</f>
        <v>240.9299176709402</v>
      </c>
      <c r="CF251" s="529">
        <f>AVERAGE(Monthly!IK251:IM251)</f>
        <v>190.8667301337513</v>
      </c>
      <c r="CG251" s="529">
        <f>AVERAGE(Monthly!IN251:IP251)</f>
        <v>196.21013270941179</v>
      </c>
      <c r="CH251" s="529">
        <f>AVERAGE(Monthly!IQ251:IS251)</f>
        <v>211.48834668169852</v>
      </c>
      <c r="CI251" s="529">
        <f>AVERAGE(Monthly!IT251:IV251)</f>
        <v>224.33190228926006</v>
      </c>
      <c r="CJ251" s="529">
        <f>AVERAGE(Monthly!IW251:IY251)</f>
        <v>220.62633750504935</v>
      </c>
      <c r="CK251" s="529">
        <f>AVERAGE(Monthly!IZ251:JB251)</f>
        <v>230.82823399720189</v>
      </c>
      <c r="CL251" s="529">
        <f>AVERAGE(Monthly!JC251:JE251)</f>
        <v>246.15754070718413</v>
      </c>
      <c r="CM251" s="529">
        <f>AVERAGE(Monthly!JF251:JH251)</f>
        <v>255.14758819709877</v>
      </c>
      <c r="CN251" s="529">
        <f>AVERAGE(Monthly!JI251:JK251)</f>
        <v>219.59078060310082</v>
      </c>
      <c r="CO251" s="529">
        <f>AVERAGE(Monthly!JL251:JN251)</f>
        <v>209.91412363481231</v>
      </c>
      <c r="CP251" s="529">
        <f>AVERAGE(Monthly!JO251:JQ251)</f>
        <v>257.25874792768252</v>
      </c>
      <c r="CQ251" s="529">
        <f>AVERAGE(Monthly!JR251:JT251)</f>
        <v>295.49823098264261</v>
      </c>
      <c r="CR251" s="529">
        <f>AVERAGE(Monthly!JU251:JW251)</f>
        <v>252.25186743965503</v>
      </c>
      <c r="CS251" s="529">
        <f>AVERAGE(Monthly!JX251:JZ251)</f>
        <v>279.21102072171186</v>
      </c>
      <c r="CT251" s="529">
        <f>AVERAGE(Monthly!KA251:KC251)</f>
        <v>296.66940772681369</v>
      </c>
      <c r="CU251" s="529">
        <f>AVERAGE(Monthly!KD251:KF251)</f>
        <v>322.09202905169951</v>
      </c>
      <c r="CV251" s="529">
        <f>AVERAGE(Monthly!KG251:KI251)</f>
        <v>272.98635603940534</v>
      </c>
      <c r="CW251" s="529">
        <f>AVERAGE(Monthly!KJ251:KL251)</f>
        <v>292.3391741291868</v>
      </c>
      <c r="CX251" s="529">
        <f>AVERAGE(Monthly!KM251:KO251)</f>
        <v>372.06689440709334</v>
      </c>
      <c r="CY251" s="529">
        <f>AVERAGE(Monthly!KP251:KR251)</f>
        <v>439.32852148016991</v>
      </c>
      <c r="CZ251" s="529">
        <f>AVERAGE(Monthly!KS251:KU251)</f>
        <v>514.37142636612327</v>
      </c>
      <c r="DA251" s="529">
        <f>AVERAGE(Monthly!KV251:KX251)</f>
        <v>744.43889782539179</v>
      </c>
      <c r="DB251" s="529">
        <f>AVERAGE(Monthly!KY251:LA251)</f>
        <v>801.22124233485147</v>
      </c>
      <c r="DC251" s="529">
        <f>AVERAGE(Monthly!LB251:LD251)</f>
        <v>789.14097446987398</v>
      </c>
      <c r="DD251" s="529">
        <f>AVERAGE(Monthly!LE251:LG251)</f>
        <v>724.4067643320883</v>
      </c>
      <c r="DE251" s="529">
        <f>AVERAGE(Monthly!LH251:LJ251)</f>
        <v>774.07880034494281</v>
      </c>
      <c r="DF251" s="529">
        <f>AVERAGE(Monthly!LK251:LM251)</f>
        <v>748.78631504415523</v>
      </c>
      <c r="DG251" s="529">
        <f>AVERAGE(Monthly!LN251:LP251)</f>
        <v>704.89507509150462</v>
      </c>
      <c r="DH251" s="529">
        <f>AVERAGE(Monthly!LQ251:LS251)</f>
        <v>863.13577959388601</v>
      </c>
      <c r="DI251" s="529">
        <f>AVERAGE(Monthly!LT251:LV251)</f>
        <v>747.70168789529419</v>
      </c>
      <c r="DJ251" s="529">
        <f>AVERAGE(Monthly!LW251:LY251)</f>
        <v>658.97803853188054</v>
      </c>
      <c r="DK251" s="529">
        <f>AVERAGE(Monthly!LZ251:MB251)</f>
        <v>586.80678099869613</v>
      </c>
      <c r="DL251" s="529">
        <f>AVERAGE(Monthly!MC251:ME251)</f>
        <v>801.41554018555905</v>
      </c>
      <c r="DM251" s="529">
        <f>AVERAGE(Monthly!MF251:MH251)</f>
        <v>626.40053144008709</v>
      </c>
      <c r="DN251" s="529">
        <f>AVERAGE(Monthly!MI251:MK251)</f>
        <v>664.99329156111332</v>
      </c>
      <c r="DO251" s="529">
        <f>IF(Monthly!MN251&gt;0,AVERAGE(Monthly!ML251:MN251),"")</f>
        <v>613.27687501633136</v>
      </c>
      <c r="DP251" s="529">
        <f>IF(Monthly!MQ251&gt;0,AVERAGE(Monthly!MO251:MQ251),"")</f>
        <v>666.84388458024432</v>
      </c>
      <c r="DQ251" s="529">
        <f>IF(Monthly!MT251&gt;0,AVERAGE(Monthly!MR251:MT251),"")</f>
        <v>622.59146696368123</v>
      </c>
      <c r="DR251" s="529">
        <f>IF(Monthly!MW251&gt;0,AVERAGE(Monthly!MU251:MW251),"")</f>
        <v>869.24803746245288</v>
      </c>
      <c r="DS251" s="481"/>
      <c r="DT251" s="481"/>
      <c r="DU251" s="481"/>
      <c r="DV251" s="481"/>
      <c r="DW251" s="481"/>
      <c r="DX251" s="481"/>
      <c r="DY251" s="481"/>
      <c r="DZ251" s="481"/>
    </row>
    <row r="252" spans="1:130">
      <c r="B252" s="478" t="s">
        <v>578</v>
      </c>
      <c r="C252" s="529">
        <f>AVERAGE(Monthly!B252:D252)</f>
        <v>2.6960373333333334</v>
      </c>
      <c r="D252" s="529">
        <f>AVERAGE(Monthly!E252:G252)</f>
        <v>2.603812</v>
      </c>
      <c r="E252" s="529">
        <f>AVERAGE(Monthly!H252:J252)</f>
        <v>2.7487706666666667</v>
      </c>
      <c r="F252" s="529">
        <f>AVERAGE(Monthly!K252:M252)</f>
        <v>4.9989419999999996</v>
      </c>
      <c r="G252" s="529">
        <f>AVERAGE(Monthly!N252:P252)</f>
        <v>0.90721166666666664</v>
      </c>
      <c r="H252" s="529">
        <f>AVERAGE(Monthly!Q252:S252)</f>
        <v>0.90792966666666663</v>
      </c>
      <c r="I252" s="529">
        <f>AVERAGE(Monthly!T252:V252)</f>
        <v>0.91338166666666665</v>
      </c>
      <c r="J252" s="529">
        <f>AVERAGE(Monthly!W252:Y252)</f>
        <v>1.1007239999999998</v>
      </c>
      <c r="K252" s="529">
        <f>AVERAGE(Monthly!Z252:AB252)</f>
        <v>2.1743374271233216</v>
      </c>
      <c r="L252" s="529">
        <f>AVERAGE(Monthly!AC252:AE252)</f>
        <v>2.6164751310753278</v>
      </c>
      <c r="M252" s="529">
        <f>AVERAGE(Monthly!AF252:AH252)</f>
        <v>2.431204051307629</v>
      </c>
      <c r="N252" s="529">
        <f>AVERAGE(Monthly!AI252:AK252)</f>
        <v>9.6966436786654402</v>
      </c>
      <c r="O252" s="529">
        <f>AVERAGE(Monthly!AL252:AN252)</f>
        <v>11.727497955508554</v>
      </c>
      <c r="P252" s="529">
        <f>AVERAGE(Monthly!AO252:AQ252)</f>
        <v>12.750814249716294</v>
      </c>
      <c r="Q252" s="529">
        <f>AVERAGE(Monthly!AR252:AT252)</f>
        <v>12.413143263377203</v>
      </c>
      <c r="R252" s="529">
        <f>AVERAGE(Monthly!AU252:AW252)</f>
        <v>9.4274136883493096</v>
      </c>
      <c r="S252" s="529">
        <f>AVERAGE(Monthly!AX252:AZ252)</f>
        <v>6.9327462323486486</v>
      </c>
      <c r="T252" s="529">
        <f>AVERAGE(Monthly!BA252:BC252)</f>
        <v>38.24593692907834</v>
      </c>
      <c r="U252" s="529">
        <f>AVERAGE(Monthly!BD252:BF252)</f>
        <v>39.013300846405087</v>
      </c>
      <c r="V252" s="529">
        <f>AVERAGE(Monthly!BG252:BI252)</f>
        <v>40.382020660089786</v>
      </c>
      <c r="W252" s="529">
        <f>AVERAGE(Monthly!BJ252:BL252)</f>
        <v>44.724834450676816</v>
      </c>
      <c r="X252" s="529">
        <f>AVERAGE(Monthly!BM252:BO252)</f>
        <v>44.760553826916464</v>
      </c>
      <c r="Y252" s="529">
        <f>AVERAGE(Monthly!BP252:BR252)</f>
        <v>43.665013168756367</v>
      </c>
      <c r="Z252" s="529">
        <f>AVERAGE(Monthly!BS252:BU252)</f>
        <v>43.330517999013303</v>
      </c>
      <c r="AA252" s="529">
        <f>AVERAGE(Monthly!BV252:BX252)</f>
        <v>65.064083183076889</v>
      </c>
      <c r="AB252" s="529">
        <f>AVERAGE(Monthly!BY252:CA252)</f>
        <v>80.923621294019597</v>
      </c>
      <c r="AC252" s="529">
        <f>AVERAGE(Monthly!CB252:CD252)</f>
        <v>79.982526141698955</v>
      </c>
      <c r="AD252" s="529">
        <f>AVERAGE(Monthly!CE252:CG252)</f>
        <v>85.782587389433345</v>
      </c>
      <c r="AE252" s="529">
        <f>AVERAGE(Monthly!CH252:CJ252)</f>
        <v>94.741583851661858</v>
      </c>
      <c r="AF252" s="529">
        <f>AVERAGE(Monthly!CK252:CM252)</f>
        <v>111.78646353310999</v>
      </c>
      <c r="AG252" s="529">
        <f>AVERAGE(Monthly!CN252:CP252)</f>
        <v>58.100102752528301</v>
      </c>
      <c r="AH252" s="529">
        <f>AVERAGE(Monthly!CQ252:CS252)</f>
        <v>10.906452932155929</v>
      </c>
      <c r="AI252" s="529">
        <f>AVERAGE(Monthly!CT252:CV252)</f>
        <v>0</v>
      </c>
      <c r="AJ252" s="529">
        <f>AVERAGE(Monthly!CW252:CY252)</f>
        <v>0</v>
      </c>
      <c r="AK252" s="529">
        <f>AVERAGE(Monthly!CZ252:DB252)</f>
        <v>0</v>
      </c>
      <c r="AL252" s="529">
        <f>AVERAGE(Monthly!DC252:DE252)</f>
        <v>0</v>
      </c>
      <c r="AM252" s="529">
        <f>AVERAGE(Monthly!DF252:DH252)</f>
        <v>0</v>
      </c>
      <c r="AN252" s="529">
        <f>AVERAGE(Monthly!DI252:DK252)</f>
        <v>0</v>
      </c>
      <c r="AO252" s="529">
        <f>AVERAGE(Monthly!DL252:DN252)</f>
        <v>0</v>
      </c>
      <c r="AP252" s="529">
        <f>AVERAGE(Monthly!DO252:DQ252)</f>
        <v>0</v>
      </c>
      <c r="AQ252" s="529">
        <f>AVERAGE(Monthly!DR252:DT252)</f>
        <v>0</v>
      </c>
      <c r="AR252" s="529">
        <f>AVERAGE(Monthly!DU252:DW252)</f>
        <v>0</v>
      </c>
      <c r="AS252" s="529">
        <f>AVERAGE(Monthly!DX252:DZ252)</f>
        <v>0</v>
      </c>
      <c r="AT252" s="529">
        <f>AVERAGE(Monthly!EA252:EC252)</f>
        <v>0</v>
      </c>
      <c r="AU252" s="529">
        <f>AVERAGE(Monthly!ED252:EF252)</f>
        <v>0</v>
      </c>
      <c r="AV252" s="529">
        <f>AVERAGE(Monthly!EG252:EI252)</f>
        <v>0</v>
      </c>
      <c r="AW252" s="529">
        <f>AVERAGE(Monthly!EJ252:EL252)</f>
        <v>0</v>
      </c>
      <c r="AX252" s="529">
        <f>AVERAGE(Monthly!EM252:EO252)</f>
        <v>0</v>
      </c>
      <c r="AY252" s="529">
        <f>AVERAGE(Monthly!EP252:ER252)</f>
        <v>0</v>
      </c>
      <c r="AZ252" s="529">
        <f>AVERAGE(Monthly!ES252:EU252)</f>
        <v>0</v>
      </c>
      <c r="BA252" s="529">
        <f>AVERAGE(Monthly!EV252:EX252)</f>
        <v>0</v>
      </c>
      <c r="BB252" s="529">
        <f>AVERAGE(Monthly!EY252:FA252)</f>
        <v>0</v>
      </c>
      <c r="BC252" s="529">
        <f>AVERAGE(Monthly!FB252:FD252)</f>
        <v>0</v>
      </c>
      <c r="BD252" s="529">
        <f>AVERAGE(Monthly!FE252:FG252)</f>
        <v>0</v>
      </c>
      <c r="BE252" s="529">
        <f>AVERAGE(Monthly!FH252:FJ252)</f>
        <v>0</v>
      </c>
      <c r="BF252" s="529">
        <f>AVERAGE(Monthly!FK252:FM252)</f>
        <v>0</v>
      </c>
      <c r="BG252" s="529">
        <f>AVERAGE(Monthly!FN252:FP252)</f>
        <v>0</v>
      </c>
      <c r="BH252" s="529">
        <f>AVERAGE(Monthly!FQ252:FS252)</f>
        <v>0</v>
      </c>
      <c r="BI252" s="529">
        <f>AVERAGE(Monthly!FT252:FV252)</f>
        <v>0</v>
      </c>
      <c r="BJ252" s="529">
        <f>AVERAGE(Monthly!FW252:FY252)</f>
        <v>2.2582685210000002</v>
      </c>
      <c r="BK252" s="529">
        <f>AVERAGE(Monthly!FZ252:GB252)</f>
        <v>8.060988188333333</v>
      </c>
      <c r="BL252" s="529">
        <f>AVERAGE(Monthly!GC252:GE252)</f>
        <v>10.057348642666666</v>
      </c>
      <c r="BM252" s="529">
        <f>AVERAGE(Monthly!GF252:GH252)</f>
        <v>11.991660131000001</v>
      </c>
      <c r="BN252" s="529">
        <f>AVERAGE(Monthly!GI252:GK252)</f>
        <v>12.806473064</v>
      </c>
      <c r="BO252" s="529">
        <f>AVERAGE(Monthly!GL252:GN252)</f>
        <v>15.886661366333334</v>
      </c>
      <c r="BP252" s="529">
        <f>AVERAGE(Monthly!GO252:GQ252)</f>
        <v>18.502723451000005</v>
      </c>
      <c r="BQ252" s="529">
        <f>AVERAGE(Monthly!GR252:GT252)</f>
        <v>20.058311541000005</v>
      </c>
      <c r="BR252" s="529">
        <f>AVERAGE(Monthly!GU252:GW252)</f>
        <v>20.681005947000003</v>
      </c>
      <c r="BS252" s="529">
        <f>AVERAGE(Monthly!GX252:GZ252)</f>
        <v>21.281989396333334</v>
      </c>
      <c r="BT252" s="529">
        <f>AVERAGE(Monthly!HA252:HC252)</f>
        <v>22.095575187666668</v>
      </c>
      <c r="BU252" s="529">
        <f>AVERAGE(Monthly!HD252:HF252)</f>
        <v>22.352122221000002</v>
      </c>
      <c r="BV252" s="529">
        <f>AVERAGE(Monthly!HG252:HI252)</f>
        <v>22.352122221000002</v>
      </c>
      <c r="BW252" s="529">
        <f>AVERAGE(Monthly!HJ252:HL252)</f>
        <v>22.352122221000002</v>
      </c>
      <c r="BX252" s="529">
        <f>AVERAGE(Monthly!HM252:HO252)</f>
        <v>22.352122221000002</v>
      </c>
      <c r="BY252" s="529">
        <f>AVERAGE(Monthly!HP252:HR252)</f>
        <v>21.885455550333333</v>
      </c>
      <c r="BZ252" s="529">
        <f>AVERAGE(Monthly!HS252:HU252)</f>
        <v>21.652122209000002</v>
      </c>
      <c r="CA252" s="529">
        <f>AVERAGE(Monthly!HV252:HX252)</f>
        <v>21.652122209000002</v>
      </c>
      <c r="CB252" s="529">
        <f>AVERAGE(Monthly!HY252:IA252)</f>
        <v>21.652122209000002</v>
      </c>
      <c r="CC252" s="529">
        <f>AVERAGE(Monthly!IB252:ID252)</f>
        <v>20.029312736333335</v>
      </c>
      <c r="CD252" s="529">
        <f>AVERAGE(Monthly!IE252:IG252)</f>
        <v>16.537997237999999</v>
      </c>
      <c r="CE252" s="529">
        <f>AVERAGE(Monthly!IH252:IJ252)</f>
        <v>13.691937587666667</v>
      </c>
      <c r="CF252" s="529">
        <f>AVERAGE(Monthly!IK252:IM252)</f>
        <v>12.749817226666666</v>
      </c>
      <c r="CG252" s="529">
        <f>AVERAGE(Monthly!IN252:IP252)</f>
        <v>10.785516951</v>
      </c>
      <c r="CH252" s="529">
        <f>AVERAGE(Monthly!IQ252:IS252)</f>
        <v>9.5456495789999991</v>
      </c>
      <c r="CI252" s="529">
        <f>AVERAGE(Monthly!IT252:IV252)</f>
        <v>6.2938280543333347</v>
      </c>
      <c r="CJ252" s="529">
        <f>AVERAGE(Monthly!IW252:IY252)</f>
        <v>4.353777934</v>
      </c>
      <c r="CK252" s="529">
        <f>AVERAGE(Monthly!IZ252:JB252)</f>
        <v>2.654871564</v>
      </c>
      <c r="CL252" s="529">
        <f>AVERAGE(Monthly!JC252:JE252)</f>
        <v>1.3706243766666668</v>
      </c>
      <c r="CM252" s="529">
        <f>AVERAGE(Monthly!JF252:JH252)</f>
        <v>1.67111593</v>
      </c>
      <c r="CN252" s="529">
        <f>AVERAGE(Monthly!JI252:JK252)</f>
        <v>1.1580218633333332</v>
      </c>
      <c r="CO252" s="529">
        <f>AVERAGE(Monthly!JL252:JN252)</f>
        <v>0.30049160999999996</v>
      </c>
      <c r="CP252" s="529">
        <f>AVERAGE(Monthly!JO252:JQ252)</f>
        <v>0</v>
      </c>
      <c r="CQ252" s="529">
        <f>AVERAGE(Monthly!JR252:JT252)</f>
        <v>0</v>
      </c>
      <c r="CR252" s="529">
        <f>AVERAGE(Monthly!JU252:JW252)</f>
        <v>0</v>
      </c>
      <c r="CS252" s="529">
        <f>AVERAGE(Monthly!JX252:JZ252)</f>
        <v>0</v>
      </c>
      <c r="CT252" s="529">
        <f>AVERAGE(Monthly!KA252:KC252)</f>
        <v>0</v>
      </c>
      <c r="CU252" s="529">
        <f>AVERAGE(Monthly!KD252:KF252)</f>
        <v>0</v>
      </c>
      <c r="CV252" s="529">
        <f>AVERAGE(Monthly!KG252:KI252)</f>
        <v>0</v>
      </c>
      <c r="CW252" s="529">
        <f>AVERAGE(Monthly!KJ252:KL252)</f>
        <v>0</v>
      </c>
      <c r="CX252" s="529">
        <f>AVERAGE(Monthly!KM252:KO252)</f>
        <v>0</v>
      </c>
      <c r="CY252" s="529">
        <f>AVERAGE(Monthly!KP252:KR252)</f>
        <v>0</v>
      </c>
      <c r="CZ252" s="529">
        <f>AVERAGE(Monthly!KS252:KU252)</f>
        <v>0</v>
      </c>
      <c r="DA252" s="529">
        <f>AVERAGE(Monthly!KV252:KX252)</f>
        <v>0</v>
      </c>
      <c r="DB252" s="529">
        <f>AVERAGE(Monthly!KY252:LA252)</f>
        <v>0</v>
      </c>
      <c r="DC252" s="529">
        <f>AVERAGE(Monthly!LB252:LD252)</f>
        <v>0</v>
      </c>
      <c r="DD252" s="529">
        <f>AVERAGE(Monthly!LE252:LG252)</f>
        <v>0</v>
      </c>
      <c r="DE252" s="529">
        <f>AVERAGE(Monthly!LH252:LJ252)</f>
        <v>0</v>
      </c>
      <c r="DF252" s="529">
        <f>AVERAGE(Monthly!LK252:LM252)</f>
        <v>0</v>
      </c>
      <c r="DG252" s="529">
        <f>AVERAGE(Monthly!LN252:LP252)</f>
        <v>0</v>
      </c>
      <c r="DH252" s="529">
        <f>AVERAGE(Monthly!LQ252:LS252)</f>
        <v>0</v>
      </c>
      <c r="DI252" s="529">
        <f>AVERAGE(Monthly!LT252:LV252)</f>
        <v>0</v>
      </c>
      <c r="DJ252" s="529">
        <f>AVERAGE(Monthly!LW252:LY252)</f>
        <v>0</v>
      </c>
      <c r="DK252" s="529">
        <f>AVERAGE(Monthly!LZ252:MB252)</f>
        <v>0</v>
      </c>
      <c r="DL252" s="529">
        <f>AVERAGE(Monthly!MC252:ME252)</f>
        <v>0</v>
      </c>
      <c r="DM252" s="529">
        <f>AVERAGE(Monthly!MF252:MH252)</f>
        <v>0</v>
      </c>
      <c r="DN252" s="529">
        <f>AVERAGE(Monthly!MI252:MK252)</f>
        <v>0</v>
      </c>
      <c r="DO252" s="529">
        <f>AVERAGE(Monthly!MJ252:ML252)</f>
        <v>0</v>
      </c>
      <c r="DP252" s="529">
        <f>AVERAGE(Monthly!MK252:MM252)</f>
        <v>0</v>
      </c>
      <c r="DQ252" s="529">
        <f>AVERAGE(Monthly!ML252:MN252)</f>
        <v>0</v>
      </c>
      <c r="DR252" s="529">
        <f>AVERAGE(Monthly!MM252:MO252)</f>
        <v>0</v>
      </c>
      <c r="DS252" s="481"/>
      <c r="DT252" s="481"/>
      <c r="DU252" s="481"/>
      <c r="DV252" s="481"/>
      <c r="DW252" s="481"/>
      <c r="DX252" s="481"/>
      <c r="DY252" s="481"/>
      <c r="DZ252" s="481"/>
    </row>
    <row r="253" spans="1:130">
      <c r="B253" s="477" t="s">
        <v>579</v>
      </c>
      <c r="C253" s="529">
        <f>AVERAGE(Monthly!B253:D253)</f>
        <v>0</v>
      </c>
      <c r="D253" s="529">
        <f>AVERAGE(Monthly!E253:G253)</f>
        <v>0</v>
      </c>
      <c r="E253" s="529">
        <f>AVERAGE(Monthly!H253:J253)</f>
        <v>0</v>
      </c>
      <c r="F253" s="529">
        <f>AVERAGE(Monthly!K253:M253)</f>
        <v>0</v>
      </c>
      <c r="G253" s="529">
        <f>AVERAGE(Monthly!N253:P253)</f>
        <v>0</v>
      </c>
      <c r="H253" s="529">
        <f>AVERAGE(Monthly!Q253:S253)</f>
        <v>0</v>
      </c>
      <c r="I253" s="529">
        <f>AVERAGE(Monthly!T253:V253)</f>
        <v>0</v>
      </c>
      <c r="J253" s="529">
        <f>AVERAGE(Monthly!W253:Y253)</f>
        <v>0</v>
      </c>
      <c r="K253" s="529">
        <f>AVERAGE(Monthly!Z253:AB253)</f>
        <v>0</v>
      </c>
      <c r="L253" s="529">
        <f>AVERAGE(Monthly!AC253:AE253)</f>
        <v>0</v>
      </c>
      <c r="M253" s="529">
        <f>AVERAGE(Monthly!AF253:AH253)</f>
        <v>0</v>
      </c>
      <c r="N253" s="529">
        <f>AVERAGE(Monthly!AI253:AK253)</f>
        <v>0</v>
      </c>
      <c r="O253" s="529">
        <f>AVERAGE(Monthly!AL253:AN253)</f>
        <v>0</v>
      </c>
      <c r="P253" s="529">
        <f>AVERAGE(Monthly!AO253:AQ253)</f>
        <v>0</v>
      </c>
      <c r="Q253" s="529">
        <f>AVERAGE(Monthly!AR253:AT253)</f>
        <v>0</v>
      </c>
      <c r="R253" s="529">
        <f>AVERAGE(Monthly!AU253:AW253)</f>
        <v>0</v>
      </c>
      <c r="S253" s="529">
        <f>AVERAGE(Monthly!AX253:AZ253)</f>
        <v>-1.146269</v>
      </c>
      <c r="T253" s="529">
        <f>AVERAGE(Monthly!BA253:BC253)</f>
        <v>-1.2379463333333334</v>
      </c>
      <c r="U253" s="529">
        <f>AVERAGE(Monthly!BD253:BF253)</f>
        <v>-1.8590780000000002</v>
      </c>
      <c r="V253" s="529">
        <f>AVERAGE(Monthly!BG253:BI253)</f>
        <v>-1.9559623333333336</v>
      </c>
      <c r="W253" s="529">
        <f>AVERAGE(Monthly!BJ253:BL253)</f>
        <v>-1.4473510000000003</v>
      </c>
      <c r="X253" s="529">
        <f>AVERAGE(Monthly!BM253:BO253)</f>
        <v>-1.0221193333333336</v>
      </c>
      <c r="Y253" s="529">
        <f>AVERAGE(Monthly!BP253:BR253)</f>
        <v>-1.2368636666666666</v>
      </c>
      <c r="Z253" s="529">
        <f>AVERAGE(Monthly!BS253:BU253)</f>
        <v>-1.0729286666666666</v>
      </c>
      <c r="AA253" s="529">
        <f>AVERAGE(Monthly!BV253:BX253)</f>
        <v>-1.0609200000000001</v>
      </c>
      <c r="AB253" s="529">
        <f>AVERAGE(Monthly!BY253:CA253)</f>
        <v>-0.95342666666666664</v>
      </c>
      <c r="AC253" s="529">
        <f>AVERAGE(Monthly!CB253:CD253)</f>
        <v>-0.94587766666666662</v>
      </c>
      <c r="AD253" s="529">
        <f>AVERAGE(Monthly!CE253:CG253)</f>
        <v>-1.1697900000000001</v>
      </c>
      <c r="AE253" s="529">
        <f>AVERAGE(Monthly!CH253:CJ253)</f>
        <v>-0.94015000000000015</v>
      </c>
      <c r="AF253" s="529">
        <f>AVERAGE(Monthly!CK253:CM253)</f>
        <v>-0.81151999999999991</v>
      </c>
      <c r="AG253" s="529">
        <f>AVERAGE(Monthly!CN253:CP253)</f>
        <v>-0.84500999999999993</v>
      </c>
      <c r="AH253" s="529">
        <f>AVERAGE(Monthly!CQ253:CS253)</f>
        <v>-0.93593333333333339</v>
      </c>
      <c r="AI253" s="529">
        <f>AVERAGE(Monthly!CT253:CV253)</f>
        <v>-0.87204666666666675</v>
      </c>
      <c r="AJ253" s="529">
        <f>AVERAGE(Monthly!CW253:CY253)</f>
        <v>-0.7991233333333333</v>
      </c>
      <c r="AK253" s="529">
        <f>AVERAGE(Monthly!CZ253:DB253)</f>
        <v>-0.9126833333333334</v>
      </c>
      <c r="AL253" s="529">
        <f>AVERAGE(Monthly!DC253:DE253)</f>
        <v>-0.6503133333333333</v>
      </c>
      <c r="AM253" s="529">
        <f>AVERAGE(Monthly!DF253:DH253)</f>
        <v>-1.1043966666666667</v>
      </c>
      <c r="AN253" s="529">
        <f>AVERAGE(Monthly!DI253:DK253)</f>
        <v>-1.1009466666666667</v>
      </c>
      <c r="AO253" s="529">
        <f>AVERAGE(Monthly!DL253:DN253)</f>
        <v>-1.1207</v>
      </c>
      <c r="AP253" s="529">
        <f>AVERAGE(Monthly!DO253:DQ253)</f>
        <v>-1.0428033333333333</v>
      </c>
      <c r="AQ253" s="529">
        <f>AVERAGE(Monthly!DR253:DT253)</f>
        <v>-0.7088266666666666</v>
      </c>
      <c r="AR253" s="529">
        <f>AVERAGE(Monthly!DU253:DW253)</f>
        <v>-0.72977333333333327</v>
      </c>
      <c r="AS253" s="529">
        <f>AVERAGE(Monthly!DX253:DZ253)</f>
        <v>-0.37420000000000003</v>
      </c>
      <c r="AT253" s="529">
        <f>AVERAGE(Monthly!EA253:EC253)</f>
        <v>-0.61170666666666673</v>
      </c>
      <c r="AU253" s="529">
        <f>AVERAGE(Monthly!ED253:EF253)</f>
        <v>-0.48465666666666668</v>
      </c>
      <c r="AV253" s="529">
        <f>AVERAGE(Monthly!EG253:EI253)</f>
        <v>-0.4813433333333334</v>
      </c>
      <c r="AW253" s="529">
        <f>AVERAGE(Monthly!EJ253:EL253)</f>
        <v>-0.81477333333333324</v>
      </c>
      <c r="AX253" s="529">
        <f>AVERAGE(Monthly!EM253:EO253)</f>
        <v>-1.5120733333333334</v>
      </c>
      <c r="AY253" s="529">
        <f>AVERAGE(Monthly!EP253:ER253)</f>
        <v>-0.93087000000000009</v>
      </c>
      <c r="AZ253" s="529">
        <f>AVERAGE(Monthly!ES253:EU253)</f>
        <v>-0.46514666666666665</v>
      </c>
      <c r="BA253" s="529">
        <f>AVERAGE(Monthly!EV253:EX253)</f>
        <v>-1.54776</v>
      </c>
      <c r="BB253" s="529">
        <f>AVERAGE(Monthly!EY253:FA253)</f>
        <v>-1.66781</v>
      </c>
      <c r="BC253" s="529">
        <f>AVERAGE(Monthly!FB253:FD253)</f>
        <v>-0.64252666666666669</v>
      </c>
      <c r="BD253" s="529">
        <f>AVERAGE(Monthly!FE253:FG253)</f>
        <v>-0.37993666666666664</v>
      </c>
      <c r="BE253" s="529">
        <f>AVERAGE(Monthly!FH253:FJ253)</f>
        <v>-0.34709333333333331</v>
      </c>
      <c r="BF253" s="529">
        <f>AVERAGE(Monthly!FK253:FM253)</f>
        <v>-0.38111333333333336</v>
      </c>
      <c r="BG253" s="529">
        <f>AVERAGE(Monthly!FN253:FP253)</f>
        <v>-0.4093533333333334</v>
      </c>
      <c r="BH253" s="529">
        <f>AVERAGE(Monthly!FQ253:FS253)</f>
        <v>-0.54871333333333328</v>
      </c>
      <c r="BI253" s="529">
        <f>AVERAGE(Monthly!FT253:FV253)</f>
        <v>-1.4769533333333333</v>
      </c>
      <c r="BJ253" s="529">
        <f>AVERAGE(Monthly!FW253:FY253)</f>
        <v>-1.8999999999999997</v>
      </c>
      <c r="BK253" s="529">
        <f>AVERAGE(Monthly!FZ253:GB253)</f>
        <v>-1.9154066666666667</v>
      </c>
      <c r="BL253" s="529">
        <f>AVERAGE(Monthly!GC253:GE253)</f>
        <v>-2.7174666666666667</v>
      </c>
      <c r="BM253" s="529">
        <f>AVERAGE(Monthly!GF253:GH253)</f>
        <v>-4.3</v>
      </c>
      <c r="BN253" s="529">
        <f>AVERAGE(Monthly!GI253:GK253)</f>
        <v>-0.63486666666666669</v>
      </c>
      <c r="BO253" s="529">
        <f>AVERAGE(Monthly!GL253:GN253)</f>
        <v>-0.58001000000000003</v>
      </c>
      <c r="BP253" s="529">
        <f>AVERAGE(Monthly!GO253:GQ253)</f>
        <v>-0.56728666666666661</v>
      </c>
      <c r="BQ253" s="529">
        <f>AVERAGE(Monthly!GR253:GT253)</f>
        <v>-0.80975333333333344</v>
      </c>
      <c r="BR253" s="529">
        <f>AVERAGE(Monthly!GU253:GW253)</f>
        <v>-0.96503000000000005</v>
      </c>
      <c r="BS253" s="529">
        <f>AVERAGE(Monthly!GX253:GZ253)</f>
        <v>-1.4569666666666665</v>
      </c>
      <c r="BT253" s="529">
        <f>AVERAGE(Monthly!HA253:HC253)</f>
        <v>-1.9987700000000002</v>
      </c>
      <c r="BU253" s="529">
        <f>AVERAGE(Monthly!HD253:HF253)</f>
        <v>-2.1445533333333331</v>
      </c>
      <c r="BV253" s="529">
        <f>AVERAGE(Monthly!HG253:HI253)</f>
        <v>-2.216156666666667</v>
      </c>
      <c r="BW253" s="529">
        <f>AVERAGE(Monthly!HJ253:HL253)</f>
        <v>-2.7554433333333335</v>
      </c>
      <c r="BX253" s="529">
        <f>AVERAGE(Monthly!HM253:HO253)</f>
        <v>-3.0013233333333336</v>
      </c>
      <c r="BY253" s="529">
        <f>AVERAGE(Monthly!HP253:HR253)</f>
        <v>-4.6954500000000001</v>
      </c>
      <c r="BZ253" s="529">
        <f>AVERAGE(Monthly!HS253:HU253)</f>
        <v>-4.7373633333333336</v>
      </c>
      <c r="CA253" s="529">
        <f>AVERAGE(Monthly!HV253:HX253)</f>
        <v>-5.4318866666666663</v>
      </c>
      <c r="CB253" s="529">
        <f>AVERAGE(Monthly!HY253:IA253)</f>
        <v>0</v>
      </c>
      <c r="CC253" s="529">
        <f>AVERAGE(Monthly!IB253:ID253)</f>
        <v>0</v>
      </c>
      <c r="CD253" s="529">
        <f>AVERAGE(Monthly!IE253:IG253)</f>
        <v>0</v>
      </c>
      <c r="CE253" s="529">
        <f>AVERAGE(Monthly!IH253:IJ253)</f>
        <v>0</v>
      </c>
      <c r="CF253" s="529">
        <f>AVERAGE(Monthly!IK253:IM253)</f>
        <v>0</v>
      </c>
      <c r="CG253" s="529">
        <f>AVERAGE(Monthly!IN253:IP253)</f>
        <v>0</v>
      </c>
      <c r="CH253" s="529">
        <f>AVERAGE(Monthly!IQ253:IS253)</f>
        <v>0</v>
      </c>
      <c r="CI253" s="529">
        <f>AVERAGE(Monthly!IT253:IV253)</f>
        <v>0</v>
      </c>
      <c r="CJ253" s="529">
        <f>AVERAGE(Monthly!IW253:IY253)</f>
        <v>0</v>
      </c>
      <c r="CK253" s="529">
        <f>AVERAGE(Monthly!IZ253:JB253)</f>
        <v>0</v>
      </c>
      <c r="CL253" s="529">
        <f>AVERAGE(Monthly!JC253:JE253)</f>
        <v>0</v>
      </c>
      <c r="CM253" s="529">
        <f>AVERAGE(Monthly!JF253:JH253)</f>
        <v>0</v>
      </c>
      <c r="CN253" s="529">
        <f>AVERAGE(Monthly!JI253:JK253)</f>
        <v>0</v>
      </c>
      <c r="CO253" s="529">
        <f>AVERAGE(Monthly!JL253:JN253)</f>
        <v>0</v>
      </c>
      <c r="CP253" s="529">
        <f>AVERAGE(Monthly!JO253:JQ253)</f>
        <v>0</v>
      </c>
      <c r="CQ253" s="529">
        <f>AVERAGE(Monthly!JR253:JT253)</f>
        <v>0</v>
      </c>
      <c r="CR253" s="529">
        <f>AVERAGE(Monthly!JU253:JW253)</f>
        <v>0</v>
      </c>
      <c r="CS253" s="529">
        <f>AVERAGE(Monthly!JX253:JZ253)</f>
        <v>0</v>
      </c>
      <c r="CT253" s="529">
        <f>AVERAGE(Monthly!KA253:KC253)</f>
        <v>0</v>
      </c>
      <c r="CU253" s="529">
        <f>AVERAGE(Monthly!KD253:KF253)</f>
        <v>0</v>
      </c>
      <c r="CV253" s="529">
        <f>AVERAGE(Monthly!KG253:KI253)</f>
        <v>0</v>
      </c>
      <c r="CW253" s="529">
        <f>AVERAGE(Monthly!KJ253:KL253)</f>
        <v>0</v>
      </c>
      <c r="CX253" s="529">
        <f>AVERAGE(Monthly!KM253:KO253)</f>
        <v>0</v>
      </c>
      <c r="CY253" s="529">
        <f>AVERAGE(Monthly!KP253:KR253)</f>
        <v>0</v>
      </c>
      <c r="CZ253" s="529">
        <f>AVERAGE(Monthly!KS253:KU253)</f>
        <v>0</v>
      </c>
      <c r="DA253" s="529">
        <f>AVERAGE(Monthly!KV253:KX253)</f>
        <v>0</v>
      </c>
      <c r="DB253" s="529">
        <f>AVERAGE(Monthly!KY253:LA253)</f>
        <v>0</v>
      </c>
      <c r="DC253" s="529">
        <f>AVERAGE(Monthly!LB253:LD253)</f>
        <v>0</v>
      </c>
      <c r="DD253" s="529">
        <f>AVERAGE(Monthly!LE253:LG253)</f>
        <v>0</v>
      </c>
      <c r="DE253" s="529">
        <f>AVERAGE(Monthly!LH253:LJ253)</f>
        <v>0</v>
      </c>
      <c r="DF253" s="529">
        <f>AVERAGE(Monthly!LK253:LM253)</f>
        <v>0</v>
      </c>
      <c r="DG253" s="529">
        <f>AVERAGE(Monthly!LN253:LP253)</f>
        <v>0</v>
      </c>
      <c r="DH253" s="529">
        <f>AVERAGE(Monthly!LQ253:LS253)</f>
        <v>0</v>
      </c>
      <c r="DI253" s="529">
        <f>AVERAGE(Monthly!LT253:LV253)</f>
        <v>0</v>
      </c>
      <c r="DJ253" s="529">
        <f>AVERAGE(Monthly!LW253:LY253)</f>
        <v>0</v>
      </c>
      <c r="DK253" s="529">
        <f>AVERAGE(Monthly!LZ253:MB253)</f>
        <v>0</v>
      </c>
      <c r="DL253" s="529">
        <f>AVERAGE(Monthly!MC253:ME253)</f>
        <v>0</v>
      </c>
      <c r="DM253" s="529">
        <f>AVERAGE(Monthly!MF253:MH253)</f>
        <v>0</v>
      </c>
      <c r="DN253" s="529">
        <f>AVERAGE(Monthly!MI253:MK253)</f>
        <v>0</v>
      </c>
      <c r="DO253" s="529">
        <f>AVERAGE(Monthly!MJ253:ML253)</f>
        <v>0</v>
      </c>
      <c r="DP253" s="529">
        <f>AVERAGE(Monthly!MK253:MM253)</f>
        <v>0</v>
      </c>
      <c r="DQ253" s="529">
        <f>AVERAGE(Monthly!ML253:MN253)</f>
        <v>0</v>
      </c>
      <c r="DR253" s="529">
        <f>AVERAGE(Monthly!MM253:MO253)</f>
        <v>0</v>
      </c>
      <c r="DS253" s="481"/>
      <c r="DT253" s="481"/>
      <c r="DU253" s="481"/>
      <c r="DV253" s="481"/>
      <c r="DW253" s="481"/>
      <c r="DX253" s="481"/>
      <c r="DY253" s="481"/>
      <c r="DZ253" s="481"/>
    </row>
    <row r="254" spans="1:130">
      <c r="B254" s="477" t="s">
        <v>580</v>
      </c>
      <c r="C254" s="529">
        <f>AVERAGE(Monthly!B254:D254)</f>
        <v>1.2753333333333334</v>
      </c>
      <c r="D254" s="529">
        <f>AVERAGE(Monthly!E254:G254)</f>
        <v>0.97899999999999998</v>
      </c>
      <c r="E254" s="529">
        <f>AVERAGE(Monthly!H254:J254)</f>
        <v>1.0257666666666667</v>
      </c>
      <c r="F254" s="529">
        <f>AVERAGE(Monthly!K254:M254)</f>
        <v>1.0320333333333334</v>
      </c>
      <c r="G254" s="529">
        <f>AVERAGE(Monthly!N254:P254)</f>
        <v>1.1116000000000001</v>
      </c>
      <c r="H254" s="529">
        <f>AVERAGE(Monthly!Q254:S254)</f>
        <v>1.0434666666666668</v>
      </c>
      <c r="I254" s="529">
        <f>AVERAGE(Monthly!T254:V254)</f>
        <v>0.92366666666666664</v>
      </c>
      <c r="J254" s="529">
        <f>AVERAGE(Monthly!W254:Y254)</f>
        <v>0.90773333333333339</v>
      </c>
      <c r="K254" s="529">
        <f>AVERAGE(Monthly!Z254:AB254)</f>
        <v>0.98916666666666675</v>
      </c>
      <c r="L254" s="529">
        <f>AVERAGE(Monthly!AC254:AE254)</f>
        <v>0.82790000000000008</v>
      </c>
      <c r="M254" s="529">
        <f>AVERAGE(Monthly!AF254:AH254)</f>
        <v>0.80549999999999999</v>
      </c>
      <c r="N254" s="529">
        <f>AVERAGE(Monthly!AI254:AK254)</f>
        <v>0.77143333333333342</v>
      </c>
      <c r="O254" s="529">
        <f>AVERAGE(Monthly!AL254:AN254)</f>
        <v>1.025871</v>
      </c>
      <c r="P254" s="529">
        <f>AVERAGE(Monthly!AO254:AQ254)</f>
        <v>0.83830800000000005</v>
      </c>
      <c r="Q254" s="529">
        <f>AVERAGE(Monthly!AR254:AT254)</f>
        <v>0.9993723333333332</v>
      </c>
      <c r="R254" s="529">
        <f>AVERAGE(Monthly!AU254:AW254)</f>
        <v>1.2324656666666665</v>
      </c>
      <c r="S254" s="529">
        <f>AVERAGE(Monthly!AX254:AZ254)</f>
        <v>0.90558266666666665</v>
      </c>
      <c r="T254" s="529">
        <f>AVERAGE(Monthly!BA254:BC254)</f>
        <v>0.96734533333333328</v>
      </c>
      <c r="U254" s="529">
        <f>AVERAGE(Monthly!BD254:BF254)</f>
        <v>0.68921166666666667</v>
      </c>
      <c r="V254" s="529">
        <f>AVERAGE(Monthly!BG254:BI254)</f>
        <v>0.5587186666666667</v>
      </c>
      <c r="W254" s="529">
        <f>AVERAGE(Monthly!BJ254:BL254)</f>
        <v>0.76026166666666661</v>
      </c>
      <c r="X254" s="529">
        <f>AVERAGE(Monthly!BM254:BO254)</f>
        <v>0.88475333333333339</v>
      </c>
      <c r="Y254" s="529">
        <f>AVERAGE(Monthly!BP254:BR254)</f>
        <v>0.90715533333333331</v>
      </c>
      <c r="Z254" s="529">
        <f>AVERAGE(Monthly!BS254:BU254)</f>
        <v>0.78590966666666662</v>
      </c>
      <c r="AA254" s="529">
        <f>AVERAGE(Monthly!BV254:BX254)</f>
        <v>0.95645633333333324</v>
      </c>
      <c r="AB254" s="529">
        <f>AVERAGE(Monthly!BY254:CA254)</f>
        <v>1.1850463333333332</v>
      </c>
      <c r="AC254" s="529">
        <f>AVERAGE(Monthly!CB254:CD254)</f>
        <v>1.0680733333333332</v>
      </c>
      <c r="AD254" s="529">
        <f>AVERAGE(Monthly!CE254:CG254)</f>
        <v>1.0847166666666668</v>
      </c>
      <c r="AE254" s="529">
        <f>AVERAGE(Monthly!CH254:CJ254)</f>
        <v>1.5831033333333331</v>
      </c>
      <c r="AF254" s="529">
        <f>AVERAGE(Monthly!CK254:CM254)</f>
        <v>1.6677366666666666</v>
      </c>
      <c r="AG254" s="529">
        <f>AVERAGE(Monthly!CN254:CP254)</f>
        <v>2.3674633333333333</v>
      </c>
      <c r="AH254" s="529">
        <f>AVERAGE(Monthly!CQ254:CS254)</f>
        <v>2.9916233333333331</v>
      </c>
      <c r="AI254" s="529">
        <f>AVERAGE(Monthly!CT254:CV254)</f>
        <v>2.4068166666666668</v>
      </c>
      <c r="AJ254" s="529">
        <f>AVERAGE(Monthly!CW254:CY254)</f>
        <v>2.6166166666666668</v>
      </c>
      <c r="AK254" s="529">
        <f>AVERAGE(Monthly!CZ254:DB254)</f>
        <v>4.8774499999999996</v>
      </c>
      <c r="AL254" s="529">
        <f>AVERAGE(Monthly!DC254:DE254)</f>
        <v>5.0488633333333333</v>
      </c>
      <c r="AM254" s="529">
        <f>AVERAGE(Monthly!DF254:DH254)</f>
        <v>4.9943493333333331</v>
      </c>
      <c r="AN254" s="529">
        <f>AVERAGE(Monthly!DI254:DK254)</f>
        <v>4.4515823333333335</v>
      </c>
      <c r="AO254" s="529">
        <f>AVERAGE(Monthly!DL254:DN254)</f>
        <v>4.9871046666666672</v>
      </c>
      <c r="AP254" s="529">
        <f>AVERAGE(Monthly!DO254:DQ254)</f>
        <v>4.7815116666666668</v>
      </c>
      <c r="AQ254" s="529">
        <f>AVERAGE(Monthly!DR254:DT254)</f>
        <v>4.1679223333333333</v>
      </c>
      <c r="AR254" s="529">
        <f>AVERAGE(Monthly!DU254:DW254)</f>
        <v>2.6368613333333335</v>
      </c>
      <c r="AS254" s="529">
        <f>AVERAGE(Monthly!DX254:DZ254)</f>
        <v>2.2477873333333331</v>
      </c>
      <c r="AT254" s="529">
        <f>AVERAGE(Monthly!EA254:EC254)</f>
        <v>1.9470323333333333</v>
      </c>
      <c r="AU254" s="529">
        <f>AVERAGE(Monthly!ED254:EF254)</f>
        <v>2.5371779999999999</v>
      </c>
      <c r="AV254" s="529">
        <f>AVERAGE(Monthly!EG254:EI254)</f>
        <v>2.2584813333333331</v>
      </c>
      <c r="AW254" s="529">
        <f>AVERAGE(Monthly!EJ254:EL254)</f>
        <v>1.4895663333333331</v>
      </c>
      <c r="AX254" s="529">
        <f>AVERAGE(Monthly!EM254:EO254)</f>
        <v>1.7517653333333334</v>
      </c>
      <c r="AY254" s="529">
        <f>AVERAGE(Monthly!EP254:ER254)</f>
        <v>2.1502506666666665</v>
      </c>
      <c r="AZ254" s="529">
        <f>AVERAGE(Monthly!ES254:EU254)</f>
        <v>1.8172563333333331</v>
      </c>
      <c r="BA254" s="529">
        <f>AVERAGE(Monthly!EV254:EX254)</f>
        <v>1.7306936666666666</v>
      </c>
      <c r="BB254" s="529">
        <f>AVERAGE(Monthly!EY254:FA254)</f>
        <v>2.4130030000000002</v>
      </c>
      <c r="BC254" s="529">
        <f>AVERAGE(Monthly!FB254:FD254)</f>
        <v>1.459503</v>
      </c>
      <c r="BD254" s="529">
        <f>AVERAGE(Monthly!FE254:FG254)</f>
        <v>2.7921546666666663</v>
      </c>
      <c r="BE254" s="529">
        <f>AVERAGE(Monthly!FH254:FJ254)</f>
        <v>1.3942880000000002</v>
      </c>
      <c r="BF254" s="529">
        <f>AVERAGE(Monthly!FK254:FM254)</f>
        <v>1.6713106666666662</v>
      </c>
      <c r="BG254" s="529">
        <f>AVERAGE(Monthly!FN254:FP254)</f>
        <v>1.9780886666666666</v>
      </c>
      <c r="BH254" s="529">
        <f>AVERAGE(Monthly!FQ254:FS254)</f>
        <v>2.2575217666666663</v>
      </c>
      <c r="BI254" s="529">
        <f>AVERAGE(Monthly!FT254:FV254)</f>
        <v>1.9201733333333333</v>
      </c>
      <c r="BJ254" s="529">
        <f>AVERAGE(Monthly!FW254:FY254)</f>
        <v>2.5631246666666665</v>
      </c>
      <c r="BK254" s="529">
        <f>AVERAGE(Monthly!FZ254:GB254)</f>
        <v>2.7893903333333334</v>
      </c>
      <c r="BL254" s="529">
        <f>AVERAGE(Monthly!GC254:GE254)</f>
        <v>2.8762713333333334</v>
      </c>
      <c r="BM254" s="529">
        <f>AVERAGE(Monthly!GF254:GH254)</f>
        <v>2.9634826000000003</v>
      </c>
      <c r="BN254" s="529">
        <f>AVERAGE(Monthly!GI254:GK254)</f>
        <v>3.0242720000000003</v>
      </c>
      <c r="BO254" s="529">
        <f>AVERAGE(Monthly!GL254:GN254)</f>
        <v>2.3520366666666668</v>
      </c>
      <c r="BP254" s="529">
        <f>AVERAGE(Monthly!GO254:GQ254)</f>
        <v>1.6981566431795667</v>
      </c>
      <c r="BQ254" s="529">
        <f>AVERAGE(Monthly!GR254:GT254)</f>
        <v>4.0211853333333343</v>
      </c>
      <c r="BR254" s="529">
        <f>AVERAGE(Monthly!GU254:GW254)</f>
        <v>3.4967873333333332</v>
      </c>
      <c r="BS254" s="529">
        <f>AVERAGE(Monthly!GX254:GZ254)</f>
        <v>2.5057796666666667</v>
      </c>
      <c r="BT254" s="529">
        <f>AVERAGE(Monthly!HA254:HC254)</f>
        <v>2.7195403333333332</v>
      </c>
      <c r="BU254" s="529">
        <f>AVERAGE(Monthly!HD254:HF254)</f>
        <v>3.5694630000000003</v>
      </c>
      <c r="BV254" s="529">
        <f>AVERAGE(Monthly!HG254:HI254)</f>
        <v>3.6605426666666663</v>
      </c>
      <c r="BW254" s="529">
        <f>AVERAGE(Monthly!HJ254:HL254)</f>
        <v>0.83392233333333332</v>
      </c>
      <c r="BX254" s="529">
        <f>AVERAGE(Monthly!HM254:HO254)</f>
        <v>0.97279333333333329</v>
      </c>
      <c r="BY254" s="529">
        <f>AVERAGE(Monthly!HP254:HR254)</f>
        <v>0.92563833333333323</v>
      </c>
      <c r="BZ254" s="529">
        <f>AVERAGE(Monthly!HS254:HU254)</f>
        <v>1.1735303333333333</v>
      </c>
      <c r="CA254" s="529">
        <f>AVERAGE(Monthly!HV254:HX254)</f>
        <v>2.599069297964018</v>
      </c>
      <c r="CB254" s="529">
        <f>AVERAGE(Monthly!HY254:IA254)</f>
        <v>2.6807990901182621</v>
      </c>
      <c r="CC254" s="529">
        <f>AVERAGE(Monthly!IB254:ID254)</f>
        <v>4.3718344349577265</v>
      </c>
      <c r="CD254" s="529">
        <f>AVERAGE(Monthly!IE254:IG254)</f>
        <v>10.827558880423943</v>
      </c>
      <c r="CE254" s="529">
        <f>AVERAGE(Monthly!IH254:IJ254)</f>
        <v>11.845165478818615</v>
      </c>
      <c r="CF254" s="529">
        <f>AVERAGE(Monthly!IK254:IM254)</f>
        <v>13.24499852971458</v>
      </c>
      <c r="CG254" s="529">
        <f>AVERAGE(Monthly!IN254:IP254)</f>
        <v>10.753431424443292</v>
      </c>
      <c r="CH254" s="529">
        <f>AVERAGE(Monthly!IQ254:IS254)</f>
        <v>8.1927293399562107</v>
      </c>
      <c r="CI254" s="529">
        <f>AVERAGE(Monthly!IT254:IV254)</f>
        <v>16.869559824040863</v>
      </c>
      <c r="CJ254" s="529">
        <f>AVERAGE(Monthly!IW254:IY254)</f>
        <v>39.897233854128281</v>
      </c>
      <c r="CK254" s="529">
        <f>AVERAGE(Monthly!IZ254:JB254)</f>
        <v>39.104846431984036</v>
      </c>
      <c r="CL254" s="529">
        <f>AVERAGE(Monthly!JC254:JE254)</f>
        <v>41.439314679934228</v>
      </c>
      <c r="CM254" s="529">
        <f>AVERAGE(Monthly!JF254:JH254)</f>
        <v>45.287497508637919</v>
      </c>
      <c r="CN254" s="529">
        <f>AVERAGE(Monthly!JI254:JK254)</f>
        <v>44.387310237135637</v>
      </c>
      <c r="CO254" s="529">
        <f>AVERAGE(Monthly!JL254:JN254)</f>
        <v>43.40930422003035</v>
      </c>
      <c r="CP254" s="529">
        <f>AVERAGE(Monthly!JO254:JQ254)</f>
        <v>44.331183926895612</v>
      </c>
      <c r="CQ254" s="529">
        <f>AVERAGE(Monthly!JR254:JT254)</f>
        <v>78.005731821237646</v>
      </c>
      <c r="CR254" s="529">
        <f>AVERAGE(Monthly!JU254:JW254)</f>
        <v>81.097047314975498</v>
      </c>
      <c r="CS254" s="529">
        <f>AVERAGE(Monthly!JX254:JZ254)</f>
        <v>79.814588804581476</v>
      </c>
      <c r="CT254" s="529">
        <f>AVERAGE(Monthly!KA254:KC254)</f>
        <v>89.19088579813706</v>
      </c>
      <c r="CU254" s="529">
        <f>AVERAGE(Monthly!KD254:KF254)</f>
        <v>97.812799868516663</v>
      </c>
      <c r="CV254" s="529">
        <f>AVERAGE(Monthly!KG254:KI254)</f>
        <v>119.09468460963666</v>
      </c>
      <c r="CW254" s="529">
        <f>AVERAGE(Monthly!KJ254:KL254)</f>
        <v>128.77670120180335</v>
      </c>
      <c r="CX254" s="529">
        <f>AVERAGE(Monthly!KM254:KO254)</f>
        <v>133.78687718111067</v>
      </c>
      <c r="CY254" s="529">
        <f>AVERAGE(Monthly!KP254:KR254)</f>
        <v>114.68641726904666</v>
      </c>
      <c r="CZ254" s="529">
        <f>AVERAGE(Monthly!KS254:KU254)</f>
        <v>125.15260228552836</v>
      </c>
      <c r="DA254" s="529">
        <f>AVERAGE(Monthly!KV254:KX254)</f>
        <v>140.74435961163499</v>
      </c>
      <c r="DB254" s="529">
        <f>AVERAGE(Monthly!KY254:LA254)</f>
        <v>137.80594510748935</v>
      </c>
      <c r="DC254" s="529">
        <f>AVERAGE(Monthly!LB254:LD254)</f>
        <v>139.23470076595339</v>
      </c>
      <c r="DD254" s="529">
        <f>AVERAGE(Monthly!LE254:LG254)</f>
        <v>144.47838193944233</v>
      </c>
      <c r="DE254" s="529">
        <f>AVERAGE(Monthly!LH254:LJ254)</f>
        <v>132.59569430421939</v>
      </c>
      <c r="DF254" s="529">
        <f>AVERAGE(Monthly!LK254:LM254)</f>
        <v>131.99291539391444</v>
      </c>
      <c r="DG254" s="529">
        <f>AVERAGE(Monthly!LN254:LP254)</f>
        <v>122.78743744518954</v>
      </c>
      <c r="DH254" s="529">
        <f>AVERAGE(Monthly!LQ254:LS254)</f>
        <v>122.6448097014719</v>
      </c>
      <c r="DI254" s="529">
        <f>AVERAGE(Monthly!LT254:LV254)</f>
        <v>129.19576110533146</v>
      </c>
      <c r="DJ254" s="529">
        <f>AVERAGE(Monthly!LW254:LY254)</f>
        <v>170.90882750785761</v>
      </c>
      <c r="DK254" s="529">
        <f>AVERAGE(Monthly!LZ254:MB254)</f>
        <v>200.73667904812649</v>
      </c>
      <c r="DL254" s="529">
        <f>AVERAGE(Monthly!MC254:ME254)</f>
        <v>238.2673723448039</v>
      </c>
      <c r="DM254" s="529">
        <f>AVERAGE(Monthly!MF254:MH254)</f>
        <v>263.63614541576277</v>
      </c>
      <c r="DN254" s="529">
        <f>AVERAGE(Monthly!MI254:MK254)</f>
        <v>286.59459059403849</v>
      </c>
      <c r="DO254" s="529">
        <f>IF(Monthly!MN254&gt;0,AVERAGE(Monthly!ML254:MN254),"")</f>
        <v>287.37171960520396</v>
      </c>
      <c r="DP254" s="529">
        <f>IF(Monthly!MQ254&gt;0,AVERAGE(Monthly!MO254:MQ254),"")</f>
        <v>340.12945161170455</v>
      </c>
      <c r="DQ254" s="529">
        <f>IF(Monthly!MT254&gt;0,AVERAGE(Monthly!MR254:MT254),"")</f>
        <v>352.72161224408228</v>
      </c>
      <c r="DR254" s="529">
        <f>IF(Monthly!MW254&gt;0,AVERAGE(Monthly!MU254:MW254),"")</f>
        <v>356.50875936270609</v>
      </c>
      <c r="DS254" s="481"/>
      <c r="DT254" s="481"/>
      <c r="DU254" s="481"/>
      <c r="DV254" s="481"/>
      <c r="DW254" s="481"/>
      <c r="DX254" s="481"/>
      <c r="DY254" s="481"/>
      <c r="DZ254" s="481"/>
    </row>
    <row r="255" spans="1:130">
      <c r="B255" s="478" t="s">
        <v>581</v>
      </c>
      <c r="C255" s="529">
        <f>AVERAGE(Monthly!B255:D255)</f>
        <v>0</v>
      </c>
      <c r="D255" s="529">
        <f>AVERAGE(Monthly!E255:G255)</f>
        <v>0</v>
      </c>
      <c r="E255" s="529">
        <f>AVERAGE(Monthly!H255:J255)</f>
        <v>0</v>
      </c>
      <c r="F255" s="529">
        <f>AVERAGE(Monthly!K255:M255)</f>
        <v>0</v>
      </c>
      <c r="G255" s="529">
        <f>AVERAGE(Monthly!N255:P255)</f>
        <v>0</v>
      </c>
      <c r="H255" s="529">
        <f>AVERAGE(Monthly!Q255:S255)</f>
        <v>0</v>
      </c>
      <c r="I255" s="529">
        <f>AVERAGE(Monthly!T255:V255)</f>
        <v>0</v>
      </c>
      <c r="J255" s="529">
        <f>AVERAGE(Monthly!W255:Y255)</f>
        <v>0</v>
      </c>
      <c r="K255" s="529">
        <f>AVERAGE(Monthly!Z255:AB255)</f>
        <v>0</v>
      </c>
      <c r="L255" s="529">
        <f>AVERAGE(Monthly!AC255:AE255)</f>
        <v>0</v>
      </c>
      <c r="M255" s="529">
        <f>AVERAGE(Monthly!AF255:AH255)</f>
        <v>0</v>
      </c>
      <c r="N255" s="529">
        <f>AVERAGE(Monthly!AI255:AK255)</f>
        <v>0</v>
      </c>
      <c r="O255" s="529">
        <f>AVERAGE(Monthly!AL255:AN255)</f>
        <v>0</v>
      </c>
      <c r="P255" s="529">
        <f>AVERAGE(Monthly!AO255:AQ255)</f>
        <v>0</v>
      </c>
      <c r="Q255" s="529">
        <f>AVERAGE(Monthly!AR255:AT255)</f>
        <v>0</v>
      </c>
      <c r="R255" s="529">
        <f>AVERAGE(Monthly!AU255:AW255)</f>
        <v>0</v>
      </c>
      <c r="S255" s="529">
        <f>AVERAGE(Monthly!AX255:AZ255)</f>
        <v>0</v>
      </c>
      <c r="T255" s="529">
        <f>AVERAGE(Monthly!BA255:BC255)</f>
        <v>0</v>
      </c>
      <c r="U255" s="529">
        <f>AVERAGE(Monthly!BD255:BF255)</f>
        <v>0</v>
      </c>
      <c r="V255" s="529">
        <f>AVERAGE(Monthly!BG255:BI255)</f>
        <v>0</v>
      </c>
      <c r="W255" s="529">
        <f>AVERAGE(Monthly!BJ255:BL255)</f>
        <v>0</v>
      </c>
      <c r="X255" s="529">
        <f>AVERAGE(Monthly!BM255:BO255)</f>
        <v>0</v>
      </c>
      <c r="Y255" s="529">
        <f>AVERAGE(Monthly!BP255:BR255)</f>
        <v>0</v>
      </c>
      <c r="Z255" s="529">
        <f>AVERAGE(Monthly!BS255:BU255)</f>
        <v>0</v>
      </c>
      <c r="AA255" s="529">
        <f>AVERAGE(Monthly!BV255:BX255)</f>
        <v>0</v>
      </c>
      <c r="AB255" s="529">
        <f>AVERAGE(Monthly!BY255:CA255)</f>
        <v>0</v>
      </c>
      <c r="AC255" s="529">
        <f>AVERAGE(Monthly!CB255:CD255)</f>
        <v>0</v>
      </c>
      <c r="AD255" s="529">
        <f>AVERAGE(Monthly!CE255:CG255)</f>
        <v>0</v>
      </c>
      <c r="AE255" s="529">
        <f>AVERAGE(Monthly!CH255:CJ255)</f>
        <v>0</v>
      </c>
      <c r="AF255" s="529">
        <f>AVERAGE(Monthly!CK255:CM255)</f>
        <v>0</v>
      </c>
      <c r="AG255" s="529">
        <f>AVERAGE(Monthly!CN255:CP255)</f>
        <v>0</v>
      </c>
      <c r="AH255" s="529">
        <f>AVERAGE(Monthly!CQ255:CS255)</f>
        <v>0</v>
      </c>
      <c r="AI255" s="529">
        <f>AVERAGE(Monthly!CT255:CV255)</f>
        <v>0</v>
      </c>
      <c r="AJ255" s="529">
        <f>AVERAGE(Monthly!CW255:CY255)</f>
        <v>0</v>
      </c>
      <c r="AK255" s="529">
        <f>AVERAGE(Monthly!CZ255:DB255)</f>
        <v>0</v>
      </c>
      <c r="AL255" s="529">
        <f>AVERAGE(Monthly!DC255:DE255)</f>
        <v>0</v>
      </c>
      <c r="AM255" s="529">
        <f>AVERAGE(Monthly!DF255:DH255)</f>
        <v>0</v>
      </c>
      <c r="AN255" s="529">
        <f>AVERAGE(Monthly!DI255:DK255)</f>
        <v>0</v>
      </c>
      <c r="AO255" s="529">
        <f>AVERAGE(Monthly!DL255:DN255)</f>
        <v>0</v>
      </c>
      <c r="AP255" s="529">
        <f>AVERAGE(Monthly!DO255:DQ255)</f>
        <v>0</v>
      </c>
      <c r="AQ255" s="529">
        <f>AVERAGE(Monthly!DR255:DT255)</f>
        <v>0</v>
      </c>
      <c r="AR255" s="529">
        <f>AVERAGE(Monthly!DU255:DW255)</f>
        <v>0</v>
      </c>
      <c r="AS255" s="529">
        <f>AVERAGE(Monthly!DX255:DZ255)</f>
        <v>0</v>
      </c>
      <c r="AT255" s="529">
        <f>AVERAGE(Monthly!EA255:EC255)</f>
        <v>0</v>
      </c>
      <c r="AU255" s="529">
        <f>AVERAGE(Monthly!ED255:EF255)</f>
        <v>0</v>
      </c>
      <c r="AV255" s="529">
        <f>AVERAGE(Monthly!EG255:EI255)</f>
        <v>0</v>
      </c>
      <c r="AW255" s="529">
        <f>AVERAGE(Monthly!EJ255:EL255)</f>
        <v>0</v>
      </c>
      <c r="AX255" s="529">
        <f>AVERAGE(Monthly!EM255:EO255)</f>
        <v>0</v>
      </c>
      <c r="AY255" s="529">
        <f>AVERAGE(Monthly!EP255:ER255)</f>
        <v>0</v>
      </c>
      <c r="AZ255" s="529">
        <f>AVERAGE(Monthly!ES255:EU255)</f>
        <v>0</v>
      </c>
      <c r="BA255" s="529">
        <f>AVERAGE(Monthly!EV255:EX255)</f>
        <v>0</v>
      </c>
      <c r="BB255" s="529">
        <f>AVERAGE(Monthly!EY255:FA255)</f>
        <v>0</v>
      </c>
      <c r="BC255" s="529">
        <f>AVERAGE(Monthly!FB255:FD255)</f>
        <v>0</v>
      </c>
      <c r="BD255" s="529">
        <f>AVERAGE(Monthly!FE255:FG255)</f>
        <v>0</v>
      </c>
      <c r="BE255" s="529">
        <f>AVERAGE(Monthly!FH255:FJ255)</f>
        <v>0</v>
      </c>
      <c r="BF255" s="529">
        <f>AVERAGE(Monthly!FK255:FM255)</f>
        <v>0</v>
      </c>
      <c r="BG255" s="529">
        <f>AVERAGE(Monthly!FN255:FP255)</f>
        <v>0</v>
      </c>
      <c r="BH255" s="529">
        <f>AVERAGE(Monthly!FQ255:FS255)</f>
        <v>0</v>
      </c>
      <c r="BI255" s="529">
        <f>AVERAGE(Monthly!FT255:FV255)</f>
        <v>0</v>
      </c>
      <c r="BJ255" s="529">
        <f>AVERAGE(Monthly!FW255:FY255)</f>
        <v>0</v>
      </c>
      <c r="BK255" s="529">
        <f>AVERAGE(Monthly!FZ255:GB255)</f>
        <v>0</v>
      </c>
      <c r="BL255" s="529">
        <f>AVERAGE(Monthly!GC255:GE255)</f>
        <v>0</v>
      </c>
      <c r="BM255" s="529">
        <f>AVERAGE(Monthly!GF255:GH255)</f>
        <v>0</v>
      </c>
      <c r="BN255" s="529">
        <f>AVERAGE(Monthly!GI255:GK255)</f>
        <v>0</v>
      </c>
      <c r="BO255" s="529">
        <f>AVERAGE(Monthly!GL255:GN255)</f>
        <v>0</v>
      </c>
      <c r="BP255" s="529">
        <f>AVERAGE(Monthly!GO255:GQ255)</f>
        <v>0</v>
      </c>
      <c r="BQ255" s="529">
        <f>AVERAGE(Monthly!GR255:GT255)</f>
        <v>0</v>
      </c>
      <c r="BR255" s="529">
        <f>AVERAGE(Monthly!GU255:GW255)</f>
        <v>0</v>
      </c>
      <c r="BS255" s="529">
        <f>AVERAGE(Monthly!GX255:GZ255)</f>
        <v>0</v>
      </c>
      <c r="BT255" s="529">
        <f>AVERAGE(Monthly!HA255:HC255)</f>
        <v>0</v>
      </c>
      <c r="BU255" s="529">
        <f>AVERAGE(Monthly!HD255:HF255)</f>
        <v>0</v>
      </c>
      <c r="BV255" s="529">
        <f>AVERAGE(Monthly!HG255:HI255)</f>
        <v>0</v>
      </c>
      <c r="BW255" s="529">
        <f>AVERAGE(Monthly!HJ255:HL255)</f>
        <v>0</v>
      </c>
      <c r="BX255" s="529">
        <f>AVERAGE(Monthly!HM255:HO255)</f>
        <v>4.3333333333333341E-5</v>
      </c>
      <c r="BY255" s="529">
        <f>AVERAGE(Monthly!HP255:HR255)</f>
        <v>5.0333333333333328E-5</v>
      </c>
      <c r="BZ255" s="529">
        <f>AVERAGE(Monthly!HS255:HU255)</f>
        <v>5.4333333333333337E-5</v>
      </c>
      <c r="CA255" s="529">
        <f>AVERAGE(Monthly!HV255:HX255)</f>
        <v>0.98600600000000005</v>
      </c>
      <c r="CB255" s="529">
        <f>AVERAGE(Monthly!HY255:IA255)</f>
        <v>0.68307333333333331</v>
      </c>
      <c r="CC255" s="529">
        <f>AVERAGE(Monthly!IB255:ID255)</f>
        <v>1.0647602999999999</v>
      </c>
      <c r="CD255" s="529">
        <f>AVERAGE(Monthly!IE255:IG255)</f>
        <v>4.9763132666666658</v>
      </c>
      <c r="CE255" s="529">
        <f>AVERAGE(Monthly!IH255:IJ255)</f>
        <v>5.8239578271651995</v>
      </c>
      <c r="CF255" s="529">
        <f>AVERAGE(Monthly!IK255:IM255)</f>
        <v>9.4688984883271186</v>
      </c>
      <c r="CG255" s="529">
        <f>AVERAGE(Monthly!IN255:IP255)</f>
        <v>6.6111112752505337</v>
      </c>
      <c r="CH255" s="529">
        <f>AVERAGE(Monthly!IQ255:IS255)</f>
        <v>3.9910166666666664</v>
      </c>
      <c r="CI255" s="529">
        <f>AVERAGE(Monthly!IT255:IV255)</f>
        <v>7.5158916102534334</v>
      </c>
      <c r="CJ255" s="529">
        <f>AVERAGE(Monthly!IW255:IY255)</f>
        <v>17.612469027874422</v>
      </c>
      <c r="CK255" s="529">
        <f>AVERAGE(Monthly!IZ255:JB255)</f>
        <v>17.246592295634667</v>
      </c>
      <c r="CL255" s="529">
        <f>AVERAGE(Monthly!JC255:JE255)</f>
        <v>19.823355121100487</v>
      </c>
      <c r="CM255" s="529">
        <f>AVERAGE(Monthly!JF255:JH255)</f>
        <v>23.80256609397124</v>
      </c>
      <c r="CN255" s="529">
        <f>AVERAGE(Monthly!JI255:JK255)</f>
        <v>23.092597833644039</v>
      </c>
      <c r="CO255" s="529">
        <f>AVERAGE(Monthly!JL255:JN255)</f>
        <v>22.287067536697013</v>
      </c>
      <c r="CP255" s="529">
        <f>AVERAGE(Monthly!JO255:JQ255)</f>
        <v>20.749652381895618</v>
      </c>
      <c r="CQ255" s="529">
        <f>AVERAGE(Monthly!JR255:JT255)</f>
        <v>33.514631891904308</v>
      </c>
      <c r="CR255" s="529">
        <f>AVERAGE(Monthly!JU255:JW255)</f>
        <v>32.709829279002172</v>
      </c>
      <c r="CS255" s="529">
        <f>AVERAGE(Monthly!JX255:JZ255)</f>
        <v>24.812547596248134</v>
      </c>
      <c r="CT255" s="529">
        <f>AVERAGE(Monthly!KA255:KC255)</f>
        <v>28.800487367470396</v>
      </c>
      <c r="CU255" s="529">
        <f>AVERAGE(Monthly!KD255:KF255)</f>
        <v>28.004095582849999</v>
      </c>
      <c r="CV255" s="529">
        <f>AVERAGE(Monthly!KG255:KI255)</f>
        <v>28.642819370293335</v>
      </c>
      <c r="CW255" s="529">
        <f>AVERAGE(Monthly!KJ255:KL255)</f>
        <v>24.960244735076667</v>
      </c>
      <c r="CX255" s="529">
        <f>AVERAGE(Monthly!KM255:KO255)</f>
        <v>17.588731541783336</v>
      </c>
      <c r="CY255" s="529">
        <f>AVERAGE(Monthly!KP255:KR255)</f>
        <v>18.461812968723333</v>
      </c>
      <c r="CZ255" s="529">
        <f>AVERAGE(Monthly!KS255:KU255)</f>
        <v>17.678763170835001</v>
      </c>
      <c r="DA255" s="529">
        <f>AVERAGE(Monthly!KV255:KX255)</f>
        <v>16.475480656614966</v>
      </c>
      <c r="DB255" s="529">
        <f>AVERAGE(Monthly!KY255:LA255)</f>
        <v>14.340709223921351</v>
      </c>
      <c r="DC255" s="529">
        <f>AVERAGE(Monthly!LB255:LD255)</f>
        <v>19.873599009616729</v>
      </c>
      <c r="DD255" s="529">
        <f>AVERAGE(Monthly!LE255:LG255)</f>
        <v>26.32473564256432</v>
      </c>
      <c r="DE255" s="529">
        <f>AVERAGE(Monthly!LH255:LJ255)</f>
        <v>13.785420691532735</v>
      </c>
      <c r="DF255" s="529">
        <f>AVERAGE(Monthly!LK255:LM255)</f>
        <v>18.123847754321115</v>
      </c>
      <c r="DG255" s="529">
        <f>AVERAGE(Monthly!LN255:LP255)</f>
        <v>15.294334500923908</v>
      </c>
      <c r="DH255" s="529">
        <f>AVERAGE(Monthly!LQ255:LS255)</f>
        <v>12.741299264655217</v>
      </c>
      <c r="DI255" s="529">
        <f>AVERAGE(Monthly!LT255:LV255)</f>
        <v>14.609184843879779</v>
      </c>
      <c r="DJ255" s="529">
        <f>AVERAGE(Monthly!LW255:LY255)</f>
        <v>15.906229964217616</v>
      </c>
      <c r="DK255" s="529">
        <f>AVERAGE(Monthly!LZ255:MB255)</f>
        <v>19.242499027039813</v>
      </c>
      <c r="DL255" s="529">
        <f>AVERAGE(Monthly!MC255:ME255)</f>
        <v>15.928306608140581</v>
      </c>
      <c r="DM255" s="529">
        <f>AVERAGE(Monthly!MF255:MH255)</f>
        <v>12.079149417022792</v>
      </c>
      <c r="DN255" s="529">
        <f>AVERAGE(Monthly!MI255:MK255)</f>
        <v>18.655009863525127</v>
      </c>
      <c r="DO255" s="529">
        <f>IF(Monthly!MN255&gt;0,AVERAGE(Monthly!ML255:MN255),"")</f>
        <v>25.2136450645507</v>
      </c>
      <c r="DP255" s="529">
        <f>IF(Monthly!MQ255&gt;0,AVERAGE(Monthly!MO255:MQ255),"")</f>
        <v>90.011497204307901</v>
      </c>
      <c r="DQ255" s="529">
        <f>IF(Monthly!MT255&gt;0,AVERAGE(Monthly!MR255:MT255),"")</f>
        <v>91.44837885353563</v>
      </c>
      <c r="DR255" s="529">
        <f>IF(Monthly!MW255&gt;0,AVERAGE(Monthly!MU255:MW255),"")</f>
        <v>94.427142499632694</v>
      </c>
      <c r="DS255" s="481"/>
      <c r="DT255" s="481"/>
      <c r="DU255" s="481"/>
      <c r="DV255" s="481"/>
      <c r="DW255" s="481"/>
      <c r="DX255" s="481"/>
      <c r="DY255" s="481"/>
      <c r="DZ255" s="481"/>
    </row>
    <row r="256" spans="1:130">
      <c r="B256" s="477" t="s">
        <v>582</v>
      </c>
      <c r="C256" s="529">
        <f>AVERAGE(Monthly!B256:D256)</f>
        <v>17.092233333333333</v>
      </c>
      <c r="D256" s="529">
        <f>AVERAGE(Monthly!E256:G256)</f>
        <v>18.694299999999998</v>
      </c>
      <c r="E256" s="529">
        <f>AVERAGE(Monthly!H256:J256)</f>
        <v>26.005533333333332</v>
      </c>
      <c r="F256" s="529">
        <f>AVERAGE(Monthly!K256:M256)</f>
        <v>28.371099999999998</v>
      </c>
      <c r="G256" s="529">
        <f>AVERAGE(Monthly!N256:P256)</f>
        <v>25.766033333333336</v>
      </c>
      <c r="H256" s="529">
        <f>AVERAGE(Monthly!Q256:S256)</f>
        <v>27.083533333333335</v>
      </c>
      <c r="I256" s="529">
        <f>AVERAGE(Monthly!T256:V256)</f>
        <v>31.146766666666664</v>
      </c>
      <c r="J256" s="529">
        <f>AVERAGE(Monthly!W256:Y256)</f>
        <v>29.337366666666668</v>
      </c>
      <c r="K256" s="529">
        <f>AVERAGE(Monthly!Z256:AB256)</f>
        <v>29.6936</v>
      </c>
      <c r="L256" s="529">
        <f>AVERAGE(Monthly!AC256:AE256)</f>
        <v>35.617466666666672</v>
      </c>
      <c r="M256" s="529">
        <f>AVERAGE(Monthly!AF256:AH256)</f>
        <v>39.757899999999999</v>
      </c>
      <c r="N256" s="529">
        <f>AVERAGE(Monthly!AI256:AK256)</f>
        <v>43.1873</v>
      </c>
      <c r="O256" s="529">
        <f>AVERAGE(Monthly!AL256:AN256)</f>
        <v>45.375857000000003</v>
      </c>
      <c r="P256" s="529">
        <f>AVERAGE(Monthly!AO256:AQ256)</f>
        <v>48.008924333333333</v>
      </c>
      <c r="Q256" s="529">
        <f>AVERAGE(Monthly!AR256:AT256)</f>
        <v>54.165749999999996</v>
      </c>
      <c r="R256" s="529">
        <f>AVERAGE(Monthly!AU256:AW256)</f>
        <v>53.037027000000002</v>
      </c>
      <c r="S256" s="529">
        <f>AVERAGE(Monthly!AX256:AZ256)</f>
        <v>56.405210333333343</v>
      </c>
      <c r="T256" s="529">
        <f>AVERAGE(Monthly!BA256:BC256)</f>
        <v>60.097980333333332</v>
      </c>
      <c r="U256" s="529">
        <f>AVERAGE(Monthly!BD256:BF256)</f>
        <v>63.191356666666657</v>
      </c>
      <c r="V256" s="529">
        <f>AVERAGE(Monthly!BG256:BI256)</f>
        <v>61.318479666666668</v>
      </c>
      <c r="W256" s="529">
        <f>AVERAGE(Monthly!BJ256:BL256)</f>
        <v>60.902315333333341</v>
      </c>
      <c r="X256" s="529">
        <f>AVERAGE(Monthly!BM256:BO256)</f>
        <v>65.084416999999988</v>
      </c>
      <c r="Y256" s="529">
        <f>AVERAGE(Monthly!BP256:BR256)</f>
        <v>66.825452999999996</v>
      </c>
      <c r="Z256" s="529">
        <f>AVERAGE(Monthly!BS256:BU256)</f>
        <v>68.836623666666654</v>
      </c>
      <c r="AA256" s="529">
        <f>AVERAGE(Monthly!BV256:BX256)</f>
        <v>68.941748333333337</v>
      </c>
      <c r="AB256" s="529">
        <f>AVERAGE(Monthly!BY256:CA256)</f>
        <v>72.884992333333329</v>
      </c>
      <c r="AC256" s="529">
        <f>AVERAGE(Monthly!CB256:CD256)</f>
        <v>76.240051666666659</v>
      </c>
      <c r="AD256" s="529">
        <f>AVERAGE(Monthly!CE256:CG256)</f>
        <v>76.471653333333336</v>
      </c>
      <c r="AE256" s="529">
        <f>AVERAGE(Monthly!CH256:CJ256)</f>
        <v>76.178776666666678</v>
      </c>
      <c r="AF256" s="529">
        <f>AVERAGE(Monthly!CK256:CM256)</f>
        <v>78.93910000000001</v>
      </c>
      <c r="AG256" s="529">
        <f>AVERAGE(Monthly!CN256:CP256)</f>
        <v>80.981713333333332</v>
      </c>
      <c r="AH256" s="529">
        <f>AVERAGE(Monthly!CQ256:CS256)</f>
        <v>83.419840000000008</v>
      </c>
      <c r="AI256" s="529">
        <f>AVERAGE(Monthly!CT256:CV256)</f>
        <v>98.382803333333342</v>
      </c>
      <c r="AJ256" s="529">
        <f>AVERAGE(Monthly!CW256:CY256)</f>
        <v>100.95883333333335</v>
      </c>
      <c r="AK256" s="529">
        <f>AVERAGE(Monthly!CZ256:DB256)</f>
        <v>111.90572666666667</v>
      </c>
      <c r="AL256" s="529">
        <f>AVERAGE(Monthly!DC256:DE256)</f>
        <v>118.47483999999999</v>
      </c>
      <c r="AM256" s="529">
        <f>AVERAGE(Monthly!DF256:DH256)</f>
        <v>112.48231464999999</v>
      </c>
      <c r="AN256" s="529">
        <f>AVERAGE(Monthly!DI256:DK256)</f>
        <v>115.57740857133335</v>
      </c>
      <c r="AO256" s="529">
        <f>AVERAGE(Monthly!DL256:DN256)</f>
        <v>121.20427331499998</v>
      </c>
      <c r="AP256" s="529">
        <f>AVERAGE(Monthly!DO256:DQ256)</f>
        <v>127.88684674866666</v>
      </c>
      <c r="AQ256" s="529">
        <f>AVERAGE(Monthly!DR256:DT256)</f>
        <v>131.08588699999999</v>
      </c>
      <c r="AR256" s="529">
        <f>AVERAGE(Monthly!DU256:DW256)</f>
        <v>145.51600633333337</v>
      </c>
      <c r="AS256" s="529">
        <f>AVERAGE(Monthly!DX256:DZ256)</f>
        <v>158.16918933333332</v>
      </c>
      <c r="AT256" s="529">
        <f>AVERAGE(Monthly!EA256:EC256)</f>
        <v>163.00664366666669</v>
      </c>
      <c r="AU256" s="529">
        <f>AVERAGE(Monthly!ED256:EF256)</f>
        <v>170.70935900000003</v>
      </c>
      <c r="AV256" s="529">
        <f>AVERAGE(Monthly!EG256:EI256)</f>
        <v>184.74048000000002</v>
      </c>
      <c r="AW256" s="529">
        <f>AVERAGE(Monthly!EJ256:EL256)</f>
        <v>199.36796333333336</v>
      </c>
      <c r="AX256" s="529">
        <f>AVERAGE(Monthly!EM256:EO256)</f>
        <v>208.52508600000002</v>
      </c>
      <c r="AY256" s="529">
        <f>AVERAGE(Monthly!EP256:ER256)</f>
        <v>213.83897133333335</v>
      </c>
      <c r="AZ256" s="529">
        <f>AVERAGE(Monthly!ES256:EU256)</f>
        <v>227.07651499999997</v>
      </c>
      <c r="BA256" s="529">
        <f>AVERAGE(Monthly!EV256:EX256)</f>
        <v>244.46924543333333</v>
      </c>
      <c r="BB256" s="529">
        <f>AVERAGE(Monthly!EY256:FA256)</f>
        <v>253.12275833333328</v>
      </c>
      <c r="BC256" s="529">
        <f>AVERAGE(Monthly!FB256:FD256)</f>
        <v>264.31814933333334</v>
      </c>
      <c r="BD256" s="529">
        <f>AVERAGE(Monthly!FE256:FG256)</f>
        <v>287.069277</v>
      </c>
      <c r="BE256" s="529">
        <f>AVERAGE(Monthly!FH256:FJ256)</f>
        <v>320.19698270000004</v>
      </c>
      <c r="BF256" s="529">
        <f>AVERAGE(Monthly!FK256:FM256)</f>
        <v>340.41823033333327</v>
      </c>
      <c r="BG256" s="529">
        <f>AVERAGE(Monthly!FN256:FP256)</f>
        <v>335.44144612166662</v>
      </c>
      <c r="BH256" s="529">
        <f>AVERAGE(Monthly!FQ256:FS256)</f>
        <v>333.62272205233336</v>
      </c>
      <c r="BI256" s="529">
        <f>AVERAGE(Monthly!FT256:FV256)</f>
        <v>324.85811915000005</v>
      </c>
      <c r="BJ256" s="529">
        <f>AVERAGE(Monthly!FW256:FY256)</f>
        <v>336.67679574300001</v>
      </c>
      <c r="BK256" s="529">
        <f>AVERAGE(Monthly!FZ256:GB256)</f>
        <v>363.72063255733337</v>
      </c>
      <c r="BL256" s="529">
        <f>AVERAGE(Monthly!GC256:GE256)</f>
        <v>369.61303231099993</v>
      </c>
      <c r="BM256" s="529">
        <f>AVERAGE(Monthly!GF256:GH256)</f>
        <v>377.66344332400007</v>
      </c>
      <c r="BN256" s="529">
        <f>AVERAGE(Monthly!GI256:GK256)</f>
        <v>391.06323796433327</v>
      </c>
      <c r="BO256" s="529">
        <f>AVERAGE(Monthly!GL256:GN256)</f>
        <v>414.33130175366659</v>
      </c>
      <c r="BP256" s="529">
        <f>AVERAGE(Monthly!GO256:GQ256)</f>
        <v>441.62549851882767</v>
      </c>
      <c r="BQ256" s="529">
        <f>AVERAGE(Monthly!GR256:GT256)</f>
        <v>481.75715678366663</v>
      </c>
      <c r="BR256" s="529">
        <f>AVERAGE(Monthly!GU256:GW256)</f>
        <v>505.0612661466667</v>
      </c>
      <c r="BS256" s="529">
        <f>AVERAGE(Monthly!GX256:GZ256)</f>
        <v>538.02331100000004</v>
      </c>
      <c r="BT256" s="529">
        <f>AVERAGE(Monthly!HA256:HC256)</f>
        <v>591.01679366666679</v>
      </c>
      <c r="BU256" s="529">
        <f>AVERAGE(Monthly!HD256:HF256)</f>
        <v>649.48848866666685</v>
      </c>
      <c r="BV256" s="529">
        <f>AVERAGE(Monthly!HG256:HI256)</f>
        <v>676.81800233333342</v>
      </c>
      <c r="BW256" s="529">
        <f>AVERAGE(Monthly!HJ256:HL256)</f>
        <v>696.91467899999998</v>
      </c>
      <c r="BX256" s="529">
        <f>AVERAGE(Monthly!HM256:HO256)</f>
        <v>714.40258286666665</v>
      </c>
      <c r="BY256" s="529">
        <f>AVERAGE(Monthly!HP256:HR256)</f>
        <v>732.27341399999989</v>
      </c>
      <c r="BZ256" s="529">
        <f>AVERAGE(Monthly!HS256:HU256)</f>
        <v>755.38439133333338</v>
      </c>
      <c r="CA256" s="529">
        <f>AVERAGE(Monthly!HV256:HX256)</f>
        <v>782.79403345863057</v>
      </c>
      <c r="CB256" s="529">
        <f>AVERAGE(Monthly!HY256:IA256)</f>
        <v>815.15156466180758</v>
      </c>
      <c r="CC256" s="529">
        <f>AVERAGE(Monthly!IB256:ID256)</f>
        <v>845.01951722045499</v>
      </c>
      <c r="CD256" s="529">
        <f>AVERAGE(Monthly!IE256:IG256)</f>
        <v>893.39070235218298</v>
      </c>
      <c r="CE256" s="529">
        <f>AVERAGE(Monthly!IH256:IJ256)</f>
        <v>950.59687265736193</v>
      </c>
      <c r="CF256" s="529">
        <f>AVERAGE(Monthly!IK256:IM256)</f>
        <v>1027.0400264818422</v>
      </c>
      <c r="CG256" s="529">
        <f>AVERAGE(Monthly!IN256:IP256)</f>
        <v>1075.7962691423304</v>
      </c>
      <c r="CH256" s="529">
        <f>AVERAGE(Monthly!IQ256:IS256)</f>
        <v>1152.1837002984619</v>
      </c>
      <c r="CI256" s="529">
        <f>AVERAGE(Monthly!IT256:IV256)</f>
        <v>1225.6376836138877</v>
      </c>
      <c r="CJ256" s="529">
        <f>AVERAGE(Monthly!IW256:IY256)</f>
        <v>1272.378601954719</v>
      </c>
      <c r="CK256" s="529">
        <f>AVERAGE(Monthly!IZ256:JB256)</f>
        <v>1307.1958427551733</v>
      </c>
      <c r="CL256" s="529">
        <f>AVERAGE(Monthly!JC256:JE256)</f>
        <v>1302.3570376421419</v>
      </c>
      <c r="CM256" s="529">
        <f>AVERAGE(Monthly!JF256:JH256)</f>
        <v>1320.5469213768599</v>
      </c>
      <c r="CN256" s="529">
        <f>AVERAGE(Monthly!JI256:JK256)</f>
        <v>1375.4720689217365</v>
      </c>
      <c r="CO256" s="529">
        <f>AVERAGE(Monthly!JL256:JN256)</f>
        <v>1395.9924380175833</v>
      </c>
      <c r="CP256" s="529">
        <f>AVERAGE(Monthly!JO256:JQ256)</f>
        <v>1446.260752555879</v>
      </c>
      <c r="CQ256" s="529">
        <f>AVERAGE(Monthly!JR256:JT256)</f>
        <v>1438.0482276143557</v>
      </c>
      <c r="CR256" s="529">
        <f>AVERAGE(Monthly!JU256:JW256)</f>
        <v>1475.4934318169219</v>
      </c>
      <c r="CS256" s="529">
        <f>AVERAGE(Monthly!JX256:JZ256)</f>
        <v>1495.4725037440987</v>
      </c>
      <c r="CT256" s="529">
        <f>AVERAGE(Monthly!KA256:KC256)</f>
        <v>1568.7585547142698</v>
      </c>
      <c r="CU256" s="529">
        <f>AVERAGE(Monthly!KD256:KF256)</f>
        <v>1654.8706389194467</v>
      </c>
      <c r="CV256" s="529">
        <f>AVERAGE(Monthly!KG256:KI256)</f>
        <v>1736.0751370349642</v>
      </c>
      <c r="CW256" s="529">
        <f>AVERAGE(Monthly!KJ256:KL256)</f>
        <v>1794.169396589062</v>
      </c>
      <c r="CX256" s="529">
        <f>AVERAGE(Monthly!KM256:KO256)</f>
        <v>1819.6636852308759</v>
      </c>
      <c r="CY256" s="529">
        <f>AVERAGE(Monthly!KP256:KR256)</f>
        <v>1878.3628028223138</v>
      </c>
      <c r="CZ256" s="529">
        <f>AVERAGE(Monthly!KS256:KU256)</f>
        <v>1958.8425816156584</v>
      </c>
      <c r="DA256" s="529">
        <f>AVERAGE(Monthly!KV256:KX256)</f>
        <v>2075.515796700402</v>
      </c>
      <c r="DB256" s="529">
        <f>AVERAGE(Monthly!KY256:LA256)</f>
        <v>2192.3424300329666</v>
      </c>
      <c r="DC256" s="529">
        <f>AVERAGE(Monthly!LB256:LD256)</f>
        <v>2275.5671285549611</v>
      </c>
      <c r="DD256" s="529">
        <f>AVERAGE(Monthly!LE256:LG256)</f>
        <v>2361.8266264438025</v>
      </c>
      <c r="DE256" s="529">
        <f>AVERAGE(Monthly!LH256:LJ256)</f>
        <v>2508.4637073563349</v>
      </c>
      <c r="DF256" s="529">
        <f>AVERAGE(Monthly!LK256:LM256)</f>
        <v>2560.3179658833519</v>
      </c>
      <c r="DG256" s="529">
        <f>AVERAGE(Monthly!LN256:LP256)</f>
        <v>2572.8986806826342</v>
      </c>
      <c r="DH256" s="529">
        <f>AVERAGE(Monthly!LQ256:LS256)</f>
        <v>2731.5095284776435</v>
      </c>
      <c r="DI256" s="529">
        <f>AVERAGE(Monthly!LT256:LV256)</f>
        <v>2914.8648504691178</v>
      </c>
      <c r="DJ256" s="529">
        <f>AVERAGE(Monthly!LW256:LY256)</f>
        <v>3156.154109905749</v>
      </c>
      <c r="DK256" s="529">
        <f>AVERAGE(Monthly!LZ256:MB256)</f>
        <v>3218.9049724621705</v>
      </c>
      <c r="DL256" s="529">
        <f>AVERAGE(Monthly!MC256:ME256)</f>
        <v>3377.0460319483755</v>
      </c>
      <c r="DM256" s="529">
        <f>AVERAGE(Monthly!MF256:MH256)</f>
        <v>3547.9939087174002</v>
      </c>
      <c r="DN256" s="529">
        <f>AVERAGE(Monthly!MI256:MK256)</f>
        <v>3710.5282839391116</v>
      </c>
      <c r="DO256" s="529">
        <f>IF(Monthly!MN256&gt;0,AVERAGE(Monthly!ML256:MN256),"")</f>
        <v>3950.5193752608375</v>
      </c>
      <c r="DP256" s="529">
        <f>IF(Monthly!MQ256&gt;0,AVERAGE(Monthly!MO256:MQ256),"")</f>
        <v>4121.4929188540273</v>
      </c>
      <c r="DQ256" s="529">
        <f>IF(Monthly!MT256&gt;0,AVERAGE(Monthly!MR256:MT256),"")</f>
        <v>4205.9119527254807</v>
      </c>
      <c r="DR256" s="529">
        <f>IF(Monthly!MW256&gt;0,AVERAGE(Monthly!MU256:MW256),"")</f>
        <v>4331.0219238394584</v>
      </c>
      <c r="DS256" s="481"/>
      <c r="DT256" s="481"/>
      <c r="DU256" s="481"/>
      <c r="DV256" s="481"/>
      <c r="DW256" s="481"/>
      <c r="DX256" s="481"/>
      <c r="DY256" s="481"/>
      <c r="DZ256" s="481"/>
    </row>
    <row r="257" spans="1:130">
      <c r="B257" s="478" t="s">
        <v>581</v>
      </c>
      <c r="C257" s="529">
        <f>AVERAGE(Monthly!B257:D257)</f>
        <v>0</v>
      </c>
      <c r="D257" s="529">
        <f>AVERAGE(Monthly!E257:G257)</f>
        <v>0</v>
      </c>
      <c r="E257" s="529">
        <f>AVERAGE(Monthly!H257:J257)</f>
        <v>0</v>
      </c>
      <c r="F257" s="529">
        <f>AVERAGE(Monthly!K257:M257)</f>
        <v>0</v>
      </c>
      <c r="G257" s="529">
        <f>AVERAGE(Monthly!N257:P257)</f>
        <v>0</v>
      </c>
      <c r="H257" s="529">
        <f>AVERAGE(Monthly!Q257:S257)</f>
        <v>0</v>
      </c>
      <c r="I257" s="529">
        <f>AVERAGE(Monthly!T257:V257)</f>
        <v>0</v>
      </c>
      <c r="J257" s="529">
        <f>AVERAGE(Monthly!W257:Y257)</f>
        <v>0</v>
      </c>
      <c r="K257" s="529">
        <f>AVERAGE(Monthly!Z257:AB257)</f>
        <v>0</v>
      </c>
      <c r="L257" s="529">
        <f>AVERAGE(Monthly!AC257:AE257)</f>
        <v>0</v>
      </c>
      <c r="M257" s="529">
        <f>AVERAGE(Monthly!AF257:AH257)</f>
        <v>0</v>
      </c>
      <c r="N257" s="529">
        <f>AVERAGE(Monthly!AI257:AK257)</f>
        <v>0</v>
      </c>
      <c r="O257" s="529">
        <f>AVERAGE(Monthly!AL257:AN257)</f>
        <v>0</v>
      </c>
      <c r="P257" s="529">
        <f>AVERAGE(Monthly!AO257:AQ257)</f>
        <v>0</v>
      </c>
      <c r="Q257" s="529">
        <f>AVERAGE(Monthly!AR257:AT257)</f>
        <v>0</v>
      </c>
      <c r="R257" s="529">
        <f>AVERAGE(Monthly!AU257:AW257)</f>
        <v>0</v>
      </c>
      <c r="S257" s="529">
        <f>AVERAGE(Monthly!AX257:AZ257)</f>
        <v>0</v>
      </c>
      <c r="T257" s="529">
        <f>AVERAGE(Monthly!BA257:BC257)</f>
        <v>0</v>
      </c>
      <c r="U257" s="529">
        <f>AVERAGE(Monthly!BD257:BF257)</f>
        <v>0</v>
      </c>
      <c r="V257" s="529">
        <f>AVERAGE(Monthly!BG257:BI257)</f>
        <v>0</v>
      </c>
      <c r="W257" s="529">
        <f>AVERAGE(Monthly!BJ257:BL257)</f>
        <v>0</v>
      </c>
      <c r="X257" s="529">
        <f>AVERAGE(Monthly!BM257:BO257)</f>
        <v>0</v>
      </c>
      <c r="Y257" s="529">
        <f>AVERAGE(Monthly!BP257:BR257)</f>
        <v>0</v>
      </c>
      <c r="Z257" s="529">
        <f>AVERAGE(Monthly!BS257:BU257)</f>
        <v>0</v>
      </c>
      <c r="AA257" s="529">
        <f>AVERAGE(Monthly!BV257:BX257)</f>
        <v>0</v>
      </c>
      <c r="AB257" s="529">
        <f>AVERAGE(Monthly!BY257:CA257)</f>
        <v>0</v>
      </c>
      <c r="AC257" s="529">
        <f>AVERAGE(Monthly!CB257:CD257)</f>
        <v>0</v>
      </c>
      <c r="AD257" s="529">
        <f>AVERAGE(Monthly!CE257:CG257)</f>
        <v>0</v>
      </c>
      <c r="AE257" s="529">
        <f>AVERAGE(Monthly!CH257:CJ257)</f>
        <v>0</v>
      </c>
      <c r="AF257" s="529">
        <f>AVERAGE(Monthly!CK257:CM257)</f>
        <v>0</v>
      </c>
      <c r="AG257" s="529">
        <f>AVERAGE(Monthly!CN257:CP257)</f>
        <v>0</v>
      </c>
      <c r="AH257" s="529">
        <f>AVERAGE(Monthly!CQ257:CS257)</f>
        <v>0</v>
      </c>
      <c r="AI257" s="529">
        <f>AVERAGE(Monthly!CT257:CV257)</f>
        <v>0</v>
      </c>
      <c r="AJ257" s="529">
        <f>AVERAGE(Monthly!CW257:CY257)</f>
        <v>0</v>
      </c>
      <c r="AK257" s="529">
        <f>AVERAGE(Monthly!CZ257:DB257)</f>
        <v>0</v>
      </c>
      <c r="AL257" s="529">
        <f>AVERAGE(Monthly!DC257:DE257)</f>
        <v>0</v>
      </c>
      <c r="AM257" s="529">
        <f>AVERAGE(Monthly!DF257:DH257)</f>
        <v>0</v>
      </c>
      <c r="AN257" s="529">
        <f>AVERAGE(Monthly!DI257:DK257)</f>
        <v>0</v>
      </c>
      <c r="AO257" s="529">
        <f>AVERAGE(Monthly!DL257:DN257)</f>
        <v>0</v>
      </c>
      <c r="AP257" s="529">
        <f>AVERAGE(Monthly!DO257:DQ257)</f>
        <v>0</v>
      </c>
      <c r="AQ257" s="529">
        <f>AVERAGE(Monthly!DR257:DT257)</f>
        <v>0</v>
      </c>
      <c r="AR257" s="529">
        <f>AVERAGE(Monthly!DU257:DW257)</f>
        <v>0</v>
      </c>
      <c r="AS257" s="529">
        <f>AVERAGE(Monthly!DX257:DZ257)</f>
        <v>0</v>
      </c>
      <c r="AT257" s="529">
        <f>AVERAGE(Monthly!EA257:EC257)</f>
        <v>0</v>
      </c>
      <c r="AU257" s="529">
        <f>AVERAGE(Monthly!ED257:EF257)</f>
        <v>0</v>
      </c>
      <c r="AV257" s="529">
        <f>AVERAGE(Monthly!EG257:EI257)</f>
        <v>0</v>
      </c>
      <c r="AW257" s="529">
        <f>AVERAGE(Monthly!EJ257:EL257)</f>
        <v>0</v>
      </c>
      <c r="AX257" s="529">
        <f>AVERAGE(Monthly!EM257:EO257)</f>
        <v>0</v>
      </c>
      <c r="AY257" s="529">
        <f>AVERAGE(Monthly!EP257:ER257)</f>
        <v>0</v>
      </c>
      <c r="AZ257" s="529">
        <f>AVERAGE(Monthly!ES257:EU257)</f>
        <v>0</v>
      </c>
      <c r="BA257" s="529">
        <f>AVERAGE(Monthly!EV257:EX257)</f>
        <v>0</v>
      </c>
      <c r="BB257" s="529">
        <f>AVERAGE(Monthly!EY257:FA257)</f>
        <v>0</v>
      </c>
      <c r="BC257" s="529">
        <f>AVERAGE(Monthly!FB257:FD257)</f>
        <v>0</v>
      </c>
      <c r="BD257" s="529">
        <f>AVERAGE(Monthly!FE257:FG257)</f>
        <v>0</v>
      </c>
      <c r="BE257" s="529">
        <f>AVERAGE(Monthly!FH257:FJ257)</f>
        <v>0</v>
      </c>
      <c r="BF257" s="529">
        <f>AVERAGE(Monthly!FK257:FM257)</f>
        <v>0</v>
      </c>
      <c r="BG257" s="529">
        <f>AVERAGE(Monthly!FN257:FP257)</f>
        <v>0</v>
      </c>
      <c r="BH257" s="529">
        <f>AVERAGE(Monthly!FQ257:FS257)</f>
        <v>0</v>
      </c>
      <c r="BI257" s="529">
        <f>AVERAGE(Monthly!FT257:FV257)</f>
        <v>0</v>
      </c>
      <c r="BJ257" s="529">
        <f>AVERAGE(Monthly!FW257:FY257)</f>
        <v>0</v>
      </c>
      <c r="BK257" s="529">
        <f>AVERAGE(Monthly!FZ257:GB257)</f>
        <v>0</v>
      </c>
      <c r="BL257" s="529">
        <f>AVERAGE(Monthly!GC257:GE257)</f>
        <v>0</v>
      </c>
      <c r="BM257" s="529">
        <f>AVERAGE(Monthly!GF257:GH257)</f>
        <v>0</v>
      </c>
      <c r="BN257" s="529">
        <f>AVERAGE(Monthly!GI257:GK257)</f>
        <v>0</v>
      </c>
      <c r="BO257" s="529">
        <f>AVERAGE(Monthly!GL257:GN257)</f>
        <v>0</v>
      </c>
      <c r="BP257" s="529">
        <f>AVERAGE(Monthly!GO257:GQ257)</f>
        <v>0</v>
      </c>
      <c r="BQ257" s="529">
        <f>AVERAGE(Monthly!GR257:GT257)</f>
        <v>0</v>
      </c>
      <c r="BR257" s="529">
        <f>AVERAGE(Monthly!GU257:GW257)</f>
        <v>2.1879566666666665</v>
      </c>
      <c r="BS257" s="529">
        <f>AVERAGE(Monthly!GX257:GZ257)</f>
        <v>4.4828549999999998</v>
      </c>
      <c r="BT257" s="529">
        <f>AVERAGE(Monthly!HA257:HC257)</f>
        <v>6.4414860000000003</v>
      </c>
      <c r="BU257" s="529">
        <f>AVERAGE(Monthly!HD257:HF257)</f>
        <v>9.5473816666666682</v>
      </c>
      <c r="BV257" s="529">
        <f>AVERAGE(Monthly!HG257:HI257)</f>
        <v>6.1186516666666675</v>
      </c>
      <c r="BW257" s="529">
        <f>AVERAGE(Monthly!HJ257:HL257)</f>
        <v>6.8847053333333337</v>
      </c>
      <c r="BX257" s="529">
        <f>AVERAGE(Monthly!HM257:HO257)</f>
        <v>10.126750666666668</v>
      </c>
      <c r="BY257" s="529">
        <f>AVERAGE(Monthly!HP257:HR257)</f>
        <v>13.758374666666667</v>
      </c>
      <c r="BZ257" s="529">
        <f>AVERAGE(Monthly!HS257:HU257)</f>
        <v>15.467808221000004</v>
      </c>
      <c r="CA257" s="529">
        <f>AVERAGE(Monthly!HV257:HX257)</f>
        <v>20.792265771779903</v>
      </c>
      <c r="CB257" s="529">
        <f>AVERAGE(Monthly!HY257:IA257)</f>
        <v>31.078898213916187</v>
      </c>
      <c r="CC257" s="529">
        <f>AVERAGE(Monthly!IB257:ID257)</f>
        <v>39.515958004667795</v>
      </c>
      <c r="CD257" s="529">
        <f>AVERAGE(Monthly!IE257:IG257)</f>
        <v>53.10990636477473</v>
      </c>
      <c r="CE257" s="529">
        <f>AVERAGE(Monthly!IH257:IJ257)</f>
        <v>57.996811222614689</v>
      </c>
      <c r="CF257" s="529">
        <f>AVERAGE(Monthly!IK257:IM257)</f>
        <v>72.241741149990546</v>
      </c>
      <c r="CG257" s="529">
        <f>AVERAGE(Monthly!IN257:IP257)</f>
        <v>82.37503500101279</v>
      </c>
      <c r="CH257" s="529">
        <f>AVERAGE(Monthly!IQ257:IS257)</f>
        <v>118.07782943967486</v>
      </c>
      <c r="CI257" s="529">
        <f>AVERAGE(Monthly!IT257:IV257)</f>
        <v>150.19656319692501</v>
      </c>
      <c r="CJ257" s="529">
        <f>AVERAGE(Monthly!IW257:IY257)</f>
        <v>175.04508544928407</v>
      </c>
      <c r="CK257" s="529">
        <f>AVERAGE(Monthly!IZ257:JB257)</f>
        <v>190.65479390500658</v>
      </c>
      <c r="CL257" s="529">
        <f>AVERAGE(Monthly!JC257:JE257)</f>
        <v>159.36040661853329</v>
      </c>
      <c r="CM257" s="529">
        <f>AVERAGE(Monthly!JF257:JH257)</f>
        <v>156.07272886712965</v>
      </c>
      <c r="CN257" s="529">
        <f>AVERAGE(Monthly!JI257:JK257)</f>
        <v>177.08473642269755</v>
      </c>
      <c r="CO257" s="529">
        <f>AVERAGE(Monthly!JL257:JN257)</f>
        <v>176.64010134793156</v>
      </c>
      <c r="CP257" s="529">
        <f>AVERAGE(Monthly!JO257:JQ257)</f>
        <v>199.20969387522101</v>
      </c>
      <c r="CQ257" s="529">
        <f>AVERAGE(Monthly!JR257:JT257)</f>
        <v>184.52802304954366</v>
      </c>
      <c r="CR257" s="529">
        <f>AVERAGE(Monthly!JU257:JW257)</f>
        <v>196.27828295169604</v>
      </c>
      <c r="CS257" s="529">
        <f>AVERAGE(Monthly!JX257:JZ257)</f>
        <v>183.37831042805237</v>
      </c>
      <c r="CT257" s="529">
        <f>AVERAGE(Monthly!KA257:KC257)</f>
        <v>180.13849396113696</v>
      </c>
      <c r="CU257" s="529">
        <f>AVERAGE(Monthly!KD257:KF257)</f>
        <v>190.96268502210896</v>
      </c>
      <c r="CV257" s="529">
        <f>AVERAGE(Monthly!KG257:KI257)</f>
        <v>223.59796548206501</v>
      </c>
      <c r="CW257" s="529">
        <f>AVERAGE(Monthly!KJ257:KL257)</f>
        <v>231.33852081372163</v>
      </c>
      <c r="CX257" s="529">
        <f>AVERAGE(Monthly!KM257:KO257)</f>
        <v>215.50901823774555</v>
      </c>
      <c r="CY257" s="529">
        <f>AVERAGE(Monthly!KP257:KR257)</f>
        <v>206.32817989384458</v>
      </c>
      <c r="CZ257" s="529">
        <f>AVERAGE(Monthly!KS257:KU257)</f>
        <v>229.24230467973621</v>
      </c>
      <c r="DA257" s="529">
        <f>AVERAGE(Monthly!KV257:KX257)</f>
        <v>236.07403890305397</v>
      </c>
      <c r="DB257" s="529">
        <f>AVERAGE(Monthly!KY257:LA257)</f>
        <v>233.18502414723034</v>
      </c>
      <c r="DC257" s="529">
        <f>AVERAGE(Monthly!LB257:LD257)</f>
        <v>228.52233824093921</v>
      </c>
      <c r="DD257" s="529">
        <f>AVERAGE(Monthly!LE257:LG257)</f>
        <v>254.11527490111894</v>
      </c>
      <c r="DE257" s="529">
        <f>AVERAGE(Monthly!LH257:LJ257)</f>
        <v>252.37098417408299</v>
      </c>
      <c r="DF257" s="529">
        <f>AVERAGE(Monthly!LK257:LM257)</f>
        <v>254.41589395581141</v>
      </c>
      <c r="DG257" s="529">
        <f>AVERAGE(Monthly!LN257:LP257)</f>
        <v>223.80516361355922</v>
      </c>
      <c r="DH257" s="529">
        <f>AVERAGE(Monthly!LQ257:LS257)</f>
        <v>265.27983438728467</v>
      </c>
      <c r="DI257" s="529">
        <f>AVERAGE(Monthly!LT257:LV257)</f>
        <v>279.31427446733079</v>
      </c>
      <c r="DJ257" s="529">
        <f>AVERAGE(Monthly!LW257:LY257)</f>
        <v>236.93299315253532</v>
      </c>
      <c r="DK257" s="529">
        <f>AVERAGE(Monthly!LZ257:MB257)</f>
        <v>202.21974214851488</v>
      </c>
      <c r="DL257" s="529">
        <f>AVERAGE(Monthly!MC257:ME257)</f>
        <v>239.07640136744132</v>
      </c>
      <c r="DM257" s="529">
        <f>AVERAGE(Monthly!MF257:MH257)</f>
        <v>249.3219566876293</v>
      </c>
      <c r="DN257" s="529">
        <f>AVERAGE(Monthly!MI257:MK257)</f>
        <v>254.69743669194699</v>
      </c>
      <c r="DO257" s="529">
        <f>IF(Monthly!MN257&gt;0,AVERAGE(Monthly!ML257:MN257),"")</f>
        <v>268.15414583782962</v>
      </c>
      <c r="DP257" s="529">
        <f>IF(Monthly!MQ257&gt;0,AVERAGE(Monthly!MO257:MQ257),"")</f>
        <v>355.49158482791108</v>
      </c>
      <c r="DQ257" s="529">
        <f>IF(Monthly!MT257&gt;0,AVERAGE(Monthly!MR257:MT257),"")</f>
        <v>376.75131802471566</v>
      </c>
      <c r="DR257" s="529">
        <f>IF(Monthly!MW257&gt;0,AVERAGE(Monthly!MU257:MW257),"")</f>
        <v>324.36636690079331</v>
      </c>
      <c r="DS257" s="481"/>
      <c r="DT257" s="481"/>
      <c r="DU257" s="481"/>
      <c r="DV257" s="481"/>
      <c r="DW257" s="481"/>
      <c r="DX257" s="481"/>
      <c r="DY257" s="481"/>
      <c r="DZ257" s="481"/>
    </row>
    <row r="258" spans="1:130" s="216" customFormat="1">
      <c r="A258" s="696"/>
      <c r="B258" s="476" t="s">
        <v>583</v>
      </c>
      <c r="C258" s="820">
        <f>AVERAGE(Monthly!B258:D258)</f>
        <v>-8.5127333333333333</v>
      </c>
      <c r="D258" s="820">
        <f>AVERAGE(Monthly!E258:G258)</f>
        <v>-2.5629666666666626</v>
      </c>
      <c r="E258" s="820">
        <f>AVERAGE(Monthly!H258:J258)</f>
        <v>-3.8090333333333342</v>
      </c>
      <c r="F258" s="820">
        <f>AVERAGE(Monthly!K258:M258)</f>
        <v>-9.6255333333333315</v>
      </c>
      <c r="G258" s="820">
        <f>AVERAGE(Monthly!N258:P258)</f>
        <v>-11.735666666666669</v>
      </c>
      <c r="H258" s="820">
        <f>AVERAGE(Monthly!Q258:S258)</f>
        <v>-12.600133333333337</v>
      </c>
      <c r="I258" s="820">
        <f>AVERAGE(Monthly!T258:V258)</f>
        <v>-13.371133333333328</v>
      </c>
      <c r="J258" s="820">
        <f>AVERAGE(Monthly!W258:Y258)</f>
        <v>-14.800100000000002</v>
      </c>
      <c r="K258" s="820">
        <f>AVERAGE(Monthly!Z258:AB258)</f>
        <v>-15.8436</v>
      </c>
      <c r="L258" s="820">
        <f>AVERAGE(Monthly!AC258:AE258)</f>
        <v>-17.027033333333332</v>
      </c>
      <c r="M258" s="820">
        <f>AVERAGE(Monthly!AF258:AH258)</f>
        <v>-23.686033333333341</v>
      </c>
      <c r="N258" s="820">
        <f>AVERAGE(Monthly!AI258:AK258)</f>
        <v>-32.823299999999996</v>
      </c>
      <c r="O258" s="820">
        <f>AVERAGE(Monthly!AL258:AN258)</f>
        <v>-25.770212666666666</v>
      </c>
      <c r="P258" s="820">
        <f>AVERAGE(Monthly!AO258:AQ258)</f>
        <v>-27.484440666666668</v>
      </c>
      <c r="Q258" s="820">
        <f>AVERAGE(Monthly!AR258:AT258)</f>
        <v>-30.036786333333339</v>
      </c>
      <c r="R258" s="820">
        <f>AVERAGE(Monthly!AU258:AW258)</f>
        <v>-30.59194633333334</v>
      </c>
      <c r="S258" s="820">
        <f>AVERAGE(Monthly!AX258:AZ258)</f>
        <v>-29.769513333333347</v>
      </c>
      <c r="T258" s="820">
        <f>AVERAGE(Monthly!BA258:BC258)</f>
        <v>-28.921133666666673</v>
      </c>
      <c r="U258" s="820">
        <f>AVERAGE(Monthly!BD258:BF258)</f>
        <v>-30.784968000000003</v>
      </c>
      <c r="V258" s="820">
        <f>AVERAGE(Monthly!BG258:BI258)</f>
        <v>-32.207432333333344</v>
      </c>
      <c r="W258" s="820">
        <f>AVERAGE(Monthly!BJ258:BL258)</f>
        <v>-31.840422333333336</v>
      </c>
      <c r="X258" s="820">
        <f>AVERAGE(Monthly!BM258:BO258)</f>
        <v>-30.377216000000001</v>
      </c>
      <c r="Y258" s="820">
        <f>AVERAGE(Monthly!BP258:BR258)</f>
        <v>-34.582069666666662</v>
      </c>
      <c r="Z258" s="820">
        <f>AVERAGE(Monthly!BS258:BU258)</f>
        <v>-39.616419666666673</v>
      </c>
      <c r="AA258" s="820">
        <f>AVERAGE(Monthly!BV258:BX258)</f>
        <v>-39.05209</v>
      </c>
      <c r="AB258" s="820">
        <f>AVERAGE(Monthly!BY258:CA258)</f>
        <v>-40.630206666666673</v>
      </c>
      <c r="AC258" s="820">
        <f>AVERAGE(Monthly!CB258:CD258)</f>
        <v>-41.305529999999997</v>
      </c>
      <c r="AD258" s="820">
        <f>AVERAGE(Monthly!CE258:CG258)</f>
        <v>-46.187766333333336</v>
      </c>
      <c r="AE258" s="820">
        <f>AVERAGE(Monthly!CH258:CJ258)</f>
        <v>-42.202570000000009</v>
      </c>
      <c r="AF258" s="820">
        <f>AVERAGE(Monthly!CK258:CM258)</f>
        <v>-40.912089999999999</v>
      </c>
      <c r="AG258" s="820">
        <f>AVERAGE(Monthly!CN258:CP258)</f>
        <v>-42.209899999999998</v>
      </c>
      <c r="AH258" s="820">
        <f>AVERAGE(Monthly!CQ258:CS258)</f>
        <v>-46.680280000000003</v>
      </c>
      <c r="AI258" s="820">
        <f>AVERAGE(Monthly!CT258:CV258)</f>
        <v>-53.746306666666662</v>
      </c>
      <c r="AJ258" s="820">
        <f>AVERAGE(Monthly!CW258:CY258)</f>
        <v>-58.898620000000001</v>
      </c>
      <c r="AK258" s="820">
        <f>AVERAGE(Monthly!CZ258:DB258)</f>
        <v>-60.414756666666669</v>
      </c>
      <c r="AL258" s="820">
        <f>AVERAGE(Monthly!DC258:DE258)</f>
        <v>-62.525389999999994</v>
      </c>
      <c r="AM258" s="820">
        <f>AVERAGE(Monthly!DF258:DH258)</f>
        <v>-60.973294781666674</v>
      </c>
      <c r="AN258" s="820">
        <f>AVERAGE(Monthly!DI258:DK258)</f>
        <v>-59.608382274666667</v>
      </c>
      <c r="AO258" s="820">
        <f>AVERAGE(Monthly!DL258:DN258)</f>
        <v>-60.535404368999998</v>
      </c>
      <c r="AP258" s="820">
        <f>AVERAGE(Monthly!DO258:DQ258)</f>
        <v>-69.299923666666686</v>
      </c>
      <c r="AQ258" s="820">
        <f>AVERAGE(Monthly!DR258:DT258)</f>
        <v>-73.296508000000017</v>
      </c>
      <c r="AR258" s="820">
        <f>AVERAGE(Monthly!DU258:DW258)</f>
        <v>-71.823649442000047</v>
      </c>
      <c r="AS258" s="820">
        <f>AVERAGE(Monthly!DX258:DZ258)</f>
        <v>-76.207414000000014</v>
      </c>
      <c r="AT258" s="820">
        <f>AVERAGE(Monthly!EA258:EC258)</f>
        <v>-82.0501996666667</v>
      </c>
      <c r="AU258" s="820">
        <f>AVERAGE(Monthly!ED258:EF258)</f>
        <v>-88.917563999999985</v>
      </c>
      <c r="AV258" s="820">
        <f>AVERAGE(Monthly!EG258:EI258)</f>
        <v>-91.834522333333382</v>
      </c>
      <c r="AW258" s="820">
        <f>AVERAGE(Monthly!EJ258:EL258)</f>
        <v>-100.12573133333335</v>
      </c>
      <c r="AX258" s="820">
        <f>AVERAGE(Monthly!EM258:EO258)</f>
        <v>-107.69131133333337</v>
      </c>
      <c r="AY258" s="820">
        <f>AVERAGE(Monthly!EP258:ER258)</f>
        <v>-109.00818533333336</v>
      </c>
      <c r="AZ258" s="820">
        <f>AVERAGE(Monthly!ES258:EU258)</f>
        <v>-104.59019087633335</v>
      </c>
      <c r="BA258" s="820">
        <f>AVERAGE(Monthly!EV258:EX258)</f>
        <v>-118.2923904333333</v>
      </c>
      <c r="BB258" s="820">
        <f>AVERAGE(Monthly!EY258:FA258)</f>
        <v>-112.40935433333338</v>
      </c>
      <c r="BC258" s="820">
        <f>AVERAGE(Monthly!FB258:FD258)</f>
        <v>-116.04641624900005</v>
      </c>
      <c r="BD258" s="820">
        <f>AVERAGE(Monthly!FE258:FG258)</f>
        <v>-115.69989587766666</v>
      </c>
      <c r="BE258" s="820">
        <f>AVERAGE(Monthly!FH258:FJ258)</f>
        <v>-124.29508165566669</v>
      </c>
      <c r="BF258" s="820">
        <f>AVERAGE(Monthly!FK258:FM258)</f>
        <v>-135.13065842666654</v>
      </c>
      <c r="BG258" s="820">
        <f>AVERAGE(Monthly!FN258:FP258)</f>
        <v>-138.79802406633337</v>
      </c>
      <c r="BH258" s="820">
        <f>AVERAGE(Monthly!FQ258:FS258)</f>
        <v>-141.868927613854</v>
      </c>
      <c r="BI258" s="820">
        <f>AVERAGE(Monthly!FT258:FV258)</f>
        <v>-140.95103331333337</v>
      </c>
      <c r="BJ258" s="820">
        <f>AVERAGE(Monthly!FW258:FY258)</f>
        <v>-140.63759096703004</v>
      </c>
      <c r="BK258" s="820">
        <f>AVERAGE(Monthly!FZ258:GB258)</f>
        <v>-147.33545866773338</v>
      </c>
      <c r="BL258" s="820">
        <f>AVERAGE(Monthly!GC258:GE258)</f>
        <v>-150.79488880097924</v>
      </c>
      <c r="BM258" s="820">
        <f>AVERAGE(Monthly!GF258:GH258)</f>
        <v>-157.02769291580003</v>
      </c>
      <c r="BN258" s="820">
        <f>AVERAGE(Monthly!GI258:GK258)</f>
        <v>-168.14203046186665</v>
      </c>
      <c r="BO258" s="820">
        <f>AVERAGE(Monthly!GL258:GN258)</f>
        <v>-167.87130565346666</v>
      </c>
      <c r="BP258" s="820">
        <f>AVERAGE(Monthly!GO258:GQ258)</f>
        <v>-164.66676154158395</v>
      </c>
      <c r="BQ258" s="820">
        <f>AVERAGE(Monthly!GR258:GT258)</f>
        <v>-164.8776105361201</v>
      </c>
      <c r="BR258" s="820">
        <f>AVERAGE(Monthly!GU258:GW258)</f>
        <v>-175.42264760410669</v>
      </c>
      <c r="BS258" s="820">
        <f>AVERAGE(Monthly!GX258:GZ258)</f>
        <v>-184.18406306817329</v>
      </c>
      <c r="BT258" s="820">
        <f>AVERAGE(Monthly!HA258:HC258)</f>
        <v>-180.32445650205344</v>
      </c>
      <c r="BU258" s="820">
        <f>AVERAGE(Monthly!HD258:HF258)</f>
        <v>-194.27318758144006</v>
      </c>
      <c r="BV258" s="820">
        <f>AVERAGE(Monthly!HG258:HI258)</f>
        <v>-212.38053959890678</v>
      </c>
      <c r="BW258" s="820">
        <f>AVERAGE(Monthly!HJ258:HL258)</f>
        <v>-215.25629645245328</v>
      </c>
      <c r="BX258" s="820">
        <f>AVERAGE(Monthly!HM258:HO258)</f>
        <v>-225.02419799445337</v>
      </c>
      <c r="BY258" s="820">
        <f>AVERAGE(Monthly!HP258:HR258)</f>
        <v>-243.71449757726648</v>
      </c>
      <c r="BZ258" s="820">
        <f>AVERAGE(Monthly!HS258:HU258)</f>
        <v>-268.65126706676432</v>
      </c>
      <c r="CA258" s="820">
        <f>AVERAGE(Monthly!HV258:HX258)</f>
        <v>-304.78949059947109</v>
      </c>
      <c r="CB258" s="820">
        <f>AVERAGE(Monthly!HY258:IA258)</f>
        <v>-317.27215934808055</v>
      </c>
      <c r="CC258" s="820">
        <f>AVERAGE(Monthly!IB258:ID258)</f>
        <v>-350.93462832324718</v>
      </c>
      <c r="CD258" s="820">
        <f>AVERAGE(Monthly!IE258:IG258)</f>
        <v>-360.56687116193672</v>
      </c>
      <c r="CE258" s="820">
        <f>AVERAGE(Monthly!IH258:IJ258)</f>
        <v>-362.09828526573324</v>
      </c>
      <c r="CF258" s="820">
        <f>AVERAGE(Monthly!IK258:IM258)</f>
        <v>-359.73427906573198</v>
      </c>
      <c r="CG258" s="820">
        <f>AVERAGE(Monthly!IN258:IP258)</f>
        <v>-337.73866099721431</v>
      </c>
      <c r="CH258" s="820">
        <f>AVERAGE(Monthly!IQ258:IS258)</f>
        <v>-364.59309157332444</v>
      </c>
      <c r="CI258" s="820">
        <f>AVERAGE(Monthly!IT258:IV258)</f>
        <v>-407.68987020615964</v>
      </c>
      <c r="CJ258" s="820">
        <f>AVERAGE(Monthly!IW258:IY258)</f>
        <v>-431.50703988897266</v>
      </c>
      <c r="CK258" s="820">
        <f>AVERAGE(Monthly!IZ258:JB258)</f>
        <v>-449.26574984901964</v>
      </c>
      <c r="CL258" s="820">
        <f>AVERAGE(Monthly!JC258:JE258)</f>
        <v>-481.07257241082516</v>
      </c>
      <c r="CM258" s="820">
        <f>AVERAGE(Monthly!JF258:JH258)</f>
        <v>-500.94946597278636</v>
      </c>
      <c r="CN258" s="820">
        <f>AVERAGE(Monthly!JI258:JK258)</f>
        <v>-514.18830657535921</v>
      </c>
      <c r="CO258" s="820">
        <f>AVERAGE(Monthly!JL258:JN258)</f>
        <v>-531.18355384038739</v>
      </c>
      <c r="CP258" s="820">
        <f>AVERAGE(Monthly!JO258:JQ258)</f>
        <v>-564.04444871213809</v>
      </c>
      <c r="CQ258" s="820">
        <f>AVERAGE(Monthly!JR258:JT258)</f>
        <v>-598.8939424476863</v>
      </c>
      <c r="CR258" s="820">
        <f>AVERAGE(Monthly!JU258:JW258)</f>
        <v>-605.96501940598603</v>
      </c>
      <c r="CS258" s="820">
        <f>AVERAGE(Monthly!JX258:JZ258)</f>
        <v>-629.45819923617103</v>
      </c>
      <c r="CT258" s="820">
        <f>AVERAGE(Monthly!KA258:KC258)</f>
        <v>-667.52215676633261</v>
      </c>
      <c r="CU258" s="820">
        <f>AVERAGE(Monthly!KD258:KF258)</f>
        <v>-718.17303398649653</v>
      </c>
      <c r="CV258" s="820">
        <f>AVERAGE(Monthly!KG258:KI258)</f>
        <v>-747.99098550856627</v>
      </c>
      <c r="CW258" s="820">
        <f>AVERAGE(Monthly!KJ258:KL258)</f>
        <v>-743.12729769643317</v>
      </c>
      <c r="CX258" s="820">
        <f>AVERAGE(Monthly!KM258:KO258)</f>
        <v>-761.06789031641767</v>
      </c>
      <c r="CY258" s="820">
        <f>AVERAGE(Monthly!KP258:KR258)</f>
        <v>-843.01241240009779</v>
      </c>
      <c r="CZ258" s="820">
        <f>AVERAGE(Monthly!KS258:KU258)</f>
        <v>-876.22879198748069</v>
      </c>
      <c r="DA258" s="820">
        <f>AVERAGE(Monthly!KV258:KX258)</f>
        <v>-898.13300469106673</v>
      </c>
      <c r="DB258" s="820">
        <f>AVERAGE(Monthly!KY258:LA258)</f>
        <v>-959.12770270475096</v>
      </c>
      <c r="DC258" s="820">
        <f>AVERAGE(Monthly!LB258:LD258)</f>
        <v>-965.5334724977007</v>
      </c>
      <c r="DD258" s="820">
        <f>AVERAGE(Monthly!LE258:LG258)</f>
        <v>-1031.5903087758154</v>
      </c>
      <c r="DE258" s="820">
        <f>AVERAGE(Monthly!LH258:LJ258)</f>
        <v>-1093.3948307862338</v>
      </c>
      <c r="DF258" s="820">
        <f>AVERAGE(Monthly!LK258:LM258)</f>
        <v>-1102.9125799485967</v>
      </c>
      <c r="DG258" s="820">
        <f>AVERAGE(Monthly!LN258:LP258)</f>
        <v>-1120.2255249931738</v>
      </c>
      <c r="DH258" s="820">
        <f>AVERAGE(Monthly!LQ258:LS258)</f>
        <v>-1158.6234834544919</v>
      </c>
      <c r="DI258" s="820">
        <f>AVERAGE(Monthly!LT258:LV258)</f>
        <v>-1371.7999320625058</v>
      </c>
      <c r="DJ258" s="820">
        <f>AVERAGE(Monthly!LW258:LY258)</f>
        <v>-1659.6176199890353</v>
      </c>
      <c r="DK258" s="820">
        <f>AVERAGE(Monthly!LZ258:MB258)</f>
        <v>-1686.0192203111662</v>
      </c>
      <c r="DL258" s="820">
        <f>AVERAGE(Monthly!MC258:ME258)</f>
        <v>-1889.8330476085468</v>
      </c>
      <c r="DM258" s="820">
        <f>AVERAGE(Monthly!MF258:MH258)</f>
        <v>-1981.725330477572</v>
      </c>
      <c r="DN258" s="820">
        <f>AVERAGE(Monthly!MI258:MK258)</f>
        <v>-2066.1151633259201</v>
      </c>
      <c r="DO258" s="820">
        <f>AVERAGE(Monthly!MJ258:ML258)</f>
        <v>-2129.1545102761829</v>
      </c>
      <c r="DP258" s="820">
        <f>AVERAGE(Monthly!MK258:MM258)</f>
        <v>-2211.7546284164218</v>
      </c>
      <c r="DQ258" s="820">
        <f>AVERAGE(Monthly!ML258:MN258)</f>
        <v>-2260.0412106456679</v>
      </c>
      <c r="DR258" s="820">
        <f>AVERAGE(Monthly!MM258:MO258)</f>
        <v>-2295.0700069322479</v>
      </c>
      <c r="DS258" s="480"/>
      <c r="DT258" s="480"/>
      <c r="DU258" s="480"/>
      <c r="DV258" s="480"/>
      <c r="DW258" s="480"/>
      <c r="DX258" s="480"/>
      <c r="DY258" s="480"/>
      <c r="DZ258" s="480"/>
    </row>
    <row r="259" spans="1:130" s="532" customFormat="1">
      <c r="A259" s="697"/>
      <c r="B259" s="530" t="s">
        <v>569</v>
      </c>
      <c r="C259" s="821">
        <f>AVERAGE(Monthly!B259:D259)</f>
        <v>7.8833333333368696E-3</v>
      </c>
      <c r="D259" s="821">
        <f>AVERAGE(Monthly!E259:G259)</f>
        <v>2.8999999999944257E-3</v>
      </c>
      <c r="E259" s="821">
        <f>AVERAGE(Monthly!H259:J259)</f>
        <v>4.0333333333298542E-3</v>
      </c>
      <c r="F259" s="821">
        <f>AVERAGE(Monthly!K259:M259)</f>
        <v>7.2900000000008916E-2</v>
      </c>
      <c r="G259" s="821">
        <f>AVERAGE(Monthly!N259:P259)</f>
        <v>9.2333333333328937E-2</v>
      </c>
      <c r="H259" s="821">
        <f>AVERAGE(Monthly!Q259:S259)</f>
        <v>-6.3633333333333056E-2</v>
      </c>
      <c r="I259" s="821">
        <f>AVERAGE(Monthly!T259:V259)</f>
        <v>1.8300000000001166E-2</v>
      </c>
      <c r="J259" s="821">
        <f>AVERAGE(Monthly!W259:Y259)</f>
        <v>-4.2333333333388623E-3</v>
      </c>
      <c r="K259" s="821">
        <f>AVERAGE(Monthly!Z259:AB259)</f>
        <v>8.4566666666650771E-3</v>
      </c>
      <c r="L259" s="821">
        <f>AVERAGE(Monthly!AC259:AE259)</f>
        <v>-0.10089666666666612</v>
      </c>
      <c r="M259" s="821">
        <f>AVERAGE(Monthly!AF259:AH259)</f>
        <v>6.2333333333337272E-2</v>
      </c>
      <c r="N259" s="821">
        <f>AVERAGE(Monthly!AI259:AK259)</f>
        <v>-5.1000000000011404E-2</v>
      </c>
      <c r="O259" s="821">
        <f>AVERAGE(Monthly!AL259:AN259)</f>
        <v>-0.45930999999999261</v>
      </c>
      <c r="P259" s="821">
        <f>AVERAGE(Monthly!AO259:AQ259)</f>
        <v>-0.80630333333332749</v>
      </c>
      <c r="Q259" s="821">
        <f>AVERAGE(Monthly!AR259:AT259)</f>
        <v>0.66206666666666558</v>
      </c>
      <c r="R259" s="821">
        <f>AVERAGE(Monthly!AU259:AW259)</f>
        <v>0.34987666666666445</v>
      </c>
      <c r="S259" s="821">
        <f>AVERAGE(Monthly!AX259:AZ259)</f>
        <v>-0.19884333333334325</v>
      </c>
      <c r="T259" s="821">
        <f>AVERAGE(Monthly!BA259:BC259)</f>
        <v>0.59016366666665954</v>
      </c>
      <c r="U259" s="821">
        <f>AVERAGE(Monthly!BD259:BF259)</f>
        <v>0.15216333333332463</v>
      </c>
      <c r="V259" s="821">
        <f>AVERAGE(Monthly!BG259:BI259)</f>
        <v>0.18576000000002088</v>
      </c>
      <c r="W259" s="821">
        <f>AVERAGE(Monthly!BJ259:BL259)</f>
        <v>1.1459570000000145</v>
      </c>
      <c r="X259" s="821">
        <f>AVERAGE(Monthly!BM259:BO259)</f>
        <v>0.95852199999999266</v>
      </c>
      <c r="Y259" s="821">
        <f>AVERAGE(Monthly!BP259:BR259)</f>
        <v>0.4287700000000001</v>
      </c>
      <c r="Z259" s="821">
        <f>AVERAGE(Monthly!BS259:BU259)</f>
        <v>0.30344166666665257</v>
      </c>
      <c r="AA259" s="821">
        <f>AVERAGE(Monthly!BV259:BX259)</f>
        <v>0.35376633333331142</v>
      </c>
      <c r="AB259" s="821">
        <f>AVERAGE(Monthly!BY259:CA259)</f>
        <v>6.5557000000003043E-2</v>
      </c>
      <c r="AC259" s="821">
        <f>AVERAGE(Monthly!CB259:CD259)</f>
        <v>1.6977283333333257</v>
      </c>
      <c r="AD259" s="821">
        <f>AVERAGE(Monthly!CE259:CG259)</f>
        <v>-1.1594763333333304</v>
      </c>
      <c r="AE259" s="821">
        <f>AVERAGE(Monthly!CH259:CJ259)</f>
        <v>0.46940666666666192</v>
      </c>
      <c r="AF259" s="821">
        <f>AVERAGE(Monthly!CK259:CM259)</f>
        <v>-6.7430000000001655E-2</v>
      </c>
      <c r="AG259" s="821">
        <f>AVERAGE(Monthly!CN259:CP259)</f>
        <v>1.5173333333317865E-2</v>
      </c>
      <c r="AH259" s="821">
        <f>AVERAGE(Monthly!CQ259:CS259)</f>
        <v>2.1900000000035411E-3</v>
      </c>
      <c r="AI259" s="821">
        <f>AVERAGE(Monthly!CT259:CV259)</f>
        <v>0.43043999999999488</v>
      </c>
      <c r="AJ259" s="821">
        <f>AVERAGE(Monthly!CW259:CY259)</f>
        <v>0.70697000000001253</v>
      </c>
      <c r="AK259" s="821">
        <f>AVERAGE(Monthly!CZ259:DB259)</f>
        <v>2.4370799999999897</v>
      </c>
      <c r="AL259" s="821">
        <f>AVERAGE(Monthly!DC259:DE259)</f>
        <v>3.3761566666666831</v>
      </c>
      <c r="AM259" s="821">
        <f>AVERAGE(Monthly!DF259:DH259)</f>
        <v>-5.9204859266657195E-2</v>
      </c>
      <c r="AN259" s="821">
        <f>AVERAGE(Monthly!DI259:DK259)</f>
        <v>-0.44230916799999892</v>
      </c>
      <c r="AO259" s="821">
        <f>AVERAGE(Monthly!DL259:DN259)</f>
        <v>-0.84817209000003879</v>
      </c>
      <c r="AP259" s="821">
        <f>AVERAGE(Monthly!DO259:DQ259)</f>
        <v>-0.83691548833330864</v>
      </c>
      <c r="AQ259" s="821">
        <f>AVERAGE(Monthly!DR259:DT259)</f>
        <v>1.333999999998999E-2</v>
      </c>
      <c r="AR259" s="821">
        <f>AVERAGE(Monthly!DU259:DW259)</f>
        <v>1.076666666657881E-3</v>
      </c>
      <c r="AS259" s="821">
        <f>AVERAGE(Monthly!DX259:DZ259)</f>
        <v>2.0333333334103068E-4</v>
      </c>
      <c r="AT259" s="821">
        <f>AVERAGE(Monthly!EA259:EC259)</f>
        <v>2.0666666668489597E-4</v>
      </c>
      <c r="AU259" s="821">
        <f>AVERAGE(Monthly!ED259:EF259)</f>
        <v>-0.10993666666668862</v>
      </c>
      <c r="AV259" s="821">
        <f>AVERAGE(Monthly!EG259:EI259)</f>
        <v>2.666666667513103E-5</v>
      </c>
      <c r="AW259" s="821">
        <f>AVERAGE(Monthly!EJ259:EL259)</f>
        <v>1.670000000027964E-3</v>
      </c>
      <c r="AX259" s="821">
        <f>AVERAGE(Monthly!EM259:EO259)</f>
        <v>-9.9999999974897946E-5</v>
      </c>
      <c r="AY259" s="821">
        <f>AVERAGE(Monthly!EP259:ER259)</f>
        <v>-1.5000000001919034E-4</v>
      </c>
      <c r="AZ259" s="821">
        <f>AVERAGE(Monthly!ES259:EU259)</f>
        <v>-1.6666666738274216E-5</v>
      </c>
      <c r="BA259" s="821">
        <f>AVERAGE(Monthly!EV259:EX259)</f>
        <v>6.6666667066783702E-6</v>
      </c>
      <c r="BB259" s="821">
        <f>AVERAGE(Monthly!EY259:FA259)</f>
        <v>-6.5000000000736691E-4</v>
      </c>
      <c r="BC259" s="821">
        <f>AVERAGE(Monthly!FB259:FD259)</f>
        <v>0.67005666666669106</v>
      </c>
      <c r="BD259" s="821">
        <f>AVERAGE(Monthly!FE259:FG259)</f>
        <v>0.66442666666671357</v>
      </c>
      <c r="BE259" s="821">
        <f>AVERAGE(Monthly!FH259:FJ259)</f>
        <v>0.69940666666671325</v>
      </c>
      <c r="BF259" s="821">
        <f>AVERAGE(Monthly!FK259:FM259)</f>
        <v>0.68712666666669975</v>
      </c>
      <c r="BG259" s="821">
        <f>AVERAGE(Monthly!FN259:FP259)</f>
        <v>-1.2250000000335604E-3</v>
      </c>
      <c r="BH259" s="821">
        <f>AVERAGE(Monthly!FQ259:FS259)</f>
        <v>3.8280000000023996E-2</v>
      </c>
      <c r="BI259" s="821">
        <f>AVERAGE(Monthly!FT259:FV259)</f>
        <v>8.313333333357301E-3</v>
      </c>
      <c r="BJ259" s="821">
        <f>AVERAGE(Monthly!FW259:FY259)</f>
        <v>-0.69886246199996549</v>
      </c>
      <c r="BK259" s="821">
        <f>AVERAGE(Monthly!FZ259:GB259)</f>
        <v>-5.1360672786074701E-2</v>
      </c>
      <c r="BL259" s="821">
        <f>AVERAGE(Monthly!GC259:GE259)</f>
        <v>-1.1609226191997854E-2</v>
      </c>
      <c r="BM259" s="821">
        <f>AVERAGE(Monthly!GF259:GH259)</f>
        <v>-0.10530649346666603</v>
      </c>
      <c r="BN259" s="821">
        <f>AVERAGE(Monthly!GI259:GK259)</f>
        <v>-6.9801104400047123E-2</v>
      </c>
      <c r="BO259" s="821">
        <f>AVERAGE(Monthly!GL259:GN259)</f>
        <v>-7.5353333333320435E-2</v>
      </c>
      <c r="BP259" s="821">
        <f>AVERAGE(Monthly!GO259:GQ259)</f>
        <v>-4.6339078526330013E-2</v>
      </c>
      <c r="BQ259" s="821">
        <f>AVERAGE(Monthly!GR259:GT259)</f>
        <v>3.3092093333304241E-2</v>
      </c>
      <c r="BR259" s="821">
        <f>AVERAGE(Monthly!GU259:GW259)</f>
        <v>1.3573333333283699E-2</v>
      </c>
      <c r="BS259" s="821">
        <f>AVERAGE(Monthly!GX259:GZ259)</f>
        <v>0</v>
      </c>
      <c r="BT259" s="821">
        <f>AVERAGE(Monthly!HA259:HC259)</f>
        <v>0</v>
      </c>
      <c r="BU259" s="821">
        <f>AVERAGE(Monthly!HD259:HF259)</f>
        <v>0</v>
      </c>
      <c r="BV259" s="821">
        <f>AVERAGE(Monthly!HG259:HI259)</f>
        <v>0</v>
      </c>
      <c r="BW259" s="821">
        <f>AVERAGE(Monthly!HJ259:HL259)</f>
        <v>0</v>
      </c>
      <c r="BX259" s="821">
        <f>AVERAGE(Monthly!HM259:HO259)</f>
        <v>0</v>
      </c>
      <c r="BY259" s="821">
        <f>AVERAGE(Monthly!HP259:HR259)</f>
        <v>0</v>
      </c>
      <c r="BZ259" s="821">
        <f>AVERAGE(Monthly!HS259:HU259)</f>
        <v>1.1347850534320969E-2</v>
      </c>
      <c r="CA259" s="821">
        <f>AVERAGE(Monthly!HV259:HX259)</f>
        <v>0</v>
      </c>
      <c r="CB259" s="821">
        <f>AVERAGE(Monthly!HY259:IA259)</f>
        <v>0</v>
      </c>
      <c r="CC259" s="821">
        <f>AVERAGE(Monthly!IB259:ID259)</f>
        <v>0</v>
      </c>
      <c r="CD259" s="821">
        <f>AVERAGE(Monthly!IE259:IG259)</f>
        <v>0</v>
      </c>
      <c r="CE259" s="821">
        <f>AVERAGE(Monthly!IH259:IJ259)</f>
        <v>0</v>
      </c>
      <c r="CF259" s="821">
        <f>AVERAGE(Monthly!IK259:IM259)</f>
        <v>0</v>
      </c>
      <c r="CG259" s="821">
        <f>AVERAGE(Monthly!IN259:IP259)</f>
        <v>0</v>
      </c>
      <c r="CH259" s="821">
        <f>AVERAGE(Monthly!IQ259:IS259)</f>
        <v>0</v>
      </c>
      <c r="CI259" s="821">
        <f>AVERAGE(Monthly!IT259:IV259)</f>
        <v>0</v>
      </c>
      <c r="CJ259" s="821">
        <f>AVERAGE(Monthly!IW259:IY259)</f>
        <v>0</v>
      </c>
      <c r="CK259" s="821">
        <f>AVERAGE(Monthly!IZ259:JB259)</f>
        <v>0</v>
      </c>
      <c r="CL259" s="821">
        <f>AVERAGE(Monthly!JC259:JE259)</f>
        <v>0</v>
      </c>
      <c r="CM259" s="821">
        <f>AVERAGE(Monthly!JF259:JH259)</f>
        <v>0</v>
      </c>
      <c r="CN259" s="821">
        <f>AVERAGE(Monthly!JI259:JK259)</f>
        <v>0</v>
      </c>
      <c r="CO259" s="821">
        <f>AVERAGE(Monthly!JL259:JN259)</f>
        <v>0</v>
      </c>
      <c r="CP259" s="821">
        <f>AVERAGE(Monthly!JO259:JQ259)</f>
        <v>0</v>
      </c>
      <c r="CQ259" s="821">
        <f>AVERAGE(Monthly!JR259:JT259)</f>
        <v>0</v>
      </c>
      <c r="CR259" s="821">
        <f>AVERAGE(Monthly!JU259:JW259)</f>
        <v>0</v>
      </c>
      <c r="CS259" s="821">
        <f>AVERAGE(Monthly!JX259:JZ259)</f>
        <v>0</v>
      </c>
      <c r="CT259" s="821">
        <f>AVERAGE(Monthly!KA259:KC259)</f>
        <v>0</v>
      </c>
      <c r="CU259" s="821">
        <f>AVERAGE(Monthly!KD259:KF259)</f>
        <v>0</v>
      </c>
      <c r="CV259" s="821">
        <f>AVERAGE(Monthly!KG259:KI259)</f>
        <v>0</v>
      </c>
      <c r="CW259" s="821">
        <f>AVERAGE(Monthly!KJ259:KL259)</f>
        <v>0</v>
      </c>
      <c r="CX259" s="821">
        <f>AVERAGE(Monthly!KM259:KO259)</f>
        <v>0</v>
      </c>
      <c r="CY259" s="821">
        <f>AVERAGE(Monthly!KP259:KR259)</f>
        <v>0</v>
      </c>
      <c r="CZ259" s="821">
        <f>AVERAGE(Monthly!KS259:KU259)</f>
        <v>0</v>
      </c>
      <c r="DA259" s="821">
        <f>AVERAGE(Monthly!KV259:KX259)</f>
        <v>0</v>
      </c>
      <c r="DB259" s="821">
        <f>AVERAGE(Monthly!KY259:LA259)</f>
        <v>0</v>
      </c>
      <c r="DC259" s="821">
        <f>AVERAGE(Monthly!LB259:LD259)</f>
        <v>0</v>
      </c>
      <c r="DD259" s="821">
        <f>AVERAGE(Monthly!LE259:LG259)</f>
        <v>0</v>
      </c>
      <c r="DE259" s="821">
        <f>AVERAGE(Monthly!LH259:LJ259)</f>
        <v>0</v>
      </c>
      <c r="DF259" s="821">
        <f>AVERAGE(Monthly!LK259:LM259)</f>
        <v>0</v>
      </c>
      <c r="DG259" s="821">
        <f>AVERAGE(Monthly!LN259:LP259)</f>
        <v>0</v>
      </c>
      <c r="DH259" s="821">
        <f>AVERAGE(Monthly!LQ259:LS259)</f>
        <v>0</v>
      </c>
      <c r="DI259" s="821">
        <f>AVERAGE(Monthly!LT259:LV259)</f>
        <v>0</v>
      </c>
      <c r="DJ259" s="821">
        <f>AVERAGE(Monthly!LW259:LY259)</f>
        <v>0</v>
      </c>
      <c r="DK259" s="821">
        <f>AVERAGE(Monthly!LZ259:MB259)</f>
        <v>0</v>
      </c>
      <c r="DL259" s="821">
        <f>AVERAGE(Monthly!MC259:ME259)</f>
        <v>0</v>
      </c>
      <c r="DM259" s="821">
        <f>AVERAGE(Monthly!MF259:MH259)</f>
        <v>0</v>
      </c>
      <c r="DN259" s="821">
        <f>AVERAGE(Monthly!MI259:MK259)</f>
        <v>0</v>
      </c>
      <c r="DO259" s="821">
        <f>AVERAGE(Monthly!MJ259:ML259)</f>
        <v>0</v>
      </c>
      <c r="DP259" s="821">
        <f>AVERAGE(Monthly!MK259:MM259)</f>
        <v>0</v>
      </c>
      <c r="DQ259" s="821">
        <f>AVERAGE(Monthly!ML259:MN259)</f>
        <v>0</v>
      </c>
      <c r="DR259" s="821">
        <f>AVERAGE(Monthly!MM259:MO259)</f>
        <v>0</v>
      </c>
      <c r="DS259" s="531"/>
      <c r="DT259" s="531"/>
      <c r="DU259" s="531"/>
      <c r="DV259" s="531"/>
      <c r="DW259" s="531"/>
      <c r="DX259" s="531"/>
      <c r="DY259" s="531"/>
      <c r="DZ259" s="531"/>
    </row>
    <row r="260" spans="1:130" s="216" customFormat="1">
      <c r="A260" s="749" t="s">
        <v>1409</v>
      </c>
      <c r="B260" s="476" t="s">
        <v>584</v>
      </c>
      <c r="C260" s="820">
        <f>AVERAGE(Monthly!B260:D260)</f>
        <v>38.232633333333332</v>
      </c>
      <c r="D260" s="820">
        <f>AVERAGE(Monthly!E260:G260)</f>
        <v>45.077333333333343</v>
      </c>
      <c r="E260" s="820">
        <f>AVERAGE(Monthly!H260:J260)</f>
        <v>56.576900000000002</v>
      </c>
      <c r="F260" s="820">
        <f>AVERAGE(Monthly!K260:M260)</f>
        <v>60.473700000000001</v>
      </c>
      <c r="G260" s="820">
        <f>AVERAGE(Monthly!N260:P260)</f>
        <v>61.30286666666666</v>
      </c>
      <c r="H260" s="820">
        <f>AVERAGE(Monthly!Q260:S260)</f>
        <v>61.264199999999995</v>
      </c>
      <c r="I260" s="820">
        <f>AVERAGE(Monthly!T260:V260)</f>
        <v>65.398266666666657</v>
      </c>
      <c r="J260" s="820">
        <f>AVERAGE(Monthly!W260:Y260)</f>
        <v>65.969966666666664</v>
      </c>
      <c r="K260" s="820">
        <f>AVERAGE(Monthly!Z260:AB260)</f>
        <v>71.107266666666661</v>
      </c>
      <c r="L260" s="820">
        <f>AVERAGE(Monthly!AC260:AE260)</f>
        <v>83.319699999999997</v>
      </c>
      <c r="M260" s="820">
        <f>AVERAGE(Monthly!AF260:AH260)</f>
        <v>81.726333333333329</v>
      </c>
      <c r="N260" s="820">
        <f>AVERAGE(Monthly!AI260:AK260)</f>
        <v>85.293533333333343</v>
      </c>
      <c r="O260" s="820">
        <f>AVERAGE(Monthly!AL260:AN260)</f>
        <v>86.519633333333331</v>
      </c>
      <c r="P260" s="820">
        <f>AVERAGE(Monthly!AO260:AQ260)</f>
        <v>81.910533333333333</v>
      </c>
      <c r="Q260" s="820">
        <f>AVERAGE(Monthly!AR260:AT260)</f>
        <v>82.176393666666669</v>
      </c>
      <c r="R260" s="820">
        <f>AVERAGE(Monthly!AU260:AW260)</f>
        <v>85.411836666666659</v>
      </c>
      <c r="S260" s="820">
        <f>AVERAGE(Monthly!AX260:AZ260)</f>
        <v>90.963346333333334</v>
      </c>
      <c r="T260" s="820">
        <f>AVERAGE(Monthly!BA260:BC260)</f>
        <v>91.533776000000003</v>
      </c>
      <c r="U260" s="820">
        <f>AVERAGE(Monthly!BD260:BF260)</f>
        <v>95.490474333333324</v>
      </c>
      <c r="V260" s="820">
        <f>AVERAGE(Monthly!BG260:BI260)</f>
        <v>95.44417966666667</v>
      </c>
      <c r="W260" s="820">
        <f>AVERAGE(Monthly!BJ260:BL260)</f>
        <v>94.430490000000006</v>
      </c>
      <c r="X260" s="820">
        <f>AVERAGE(Monthly!BM260:BO260)</f>
        <v>99.579061333333343</v>
      </c>
      <c r="Y260" s="820">
        <f>AVERAGE(Monthly!BP260:BR260)</f>
        <v>101.73629633333333</v>
      </c>
      <c r="Z260" s="820">
        <f>AVERAGE(Monthly!BS260:BU260)</f>
        <v>105.80359733333334</v>
      </c>
      <c r="AA260" s="820">
        <f>AVERAGE(Monthly!BV260:BX260)</f>
        <v>123.289761</v>
      </c>
      <c r="AB260" s="820">
        <f>AVERAGE(Monthly!BY260:CA260)</f>
        <v>126.22782099999999</v>
      </c>
      <c r="AC260" s="820">
        <f>AVERAGE(Monthly!CB260:CD260)</f>
        <v>124.85733</v>
      </c>
      <c r="AD260" s="820">
        <f>AVERAGE(Monthly!CE260:CG260)</f>
        <v>125.92054666666667</v>
      </c>
      <c r="AE260" s="820">
        <f>AVERAGE(Monthly!CH260:CJ260)</f>
        <v>128.33688333333333</v>
      </c>
      <c r="AF260" s="820">
        <f>AVERAGE(Monthly!CK260:CM260)</f>
        <v>132.97000666666671</v>
      </c>
      <c r="AG260" s="820">
        <f>AVERAGE(Monthly!CN260:CP260)</f>
        <v>140.72456333333335</v>
      </c>
      <c r="AH260" s="820">
        <f>AVERAGE(Monthly!CQ260:CS260)</f>
        <v>144.00733</v>
      </c>
      <c r="AI260" s="820">
        <f>AVERAGE(Monthly!CT260:CV260)</f>
        <v>149.56111000000001</v>
      </c>
      <c r="AJ260" s="820">
        <f>AVERAGE(Monthly!CW260:CY260)</f>
        <v>154.92243999999999</v>
      </c>
      <c r="AK260" s="820">
        <f>AVERAGE(Monthly!CZ260:DB260)</f>
        <v>166.01381333333333</v>
      </c>
      <c r="AL260" s="820">
        <f>AVERAGE(Monthly!DC260:DE260)</f>
        <v>171.80523666666667</v>
      </c>
      <c r="AM260" s="820">
        <f>AVERAGE(Monthly!DF260:DH260)</f>
        <v>171.34038368566667</v>
      </c>
      <c r="AN260" s="820">
        <f>AVERAGE(Monthly!DI260:DK260)</f>
        <v>173.48157395256666</v>
      </c>
      <c r="AO260" s="820">
        <f>AVERAGE(Monthly!DL260:DN260)</f>
        <v>182.132783166</v>
      </c>
      <c r="AP260" s="820">
        <f>AVERAGE(Monthly!DO260:DQ260)</f>
        <v>192.71900662599998</v>
      </c>
      <c r="AQ260" s="820">
        <f>AVERAGE(Monthly!DR260:DT260)</f>
        <v>205.09887272799998</v>
      </c>
      <c r="AR260" s="820">
        <f>AVERAGE(Monthly!DU260:DW260)</f>
        <v>219.1175846903333</v>
      </c>
      <c r="AS260" s="820">
        <f>AVERAGE(Monthly!DX260:DZ260)</f>
        <v>229.99541639303334</v>
      </c>
      <c r="AT260" s="820">
        <f>AVERAGE(Monthly!EA260:EC260)</f>
        <v>238.74425792232998</v>
      </c>
      <c r="AU260" s="820">
        <f>AVERAGE(Monthly!ED260:EF260)</f>
        <v>240.99955583000005</v>
      </c>
      <c r="AV260" s="820">
        <f>AVERAGE(Monthly!EG260:EI260)</f>
        <v>267.02752765843331</v>
      </c>
      <c r="AW260" s="820">
        <f>AVERAGE(Monthly!EJ260:EL260)</f>
        <v>287.48912887966668</v>
      </c>
      <c r="AX260" s="820">
        <f>AVERAGE(Monthly!EM260:EO260)</f>
        <v>308.9351507086667</v>
      </c>
      <c r="AY260" s="820">
        <f>AVERAGE(Monthly!EP260:ER260)</f>
        <v>305.19992088700002</v>
      </c>
      <c r="AZ260" s="820">
        <f>AVERAGE(Monthly!ES260:EU260)</f>
        <v>337.40632658766663</v>
      </c>
      <c r="BA260" s="820">
        <f>AVERAGE(Monthly!EV260:EX260)</f>
        <v>364.16827091533332</v>
      </c>
      <c r="BB260" s="820">
        <f>AVERAGE(Monthly!EY260:FA260)</f>
        <v>406.7281916683333</v>
      </c>
      <c r="BC260" s="820">
        <f>AVERAGE(Monthly!FB260:FD260)</f>
        <v>420.53089879433332</v>
      </c>
      <c r="BD260" s="820">
        <f>AVERAGE(Monthly!FE260:FG260)</f>
        <v>443.28125697399997</v>
      </c>
      <c r="BE260" s="820">
        <f>AVERAGE(Monthly!FH260:FJ260)</f>
        <v>465.06610295599995</v>
      </c>
      <c r="BF260" s="820">
        <f>AVERAGE(Monthly!FK260:FM260)</f>
        <v>468.14456020333336</v>
      </c>
      <c r="BG260" s="820">
        <f>AVERAGE(Monthly!FN260:FP260)</f>
        <v>433.16546623707944</v>
      </c>
      <c r="BH260" s="820">
        <f>AVERAGE(Monthly!FQ260:FS260)</f>
        <v>438.54570172733338</v>
      </c>
      <c r="BI260" s="820">
        <f>AVERAGE(Monthly!FT260:FV260)</f>
        <v>464.72744026966666</v>
      </c>
      <c r="BJ260" s="820">
        <f>AVERAGE(Monthly!FW260:FY260)</f>
        <v>494.03898362733327</v>
      </c>
      <c r="BK260" s="820">
        <f>AVERAGE(Monthly!FZ260:GB260)</f>
        <v>508.14381306266665</v>
      </c>
      <c r="BL260" s="820">
        <f>AVERAGE(Monthly!GC260:GE260)</f>
        <v>534.4529501193332</v>
      </c>
      <c r="BM260" s="820">
        <f>AVERAGE(Monthly!GF260:GH260)</f>
        <v>570.73896322799999</v>
      </c>
      <c r="BN260" s="820">
        <f>AVERAGE(Monthly!GI260:GK260)</f>
        <v>595.38946840466667</v>
      </c>
      <c r="BO260" s="820">
        <f>AVERAGE(Monthly!GL260:GN260)</f>
        <v>618.7815577803334</v>
      </c>
      <c r="BP260" s="820">
        <f>AVERAGE(Monthly!GO260:GQ260)</f>
        <v>679.4288832382839</v>
      </c>
      <c r="BQ260" s="820">
        <f>AVERAGE(Monthly!GR260:GT260)</f>
        <v>723.65413722233336</v>
      </c>
      <c r="BR260" s="820">
        <f>AVERAGE(Monthly!GU260:GW260)</f>
        <v>749.83461429400995</v>
      </c>
      <c r="BS260" s="820">
        <f>AVERAGE(Monthly!GX260:GZ260)</f>
        <v>791.27405967600009</v>
      </c>
      <c r="BT260" s="820">
        <f>AVERAGE(Monthly!HA260:HC260)</f>
        <v>859.77660896966665</v>
      </c>
      <c r="BU260" s="820">
        <f>AVERAGE(Monthly!HD260:HF260)</f>
        <v>847.62482068700001</v>
      </c>
      <c r="BV260" s="820">
        <f>AVERAGE(Monthly!HG260:HI260)</f>
        <v>854.05408988199997</v>
      </c>
      <c r="BW260" s="820">
        <f>AVERAGE(Monthly!HJ260:HL260)</f>
        <v>880.35957149933347</v>
      </c>
      <c r="BX260" s="820">
        <f>AVERAGE(Monthly!HM260:HO260)</f>
        <v>917.90799255799993</v>
      </c>
      <c r="BY260" s="820">
        <f>AVERAGE(Monthly!HP260:HR260)</f>
        <v>971.78717282566674</v>
      </c>
      <c r="BZ260" s="820">
        <f>AVERAGE(Monthly!HS260:HU260)</f>
        <v>1002.5341475729998</v>
      </c>
      <c r="CA260" s="820">
        <f>AVERAGE(Monthly!HV260:HX260)</f>
        <v>1031.2504497710506</v>
      </c>
      <c r="CB260" s="820">
        <f>AVERAGE(Monthly!HY260:IA260)</f>
        <v>1172.408840727978</v>
      </c>
      <c r="CC260" s="820">
        <f>AVERAGE(Monthly!IB260:ID260)</f>
        <v>1214.6458057464163</v>
      </c>
      <c r="CD260" s="820">
        <f>AVERAGE(Monthly!IE260:IG260)</f>
        <v>1215.821277325728</v>
      </c>
      <c r="CE260" s="820">
        <f>AVERAGE(Monthly!IH260:IJ260)</f>
        <v>1249.9902649815729</v>
      </c>
      <c r="CF260" s="820">
        <f>AVERAGE(Monthly!IK260:IM260)</f>
        <v>1371.5927171632593</v>
      </c>
      <c r="CG260" s="820">
        <f>AVERAGE(Monthly!IN260:IP260)</f>
        <v>1420.9140489029296</v>
      </c>
      <c r="CH260" s="820">
        <f>AVERAGE(Monthly!IQ260:IS260)</f>
        <v>1461.8297828463828</v>
      </c>
      <c r="CI260" s="820">
        <f>AVERAGE(Monthly!IT260:IV260)</f>
        <v>1489.687582109699</v>
      </c>
      <c r="CJ260" s="820">
        <f>AVERAGE(Monthly!IW260:IY260)</f>
        <v>1517.4256300112713</v>
      </c>
      <c r="CK260" s="820">
        <f>AVERAGE(Monthly!IZ260:JB260)</f>
        <v>1530.0968022204818</v>
      </c>
      <c r="CL260" s="820">
        <f>AVERAGE(Monthly!JC260:JE260)</f>
        <v>1552.0942600293008</v>
      </c>
      <c r="CM260" s="820">
        <f>AVERAGE(Monthly!JF260:JH260)</f>
        <v>1607.9469891494693</v>
      </c>
      <c r="CN260" s="820">
        <f>AVERAGE(Monthly!JI260:JK260)</f>
        <v>1703.7031581999117</v>
      </c>
      <c r="CO260" s="820">
        <f>AVERAGE(Monthly!JL260:JN260)</f>
        <v>1753.9079737959198</v>
      </c>
      <c r="CP260" s="820">
        <f>AVERAGE(Monthly!JO260:JQ260)</f>
        <v>1767.6364988700905</v>
      </c>
      <c r="CQ260" s="820">
        <f>AVERAGE(Monthly!JR260:JT260)</f>
        <v>1853.4297209356519</v>
      </c>
      <c r="CR260" s="820">
        <f>AVERAGE(Monthly!JU260:JW260)</f>
        <v>1904.592939282986</v>
      </c>
      <c r="CS260" s="820">
        <f>AVERAGE(Monthly!JX260:JZ260)</f>
        <v>1947.3095023763906</v>
      </c>
      <c r="CT260" s="820">
        <f>AVERAGE(Monthly!KA260:KC260)</f>
        <v>2024.9635895181516</v>
      </c>
      <c r="CU260" s="820">
        <f>AVERAGE(Monthly!KD260:KF260)</f>
        <v>2082.2017325946422</v>
      </c>
      <c r="CV260" s="820">
        <f>AVERAGE(Monthly!KG260:KI260)</f>
        <v>2166.0258313623763</v>
      </c>
      <c r="CW260" s="820">
        <f>AVERAGE(Monthly!KJ260:KL260)</f>
        <v>2218.1743354775695</v>
      </c>
      <c r="CX260" s="820">
        <f>AVERAGE(Monthly!KM260:KO260)</f>
        <v>2314.4338407394398</v>
      </c>
      <c r="CY260" s="820">
        <f>AVERAGE(Monthly!KP260:KR260)</f>
        <v>2428.1791319216427</v>
      </c>
      <c r="CZ260" s="820">
        <f>AVERAGE(Monthly!KS260:KU260)</f>
        <v>2546.5271922362977</v>
      </c>
      <c r="DA260" s="820">
        <f>AVERAGE(Monthly!KV260:KX260)</f>
        <v>2680.1614671670495</v>
      </c>
      <c r="DB260" s="820">
        <f>AVERAGE(Monthly!KY260:LA260)</f>
        <v>2761.1368791359869</v>
      </c>
      <c r="DC260" s="820">
        <f>AVERAGE(Monthly!LB260:LD260)</f>
        <v>2866.2434930036811</v>
      </c>
      <c r="DD260" s="820">
        <f>AVERAGE(Monthly!LE260:LG260)</f>
        <v>3003.4700086643847</v>
      </c>
      <c r="DE260" s="820">
        <f>AVERAGE(Monthly!LH260:LJ260)</f>
        <v>3138.8241861089937</v>
      </c>
      <c r="DF260" s="820">
        <f>AVERAGE(Monthly!LK260:LM260)</f>
        <v>3261.5739261549993</v>
      </c>
      <c r="DG260" s="820">
        <f>AVERAGE(Monthly!LN260:LP260)</f>
        <v>3453.1814113107489</v>
      </c>
      <c r="DH260" s="820">
        <f>AVERAGE(Monthly!LQ260:LS260)</f>
        <v>3658.1294355021587</v>
      </c>
      <c r="DI260" s="820">
        <f>AVERAGE(Monthly!LT260:LV260)</f>
        <v>3776.4103282924511</v>
      </c>
      <c r="DJ260" s="820">
        <f>AVERAGE(Monthly!LW260:LY260)</f>
        <v>3862.4197449947587</v>
      </c>
      <c r="DK260" s="820">
        <f>AVERAGE(Monthly!LZ260:MB260)</f>
        <v>3927.4051463681176</v>
      </c>
      <c r="DL260" s="820">
        <f>AVERAGE(Monthly!MC260:ME260)</f>
        <v>4159.1681950962775</v>
      </c>
      <c r="DM260" s="820">
        <f>AVERAGE(Monthly!MF260:MH260)</f>
        <v>4479.9257110344452</v>
      </c>
      <c r="DN260" s="820">
        <f>AVERAGE(Monthly!MI260:MK260)</f>
        <v>4775.3491704584567</v>
      </c>
      <c r="DO260" s="820">
        <f>IF(Monthly!MN260&gt;0,AVERAGE(Monthly!ML260:MN260),"")</f>
        <v>4913.0198919386921</v>
      </c>
      <c r="DP260" s="820">
        <f>IF(Monthly!MQ260&gt;0,AVERAGE(Monthly!MO260:MQ260),"")</f>
        <v>5170.9578860139491</v>
      </c>
      <c r="DQ260" s="820">
        <f>IF(Monthly!MT260&gt;0,AVERAGE(Monthly!MR260:MT260),"")</f>
        <v>5526.3851959586345</v>
      </c>
      <c r="DR260" s="820">
        <f>IF(Monthly!MW260&gt;0,AVERAGE(Monthly!MU260:MW260),"")</f>
        <v>5754.7285818780738</v>
      </c>
      <c r="DS260" s="480"/>
      <c r="DT260" s="480"/>
      <c r="DU260" s="480"/>
      <c r="DV260" s="480"/>
      <c r="DW260" s="480"/>
      <c r="DX260" s="480"/>
      <c r="DY260" s="480"/>
      <c r="DZ260" s="480"/>
    </row>
    <row r="261" spans="1:130" s="216" customFormat="1">
      <c r="A261" s="696"/>
      <c r="B261" s="476" t="s">
        <v>585</v>
      </c>
      <c r="C261" s="529">
        <f>AVERAGE(Monthly!B261:D261)</f>
        <v>34.884299999999996</v>
      </c>
      <c r="D261" s="529">
        <f>AVERAGE(Monthly!E261:G261)</f>
        <v>38.317</v>
      </c>
      <c r="E261" s="529">
        <f>AVERAGE(Monthly!H261:J261)</f>
        <v>45.270900000000005</v>
      </c>
      <c r="F261" s="529">
        <f>AVERAGE(Monthly!K261:M261)</f>
        <v>46.764699999999984</v>
      </c>
      <c r="G261" s="529">
        <f>AVERAGE(Monthly!N261:P261)</f>
        <v>46.349766666666675</v>
      </c>
      <c r="H261" s="529">
        <f>AVERAGE(Monthly!Q261:S261)</f>
        <v>47.45453333333333</v>
      </c>
      <c r="I261" s="529">
        <f>AVERAGE(Monthly!T261:V261)</f>
        <v>51.135933333333334</v>
      </c>
      <c r="J261" s="529">
        <f>AVERAGE(Monthly!W261:Y261)</f>
        <v>52.104633333333332</v>
      </c>
      <c r="K261" s="529">
        <f>AVERAGE(Monthly!Z261:AB261)</f>
        <v>56.509266666666669</v>
      </c>
      <c r="L261" s="529">
        <f>AVERAGE(Monthly!AC261:AE261)</f>
        <v>63.547366666666676</v>
      </c>
      <c r="M261" s="529">
        <f>AVERAGE(Monthly!AF261:AH261)</f>
        <v>65.555333333333337</v>
      </c>
      <c r="N261" s="529">
        <f>AVERAGE(Monthly!AI261:AK261)</f>
        <v>69.318200000000004</v>
      </c>
      <c r="O261" s="529">
        <f>AVERAGE(Monthly!AL261:AN261)</f>
        <v>70.502966666666666</v>
      </c>
      <c r="P261" s="529">
        <f>AVERAGE(Monthly!AO261:AQ261)</f>
        <v>66.542600000000007</v>
      </c>
      <c r="Q261" s="529">
        <f>AVERAGE(Monthly!AR261:AT261)</f>
        <v>66.116393666666667</v>
      </c>
      <c r="R261" s="529">
        <f>AVERAGE(Monthly!AU261:AW261)</f>
        <v>68.255313999999998</v>
      </c>
      <c r="S261" s="529">
        <f>AVERAGE(Monthly!AX261:AZ261)</f>
        <v>71.8</v>
      </c>
      <c r="T261" s="529">
        <f>AVERAGE(Monthly!BA261:BC261)</f>
        <v>73.397744666666668</v>
      </c>
      <c r="U261" s="529">
        <f>AVERAGE(Monthly!BD261:BF261)</f>
        <v>74.131231</v>
      </c>
      <c r="V261" s="529">
        <f>AVERAGE(Monthly!BG261:BI261)</f>
        <v>74.356885666666656</v>
      </c>
      <c r="W261" s="529">
        <f>AVERAGE(Monthly!BJ261:BL261)</f>
        <v>75.348932999999988</v>
      </c>
      <c r="X261" s="529">
        <f>AVERAGE(Monthly!BM261:BO261)</f>
        <v>79.020663666666664</v>
      </c>
      <c r="Y261" s="529">
        <f>AVERAGE(Monthly!BP261:BR261)</f>
        <v>78.033429666666663</v>
      </c>
      <c r="Z261" s="529">
        <f>AVERAGE(Monthly!BS261:BU261)</f>
        <v>80.379715666666669</v>
      </c>
      <c r="AA261" s="529">
        <f>AVERAGE(Monthly!BV261:BX261)</f>
        <v>94.49984666666667</v>
      </c>
      <c r="AB261" s="529">
        <f>AVERAGE(Monthly!BY261:CA261)</f>
        <v>98.466965666666667</v>
      </c>
      <c r="AC261" s="529">
        <f>AVERAGE(Monthly!CB261:CD261)</f>
        <v>96.177626666666654</v>
      </c>
      <c r="AD261" s="529">
        <f>AVERAGE(Monthly!CE261:CG261)</f>
        <v>96.814880000000002</v>
      </c>
      <c r="AE261" s="529">
        <f>AVERAGE(Monthly!CH261:CJ261)</f>
        <v>101.14363666666667</v>
      </c>
      <c r="AF261" s="529">
        <f>AVERAGE(Monthly!CK261:CM261)</f>
        <v>105.03893333333336</v>
      </c>
      <c r="AG261" s="529">
        <f>AVERAGE(Monthly!CN261:CP261)</f>
        <v>108.94089333333334</v>
      </c>
      <c r="AH261" s="529">
        <f>AVERAGE(Monthly!CQ261:CS261)</f>
        <v>113.08336000000001</v>
      </c>
      <c r="AI261" s="529">
        <f>AVERAGE(Monthly!CT261:CV261)</f>
        <v>119.29840999999999</v>
      </c>
      <c r="AJ261" s="529">
        <f>AVERAGE(Monthly!CW261:CY261)</f>
        <v>121.38890666666664</v>
      </c>
      <c r="AK261" s="529">
        <f>AVERAGE(Monthly!CZ261:DB261)</f>
        <v>127.85834666666666</v>
      </c>
      <c r="AL261" s="529">
        <f>AVERAGE(Monthly!DC261:DE261)</f>
        <v>131.56146999999999</v>
      </c>
      <c r="AM261" s="529">
        <f>AVERAGE(Monthly!DF261:DH261)</f>
        <v>129.42258968566665</v>
      </c>
      <c r="AN261" s="529">
        <f>AVERAGE(Monthly!DI261:DK261)</f>
        <v>130.42827361923335</v>
      </c>
      <c r="AO261" s="529">
        <f>AVERAGE(Monthly!DL261:DN261)</f>
        <v>139.40657183266669</v>
      </c>
      <c r="AP261" s="529">
        <f>AVERAGE(Monthly!DO261:DQ261)</f>
        <v>147.48908795933332</v>
      </c>
      <c r="AQ261" s="529">
        <f>AVERAGE(Monthly!DR261:DT261)</f>
        <v>156.61951572799998</v>
      </c>
      <c r="AR261" s="529">
        <f>AVERAGE(Monthly!DU261:DW261)</f>
        <v>171.5429946903333</v>
      </c>
      <c r="AS261" s="529">
        <f>AVERAGE(Monthly!DX261:DZ261)</f>
        <v>183.93646639303333</v>
      </c>
      <c r="AT261" s="529">
        <f>AVERAGE(Monthly!EA261:EC261)</f>
        <v>193.52612525566329</v>
      </c>
      <c r="AU261" s="529">
        <f>AVERAGE(Monthly!ED261:EF261)</f>
        <v>195.83520149666666</v>
      </c>
      <c r="AV261" s="529">
        <f>AVERAGE(Monthly!EG261:EI261)</f>
        <v>220.34435699176666</v>
      </c>
      <c r="AW261" s="529">
        <f>AVERAGE(Monthly!EJ261:EL261)</f>
        <v>231.30395987966668</v>
      </c>
      <c r="AX261" s="529">
        <f>AVERAGE(Monthly!EM261:EO261)</f>
        <v>250.18078337533333</v>
      </c>
      <c r="AY261" s="529">
        <f>AVERAGE(Monthly!EP261:ER261)</f>
        <v>247.55680255366667</v>
      </c>
      <c r="AZ261" s="529">
        <f>AVERAGE(Monthly!ES261:EU261)</f>
        <v>279.37667292099997</v>
      </c>
      <c r="BA261" s="529">
        <f>AVERAGE(Monthly!EV261:EX261)</f>
        <v>302.50797358199998</v>
      </c>
      <c r="BB261" s="529">
        <f>AVERAGE(Monthly!EY261:FA261)</f>
        <v>339.39399233499995</v>
      </c>
      <c r="BC261" s="529">
        <f>AVERAGE(Monthly!FB261:FD261)</f>
        <v>350.91989912766667</v>
      </c>
      <c r="BD261" s="529">
        <f>AVERAGE(Monthly!FE261:FG261)</f>
        <v>365.06726597400001</v>
      </c>
      <c r="BE261" s="529">
        <f>AVERAGE(Monthly!FH261:FJ261)</f>
        <v>380.24614028933325</v>
      </c>
      <c r="BF261" s="529">
        <f>AVERAGE(Monthly!FK261:FM261)</f>
        <v>384.76431487000008</v>
      </c>
      <c r="BG261" s="529">
        <f>AVERAGE(Monthly!FN261:FP261)</f>
        <v>353.50001123707943</v>
      </c>
      <c r="BH261" s="529">
        <f>AVERAGE(Monthly!FQ261:FS261)</f>
        <v>353.79821206066669</v>
      </c>
      <c r="BI261" s="529">
        <f>AVERAGE(Monthly!FT261:FV261)</f>
        <v>369.99236793633332</v>
      </c>
      <c r="BJ261" s="529">
        <f>AVERAGE(Monthly!FW261:FY261)</f>
        <v>398.89868062733331</v>
      </c>
      <c r="BK261" s="529">
        <f>AVERAGE(Monthly!FZ261:GB261)</f>
        <v>411.54805806266671</v>
      </c>
      <c r="BL261" s="529">
        <f>AVERAGE(Monthly!GC261:GE261)</f>
        <v>442.44421338733326</v>
      </c>
      <c r="BM261" s="529">
        <f>AVERAGE(Monthly!GF261:GH261)</f>
        <v>466.7461525613333</v>
      </c>
      <c r="BN261" s="529">
        <f>AVERAGE(Monthly!GI261:GK261)</f>
        <v>492.93981507133338</v>
      </c>
      <c r="BO261" s="529">
        <f>AVERAGE(Monthly!GL261:GN261)</f>
        <v>504.41645189499997</v>
      </c>
      <c r="BP261" s="529">
        <f>AVERAGE(Monthly!GO261:GQ261)</f>
        <v>567.71531229533332</v>
      </c>
      <c r="BQ261" s="529">
        <f>AVERAGE(Monthly!GR261:GT261)</f>
        <v>607.49109255566657</v>
      </c>
      <c r="BR261" s="529">
        <f>AVERAGE(Monthly!GU261:GW261)</f>
        <v>623.61285096067661</v>
      </c>
      <c r="BS261" s="529">
        <f>AVERAGE(Monthly!GX261:GZ261)</f>
        <v>665.98276367599999</v>
      </c>
      <c r="BT261" s="529">
        <f>AVERAGE(Monthly!HA261:HC261)</f>
        <v>727.60975063633339</v>
      </c>
      <c r="BU261" s="529">
        <f>AVERAGE(Monthly!HD261:HF261)</f>
        <v>710.44516668699998</v>
      </c>
      <c r="BV261" s="529">
        <f>AVERAGE(Monthly!HG261:HI261)</f>
        <v>704.95451754866679</v>
      </c>
      <c r="BW261" s="529">
        <f>AVERAGE(Monthly!HJ261:HL261)</f>
        <v>724.79349083266663</v>
      </c>
      <c r="BX261" s="529">
        <f>AVERAGE(Monthly!HM261:HO261)</f>
        <v>764.42028122466672</v>
      </c>
      <c r="BY261" s="529">
        <f>AVERAGE(Monthly!HP261:HR261)</f>
        <v>810.13924082566666</v>
      </c>
      <c r="BZ261" s="529">
        <f>AVERAGE(Monthly!HS261:HU261)</f>
        <v>827.53260490633329</v>
      </c>
      <c r="CA261" s="529">
        <f>AVERAGE(Monthly!HV261:HX261)</f>
        <v>833.07121659049835</v>
      </c>
      <c r="CB261" s="529">
        <f>AVERAGE(Monthly!HY261:IA261)</f>
        <v>907.39308326136359</v>
      </c>
      <c r="CC261" s="529">
        <f>AVERAGE(Monthly!IB261:ID261)</f>
        <v>957.54454717737724</v>
      </c>
      <c r="CD261" s="529">
        <f>AVERAGE(Monthly!IE261:IG261)</f>
        <v>973.41304805214997</v>
      </c>
      <c r="CE261" s="529">
        <f>AVERAGE(Monthly!IH261:IJ261)</f>
        <v>1015.5534142947117</v>
      </c>
      <c r="CF261" s="529">
        <f>AVERAGE(Monthly!IK261:IM261)</f>
        <v>1134.7996387550429</v>
      </c>
      <c r="CG261" s="529">
        <f>AVERAGE(Monthly!IN261:IP261)</f>
        <v>1174.4881249190896</v>
      </c>
      <c r="CH261" s="529">
        <f>AVERAGE(Monthly!IQ261:IS261)</f>
        <v>1205.8698467125078</v>
      </c>
      <c r="CI261" s="529">
        <f>AVERAGE(Monthly!IT261:IV261)</f>
        <v>1226.1052990505475</v>
      </c>
      <c r="CJ261" s="529">
        <f>AVERAGE(Monthly!IW261:IY261)</f>
        <v>1251.799401494276</v>
      </c>
      <c r="CK261" s="529">
        <f>AVERAGE(Monthly!IZ261:JB261)</f>
        <v>1240.0188377617803</v>
      </c>
      <c r="CL261" s="529">
        <f>AVERAGE(Monthly!JC261:JE261)</f>
        <v>1227.5206903853316</v>
      </c>
      <c r="CM261" s="529">
        <f>AVERAGE(Monthly!JF261:JH261)</f>
        <v>1273.9791082075301</v>
      </c>
      <c r="CN261" s="529">
        <f>AVERAGE(Monthly!JI261:JK261)</f>
        <v>1328.3540659692803</v>
      </c>
      <c r="CO261" s="529">
        <f>AVERAGE(Monthly!JL261:JN261)</f>
        <v>1370.104043059787</v>
      </c>
      <c r="CP261" s="529">
        <f>AVERAGE(Monthly!JO261:JQ261)</f>
        <v>1369.3857987565182</v>
      </c>
      <c r="CQ261" s="529">
        <f>AVERAGE(Monthly!JR261:JT261)</f>
        <v>1434.3701422699708</v>
      </c>
      <c r="CR261" s="529">
        <f>AVERAGE(Monthly!JU261:JW261)</f>
        <v>1461.4596042615933</v>
      </c>
      <c r="CS261" s="529">
        <f>AVERAGE(Monthly!JX261:JZ261)</f>
        <v>1482.9642545950821</v>
      </c>
      <c r="CT261" s="529">
        <f>AVERAGE(Monthly!KA261:KC261)</f>
        <v>1526.478278994291</v>
      </c>
      <c r="CU261" s="529">
        <f>AVERAGE(Monthly!KD261:KF261)</f>
        <v>1588.3403637215999</v>
      </c>
      <c r="CV261" s="529">
        <f>AVERAGE(Monthly!KG261:KI261)</f>
        <v>1680.9959882816602</v>
      </c>
      <c r="CW261" s="529">
        <f>AVERAGE(Monthly!KJ261:KL261)</f>
        <v>1723.9111526341396</v>
      </c>
      <c r="CX261" s="529">
        <f>AVERAGE(Monthly!KM261:KO261)</f>
        <v>1812.7645389774145</v>
      </c>
      <c r="CY261" s="529">
        <f>AVERAGE(Monthly!KP261:KR261)</f>
        <v>1885.9148823975895</v>
      </c>
      <c r="CZ261" s="529">
        <f>AVERAGE(Monthly!KS261:KU261)</f>
        <v>1974.8085122978273</v>
      </c>
      <c r="DA261" s="529">
        <f>AVERAGE(Monthly!KV261:KX261)</f>
        <v>2081.5753466257324</v>
      </c>
      <c r="DB261" s="529">
        <f>AVERAGE(Monthly!KY261:LA261)</f>
        <v>2135.8430198583387</v>
      </c>
      <c r="DC261" s="529">
        <f>AVERAGE(Monthly!LB261:LD261)</f>
        <v>2187.8464347728232</v>
      </c>
      <c r="DD261" s="529">
        <f>AVERAGE(Monthly!LE261:LG261)</f>
        <v>2278.4753674656649</v>
      </c>
      <c r="DE261" s="529">
        <f>AVERAGE(Monthly!LH261:LJ261)</f>
        <v>2376.8280085658539</v>
      </c>
      <c r="DF261" s="529">
        <f>AVERAGE(Monthly!LK261:LM261)</f>
        <v>2448.0416784844883</v>
      </c>
      <c r="DG261" s="529">
        <f>AVERAGE(Monthly!LN261:LP261)</f>
        <v>2507.3600648079669</v>
      </c>
      <c r="DH261" s="529">
        <f>AVERAGE(Monthly!LQ261:LS261)</f>
        <v>2721.652634922812</v>
      </c>
      <c r="DI261" s="529">
        <f>AVERAGE(Monthly!LT261:LV261)</f>
        <v>2817.1978673202998</v>
      </c>
      <c r="DJ261" s="529">
        <f>AVERAGE(Monthly!LW261:LY261)</f>
        <v>2890.741097747034</v>
      </c>
      <c r="DK261" s="529">
        <f>AVERAGE(Monthly!LZ261:MB261)</f>
        <v>2939.5522900997871</v>
      </c>
      <c r="DL261" s="529">
        <f>AVERAGE(Monthly!MC261:ME261)</f>
        <v>3092.0121153835639</v>
      </c>
      <c r="DM261" s="529">
        <f>AVERAGE(Monthly!MF261:MH261)</f>
        <v>3316.3583773672872</v>
      </c>
      <c r="DN261" s="529">
        <f>AVERAGE(Monthly!MI261:MK261)</f>
        <v>3359.1365366817358</v>
      </c>
      <c r="DO261" s="529">
        <f>IF(Monthly!MN261&gt;0,AVERAGE(Monthly!ML261:MN261),"")</f>
        <v>3437.5547550853094</v>
      </c>
      <c r="DP261" s="529">
        <f>IF(Monthly!MQ261&gt;0,AVERAGE(Monthly!MO261:MQ261),"")</f>
        <v>3632.4133131241251</v>
      </c>
      <c r="DQ261" s="529">
        <f>IF(Monthly!MT261&gt;0,AVERAGE(Monthly!MR261:MT261),"")</f>
        <v>3909.4939351146481</v>
      </c>
      <c r="DR261" s="529">
        <f>IF(Monthly!MW261&gt;0,AVERAGE(Monthly!MU261:MW261),"")</f>
        <v>3947.5333761421412</v>
      </c>
      <c r="DS261" s="481"/>
      <c r="DT261" s="481"/>
      <c r="DU261" s="481"/>
      <c r="DV261" s="481"/>
      <c r="DW261" s="481"/>
      <c r="DX261" s="481"/>
      <c r="DY261" s="481"/>
      <c r="DZ261" s="481"/>
    </row>
    <row r="262" spans="1:130" s="216" customFormat="1">
      <c r="A262" s="696"/>
      <c r="B262" s="476" t="s">
        <v>586</v>
      </c>
      <c r="C262" s="529">
        <f>AVERAGE(Monthly!B262:D262)</f>
        <v>29.671599999999998</v>
      </c>
      <c r="D262" s="529">
        <f>AVERAGE(Monthly!E262:G262)</f>
        <v>32.233066666666666</v>
      </c>
      <c r="E262" s="529">
        <f>AVERAGE(Monthly!H262:J262)</f>
        <v>38.519566666666663</v>
      </c>
      <c r="F262" s="529">
        <f>AVERAGE(Monthly!K262:M262)</f>
        <v>39.467199999999998</v>
      </c>
      <c r="G262" s="529">
        <f>AVERAGE(Monthly!N262:P262)</f>
        <v>39.380299999999998</v>
      </c>
      <c r="H262" s="529">
        <f>AVERAGE(Monthly!Q262:S262)</f>
        <v>40.254600000000003</v>
      </c>
      <c r="I262" s="529">
        <f>AVERAGE(Monthly!T262:V262)</f>
        <v>43.962833333333343</v>
      </c>
      <c r="J262" s="529">
        <f>AVERAGE(Monthly!W262:Y262)</f>
        <v>43.754300000000001</v>
      </c>
      <c r="K262" s="529">
        <f>AVERAGE(Monthly!Z262:AB262)</f>
        <v>45.651966666666674</v>
      </c>
      <c r="L262" s="529">
        <f>AVERAGE(Monthly!AC262:AE262)</f>
        <v>50.875433333333341</v>
      </c>
      <c r="M262" s="529">
        <f>AVERAGE(Monthly!AF262:AH262)</f>
        <v>52.718866666666663</v>
      </c>
      <c r="N262" s="529">
        <f>AVERAGE(Monthly!AI262:AK262)</f>
        <v>53.259366666666665</v>
      </c>
      <c r="O262" s="529">
        <f>AVERAGE(Monthly!AL262:AN262)</f>
        <v>50.599299999999999</v>
      </c>
      <c r="P262" s="529">
        <f>AVERAGE(Monthly!AO262:AQ262)</f>
        <v>51.277633333333334</v>
      </c>
      <c r="Q262" s="529">
        <f>AVERAGE(Monthly!AR262:AT262)</f>
        <v>46.915327000000012</v>
      </c>
      <c r="R262" s="529">
        <f>AVERAGE(Monthly!AU262:AW262)</f>
        <v>47.649047333333328</v>
      </c>
      <c r="S262" s="529">
        <f>AVERAGE(Monthly!AX262:AZ262)</f>
        <v>52.310633333333328</v>
      </c>
      <c r="T262" s="529">
        <f>AVERAGE(Monthly!BA262:BC262)</f>
        <v>54.20594466666666</v>
      </c>
      <c r="U262" s="529">
        <f>AVERAGE(Monthly!BD262:BF262)</f>
        <v>56.978897666666661</v>
      </c>
      <c r="V262" s="529">
        <f>AVERAGE(Monthly!BG262:BI262)</f>
        <v>56.218952333333334</v>
      </c>
      <c r="W262" s="529">
        <f>AVERAGE(Monthly!BJ262:BL262)</f>
        <v>56.825599666666655</v>
      </c>
      <c r="X262" s="529">
        <f>AVERAGE(Monthly!BM262:BO262)</f>
        <v>58.097996999999999</v>
      </c>
      <c r="Y262" s="529">
        <f>AVERAGE(Monthly!BP262:BR262)</f>
        <v>56.628429666666669</v>
      </c>
      <c r="Z262" s="529">
        <f>AVERAGE(Monthly!BS262:BU262)</f>
        <v>58.164715666666666</v>
      </c>
      <c r="AA262" s="529">
        <f>AVERAGE(Monthly!BV262:BX262)</f>
        <v>67.888180000000006</v>
      </c>
      <c r="AB262" s="529">
        <f>AVERAGE(Monthly!BY262:CA262)</f>
        <v>71.996965666666654</v>
      </c>
      <c r="AC262" s="529">
        <f>AVERAGE(Monthly!CB262:CD262)</f>
        <v>73.754293333333337</v>
      </c>
      <c r="AD262" s="529">
        <f>AVERAGE(Monthly!CE262:CG262)</f>
        <v>69.214879999999994</v>
      </c>
      <c r="AE262" s="529">
        <f>AVERAGE(Monthly!CH262:CJ262)</f>
        <v>66.110303333333334</v>
      </c>
      <c r="AF262" s="529">
        <f>AVERAGE(Monthly!CK262:CM262)</f>
        <v>69.405600000000021</v>
      </c>
      <c r="AG262" s="529">
        <f>AVERAGE(Monthly!CN262:CP262)</f>
        <v>71.726560000000006</v>
      </c>
      <c r="AH262" s="529">
        <f>AVERAGE(Monthly!CQ262:CS262)</f>
        <v>72.117360000000005</v>
      </c>
      <c r="AI262" s="529">
        <f>AVERAGE(Monthly!CT262:CV262)</f>
        <v>80.052810000000008</v>
      </c>
      <c r="AJ262" s="529">
        <f>AVERAGE(Monthly!CW262:CY262)</f>
        <v>84.786773333333329</v>
      </c>
      <c r="AK262" s="529">
        <f>AVERAGE(Monthly!CZ262:DB262)</f>
        <v>89.527546666666652</v>
      </c>
      <c r="AL262" s="529">
        <f>AVERAGE(Monthly!DC262:DE262)</f>
        <v>92.79443666666667</v>
      </c>
      <c r="AM262" s="529">
        <f>AVERAGE(Monthly!DF262:DH262)</f>
        <v>86.14404935233334</v>
      </c>
      <c r="AN262" s="529">
        <f>AVERAGE(Monthly!DI262:DK262)</f>
        <v>87.856045555333324</v>
      </c>
      <c r="AO262" s="529">
        <f>AVERAGE(Monthly!DL262:DN262)</f>
        <v>91.73602437000001</v>
      </c>
      <c r="AP262" s="529">
        <f>AVERAGE(Monthly!DO262:DQ262)</f>
        <v>95.238778151333307</v>
      </c>
      <c r="AQ262" s="529">
        <f>AVERAGE(Monthly!DR262:DT262)</f>
        <v>103.910087933</v>
      </c>
      <c r="AR262" s="529">
        <f>AVERAGE(Monthly!DU262:DW262)</f>
        <v>113.40633710099998</v>
      </c>
      <c r="AS262" s="529">
        <f>AVERAGE(Monthly!DX262:DZ262)</f>
        <v>118.23515453769998</v>
      </c>
      <c r="AT262" s="529">
        <f>AVERAGE(Monthly!EA262:EC262)</f>
        <v>123.61068525232997</v>
      </c>
      <c r="AU262" s="529">
        <f>AVERAGE(Monthly!ED262:EF262)</f>
        <v>124.4311146776667</v>
      </c>
      <c r="AV262" s="529">
        <f>AVERAGE(Monthly!EG262:EI262)</f>
        <v>138.64108783043329</v>
      </c>
      <c r="AW262" s="529">
        <f>AVERAGE(Monthly!EJ262:EL262)</f>
        <v>137.05079401066666</v>
      </c>
      <c r="AX262" s="529">
        <f>AVERAGE(Monthly!EM262:EO262)</f>
        <v>147.68175370866666</v>
      </c>
      <c r="AY262" s="529">
        <f>AVERAGE(Monthly!EP262:ER262)</f>
        <v>149.60750255366665</v>
      </c>
      <c r="AZ262" s="529">
        <f>AVERAGE(Monthly!ES262:EU262)</f>
        <v>165.20442708133331</v>
      </c>
      <c r="BA262" s="529">
        <f>AVERAGE(Monthly!EV262:EX262)</f>
        <v>170.88343424866665</v>
      </c>
      <c r="BB262" s="529">
        <f>AVERAGE(Monthly!EY262:FA262)</f>
        <v>200.278078335</v>
      </c>
      <c r="BC262" s="529">
        <f>AVERAGE(Monthly!FB262:FD262)</f>
        <v>218.7260441276666</v>
      </c>
      <c r="BD262" s="529">
        <f>AVERAGE(Monthly!FE262:FG262)</f>
        <v>236.72304964066666</v>
      </c>
      <c r="BE262" s="529">
        <f>AVERAGE(Monthly!FH262:FJ262)</f>
        <v>248.12310695599999</v>
      </c>
      <c r="BF262" s="529">
        <f>AVERAGE(Monthly!FK262:FM262)</f>
        <v>249.89687853666669</v>
      </c>
      <c r="BG262" s="529">
        <f>AVERAGE(Monthly!FN262:FP262)</f>
        <v>223.49384657041279</v>
      </c>
      <c r="BH262" s="529">
        <f>AVERAGE(Monthly!FQ262:FS262)</f>
        <v>223.37637954400006</v>
      </c>
      <c r="BI262" s="529">
        <f>AVERAGE(Monthly!FT262:FV262)</f>
        <v>242.98818753633336</v>
      </c>
      <c r="BJ262" s="529">
        <f>AVERAGE(Monthly!FW262:FY262)</f>
        <v>251.46568189399991</v>
      </c>
      <c r="BK262" s="529">
        <f>AVERAGE(Monthly!FZ262:GB262)</f>
        <v>249.01128854533337</v>
      </c>
      <c r="BL262" s="529">
        <f>AVERAGE(Monthly!GC262:GE262)</f>
        <v>276.94096470646667</v>
      </c>
      <c r="BM262" s="529">
        <f>AVERAGE(Monthly!GF262:GH262)</f>
        <v>291.6852559456666</v>
      </c>
      <c r="BN262" s="529">
        <f>AVERAGE(Monthly!GI262:GK262)</f>
        <v>312.8917190046667</v>
      </c>
      <c r="BO262" s="529">
        <f>AVERAGE(Monthly!GL262:GN262)</f>
        <v>317.56382301166661</v>
      </c>
      <c r="BP262" s="529">
        <f>AVERAGE(Monthly!GO262:GQ262)</f>
        <v>357.85682002866662</v>
      </c>
      <c r="BQ262" s="529">
        <f>AVERAGE(Monthly!GR262:GT262)</f>
        <v>359.86864843466668</v>
      </c>
      <c r="BR262" s="529">
        <f>AVERAGE(Monthly!GU262:GW262)</f>
        <v>369.72053780200991</v>
      </c>
      <c r="BS262" s="529">
        <f>AVERAGE(Monthly!GX262:GZ262)</f>
        <v>391.30817034266664</v>
      </c>
      <c r="BT262" s="529">
        <f>AVERAGE(Monthly!HA262:HC262)</f>
        <v>428.00982496966679</v>
      </c>
      <c r="BU262" s="529">
        <f>AVERAGE(Monthly!HD262:HF262)</f>
        <v>420.21551445366663</v>
      </c>
      <c r="BV262" s="529">
        <f>AVERAGE(Monthly!HG262:HI262)</f>
        <v>412.7423889653333</v>
      </c>
      <c r="BW262" s="529">
        <f>AVERAGE(Monthly!HJ262:HL262)</f>
        <v>421.50538846600011</v>
      </c>
      <c r="BX262" s="529">
        <f>AVERAGE(Monthly!HM262:HO262)</f>
        <v>464.25940205799998</v>
      </c>
      <c r="BY262" s="529">
        <f>AVERAGE(Monthly!HP262:HR262)</f>
        <v>497.86533582566659</v>
      </c>
      <c r="BZ262" s="529">
        <f>AVERAGE(Monthly!HS262:HU262)</f>
        <v>491.27397090633332</v>
      </c>
      <c r="CA262" s="529">
        <f>AVERAGE(Monthly!HV262:HX262)</f>
        <v>491.78790787633221</v>
      </c>
      <c r="CB262" s="529">
        <f>AVERAGE(Monthly!HY262:IA262)</f>
        <v>536.09217869507074</v>
      </c>
      <c r="CC262" s="529">
        <f>AVERAGE(Monthly!IB262:ID262)</f>
        <v>545.51478446696399</v>
      </c>
      <c r="CD262" s="529">
        <f>AVERAGE(Monthly!IE262:IG262)</f>
        <v>562.27046428281267</v>
      </c>
      <c r="CE262" s="529">
        <f>AVERAGE(Monthly!IH262:IJ262)</f>
        <v>591.30188535441687</v>
      </c>
      <c r="CF262" s="529">
        <f>AVERAGE(Monthly!IK262:IM262)</f>
        <v>683.99030358236348</v>
      </c>
      <c r="CG262" s="529">
        <f>AVERAGE(Monthly!IN262:IP262)</f>
        <v>726.08527059619428</v>
      </c>
      <c r="CH262" s="529">
        <f>AVERAGE(Monthly!IQ262:IS262)</f>
        <v>738.54703610480135</v>
      </c>
      <c r="CI262" s="529">
        <f>AVERAGE(Monthly!IT262:IV262)</f>
        <v>759.92434377240204</v>
      </c>
      <c r="CJ262" s="529">
        <f>AVERAGE(Monthly!IW262:IY262)</f>
        <v>746.52422668099371</v>
      </c>
      <c r="CK262" s="529">
        <f>AVERAGE(Monthly!IZ262:JB262)</f>
        <v>720.05232344274236</v>
      </c>
      <c r="CL262" s="529">
        <f>AVERAGE(Monthly!JC262:JE262)</f>
        <v>691.66289526302842</v>
      </c>
      <c r="CM262" s="529">
        <f>AVERAGE(Monthly!JF262:JH262)</f>
        <v>708.5097514468498</v>
      </c>
      <c r="CN262" s="529">
        <f>AVERAGE(Monthly!JI262:JK262)</f>
        <v>793.1844581342865</v>
      </c>
      <c r="CO262" s="529">
        <f>AVERAGE(Monthly!JL262:JN262)</f>
        <v>801.63872157694823</v>
      </c>
      <c r="CP262" s="529">
        <f>AVERAGE(Monthly!JO262:JQ262)</f>
        <v>786.00246326138551</v>
      </c>
      <c r="CQ262" s="529">
        <f>AVERAGE(Monthly!JR262:JT262)</f>
        <v>814.91249052152932</v>
      </c>
      <c r="CR262" s="529">
        <f>AVERAGE(Monthly!JU262:JW262)</f>
        <v>836.16680065068294</v>
      </c>
      <c r="CS262" s="529">
        <f>AVERAGE(Monthly!JX262:JZ262)</f>
        <v>880.25947034646276</v>
      </c>
      <c r="CT262" s="529">
        <f>AVERAGE(Monthly!KA262:KC262)</f>
        <v>917.46415370006969</v>
      </c>
      <c r="CU262" s="529">
        <f>AVERAGE(Monthly!KD262:KF262)</f>
        <v>972.40416499557261</v>
      </c>
      <c r="CV262" s="529">
        <f>AVERAGE(Monthly!KG262:KI262)</f>
        <v>996.36025885688741</v>
      </c>
      <c r="CW262" s="529">
        <f>AVERAGE(Monthly!KJ262:KL262)</f>
        <v>1002.4442213350773</v>
      </c>
      <c r="CX262" s="529">
        <f>AVERAGE(Monthly!KM262:KO262)</f>
        <v>1059.7410221995713</v>
      </c>
      <c r="CY262" s="529">
        <f>AVERAGE(Monthly!KP262:KR262)</f>
        <v>1130.1293116575323</v>
      </c>
      <c r="CZ262" s="529">
        <f>AVERAGE(Monthly!KS262:KU262)</f>
        <v>1152.3976044378308</v>
      </c>
      <c r="DA262" s="529">
        <f>AVERAGE(Monthly!KV262:KX262)</f>
        <v>1202.9324471464313</v>
      </c>
      <c r="DB262" s="529">
        <f>AVERAGE(Monthly!KY262:LA262)</f>
        <v>1215.4473186288199</v>
      </c>
      <c r="DC262" s="529">
        <f>AVERAGE(Monthly!LB262:LD262)</f>
        <v>1247.7101647794696</v>
      </c>
      <c r="DD262" s="529">
        <f>AVERAGE(Monthly!LE262:LG262)</f>
        <v>1278.6391204215236</v>
      </c>
      <c r="DE262" s="529">
        <f>AVERAGE(Monthly!LH262:LJ262)</f>
        <v>1324.3540486165314</v>
      </c>
      <c r="DF262" s="529">
        <f>AVERAGE(Monthly!LK262:LM262)</f>
        <v>1381.3564218542717</v>
      </c>
      <c r="DG262" s="529">
        <f>AVERAGE(Monthly!LN262:LP262)</f>
        <v>1358.7840128859441</v>
      </c>
      <c r="DH262" s="529">
        <f>AVERAGE(Monthly!LQ262:LS262)</f>
        <v>1551.3189517973085</v>
      </c>
      <c r="DI262" s="529">
        <f>AVERAGE(Monthly!LT262:LV262)</f>
        <v>1644.7182713848727</v>
      </c>
      <c r="DJ262" s="529">
        <f>AVERAGE(Monthly!LW262:LY262)</f>
        <v>1606.1670130633709</v>
      </c>
      <c r="DK262" s="529">
        <f>AVERAGE(Monthly!LZ262:MB262)</f>
        <v>1689.8465583947298</v>
      </c>
      <c r="DL262" s="529">
        <f>AVERAGE(Monthly!MC262:ME262)</f>
        <v>1745.8536071154779</v>
      </c>
      <c r="DM262" s="529">
        <f>AVERAGE(Monthly!MF262:MH262)</f>
        <v>1978.4014413251391</v>
      </c>
      <c r="DN262" s="529">
        <f>AVERAGE(Monthly!MI262:MK262)</f>
        <v>1984.2981321206214</v>
      </c>
      <c r="DO262" s="529">
        <f>IF(Monthly!MN262&gt;0,AVERAGE(Monthly!ML262:MN262),"")</f>
        <v>1890.2156882263289</v>
      </c>
      <c r="DP262" s="529">
        <f>IF(Monthly!MQ262&gt;0,AVERAGE(Monthly!MO262:MQ262),"")</f>
        <v>2018.1631993938811</v>
      </c>
      <c r="DQ262" s="529">
        <f>IF(Monthly!MT262&gt;0,AVERAGE(Monthly!MR262:MT262),"")</f>
        <v>2196.5121259276416</v>
      </c>
      <c r="DR262" s="529">
        <f>IF(Monthly!MW262&gt;0,AVERAGE(Monthly!MU262:MW262),"")</f>
        <v>2234.903126475941</v>
      </c>
      <c r="DS262" s="481"/>
      <c r="DT262" s="481"/>
      <c r="DU262" s="481"/>
      <c r="DV262" s="481"/>
      <c r="DW262" s="481"/>
      <c r="DX262" s="481"/>
      <c r="DY262" s="481"/>
      <c r="DZ262" s="481"/>
    </row>
    <row r="263" spans="1:130">
      <c r="B263" s="477" t="s">
        <v>587</v>
      </c>
      <c r="C263" s="529">
        <f>AVERAGE(Monthly!B263:D263)</f>
        <v>12.1577</v>
      </c>
      <c r="D263" s="529">
        <f>AVERAGE(Monthly!E263:G263)</f>
        <v>14.144033333333335</v>
      </c>
      <c r="E263" s="529">
        <f>AVERAGE(Monthly!H263:J263)</f>
        <v>17.446966666666665</v>
      </c>
      <c r="F263" s="529">
        <f>AVERAGE(Monthly!K263:M263)</f>
        <v>16.39513333333333</v>
      </c>
      <c r="G263" s="529">
        <f>AVERAGE(Monthly!N263:P263)</f>
        <v>15.595133333333335</v>
      </c>
      <c r="H263" s="529">
        <f>AVERAGE(Monthly!Q263:S263)</f>
        <v>16.100300000000001</v>
      </c>
      <c r="I263" s="529">
        <f>AVERAGE(Monthly!T263:V263)</f>
        <v>18.477433333333334</v>
      </c>
      <c r="J263" s="529">
        <f>AVERAGE(Monthly!W263:Y263)</f>
        <v>19.174299999999999</v>
      </c>
      <c r="K263" s="529">
        <f>AVERAGE(Monthly!Z263:AB263)</f>
        <v>20.362233333333332</v>
      </c>
      <c r="L263" s="529">
        <f>AVERAGE(Monthly!AC263:AE263)</f>
        <v>22.515433333333334</v>
      </c>
      <c r="M263" s="529">
        <f>AVERAGE(Monthly!AF263:AH263)</f>
        <v>22.190666666666669</v>
      </c>
      <c r="N263" s="529">
        <f>AVERAGE(Monthly!AI263:AK263)</f>
        <v>21.4328</v>
      </c>
      <c r="O263" s="529">
        <f>AVERAGE(Monthly!AL263:AN263)</f>
        <v>19.76733333333333</v>
      </c>
      <c r="P263" s="529">
        <f>AVERAGE(Monthly!AO263:AQ263)</f>
        <v>18.914333333333335</v>
      </c>
      <c r="Q263" s="529">
        <f>AVERAGE(Monthly!AR263:AT263)</f>
        <v>17.371427000000001</v>
      </c>
      <c r="R263" s="529">
        <f>AVERAGE(Monthly!AU263:AW263)</f>
        <v>18.046880666666667</v>
      </c>
      <c r="S263" s="529">
        <f>AVERAGE(Monthly!AX263:AZ263)</f>
        <v>18.767566666666667</v>
      </c>
      <c r="T263" s="529">
        <f>AVERAGE(Monthly!BA263:BC263)</f>
        <v>20.082211333333333</v>
      </c>
      <c r="U263" s="529">
        <f>AVERAGE(Monthly!BD263:BF263)</f>
        <v>19.884197666666669</v>
      </c>
      <c r="V263" s="529">
        <f>AVERAGE(Monthly!BG263:BI263)</f>
        <v>19.674519</v>
      </c>
      <c r="W263" s="529">
        <f>AVERAGE(Monthly!BJ263:BL263)</f>
        <v>19.151866333333334</v>
      </c>
      <c r="X263" s="529">
        <f>AVERAGE(Monthly!BM263:BO263)</f>
        <v>21.079863666666668</v>
      </c>
      <c r="Y263" s="529">
        <f>AVERAGE(Monthly!BP263:BR263)</f>
        <v>20.531096333333334</v>
      </c>
      <c r="Z263" s="529">
        <f>AVERAGE(Monthly!BS263:BU263)</f>
        <v>20.571949</v>
      </c>
      <c r="AA263" s="529">
        <f>AVERAGE(Monthly!BV263:BX263)</f>
        <v>21.926003666666663</v>
      </c>
      <c r="AB263" s="529">
        <f>AVERAGE(Monthly!BY263:CA263)</f>
        <v>23.434901</v>
      </c>
      <c r="AC263" s="529">
        <f>AVERAGE(Monthly!CB263:CD263)</f>
        <v>23.696713333333332</v>
      </c>
      <c r="AD263" s="529">
        <f>AVERAGE(Monthly!CE263:CG263)</f>
        <v>23.526983333333334</v>
      </c>
      <c r="AE263" s="529">
        <f>AVERAGE(Monthly!CH263:CJ263)</f>
        <v>23.855676666666668</v>
      </c>
      <c r="AF263" s="529">
        <f>AVERAGE(Monthly!CK263:CM263)</f>
        <v>24.809113333333332</v>
      </c>
      <c r="AG263" s="529">
        <f>AVERAGE(Monthly!CN263:CP263)</f>
        <v>25.248196666666669</v>
      </c>
      <c r="AH263" s="529">
        <f>AVERAGE(Monthly!CQ263:CS263)</f>
        <v>26.129326666666667</v>
      </c>
      <c r="AI263" s="529">
        <f>AVERAGE(Monthly!CT263:CV263)</f>
        <v>25.866983333333334</v>
      </c>
      <c r="AJ263" s="529">
        <f>AVERAGE(Monthly!CW263:CY263)</f>
        <v>27.311183333333332</v>
      </c>
      <c r="AK263" s="529">
        <f>AVERAGE(Monthly!CZ263:DB263)</f>
        <v>30.584136666666666</v>
      </c>
      <c r="AL263" s="529">
        <f>AVERAGE(Monthly!DC263:DE263)</f>
        <v>30.990379999999998</v>
      </c>
      <c r="AM263" s="529">
        <f>AVERAGE(Monthly!DF263:DH263)</f>
        <v>30.971820100000002</v>
      </c>
      <c r="AN263" s="529">
        <f>AVERAGE(Monthly!DI263:DK263)</f>
        <v>33.761572292666663</v>
      </c>
      <c r="AO263" s="529">
        <f>AVERAGE(Monthly!DL263:DN263)</f>
        <v>36.439954343000004</v>
      </c>
      <c r="AP263" s="529">
        <f>AVERAGE(Monthly!DO263:DQ263)</f>
        <v>37.077863666666666</v>
      </c>
      <c r="AQ263" s="529">
        <f>AVERAGE(Monthly!DR263:DT263)</f>
        <v>35.421248650666662</v>
      </c>
      <c r="AR263" s="529">
        <f>AVERAGE(Monthly!DU263:DW263)</f>
        <v>39.73619042833333</v>
      </c>
      <c r="AS263" s="529">
        <f>AVERAGE(Monthly!DX263:DZ263)</f>
        <v>41.062227333333333</v>
      </c>
      <c r="AT263" s="529">
        <f>AVERAGE(Monthly!EA263:EC263)</f>
        <v>43.078015648333327</v>
      </c>
      <c r="AU263" s="529">
        <f>AVERAGE(Monthly!ED263:EF263)</f>
        <v>42.320024999999994</v>
      </c>
      <c r="AV263" s="529">
        <f>AVERAGE(Monthly!EG263:EI263)</f>
        <v>46.571661333333338</v>
      </c>
      <c r="AW263" s="529">
        <f>AVERAGE(Monthly!EJ263:EL263)</f>
        <v>46.752453666666668</v>
      </c>
      <c r="AX263" s="529">
        <f>AVERAGE(Monthly!EM263:EO263)</f>
        <v>48.075344666666666</v>
      </c>
      <c r="AY263" s="529">
        <f>AVERAGE(Monthly!EP263:ER263)</f>
        <v>46.544857666666665</v>
      </c>
      <c r="AZ263" s="529">
        <f>AVERAGE(Monthly!ES263:EU263)</f>
        <v>49.752597666666674</v>
      </c>
      <c r="BA263" s="529">
        <f>AVERAGE(Monthly!EV263:EX263)</f>
        <v>53.418831333333344</v>
      </c>
      <c r="BB263" s="529">
        <f>AVERAGE(Monthly!EY263:FA263)</f>
        <v>57.311168666666674</v>
      </c>
      <c r="BC263" s="529">
        <f>AVERAGE(Monthly!FB263:FD263)</f>
        <v>60.684893999999993</v>
      </c>
      <c r="BD263" s="529">
        <f>AVERAGE(Monthly!FE263:FG263)</f>
        <v>68.046560333333346</v>
      </c>
      <c r="BE263" s="529">
        <f>AVERAGE(Monthly!FH263:FJ263)</f>
        <v>74.859014666666667</v>
      </c>
      <c r="BF263" s="529">
        <f>AVERAGE(Monthly!FK263:FM263)</f>
        <v>76.123723652666669</v>
      </c>
      <c r="BG263" s="529">
        <f>AVERAGE(Monthly!FN263:FP263)</f>
        <v>69.079694060666668</v>
      </c>
      <c r="BH263" s="529">
        <f>AVERAGE(Monthly!FQ263:FS263)</f>
        <v>69.272565649000001</v>
      </c>
      <c r="BI263" s="529">
        <f>AVERAGE(Monthly!FT263:FV263)</f>
        <v>70.999858318999998</v>
      </c>
      <c r="BJ263" s="529">
        <f>AVERAGE(Monthly!FW263:FY263)</f>
        <v>72.719051867666664</v>
      </c>
      <c r="BK263" s="529">
        <f>AVERAGE(Monthly!FZ263:GB263)</f>
        <v>69.937133749333341</v>
      </c>
      <c r="BL263" s="529">
        <f>AVERAGE(Monthly!GC263:GE263)</f>
        <v>76.974456582999991</v>
      </c>
      <c r="BM263" s="529">
        <f>AVERAGE(Monthly!GF263:GH263)</f>
        <v>82.400959569000008</v>
      </c>
      <c r="BN263" s="529">
        <f>AVERAGE(Monthly!GI263:GK263)</f>
        <v>84.295883220333337</v>
      </c>
      <c r="BO263" s="529">
        <f>AVERAGE(Monthly!GL263:GN263)</f>
        <v>83.447388241666658</v>
      </c>
      <c r="BP263" s="529">
        <f>AVERAGE(Monthly!GO263:GQ263)</f>
        <v>93.618836382333328</v>
      </c>
      <c r="BQ263" s="529">
        <f>AVERAGE(Monthly!GR263:GT263)</f>
        <v>96.523539518999996</v>
      </c>
      <c r="BR263" s="529">
        <f>AVERAGE(Monthly!GU263:GW263)</f>
        <v>95.640576784010008</v>
      </c>
      <c r="BS263" s="529">
        <f>AVERAGE(Monthly!GX263:GZ263)</f>
        <v>97.397305734666659</v>
      </c>
      <c r="BT263" s="529">
        <f>AVERAGE(Monthly!HA263:HC263)</f>
        <v>106.68661600633334</v>
      </c>
      <c r="BU263" s="529">
        <f>AVERAGE(Monthly!HD263:HF263)</f>
        <v>105.86078833333333</v>
      </c>
      <c r="BV263" s="529">
        <f>AVERAGE(Monthly!HG263:HI263)</f>
        <v>102.18453233333332</v>
      </c>
      <c r="BW263" s="529">
        <f>AVERAGE(Monthly!HJ263:HL263)</f>
        <v>102.75958233333331</v>
      </c>
      <c r="BX263" s="529">
        <f>AVERAGE(Monthly!HM263:HO263)</f>
        <v>109.85745533333333</v>
      </c>
      <c r="BY263" s="529">
        <f>AVERAGE(Monthly!HP263:HR263)</f>
        <v>110.45753766666667</v>
      </c>
      <c r="BZ263" s="529">
        <f>AVERAGE(Monthly!HS263:HU263)</f>
        <v>108.67285133333333</v>
      </c>
      <c r="CA263" s="529">
        <f>AVERAGE(Monthly!HV263:HX263)</f>
        <v>109.59882311609333</v>
      </c>
      <c r="CB263" s="529">
        <f>AVERAGE(Monthly!HY263:IA263)</f>
        <v>117.29779912254082</v>
      </c>
      <c r="CC263" s="529">
        <f>AVERAGE(Monthly!IB263:ID263)</f>
        <v>111.27868909462245</v>
      </c>
      <c r="CD263" s="529">
        <f>AVERAGE(Monthly!IE263:IG263)</f>
        <v>111.74047802341083</v>
      </c>
      <c r="CE263" s="529">
        <f>AVERAGE(Monthly!IH263:IJ263)</f>
        <v>116.09444114873195</v>
      </c>
      <c r="CF263" s="529">
        <f>AVERAGE(Monthly!IK263:IM263)</f>
        <v>129.09927319460999</v>
      </c>
      <c r="CG263" s="529">
        <f>AVERAGE(Monthly!IN263:IP263)</f>
        <v>129.72959310815358</v>
      </c>
      <c r="CH263" s="529">
        <f>AVERAGE(Monthly!IQ263:IS263)</f>
        <v>130.22506636660606</v>
      </c>
      <c r="CI263" s="529">
        <f>AVERAGE(Monthly!IT263:IV263)</f>
        <v>134.94424963065717</v>
      </c>
      <c r="CJ263" s="529">
        <f>AVERAGE(Monthly!IW263:IY263)</f>
        <v>144.03987438583403</v>
      </c>
      <c r="CK263" s="529">
        <f>AVERAGE(Monthly!IZ263:JB263)</f>
        <v>139.2769080082704</v>
      </c>
      <c r="CL263" s="529">
        <f>AVERAGE(Monthly!JC263:JE263)</f>
        <v>134.43579926369378</v>
      </c>
      <c r="CM263" s="529">
        <f>AVERAGE(Monthly!JF263:JH263)</f>
        <v>140.94409473520003</v>
      </c>
      <c r="CN263" s="529">
        <f>AVERAGE(Monthly!JI263:JK263)</f>
        <v>153.05961091862844</v>
      </c>
      <c r="CO263" s="529">
        <f>AVERAGE(Monthly!JL263:JN263)</f>
        <v>152.44897258168916</v>
      </c>
      <c r="CP263" s="529">
        <f>AVERAGE(Monthly!JO263:JQ263)</f>
        <v>148.80028853983333</v>
      </c>
      <c r="CQ263" s="529">
        <f>AVERAGE(Monthly!JR263:JT263)</f>
        <v>157.6728365824909</v>
      </c>
      <c r="CR263" s="529">
        <f>AVERAGE(Monthly!JU263:JW263)</f>
        <v>173.62667903139516</v>
      </c>
      <c r="CS263" s="529">
        <f>AVERAGE(Monthly!JX263:JZ263)</f>
        <v>168.18417590916974</v>
      </c>
      <c r="CT263" s="529">
        <f>AVERAGE(Monthly!KA263:KC263)</f>
        <v>169.69878615097218</v>
      </c>
      <c r="CU263" s="529">
        <f>AVERAGE(Monthly!KD263:KF263)</f>
        <v>175.1394053657892</v>
      </c>
      <c r="CV263" s="529">
        <f>AVERAGE(Monthly!KG263:KI263)</f>
        <v>192.92886076310569</v>
      </c>
      <c r="CW263" s="529">
        <f>AVERAGE(Monthly!KJ263:KL263)</f>
        <v>189.52212191164998</v>
      </c>
      <c r="CX263" s="529">
        <f>AVERAGE(Monthly!KM263:KO263)</f>
        <v>195.89284178866669</v>
      </c>
      <c r="CY263" s="529">
        <f>AVERAGE(Monthly!KP263:KR263)</f>
        <v>204.30621787315997</v>
      </c>
      <c r="CZ263" s="529">
        <f>AVERAGE(Monthly!KS263:KU263)</f>
        <v>220.4612516466033</v>
      </c>
      <c r="DA263" s="529">
        <f>AVERAGE(Monthly!KV263:KX263)</f>
        <v>225.06728377613334</v>
      </c>
      <c r="DB263" s="529">
        <f>AVERAGE(Monthly!KY263:LA263)</f>
        <v>229.25254585280001</v>
      </c>
      <c r="DC263" s="529">
        <f>AVERAGE(Monthly!LB263:LD263)</f>
        <v>228.90850029232669</v>
      </c>
      <c r="DD263" s="529">
        <f>AVERAGE(Monthly!LE263:LG263)</f>
        <v>242.55919930278</v>
      </c>
      <c r="DE263" s="529">
        <f>AVERAGE(Monthly!LH263:LJ263)</f>
        <v>246.36970004519335</v>
      </c>
      <c r="DF263" s="529">
        <f>AVERAGE(Monthly!LK263:LM263)</f>
        <v>253.79867420873998</v>
      </c>
      <c r="DG263" s="529">
        <f>AVERAGE(Monthly!LN263:LP263)</f>
        <v>263.67555110482664</v>
      </c>
      <c r="DH263" s="529">
        <f>AVERAGE(Monthly!LQ263:LS263)</f>
        <v>293.05496437256664</v>
      </c>
      <c r="DI263" s="529">
        <f>AVERAGE(Monthly!LT263:LV263)</f>
        <v>283.66307173350668</v>
      </c>
      <c r="DJ263" s="529">
        <f>AVERAGE(Monthly!LW263:LY263)</f>
        <v>283.03417056860741</v>
      </c>
      <c r="DK263" s="529">
        <f>AVERAGE(Monthly!LZ263:MB263)</f>
        <v>291.67812675388001</v>
      </c>
      <c r="DL263" s="529">
        <f>AVERAGE(Monthly!MC263:ME263)</f>
        <v>295.51181084763192</v>
      </c>
      <c r="DM263" s="529">
        <f>AVERAGE(Monthly!MF263:MH263)</f>
        <v>285.30459626501562</v>
      </c>
      <c r="DN263" s="529">
        <f>AVERAGE(Monthly!MI263:MK263)</f>
        <v>288.7685165852472</v>
      </c>
      <c r="DO263" s="529">
        <f>IF(Monthly!MN263&gt;0,AVERAGE(Monthly!ML263:MN263),"")</f>
        <v>295.74658662670049</v>
      </c>
      <c r="DP263" s="529">
        <f>IF(Monthly!MQ263&gt;0,AVERAGE(Monthly!MO263:MQ263),"")</f>
        <v>323.32786696867146</v>
      </c>
      <c r="DQ263" s="529">
        <f>IF(Monthly!MT263&gt;0,AVERAGE(Monthly!MR263:MT263),"")</f>
        <v>321.51084648942646</v>
      </c>
      <c r="DR263" s="529">
        <f>IF(Monthly!MW263&gt;0,AVERAGE(Monthly!MU263:MW263),"")</f>
        <v>319.05947884588551</v>
      </c>
      <c r="DS263" s="481"/>
      <c r="DT263" s="481"/>
      <c r="DU263" s="481"/>
      <c r="DV263" s="481"/>
      <c r="DW263" s="481"/>
      <c r="DX263" s="481"/>
      <c r="DY263" s="481"/>
      <c r="DZ263" s="481"/>
    </row>
    <row r="264" spans="1:130">
      <c r="B264" s="477" t="s">
        <v>588</v>
      </c>
      <c r="C264" s="529">
        <f>AVERAGE(Monthly!B264:D264)</f>
        <v>26.075466666666667</v>
      </c>
      <c r="D264" s="529">
        <f>AVERAGE(Monthly!E264:G264)</f>
        <v>30.952866666666665</v>
      </c>
      <c r="E264" s="529">
        <f>AVERAGE(Monthly!H264:J264)</f>
        <v>39.130133333333333</v>
      </c>
      <c r="F264" s="529">
        <f>AVERAGE(Monthly!K264:M264)</f>
        <v>44.071866666666665</v>
      </c>
      <c r="G264" s="529">
        <f>AVERAGE(Monthly!N264:P264)</f>
        <v>45.70773333333333</v>
      </c>
      <c r="H264" s="529">
        <f>AVERAGE(Monthly!Q264:S264)</f>
        <v>45.163900000000005</v>
      </c>
      <c r="I264" s="529">
        <f>AVERAGE(Monthly!T264:V264)</f>
        <v>46.920833333333327</v>
      </c>
      <c r="J264" s="529">
        <f>AVERAGE(Monthly!W264:Y264)</f>
        <v>46.795666666666669</v>
      </c>
      <c r="K264" s="529">
        <f>AVERAGE(Monthly!Z264:AB264)</f>
        <v>50.745033333333339</v>
      </c>
      <c r="L264" s="529">
        <f>AVERAGE(Monthly!AC264:AE264)</f>
        <v>60.80426666666667</v>
      </c>
      <c r="M264" s="529">
        <f>AVERAGE(Monthly!AF264:AH264)</f>
        <v>59.535666666666664</v>
      </c>
      <c r="N264" s="529">
        <f>AVERAGE(Monthly!AI264:AK264)</f>
        <v>63.857599999999998</v>
      </c>
      <c r="O264" s="529">
        <f>AVERAGE(Monthly!AL264:AN264)</f>
        <v>66.672633333333337</v>
      </c>
      <c r="P264" s="529">
        <f>AVERAGE(Monthly!AO264:AQ264)</f>
        <v>62.489233333333338</v>
      </c>
      <c r="Q264" s="529">
        <f>AVERAGE(Monthly!AR264:AT264)</f>
        <v>65.466523333333328</v>
      </c>
      <c r="R264" s="529">
        <f>AVERAGE(Monthly!AU264:AW264)</f>
        <v>67.713686666666675</v>
      </c>
      <c r="S264" s="529">
        <f>AVERAGE(Monthly!AX264:AZ264)</f>
        <v>72.156600000000012</v>
      </c>
      <c r="T264" s="529">
        <f>AVERAGE(Monthly!BA264:BC264)</f>
        <v>71.878033333333335</v>
      </c>
      <c r="U264" s="529">
        <f>AVERAGE(Monthly!BD264:BF264)</f>
        <v>75.733566666666661</v>
      </c>
      <c r="V264" s="529">
        <f>AVERAGE(Monthly!BG264:BI264)</f>
        <v>75.940416666666664</v>
      </c>
      <c r="W264" s="529">
        <f>AVERAGE(Monthly!BJ264:BL264)</f>
        <v>76.407606666666666</v>
      </c>
      <c r="X264" s="529">
        <f>AVERAGE(Monthly!BM264:BO264)</f>
        <v>79.44295000000001</v>
      </c>
      <c r="Y264" s="529">
        <f>AVERAGE(Monthly!BP264:BR264)</f>
        <v>81.580533333333335</v>
      </c>
      <c r="Z264" s="529">
        <f>AVERAGE(Monthly!BS264:BU264)</f>
        <v>85.586079999999995</v>
      </c>
      <c r="AA264" s="529">
        <f>AVERAGE(Monthly!BV264:BX264)</f>
        <v>101.36375733333334</v>
      </c>
      <c r="AB264" s="529">
        <f>AVERAGE(Monthly!BY264:CA264)</f>
        <v>102.79292</v>
      </c>
      <c r="AC264" s="529">
        <f>AVERAGE(Monthly!CB264:CD264)</f>
        <v>101.16061666666667</v>
      </c>
      <c r="AD264" s="529">
        <f>AVERAGE(Monthly!CE264:CG264)</f>
        <v>102.39356333333332</v>
      </c>
      <c r="AE264" s="529">
        <f>AVERAGE(Monthly!CH264:CJ264)</f>
        <v>104.48120666666667</v>
      </c>
      <c r="AF264" s="529">
        <f>AVERAGE(Monthly!CK264:CM264)</f>
        <v>108.16089333333333</v>
      </c>
      <c r="AG264" s="529">
        <f>AVERAGE(Monthly!CN264:CP264)</f>
        <v>115.47636666666666</v>
      </c>
      <c r="AH264" s="529">
        <f>AVERAGE(Monthly!CQ264:CS264)</f>
        <v>117.87800333333333</v>
      </c>
      <c r="AI264" s="529">
        <f>AVERAGE(Monthly!CT264:CV264)</f>
        <v>123.69412666666666</v>
      </c>
      <c r="AJ264" s="529">
        <f>AVERAGE(Monthly!CW264:CY264)</f>
        <v>127.61125666666668</v>
      </c>
      <c r="AK264" s="529">
        <f>AVERAGE(Monthly!CZ264:DB264)</f>
        <v>135.42967666666667</v>
      </c>
      <c r="AL264" s="529">
        <f>AVERAGE(Monthly!DC264:DE264)</f>
        <v>140.81485666666666</v>
      </c>
      <c r="AM264" s="529">
        <f>AVERAGE(Monthly!DF264:DH264)</f>
        <v>140.36856358566666</v>
      </c>
      <c r="AN264" s="529">
        <f>AVERAGE(Monthly!DI264:DK264)</f>
        <v>139.72000165990002</v>
      </c>
      <c r="AO264" s="529">
        <f>AVERAGE(Monthly!DL264:DN264)</f>
        <v>145.69282882300001</v>
      </c>
      <c r="AP264" s="529">
        <f>AVERAGE(Monthly!DO264:DQ264)</f>
        <v>155.64114295933334</v>
      </c>
      <c r="AQ264" s="529">
        <f>AVERAGE(Monthly!DR264:DT264)</f>
        <v>169.67762407733332</v>
      </c>
      <c r="AR264" s="529">
        <f>AVERAGE(Monthly!DU264:DW264)</f>
        <v>179.38139426199999</v>
      </c>
      <c r="AS264" s="529">
        <f>AVERAGE(Monthly!DX264:DZ264)</f>
        <v>188.9331890597</v>
      </c>
      <c r="AT264" s="529">
        <f>AVERAGE(Monthly!EA264:EC264)</f>
        <v>195.66624227399666</v>
      </c>
      <c r="AU264" s="529">
        <f>AVERAGE(Monthly!ED264:EF264)</f>
        <v>198.67953083000006</v>
      </c>
      <c r="AV264" s="529">
        <f>AVERAGE(Monthly!EG264:EI264)</f>
        <v>220.4558663251</v>
      </c>
      <c r="AW264" s="529">
        <f>AVERAGE(Monthly!EJ264:EL264)</f>
        <v>240.73667521299998</v>
      </c>
      <c r="AX264" s="529">
        <f>AVERAGE(Monthly!EM264:EO264)</f>
        <v>260.859806042</v>
      </c>
      <c r="AY264" s="529">
        <f>AVERAGE(Monthly!EP264:ER264)</f>
        <v>258.65506322033332</v>
      </c>
      <c r="AZ264" s="529">
        <f>AVERAGE(Monthly!ES264:EU264)</f>
        <v>287.65372892099998</v>
      </c>
      <c r="BA264" s="529">
        <f>AVERAGE(Monthly!EV264:EX264)</f>
        <v>310.74943958199998</v>
      </c>
      <c r="BB264" s="529">
        <f>AVERAGE(Monthly!EY264:FA264)</f>
        <v>349.41702300166662</v>
      </c>
      <c r="BC264" s="529">
        <f>AVERAGE(Monthly!FB264:FD264)</f>
        <v>359.84600479433334</v>
      </c>
      <c r="BD264" s="529">
        <f>AVERAGE(Monthly!FE264:FG264)</f>
        <v>375.23469664066664</v>
      </c>
      <c r="BE264" s="529">
        <f>AVERAGE(Monthly!FH264:FJ264)</f>
        <v>390.20708828933329</v>
      </c>
      <c r="BF264" s="529">
        <f>AVERAGE(Monthly!FK264:FM264)</f>
        <v>392.02083655066667</v>
      </c>
      <c r="BG264" s="529">
        <f>AVERAGE(Monthly!FN264:FP264)</f>
        <v>364.08577217641277</v>
      </c>
      <c r="BH264" s="529">
        <f>AVERAGE(Monthly!FQ264:FS264)</f>
        <v>369.27313607833338</v>
      </c>
      <c r="BI264" s="529">
        <f>AVERAGE(Monthly!FT264:FV264)</f>
        <v>393.72758195066672</v>
      </c>
      <c r="BJ264" s="529">
        <f>AVERAGE(Monthly!FW264:FY264)</f>
        <v>420.61719276433331</v>
      </c>
      <c r="BK264" s="529">
        <f>AVERAGE(Monthly!FZ264:GB264)</f>
        <v>438.20667931333338</v>
      </c>
      <c r="BL264" s="529">
        <f>AVERAGE(Monthly!GC264:GE264)</f>
        <v>457.47849353633336</v>
      </c>
      <c r="BM264" s="529">
        <f>AVERAGE(Monthly!GF264:GH264)</f>
        <v>488.33800365899998</v>
      </c>
      <c r="BN264" s="529">
        <f>AVERAGE(Monthly!GI264:GK264)</f>
        <v>511.09358518433334</v>
      </c>
      <c r="BO264" s="529">
        <f>AVERAGE(Monthly!GL264:GN264)</f>
        <v>535.33416953866663</v>
      </c>
      <c r="BP264" s="529">
        <f>AVERAGE(Monthly!GO264:GQ264)</f>
        <v>585.81004685595065</v>
      </c>
      <c r="BQ264" s="529">
        <f>AVERAGE(Monthly!GR264:GT264)</f>
        <v>627.13059770333336</v>
      </c>
      <c r="BR264" s="529">
        <f>AVERAGE(Monthly!GU264:GW264)</f>
        <v>654.19403750999993</v>
      </c>
      <c r="BS264" s="529">
        <f>AVERAGE(Monthly!GX264:GZ264)</f>
        <v>693.87675394133328</v>
      </c>
      <c r="BT264" s="529">
        <f>AVERAGE(Monthly!HA264:HC264)</f>
        <v>753.08999296333332</v>
      </c>
      <c r="BU264" s="529">
        <f>AVERAGE(Monthly!HD264:HF264)</f>
        <v>741.76403235366661</v>
      </c>
      <c r="BV264" s="529">
        <f>AVERAGE(Monthly!HG264:HI264)</f>
        <v>751.86955754866665</v>
      </c>
      <c r="BW264" s="529">
        <f>AVERAGE(Monthly!HJ264:HL264)</f>
        <v>777.599989166</v>
      </c>
      <c r="BX264" s="529">
        <f>AVERAGE(Monthly!HM264:HO264)</f>
        <v>808.05053722466664</v>
      </c>
      <c r="BY264" s="529">
        <f>AVERAGE(Monthly!HP264:HR264)</f>
        <v>861.32963515900008</v>
      </c>
      <c r="BZ264" s="529">
        <f>AVERAGE(Monthly!HS264:HU264)</f>
        <v>893.86129623966656</v>
      </c>
      <c r="CA264" s="529">
        <f>AVERAGE(Monthly!HV264:HX264)</f>
        <v>921.65162665495734</v>
      </c>
      <c r="CB264" s="529">
        <f>AVERAGE(Monthly!HY264:IA264)</f>
        <v>1055.1110416054373</v>
      </c>
      <c r="CC264" s="529">
        <f>AVERAGE(Monthly!IB264:ID264)</f>
        <v>1103.3671166517936</v>
      </c>
      <c r="CD264" s="529">
        <f>AVERAGE(Monthly!IE264:IG264)</f>
        <v>1104.080799302317</v>
      </c>
      <c r="CE264" s="529">
        <f>AVERAGE(Monthly!IH264:IJ264)</f>
        <v>1133.8958238328407</v>
      </c>
      <c r="CF264" s="529">
        <f>AVERAGE(Monthly!IK264:IM264)</f>
        <v>1242.4934439686492</v>
      </c>
      <c r="CG264" s="529">
        <f>AVERAGE(Monthly!IN264:IP264)</f>
        <v>1291.1844557947759</v>
      </c>
      <c r="CH264" s="529">
        <f>AVERAGE(Monthly!IQ264:IS264)</f>
        <v>1331.6047164797767</v>
      </c>
      <c r="CI264" s="529">
        <f>AVERAGE(Monthly!IT264:IV264)</f>
        <v>1354.7433324790418</v>
      </c>
      <c r="CJ264" s="529">
        <f>AVERAGE(Monthly!IW264:IY264)</f>
        <v>1373.3857556254377</v>
      </c>
      <c r="CK264" s="529">
        <f>AVERAGE(Monthly!IZ264:JB264)</f>
        <v>1390.8198942122115</v>
      </c>
      <c r="CL264" s="529">
        <f>AVERAGE(Monthly!JC264:JE264)</f>
        <v>1417.6584607656071</v>
      </c>
      <c r="CM264" s="529">
        <f>AVERAGE(Monthly!JF264:JH264)</f>
        <v>1467.0028944142693</v>
      </c>
      <c r="CN264" s="529">
        <f>AVERAGE(Monthly!JI264:JK264)</f>
        <v>1550.6435472812834</v>
      </c>
      <c r="CO264" s="529">
        <f>AVERAGE(Monthly!JL264:JN264)</f>
        <v>1601.4590012142305</v>
      </c>
      <c r="CP264" s="529">
        <f>AVERAGE(Monthly!JO264:JQ264)</f>
        <v>1618.836210330257</v>
      </c>
      <c r="CQ264" s="529">
        <f>AVERAGE(Monthly!JR264:JT264)</f>
        <v>1695.7568843531608</v>
      </c>
      <c r="CR264" s="529">
        <f>AVERAGE(Monthly!JU264:JW264)</f>
        <v>1730.9662602515909</v>
      </c>
      <c r="CS264" s="529">
        <f>AVERAGE(Monthly!JX264:JZ264)</f>
        <v>1779.1253264672207</v>
      </c>
      <c r="CT264" s="529">
        <f>AVERAGE(Monthly!KA264:KC264)</f>
        <v>1855.2648033671794</v>
      </c>
      <c r="CU264" s="529">
        <f>AVERAGE(Monthly!KD264:KF264)</f>
        <v>1907.0623272288533</v>
      </c>
      <c r="CV264" s="529">
        <f>AVERAGE(Monthly!KG264:KI264)</f>
        <v>1973.0969705992702</v>
      </c>
      <c r="CW264" s="529">
        <f>AVERAGE(Monthly!KJ264:KL264)</f>
        <v>2028.6522135659195</v>
      </c>
      <c r="CX264" s="529">
        <f>AVERAGE(Monthly!KM264:KO264)</f>
        <v>2118.540998950773</v>
      </c>
      <c r="CY264" s="529">
        <f>AVERAGE(Monthly!KP264:KR264)</f>
        <v>2223.8729140484825</v>
      </c>
      <c r="CZ264" s="529">
        <f>AVERAGE(Monthly!KS264:KU264)</f>
        <v>2326.0659405896945</v>
      </c>
      <c r="DA264" s="529">
        <f>AVERAGE(Monthly!KV264:KX264)</f>
        <v>2455.094183390916</v>
      </c>
      <c r="DB264" s="529">
        <f>AVERAGE(Monthly!KY264:LA264)</f>
        <v>2531.8843332831866</v>
      </c>
      <c r="DC264" s="529">
        <f>AVERAGE(Monthly!LB264:LD264)</f>
        <v>2637.3349927113545</v>
      </c>
      <c r="DD264" s="529">
        <f>AVERAGE(Monthly!LE264:LG264)</f>
        <v>2760.9108093616051</v>
      </c>
      <c r="DE264" s="529">
        <f>AVERAGE(Monthly!LH264:LJ264)</f>
        <v>2892.4544860638002</v>
      </c>
      <c r="DF264" s="529">
        <f>AVERAGE(Monthly!LK264:LM264)</f>
        <v>3007.7752519462592</v>
      </c>
      <c r="DG264" s="529">
        <f>AVERAGE(Monthly!LN264:LP264)</f>
        <v>3189.5058602059216</v>
      </c>
      <c r="DH264" s="529">
        <f>AVERAGE(Monthly!LQ264:LS264)</f>
        <v>3365.074471129592</v>
      </c>
      <c r="DI264" s="529">
        <f>AVERAGE(Monthly!LT264:LV264)</f>
        <v>3492.7472565589446</v>
      </c>
      <c r="DJ264" s="529">
        <f>AVERAGE(Monthly!LW264:LY264)</f>
        <v>3579.3855744261509</v>
      </c>
      <c r="DK264" s="529">
        <f>AVERAGE(Monthly!LZ264:MB264)</f>
        <v>3635.7270196142381</v>
      </c>
      <c r="DL264" s="529">
        <f>AVERAGE(Monthly!MC264:ME264)</f>
        <v>3863.6563842486453</v>
      </c>
      <c r="DM264" s="529">
        <f>AVERAGE(Monthly!MF264:MH264)</f>
        <v>4194.6211147694294</v>
      </c>
      <c r="DN264" s="529">
        <f>AVERAGE(Monthly!MI264:MK264)</f>
        <v>4486.5806538732095</v>
      </c>
      <c r="DO264" s="529">
        <f>IF(Monthly!MN264&gt;0,AVERAGE(Monthly!ML264:MN264),"")</f>
        <v>4617.273305311991</v>
      </c>
      <c r="DP264" s="529">
        <f>IF(Monthly!MQ264&gt;0,AVERAGE(Monthly!MO264:MQ264),"")</f>
        <v>4847.6300190452785</v>
      </c>
      <c r="DQ264" s="529">
        <f>IF(Monthly!MT264&gt;0,AVERAGE(Monthly!MR264:MT264),"")</f>
        <v>5204.8743494692071</v>
      </c>
      <c r="DR264" s="529">
        <f>IF(Monthly!MW264&gt;0,AVERAGE(Monthly!MU264:MW264),"")</f>
        <v>5435.669103032189</v>
      </c>
      <c r="DS264" s="481"/>
      <c r="DT264" s="481"/>
      <c r="DU264" s="481"/>
      <c r="DV264" s="481"/>
      <c r="DW264" s="481"/>
      <c r="DX264" s="481"/>
      <c r="DY264" s="481"/>
      <c r="DZ264" s="481"/>
    </row>
    <row r="265" spans="1:130">
      <c r="B265" s="477" t="s">
        <v>589</v>
      </c>
      <c r="C265" s="529">
        <f>AVERAGE(Monthly!B265:D265)</f>
        <v>17.5139</v>
      </c>
      <c r="D265" s="529">
        <f>AVERAGE(Monthly!E265:G265)</f>
        <v>18.089033333333333</v>
      </c>
      <c r="E265" s="529">
        <f>AVERAGE(Monthly!H265:J265)</f>
        <v>21.072599999999998</v>
      </c>
      <c r="F265" s="529">
        <f>AVERAGE(Monthly!K265:M265)</f>
        <v>23.072066666666668</v>
      </c>
      <c r="G265" s="529">
        <f>AVERAGE(Monthly!N265:P265)</f>
        <v>23.785166666666669</v>
      </c>
      <c r="H265" s="529">
        <f>AVERAGE(Monthly!Q265:S265)</f>
        <v>24.154299999999996</v>
      </c>
      <c r="I265" s="529">
        <f>AVERAGE(Monthly!T265:V265)</f>
        <v>25.485399999999998</v>
      </c>
      <c r="J265" s="529">
        <f>AVERAGE(Monthly!W265:Y265)</f>
        <v>24.580000000000002</v>
      </c>
      <c r="K265" s="529">
        <f>AVERAGE(Monthly!Z265:AB265)</f>
        <v>25.289733333333334</v>
      </c>
      <c r="L265" s="529">
        <f>AVERAGE(Monthly!AC265:AE265)</f>
        <v>28.36</v>
      </c>
      <c r="M265" s="529">
        <f>AVERAGE(Monthly!AF265:AH265)</f>
        <v>30.528200000000002</v>
      </c>
      <c r="N265" s="529">
        <f>AVERAGE(Monthly!AI265:AK265)</f>
        <v>31.826566666666668</v>
      </c>
      <c r="O265" s="529">
        <f>AVERAGE(Monthly!AL265:AN265)</f>
        <v>30.83196666666667</v>
      </c>
      <c r="P265" s="529">
        <f>AVERAGE(Monthly!AO265:AQ265)</f>
        <v>32.363300000000002</v>
      </c>
      <c r="Q265" s="529">
        <f>AVERAGE(Monthly!AR265:AT265)</f>
        <v>29.543899999999997</v>
      </c>
      <c r="R265" s="529">
        <f>AVERAGE(Monthly!AU265:AW265)</f>
        <v>29.602166666666665</v>
      </c>
      <c r="S265" s="529">
        <f>AVERAGE(Monthly!AX265:AZ265)</f>
        <v>33.543066666666668</v>
      </c>
      <c r="T265" s="529">
        <f>AVERAGE(Monthly!BA265:BC265)</f>
        <v>34.123733333333334</v>
      </c>
      <c r="U265" s="529">
        <f>AVERAGE(Monthly!BD265:BF265)</f>
        <v>37.094699999999996</v>
      </c>
      <c r="V265" s="529">
        <f>AVERAGE(Monthly!BG265:BI265)</f>
        <v>36.544433333333338</v>
      </c>
      <c r="W265" s="529">
        <f>AVERAGE(Monthly!BJ265:BL265)</f>
        <v>37.673733333333331</v>
      </c>
      <c r="X265" s="529">
        <f>AVERAGE(Monthly!BM265:BO265)</f>
        <v>37.018133333333331</v>
      </c>
      <c r="Y265" s="529">
        <f>AVERAGE(Monthly!BP265:BR265)</f>
        <v>36.097333333333331</v>
      </c>
      <c r="Z265" s="529">
        <f>AVERAGE(Monthly!BS265:BU265)</f>
        <v>37.59276666666667</v>
      </c>
      <c r="AA265" s="529">
        <f>AVERAGE(Monthly!BV265:BX265)</f>
        <v>45.962176333333339</v>
      </c>
      <c r="AB265" s="529">
        <f>AVERAGE(Monthly!BY265:CA265)</f>
        <v>48.56206466666665</v>
      </c>
      <c r="AC265" s="529">
        <f>AVERAGE(Monthly!CB265:CD265)</f>
        <v>50.057580000000002</v>
      </c>
      <c r="AD265" s="529">
        <f>AVERAGE(Monthly!CE265:CG265)</f>
        <v>45.68789666666666</v>
      </c>
      <c r="AE265" s="529">
        <f>AVERAGE(Monthly!CH265:CJ265)</f>
        <v>42.254626666666674</v>
      </c>
      <c r="AF265" s="529">
        <f>AVERAGE(Monthly!CK265:CM265)</f>
        <v>44.596486666666685</v>
      </c>
      <c r="AG265" s="529">
        <f>AVERAGE(Monthly!CN265:CP265)</f>
        <v>46.478363333333334</v>
      </c>
      <c r="AH265" s="529">
        <f>AVERAGE(Monthly!CQ265:CS265)</f>
        <v>45.988033333333334</v>
      </c>
      <c r="AI265" s="529">
        <f>AVERAGE(Monthly!CT265:CV265)</f>
        <v>54.185826666666664</v>
      </c>
      <c r="AJ265" s="529">
        <f>AVERAGE(Monthly!CW265:CY265)</f>
        <v>57.475590000000004</v>
      </c>
      <c r="AK265" s="529">
        <f>AVERAGE(Monthly!CZ265:DB265)</f>
        <v>58.94341</v>
      </c>
      <c r="AL265" s="529">
        <f>AVERAGE(Monthly!DC265:DE265)</f>
        <v>61.804056666666661</v>
      </c>
      <c r="AM265" s="529">
        <f>AVERAGE(Monthly!DF265:DH265)</f>
        <v>55.172229252333331</v>
      </c>
      <c r="AN265" s="529">
        <f>AVERAGE(Monthly!DI265:DK265)</f>
        <v>54.094473262666668</v>
      </c>
      <c r="AO265" s="529">
        <f>AVERAGE(Monthly!DL265:DN265)</f>
        <v>55.296070027000006</v>
      </c>
      <c r="AP265" s="529">
        <f>AVERAGE(Monthly!DO265:DQ265)</f>
        <v>58.160914484666648</v>
      </c>
      <c r="AQ265" s="529">
        <f>AVERAGE(Monthly!DR265:DT265)</f>
        <v>68.488839282333331</v>
      </c>
      <c r="AR265" s="529">
        <f>AVERAGE(Monthly!DU265:DW265)</f>
        <v>73.670146672666647</v>
      </c>
      <c r="AS265" s="529">
        <f>AVERAGE(Monthly!DX265:DZ265)</f>
        <v>77.172927204366658</v>
      </c>
      <c r="AT265" s="529">
        <f>AVERAGE(Monthly!EA265:EC265)</f>
        <v>80.532669603996638</v>
      </c>
      <c r="AU265" s="529">
        <f>AVERAGE(Monthly!ED265:EF265)</f>
        <v>82.111089677666698</v>
      </c>
      <c r="AV265" s="529">
        <f>AVERAGE(Monthly!EG265:EI265)</f>
        <v>92.069426497099982</v>
      </c>
      <c r="AW265" s="529">
        <f>AVERAGE(Monthly!EJ265:EL265)</f>
        <v>90.298340343999996</v>
      </c>
      <c r="AX265" s="529">
        <f>AVERAGE(Monthly!EM265:EO265)</f>
        <v>99.60640904200001</v>
      </c>
      <c r="AY265" s="529">
        <f>AVERAGE(Monthly!EP265:ER265)</f>
        <v>103.06264488699999</v>
      </c>
      <c r="AZ265" s="529">
        <f>AVERAGE(Monthly!ES265:EU265)</f>
        <v>115.45182941466663</v>
      </c>
      <c r="BA265" s="529">
        <f>AVERAGE(Monthly!EV265:EX265)</f>
        <v>117.46460291533333</v>
      </c>
      <c r="BB265" s="529">
        <f>AVERAGE(Monthly!EY265:FA265)</f>
        <v>142.9669096683333</v>
      </c>
      <c r="BC265" s="529">
        <f>AVERAGE(Monthly!FB265:FD265)</f>
        <v>158.04115012766661</v>
      </c>
      <c r="BD265" s="529">
        <f>AVERAGE(Monthly!FE265:FG265)</f>
        <v>168.67648930733333</v>
      </c>
      <c r="BE265" s="529">
        <f>AVERAGE(Monthly!FH265:FJ265)</f>
        <v>173.26409228933332</v>
      </c>
      <c r="BF265" s="529">
        <f>AVERAGE(Monthly!FK265:FM265)</f>
        <v>173.77315488400004</v>
      </c>
      <c r="BG265" s="529">
        <f>AVERAGE(Monthly!FN265:FP265)</f>
        <v>154.41415250974612</v>
      </c>
      <c r="BH265" s="529">
        <f>AVERAGE(Monthly!FQ265:FS265)</f>
        <v>154.10381389500006</v>
      </c>
      <c r="BI265" s="529">
        <f>AVERAGE(Monthly!FT265:FV265)</f>
        <v>171.98832921733333</v>
      </c>
      <c r="BJ265" s="529">
        <f>AVERAGE(Monthly!FW265:FY265)</f>
        <v>178.74663002633329</v>
      </c>
      <c r="BK265" s="529">
        <f>AVERAGE(Monthly!FZ265:GB265)</f>
        <v>179.07415479600002</v>
      </c>
      <c r="BL265" s="529">
        <f>AVERAGE(Monthly!GC265:GE265)</f>
        <v>199.96650812346664</v>
      </c>
      <c r="BM265" s="529">
        <f>AVERAGE(Monthly!GF265:GH265)</f>
        <v>209.28429637666662</v>
      </c>
      <c r="BN265" s="529">
        <f>AVERAGE(Monthly!GI265:GK265)</f>
        <v>228.59583578433339</v>
      </c>
      <c r="BO265" s="529">
        <f>AVERAGE(Monthly!GL265:GN265)</f>
        <v>234.11643476999998</v>
      </c>
      <c r="BP265" s="529">
        <f>AVERAGE(Monthly!GO265:GQ265)</f>
        <v>264.2379836463333</v>
      </c>
      <c r="BQ265" s="529">
        <f>AVERAGE(Monthly!GR265:GT265)</f>
        <v>263.34510891566669</v>
      </c>
      <c r="BR265" s="529">
        <f>AVERAGE(Monthly!GU265:GW265)</f>
        <v>274.07996101799995</v>
      </c>
      <c r="BS265" s="529">
        <f>AVERAGE(Monthly!GX265:GZ265)</f>
        <v>293.91086460800005</v>
      </c>
      <c r="BT265" s="529">
        <f>AVERAGE(Monthly!HA265:HC265)</f>
        <v>321.32320896333346</v>
      </c>
      <c r="BU265" s="529">
        <f>AVERAGE(Monthly!HD265:HF265)</f>
        <v>314.35472612033328</v>
      </c>
      <c r="BV265" s="529">
        <f>AVERAGE(Monthly!HG265:HI265)</f>
        <v>310.55785663199998</v>
      </c>
      <c r="BW265" s="529">
        <f>AVERAGE(Monthly!HJ265:HL265)</f>
        <v>318.7458061326667</v>
      </c>
      <c r="BX265" s="529">
        <f>AVERAGE(Monthly!HM265:HO265)</f>
        <v>354.40194672466669</v>
      </c>
      <c r="BY265" s="529">
        <f>AVERAGE(Monthly!HP265:HR265)</f>
        <v>387.40779815899992</v>
      </c>
      <c r="BZ265" s="529">
        <f>AVERAGE(Monthly!HS265:HU265)</f>
        <v>382.60111957299995</v>
      </c>
      <c r="CA265" s="529">
        <f>AVERAGE(Monthly!HV265:HX265)</f>
        <v>382.18908476023893</v>
      </c>
      <c r="CB265" s="529">
        <f>AVERAGE(Monthly!HY265:IA265)</f>
        <v>418.79437957252998</v>
      </c>
      <c r="CC265" s="529">
        <f>AVERAGE(Monthly!IB265:ID265)</f>
        <v>434.23609537234148</v>
      </c>
      <c r="CD265" s="529">
        <f>AVERAGE(Monthly!IE265:IG265)</f>
        <v>450.52998625940194</v>
      </c>
      <c r="CE265" s="529">
        <f>AVERAGE(Monthly!IH265:IJ265)</f>
        <v>475.20744420568491</v>
      </c>
      <c r="CF265" s="529">
        <f>AVERAGE(Monthly!IK265:IM265)</f>
        <v>554.8910303877534</v>
      </c>
      <c r="CG265" s="529">
        <f>AVERAGE(Monthly!IN265:IP265)</f>
        <v>596.35567748804067</v>
      </c>
      <c r="CH265" s="529">
        <f>AVERAGE(Monthly!IQ265:IS265)</f>
        <v>608.32196973819543</v>
      </c>
      <c r="CI265" s="529">
        <f>AVERAGE(Monthly!IT265:IV265)</f>
        <v>624.98009414174487</v>
      </c>
      <c r="CJ265" s="529">
        <f>AVERAGE(Monthly!IW265:IY265)</f>
        <v>602.48435229515962</v>
      </c>
      <c r="CK265" s="529">
        <f>AVERAGE(Monthly!IZ265:JB265)</f>
        <v>580.77541543447217</v>
      </c>
      <c r="CL265" s="529">
        <f>AVERAGE(Monthly!JC265:JE265)</f>
        <v>557.22709599933455</v>
      </c>
      <c r="CM265" s="529">
        <f>AVERAGE(Monthly!JF265:JH265)</f>
        <v>567.56565671164981</v>
      </c>
      <c r="CN265" s="529">
        <f>AVERAGE(Monthly!JI265:JK265)</f>
        <v>640.12484721565806</v>
      </c>
      <c r="CO265" s="529">
        <f>AVERAGE(Monthly!JL265:JN265)</f>
        <v>649.18974899525904</v>
      </c>
      <c r="CP265" s="529">
        <f>AVERAGE(Monthly!JO265:JQ265)</f>
        <v>637.2021747215523</v>
      </c>
      <c r="CQ265" s="529">
        <f>AVERAGE(Monthly!JR265:JT265)</f>
        <v>657.23965393903836</v>
      </c>
      <c r="CR265" s="529">
        <f>AVERAGE(Monthly!JU265:JW265)</f>
        <v>662.54012161928767</v>
      </c>
      <c r="CS265" s="529">
        <f>AVERAGE(Monthly!JX265:JZ265)</f>
        <v>712.075294437293</v>
      </c>
      <c r="CT265" s="529">
        <f>AVERAGE(Monthly!KA265:KC265)</f>
        <v>747.76536754909739</v>
      </c>
      <c r="CU265" s="529">
        <f>AVERAGE(Monthly!KD265:KF265)</f>
        <v>797.2647596297835</v>
      </c>
      <c r="CV265" s="529">
        <f>AVERAGE(Monthly!KG265:KI265)</f>
        <v>803.4313980937817</v>
      </c>
      <c r="CW265" s="529">
        <f>AVERAGE(Monthly!KJ265:KL265)</f>
        <v>812.92209942342731</v>
      </c>
      <c r="CX265" s="529">
        <f>AVERAGE(Monthly!KM265:KO265)</f>
        <v>863.84818041090466</v>
      </c>
      <c r="CY265" s="529">
        <f>AVERAGE(Monthly!KP265:KR265)</f>
        <v>925.82309378437219</v>
      </c>
      <c r="CZ265" s="529">
        <f>AVERAGE(Monthly!KS265:KU265)</f>
        <v>931.93635279122748</v>
      </c>
      <c r="DA265" s="529">
        <f>AVERAGE(Monthly!KV265:KX265)</f>
        <v>977.86516337029798</v>
      </c>
      <c r="DB265" s="529">
        <f>AVERAGE(Monthly!KY265:LA265)</f>
        <v>986.19477277601993</v>
      </c>
      <c r="DC265" s="529">
        <f>AVERAGE(Monthly!LB265:LD265)</f>
        <v>1018.8016644871427</v>
      </c>
      <c r="DD265" s="529">
        <f>AVERAGE(Monthly!LE265:LG265)</f>
        <v>1036.0799211187434</v>
      </c>
      <c r="DE265" s="529">
        <f>AVERAGE(Monthly!LH265:LJ265)</f>
        <v>1077.9843485713379</v>
      </c>
      <c r="DF265" s="529">
        <f>AVERAGE(Monthly!LK265:LM265)</f>
        <v>1127.5577476455317</v>
      </c>
      <c r="DG265" s="529">
        <f>AVERAGE(Monthly!LN265:LP265)</f>
        <v>1095.1084617811175</v>
      </c>
      <c r="DH265" s="529">
        <f>AVERAGE(Monthly!LQ265:LS265)</f>
        <v>1258.2639874247418</v>
      </c>
      <c r="DI265" s="529">
        <f>AVERAGE(Monthly!LT265:LV265)</f>
        <v>1361.0551996513659</v>
      </c>
      <c r="DJ265" s="529">
        <f>AVERAGE(Monthly!LW265:LY265)</f>
        <v>1323.1328424947631</v>
      </c>
      <c r="DK265" s="529">
        <f>AVERAGE(Monthly!LZ265:MB265)</f>
        <v>1398.1684316408498</v>
      </c>
      <c r="DL265" s="529">
        <f>AVERAGE(Monthly!MC265:ME265)</f>
        <v>1450.3417962678461</v>
      </c>
      <c r="DM265" s="529">
        <f>AVERAGE(Monthly!MF265:MH265)</f>
        <v>1693.0968450601238</v>
      </c>
      <c r="DN265" s="529">
        <f>AVERAGE(Monthly!MI265:MK265)</f>
        <v>1695.5296155353742</v>
      </c>
      <c r="DO265" s="529">
        <f>IF(Monthly!MN265&gt;0,AVERAGE(Monthly!ML265:MN265),"")</f>
        <v>1594.4691015996286</v>
      </c>
      <c r="DP265" s="529">
        <f>IF(Monthly!MQ265&gt;0,AVERAGE(Monthly!MO265:MQ265),"")</f>
        <v>1694.8353324252096</v>
      </c>
      <c r="DQ265" s="529">
        <f>IF(Monthly!MT265&gt;0,AVERAGE(Monthly!MR265:MT265),"")</f>
        <v>1875.0012794382155</v>
      </c>
      <c r="DR265" s="529">
        <f>IF(Monthly!MW265&gt;0,AVERAGE(Monthly!MU265:MW265),"")</f>
        <v>1915.8436476300551</v>
      </c>
      <c r="DS265" s="481"/>
      <c r="DT265" s="481"/>
      <c r="DU265" s="481"/>
      <c r="DV265" s="481"/>
      <c r="DW265" s="481"/>
      <c r="DX265" s="481"/>
      <c r="DY265" s="481"/>
      <c r="DZ265" s="481"/>
    </row>
    <row r="266" spans="1:130">
      <c r="B266" s="477" t="s">
        <v>590</v>
      </c>
      <c r="C266" s="529">
        <f>AVERAGE(Monthly!B266:D266)</f>
        <v>5.2127000000000008</v>
      </c>
      <c r="D266" s="529">
        <f>AVERAGE(Monthly!E266:G266)</f>
        <v>6.0839333333333334</v>
      </c>
      <c r="E266" s="529">
        <f>AVERAGE(Monthly!H266:J266)</f>
        <v>6.7513333333333341</v>
      </c>
      <c r="F266" s="529">
        <f>AVERAGE(Monthly!K266:M266)</f>
        <v>7.2974999999999994</v>
      </c>
      <c r="G266" s="529">
        <f>AVERAGE(Monthly!N266:P266)</f>
        <v>6.9694666666666665</v>
      </c>
      <c r="H266" s="529">
        <f>AVERAGE(Monthly!Q266:S266)</f>
        <v>7.199933333333334</v>
      </c>
      <c r="I266" s="529">
        <f>AVERAGE(Monthly!T266:V266)</f>
        <v>7.1731000000000007</v>
      </c>
      <c r="J266" s="529">
        <f>AVERAGE(Monthly!W266:Y266)</f>
        <v>8.3503333333333316</v>
      </c>
      <c r="K266" s="529">
        <f>AVERAGE(Monthly!Z266:AB266)</f>
        <v>10.8573</v>
      </c>
      <c r="L266" s="529">
        <f>AVERAGE(Monthly!AC266:AE266)</f>
        <v>12.671933333333333</v>
      </c>
      <c r="M266" s="529">
        <f>AVERAGE(Monthly!AF266:AH266)</f>
        <v>12.836466666666666</v>
      </c>
      <c r="N266" s="529">
        <f>AVERAGE(Monthly!AI266:AK266)</f>
        <v>16.058833333333336</v>
      </c>
      <c r="O266" s="529">
        <f>AVERAGE(Monthly!AL266:AN266)</f>
        <v>19.903666666666666</v>
      </c>
      <c r="P266" s="529">
        <f>AVERAGE(Monthly!AO266:AQ266)</f>
        <v>15.264966666666666</v>
      </c>
      <c r="Q266" s="529">
        <f>AVERAGE(Monthly!AR266:AT266)</f>
        <v>19.201066666666666</v>
      </c>
      <c r="R266" s="529">
        <f>AVERAGE(Monthly!AU266:AW266)</f>
        <v>20.606266666666667</v>
      </c>
      <c r="S266" s="529">
        <f>AVERAGE(Monthly!AX266:AZ266)</f>
        <v>19.489366666666669</v>
      </c>
      <c r="T266" s="529">
        <f>AVERAGE(Monthly!BA266:BC266)</f>
        <v>19.191800000000001</v>
      </c>
      <c r="U266" s="529">
        <f>AVERAGE(Monthly!BD266:BF266)</f>
        <v>17.152333333333335</v>
      </c>
      <c r="V266" s="529">
        <f>AVERAGE(Monthly!BG266:BI266)</f>
        <v>18.137933333333333</v>
      </c>
      <c r="W266" s="529">
        <f>AVERAGE(Monthly!BJ266:BL266)</f>
        <v>18.523333333333337</v>
      </c>
      <c r="X266" s="529">
        <f>AVERAGE(Monthly!BM266:BO266)</f>
        <v>20.922666666666668</v>
      </c>
      <c r="Y266" s="529">
        <f>AVERAGE(Monthly!BP266:BR266)</f>
        <v>21.405000000000001</v>
      </c>
      <c r="Z266" s="529">
        <f>AVERAGE(Monthly!BS266:BU266)</f>
        <v>22.215</v>
      </c>
      <c r="AA266" s="529">
        <f>AVERAGE(Monthly!BV266:BX266)</f>
        <v>26.611666666666668</v>
      </c>
      <c r="AB266" s="529">
        <f>AVERAGE(Monthly!BY266:CA266)</f>
        <v>26.47</v>
      </c>
      <c r="AC266" s="529">
        <f>AVERAGE(Monthly!CB266:CD266)</f>
        <v>22.423333333333332</v>
      </c>
      <c r="AD266" s="529">
        <f>AVERAGE(Monthly!CE266:CG266)</f>
        <v>27.600000000000005</v>
      </c>
      <c r="AE266" s="529">
        <f>AVERAGE(Monthly!CH266:CJ266)</f>
        <v>35.033333333333331</v>
      </c>
      <c r="AF266" s="529">
        <f>AVERAGE(Monthly!CK266:CM266)</f>
        <v>35.633333333333333</v>
      </c>
      <c r="AG266" s="529">
        <f>AVERAGE(Monthly!CN266:CP266)</f>
        <v>37.214333333333336</v>
      </c>
      <c r="AH266" s="529">
        <f>AVERAGE(Monthly!CQ266:CS266)</f>
        <v>40.966000000000001</v>
      </c>
      <c r="AI266" s="529">
        <f>AVERAGE(Monthly!CT266:CV266)</f>
        <v>39.245600000000003</v>
      </c>
      <c r="AJ266" s="529">
        <f>AVERAGE(Monthly!CW266:CY266)</f>
        <v>36.602133333333335</v>
      </c>
      <c r="AK266" s="529">
        <f>AVERAGE(Monthly!CZ266:DB266)</f>
        <v>38.330800000000004</v>
      </c>
      <c r="AL266" s="529">
        <f>AVERAGE(Monthly!DC266:DE266)</f>
        <v>38.767033333333337</v>
      </c>
      <c r="AM266" s="529">
        <f>AVERAGE(Monthly!DF266:DH266)</f>
        <v>43.278540333333332</v>
      </c>
      <c r="AN266" s="529">
        <f>AVERAGE(Monthly!DI266:DK266)</f>
        <v>42.572228063900006</v>
      </c>
      <c r="AO266" s="529">
        <f>AVERAGE(Monthly!DL266:DN266)</f>
        <v>47.670547462666661</v>
      </c>
      <c r="AP266" s="529">
        <f>AVERAGE(Monthly!DO266:DQ266)</f>
        <v>52.250309807999997</v>
      </c>
      <c r="AQ266" s="529">
        <f>AVERAGE(Monthly!DR266:DT266)</f>
        <v>52.709427795000003</v>
      </c>
      <c r="AR266" s="529">
        <f>AVERAGE(Monthly!DU266:DW266)</f>
        <v>58.136657589333332</v>
      </c>
      <c r="AS266" s="529">
        <f>AVERAGE(Monthly!DX266:DZ266)</f>
        <v>65.70131185533333</v>
      </c>
      <c r="AT266" s="529">
        <f>AVERAGE(Monthly!EA266:EC266)</f>
        <v>69.91544000333333</v>
      </c>
      <c r="AU266" s="529">
        <f>AVERAGE(Monthly!ED266:EF266)</f>
        <v>71.404086818999986</v>
      </c>
      <c r="AV266" s="529">
        <f>AVERAGE(Monthly!EG266:EI266)</f>
        <v>81.703269161333324</v>
      </c>
      <c r="AW266" s="529">
        <f>AVERAGE(Monthly!EJ266:EL266)</f>
        <v>94.253165869</v>
      </c>
      <c r="AX266" s="529">
        <f>AVERAGE(Monthly!EM266:EO266)</f>
        <v>102.49902966666666</v>
      </c>
      <c r="AY266" s="529">
        <f>AVERAGE(Monthly!EP266:ER266)</f>
        <v>97.949299999999994</v>
      </c>
      <c r="AZ266" s="529">
        <f>AVERAGE(Monthly!ES266:EU266)</f>
        <v>114.17224583966667</v>
      </c>
      <c r="BA266" s="529">
        <f>AVERAGE(Monthly!EV266:EX266)</f>
        <v>131.62453933333333</v>
      </c>
      <c r="BB266" s="529">
        <f>AVERAGE(Monthly!EY266:FA266)</f>
        <v>139.115914</v>
      </c>
      <c r="BC266" s="529">
        <f>AVERAGE(Monthly!FB266:FD266)</f>
        <v>132.19385500000001</v>
      </c>
      <c r="BD266" s="529">
        <f>AVERAGE(Monthly!FE266:FG266)</f>
        <v>128.34421633333332</v>
      </c>
      <c r="BE266" s="529">
        <f>AVERAGE(Monthly!FH266:FJ266)</f>
        <v>132.12303333333332</v>
      </c>
      <c r="BF266" s="529">
        <f>AVERAGE(Monthly!FK266:FM266)</f>
        <v>134.86743633333333</v>
      </c>
      <c r="BG266" s="529">
        <f>AVERAGE(Monthly!FN266:FP266)</f>
        <v>130.00616466666665</v>
      </c>
      <c r="BH266" s="529">
        <f>AVERAGE(Monthly!FQ266:FS266)</f>
        <v>130.42183251666665</v>
      </c>
      <c r="BI266" s="529">
        <f>AVERAGE(Monthly!FT266:FV266)</f>
        <v>127.0041804</v>
      </c>
      <c r="BJ266" s="529">
        <f>AVERAGE(Monthly!FW266:FY266)</f>
        <v>147.43299873333333</v>
      </c>
      <c r="BK266" s="529">
        <f>AVERAGE(Monthly!FZ266:GB266)</f>
        <v>162.53676951733334</v>
      </c>
      <c r="BL266" s="529">
        <f>AVERAGE(Monthly!GC266:GE266)</f>
        <v>165.50324868086665</v>
      </c>
      <c r="BM266" s="529">
        <f>AVERAGE(Monthly!GF266:GH266)</f>
        <v>175.06089661566671</v>
      </c>
      <c r="BN266" s="529">
        <f>AVERAGE(Monthly!GI266:GK266)</f>
        <v>180.04809606666666</v>
      </c>
      <c r="BO266" s="529">
        <f>AVERAGE(Monthly!GL266:GN266)</f>
        <v>186.85262888333332</v>
      </c>
      <c r="BP266" s="529">
        <f>AVERAGE(Monthly!GO266:GQ266)</f>
        <v>209.85849226666664</v>
      </c>
      <c r="BQ266" s="529">
        <f>AVERAGE(Monthly!GR266:GT266)</f>
        <v>247.62244412099994</v>
      </c>
      <c r="BR266" s="529">
        <f>AVERAGE(Monthly!GU266:GW266)</f>
        <v>253.89231315866672</v>
      </c>
      <c r="BS266" s="529">
        <f>AVERAGE(Monthly!GX266:GZ266)</f>
        <v>274.67459333333335</v>
      </c>
      <c r="BT266" s="529">
        <f>AVERAGE(Monthly!HA266:HC266)</f>
        <v>299.59992566666659</v>
      </c>
      <c r="BU266" s="529">
        <f>AVERAGE(Monthly!HD266:HF266)</f>
        <v>290.22965223333335</v>
      </c>
      <c r="BV266" s="529">
        <f>AVERAGE(Monthly!HG266:HI266)</f>
        <v>292.21212858333337</v>
      </c>
      <c r="BW266" s="529">
        <f>AVERAGE(Monthly!HJ266:HL266)</f>
        <v>303.28810236666664</v>
      </c>
      <c r="BX266" s="529">
        <f>AVERAGE(Monthly!HM266:HO266)</f>
        <v>300.16087916666669</v>
      </c>
      <c r="BY266" s="529">
        <f>AVERAGE(Monthly!HP266:HR266)</f>
        <v>312.27390500000001</v>
      </c>
      <c r="BZ266" s="529">
        <f>AVERAGE(Monthly!HS266:HU266)</f>
        <v>336.25863399999997</v>
      </c>
      <c r="CA266" s="529">
        <f>AVERAGE(Monthly!HV266:HX266)</f>
        <v>341.28330871416614</v>
      </c>
      <c r="CB266" s="529">
        <f>AVERAGE(Monthly!HY266:IA266)</f>
        <v>371.30090456629267</v>
      </c>
      <c r="CC266" s="529">
        <f>AVERAGE(Monthly!IB266:ID266)</f>
        <v>412.02976271041331</v>
      </c>
      <c r="CD266" s="529">
        <f>AVERAGE(Monthly!IE266:IG266)</f>
        <v>411.14258376933731</v>
      </c>
      <c r="CE266" s="529">
        <f>AVERAGE(Monthly!IH266:IJ266)</f>
        <v>424.25152894029475</v>
      </c>
      <c r="CF266" s="529">
        <f>AVERAGE(Monthly!IK266:IM266)</f>
        <v>450.80933517267948</v>
      </c>
      <c r="CG266" s="529">
        <f>AVERAGE(Monthly!IN266:IP266)</f>
        <v>448.40285432289539</v>
      </c>
      <c r="CH266" s="529">
        <f>AVERAGE(Monthly!IQ266:IS266)</f>
        <v>467.32281060770623</v>
      </c>
      <c r="CI266" s="529">
        <f>AVERAGE(Monthly!IT266:IV266)</f>
        <v>466.1809552781454</v>
      </c>
      <c r="CJ266" s="529">
        <f>AVERAGE(Monthly!IW266:IY266)</f>
        <v>505.27517481328238</v>
      </c>
      <c r="CK266" s="529">
        <f>AVERAGE(Monthly!IZ266:JB266)</f>
        <v>519.96651431903774</v>
      </c>
      <c r="CL266" s="529">
        <f>AVERAGE(Monthly!JC266:JE266)</f>
        <v>535.85779512230351</v>
      </c>
      <c r="CM266" s="529">
        <f>AVERAGE(Monthly!JF266:JH266)</f>
        <v>565.4693567606804</v>
      </c>
      <c r="CN266" s="529">
        <f>AVERAGE(Monthly!JI266:JK266)</f>
        <v>535.16960783499383</v>
      </c>
      <c r="CO266" s="529">
        <f>AVERAGE(Monthly!JL266:JN266)</f>
        <v>568.46532148283882</v>
      </c>
      <c r="CP266" s="529">
        <f>AVERAGE(Monthly!JO266:JQ266)</f>
        <v>583.38333549513266</v>
      </c>
      <c r="CQ266" s="529">
        <f>AVERAGE(Monthly!JR266:JT266)</f>
        <v>619.45765174844155</v>
      </c>
      <c r="CR266" s="529">
        <f>AVERAGE(Monthly!JU266:JW266)</f>
        <v>625.29280361091037</v>
      </c>
      <c r="CS266" s="529">
        <f>AVERAGE(Monthly!JX266:JZ266)</f>
        <v>602.70478424861949</v>
      </c>
      <c r="CT266" s="529">
        <f>AVERAGE(Monthly!KA266:KC266)</f>
        <v>609.01412529422123</v>
      </c>
      <c r="CU266" s="529">
        <f>AVERAGE(Monthly!KD266:KF266)</f>
        <v>615.93619872602733</v>
      </c>
      <c r="CV266" s="529">
        <f>AVERAGE(Monthly!KG266:KI266)</f>
        <v>684.63572942477288</v>
      </c>
      <c r="CW266" s="529">
        <f>AVERAGE(Monthly!KJ266:KL266)</f>
        <v>721.46693129906237</v>
      </c>
      <c r="CX266" s="529">
        <f>AVERAGE(Monthly!KM266:KO266)</f>
        <v>753.02351677784316</v>
      </c>
      <c r="CY266" s="529">
        <f>AVERAGE(Monthly!KP266:KR266)</f>
        <v>755.78557074005755</v>
      </c>
      <c r="CZ266" s="529">
        <f>AVERAGE(Monthly!KS266:KU266)</f>
        <v>822.41090785999643</v>
      </c>
      <c r="DA266" s="529">
        <f>AVERAGE(Monthly!KV266:KX266)</f>
        <v>878.64289947930104</v>
      </c>
      <c r="DB266" s="529">
        <f>AVERAGE(Monthly!KY266:LA266)</f>
        <v>920.39570122951829</v>
      </c>
      <c r="DC266" s="529">
        <f>AVERAGE(Monthly!LB266:LD266)</f>
        <v>940.13626999335384</v>
      </c>
      <c r="DD266" s="529">
        <f>AVERAGE(Monthly!LE266:LG266)</f>
        <v>999.8362470441416</v>
      </c>
      <c r="DE266" s="529">
        <f>AVERAGE(Monthly!LH266:LJ266)</f>
        <v>1052.4739599493225</v>
      </c>
      <c r="DF266" s="529">
        <f>AVERAGE(Monthly!LK266:LM266)</f>
        <v>1066.6852566302166</v>
      </c>
      <c r="DG266" s="529">
        <f>AVERAGE(Monthly!LN266:LP266)</f>
        <v>1148.5760519220223</v>
      </c>
      <c r="DH266" s="529">
        <f>AVERAGE(Monthly!LQ266:LS266)</f>
        <v>1170.3336831255035</v>
      </c>
      <c r="DI266" s="529">
        <f>AVERAGE(Monthly!LT266:LV266)</f>
        <v>1172.4795959354271</v>
      </c>
      <c r="DJ266" s="529">
        <f>AVERAGE(Monthly!LW266:LY266)</f>
        <v>1284.5740846836636</v>
      </c>
      <c r="DK266" s="529">
        <f>AVERAGE(Monthly!LZ266:MB266)</f>
        <v>1249.7057317050569</v>
      </c>
      <c r="DL266" s="529">
        <f>AVERAGE(Monthly!MC266:ME266)</f>
        <v>1346.1585082680856</v>
      </c>
      <c r="DM266" s="529">
        <f>AVERAGE(Monthly!MF266:MH266)</f>
        <v>1337.9569360421476</v>
      </c>
      <c r="DN266" s="529">
        <f>AVERAGE(Monthly!MI266:MK266)</f>
        <v>1374.8384045611144</v>
      </c>
      <c r="DO266" s="529">
        <f>IF(Monthly!MN266&gt;0,AVERAGE(Monthly!ML266:MN266),"")</f>
        <v>1547.3390668589807</v>
      </c>
      <c r="DP266" s="529">
        <f>IF(Monthly!MQ266&gt;0,AVERAGE(Monthly!MO266:MQ266),"")</f>
        <v>1614.2501137302443</v>
      </c>
      <c r="DQ266" s="529">
        <f>IF(Monthly!MT266&gt;0,AVERAGE(Monthly!MR266:MT266),"")</f>
        <v>1712.9818091870068</v>
      </c>
      <c r="DR266" s="529">
        <f>IF(Monthly!MW266&gt;0,AVERAGE(Monthly!MU266:MW266),"")</f>
        <v>1712.6302496662001</v>
      </c>
      <c r="DS266" s="481"/>
      <c r="DT266" s="481"/>
      <c r="DU266" s="481"/>
      <c r="DV266" s="481"/>
      <c r="DW266" s="481"/>
      <c r="DX266" s="481"/>
      <c r="DY266" s="481"/>
      <c r="DZ266" s="481"/>
    </row>
    <row r="267" spans="1:130">
      <c r="B267" s="477" t="s">
        <v>591</v>
      </c>
      <c r="C267" s="529">
        <f>AVERAGE(Monthly!B267:D267)</f>
        <v>3.3483333333333332</v>
      </c>
      <c r="D267" s="529">
        <f>AVERAGE(Monthly!E267:G267)</f>
        <v>6.7603333333333326</v>
      </c>
      <c r="E267" s="529">
        <f>AVERAGE(Monthly!H267:J267)</f>
        <v>11.305999999999999</v>
      </c>
      <c r="F267" s="529">
        <f>AVERAGE(Monthly!K267:M267)</f>
        <v>13.709000000000001</v>
      </c>
      <c r="G267" s="529">
        <f>AVERAGE(Monthly!N267:P267)</f>
        <v>14.953099999999999</v>
      </c>
      <c r="H267" s="529">
        <f>AVERAGE(Monthly!Q267:S267)</f>
        <v>13.809666666666667</v>
      </c>
      <c r="I267" s="529">
        <f>AVERAGE(Monthly!T267:V267)</f>
        <v>14.262333333333332</v>
      </c>
      <c r="J267" s="529">
        <f>AVERAGE(Monthly!W267:Y267)</f>
        <v>13.865333333333332</v>
      </c>
      <c r="K267" s="529">
        <f>AVERAGE(Monthly!Z267:AB267)</f>
        <v>14.597999999999999</v>
      </c>
      <c r="L267" s="529">
        <f>AVERAGE(Monthly!AC267:AE267)</f>
        <v>19.772333333333332</v>
      </c>
      <c r="M267" s="529">
        <f>AVERAGE(Monthly!AF267:AH267)</f>
        <v>16.170999999999999</v>
      </c>
      <c r="N267" s="529">
        <f>AVERAGE(Monthly!AI267:AK267)</f>
        <v>15.975333333333333</v>
      </c>
      <c r="O267" s="529">
        <f>AVERAGE(Monthly!AL267:AN267)</f>
        <v>16.016666666666666</v>
      </c>
      <c r="P267" s="529">
        <f>AVERAGE(Monthly!AO267:AQ267)</f>
        <v>15.367933333333333</v>
      </c>
      <c r="Q267" s="529">
        <f>AVERAGE(Monthly!AR267:AT267)</f>
        <v>16.059999999999999</v>
      </c>
      <c r="R267" s="529">
        <f>AVERAGE(Monthly!AU267:AW267)</f>
        <v>17.156522666666667</v>
      </c>
      <c r="S267" s="529">
        <f>AVERAGE(Monthly!AX267:AZ267)</f>
        <v>19.163346333333333</v>
      </c>
      <c r="T267" s="529">
        <f>AVERAGE(Monthly!BA267:BC267)</f>
        <v>18.136031333333335</v>
      </c>
      <c r="U267" s="529">
        <f>AVERAGE(Monthly!BD267:BF267)</f>
        <v>21.359243333333335</v>
      </c>
      <c r="V267" s="529">
        <f>AVERAGE(Monthly!BG267:BI267)</f>
        <v>21.087293999999996</v>
      </c>
      <c r="W267" s="529">
        <f>AVERAGE(Monthly!BJ267:BL267)</f>
        <v>19.081557</v>
      </c>
      <c r="X267" s="529">
        <f>AVERAGE(Monthly!BM267:BO267)</f>
        <v>20.558397666666664</v>
      </c>
      <c r="Y267" s="529">
        <f>AVERAGE(Monthly!BP267:BR267)</f>
        <v>23.702866666666665</v>
      </c>
      <c r="Z267" s="529">
        <f>AVERAGE(Monthly!BS267:BU267)</f>
        <v>25.42388166666667</v>
      </c>
      <c r="AA267" s="529">
        <f>AVERAGE(Monthly!BV267:BX267)</f>
        <v>28.789914333333332</v>
      </c>
      <c r="AB267" s="529">
        <f>AVERAGE(Monthly!BY267:CA267)</f>
        <v>27.760855333333335</v>
      </c>
      <c r="AC267" s="529">
        <f>AVERAGE(Monthly!CB267:CD267)</f>
        <v>28.679703333333332</v>
      </c>
      <c r="AD267" s="529">
        <f>AVERAGE(Monthly!CE267:CG267)</f>
        <v>29.105666666666668</v>
      </c>
      <c r="AE267" s="529">
        <f>AVERAGE(Monthly!CH267:CJ267)</f>
        <v>27.193246666666667</v>
      </c>
      <c r="AF267" s="529">
        <f>AVERAGE(Monthly!CK267:CM267)</f>
        <v>27.931073333333334</v>
      </c>
      <c r="AG267" s="529">
        <f>AVERAGE(Monthly!CN267:CP267)</f>
        <v>31.783670000000001</v>
      </c>
      <c r="AH267" s="529">
        <f>AVERAGE(Monthly!CQ267:CS267)</f>
        <v>30.923970000000001</v>
      </c>
      <c r="AI267" s="529">
        <f>AVERAGE(Monthly!CT267:CV267)</f>
        <v>30.262699999999999</v>
      </c>
      <c r="AJ267" s="529">
        <f>AVERAGE(Monthly!CW267:CY267)</f>
        <v>33.533533333333331</v>
      </c>
      <c r="AK267" s="529">
        <f>AVERAGE(Monthly!CZ267:DB267)</f>
        <v>38.155466666666676</v>
      </c>
      <c r="AL267" s="529">
        <f>AVERAGE(Monthly!DC267:DE267)</f>
        <v>40.243766666666666</v>
      </c>
      <c r="AM267" s="529">
        <f>AVERAGE(Monthly!DF267:DH267)</f>
        <v>41.917793999999994</v>
      </c>
      <c r="AN267" s="529">
        <f>AVERAGE(Monthly!DI267:DK267)</f>
        <v>43.053300333333333</v>
      </c>
      <c r="AO267" s="529">
        <f>AVERAGE(Monthly!DL267:DN267)</f>
        <v>42.726211333333332</v>
      </c>
      <c r="AP267" s="529">
        <f>AVERAGE(Monthly!DO267:DQ267)</f>
        <v>45.22991866666667</v>
      </c>
      <c r="AQ267" s="529">
        <f>AVERAGE(Monthly!DR267:DT267)</f>
        <v>48.479356999999993</v>
      </c>
      <c r="AR267" s="529">
        <f>AVERAGE(Monthly!DU267:DW267)</f>
        <v>47.574590000000001</v>
      </c>
      <c r="AS267" s="529">
        <f>AVERAGE(Monthly!DX267:DZ267)</f>
        <v>46.058950000000003</v>
      </c>
      <c r="AT267" s="529">
        <f>AVERAGE(Monthly!EA267:EC267)</f>
        <v>45.218132666666669</v>
      </c>
      <c r="AU267" s="529">
        <f>AVERAGE(Monthly!ED267:EF267)</f>
        <v>45.164354333333335</v>
      </c>
      <c r="AV267" s="529">
        <f>AVERAGE(Monthly!EG267:EI267)</f>
        <v>46.683170666666662</v>
      </c>
      <c r="AW267" s="529">
        <f>AVERAGE(Monthly!EJ267:EL267)</f>
        <v>56.185168999999995</v>
      </c>
      <c r="AX267" s="529">
        <f>AVERAGE(Monthly!EM267:EO267)</f>
        <v>58.754367333333334</v>
      </c>
      <c r="AY267" s="529">
        <f>AVERAGE(Monthly!EP267:ER267)</f>
        <v>57.643118333333327</v>
      </c>
      <c r="AZ267" s="529">
        <f>AVERAGE(Monthly!ES267:EU267)</f>
        <v>58.029653666666668</v>
      </c>
      <c r="BA267" s="529">
        <f>AVERAGE(Monthly!EV267:EX267)</f>
        <v>61.66029733333334</v>
      </c>
      <c r="BB267" s="529">
        <f>AVERAGE(Monthly!EY267:FA267)</f>
        <v>67.334199333333331</v>
      </c>
      <c r="BC267" s="529">
        <f>AVERAGE(Monthly!FB267:FD267)</f>
        <v>69.610999666666672</v>
      </c>
      <c r="BD267" s="529">
        <f>AVERAGE(Monthly!FE267:FG267)</f>
        <v>78.213990999999993</v>
      </c>
      <c r="BE267" s="529">
        <f>AVERAGE(Monthly!FH267:FJ267)</f>
        <v>84.819962666666655</v>
      </c>
      <c r="BF267" s="529">
        <f>AVERAGE(Monthly!FK267:FM267)</f>
        <v>83.380245333333335</v>
      </c>
      <c r="BG267" s="529">
        <f>AVERAGE(Monthly!FN267:FP267)</f>
        <v>79.665454999999994</v>
      </c>
      <c r="BH267" s="529">
        <f>AVERAGE(Monthly!FQ267:FS267)</f>
        <v>84.747489666666652</v>
      </c>
      <c r="BI267" s="529">
        <f>AVERAGE(Monthly!FT267:FV267)</f>
        <v>94.735072333333335</v>
      </c>
      <c r="BJ267" s="529">
        <f>AVERAGE(Monthly!FW267:FY267)</f>
        <v>95.140303000000003</v>
      </c>
      <c r="BK267" s="529">
        <f>AVERAGE(Monthly!FZ267:GB267)</f>
        <v>96.595754999999997</v>
      </c>
      <c r="BL267" s="529">
        <f>AVERAGE(Monthly!GC267:GE267)</f>
        <v>92.008736732000003</v>
      </c>
      <c r="BM267" s="529">
        <f>AVERAGE(Monthly!GF267:GH267)</f>
        <v>103.99281066666667</v>
      </c>
      <c r="BN267" s="529">
        <f>AVERAGE(Monthly!GI267:GK267)</f>
        <v>102.44965333333334</v>
      </c>
      <c r="BO267" s="529">
        <f>AVERAGE(Monthly!GL267:GN267)</f>
        <v>114.36510588533334</v>
      </c>
      <c r="BP267" s="529">
        <f>AVERAGE(Monthly!GO267:GQ267)</f>
        <v>111.54041933333333</v>
      </c>
      <c r="BQ267" s="529">
        <f>AVERAGE(Monthly!GR267:GT267)</f>
        <v>116.16304466666666</v>
      </c>
      <c r="BR267" s="529">
        <f>AVERAGE(Monthly!GU267:GW267)</f>
        <v>126.22176333333334</v>
      </c>
      <c r="BS267" s="529">
        <f>AVERAGE(Monthly!GX267:GZ267)</f>
        <v>125.29129599999999</v>
      </c>
      <c r="BT267" s="529">
        <f>AVERAGE(Monthly!HA267:HC267)</f>
        <v>132.16685833333335</v>
      </c>
      <c r="BU267" s="529">
        <f>AVERAGE(Monthly!HD267:HF267)</f>
        <v>137.179654</v>
      </c>
      <c r="BV267" s="529">
        <f>AVERAGE(Monthly!HG267:HI267)</f>
        <v>149.09957233333333</v>
      </c>
      <c r="BW267" s="529">
        <f>AVERAGE(Monthly!HJ267:HL267)</f>
        <v>155.56608066666669</v>
      </c>
      <c r="BX267" s="529">
        <f>AVERAGE(Monthly!HM267:HO267)</f>
        <v>153.48771133333335</v>
      </c>
      <c r="BY267" s="529">
        <f>AVERAGE(Monthly!HP267:HR267)</f>
        <v>161.647932</v>
      </c>
      <c r="BZ267" s="529">
        <f>AVERAGE(Monthly!HS267:HU267)</f>
        <v>175.00154266666664</v>
      </c>
      <c r="CA267" s="529">
        <f>AVERAGE(Monthly!HV267:HX267)</f>
        <v>198.17923318055227</v>
      </c>
      <c r="CB267" s="529">
        <f>AVERAGE(Monthly!HY267:IA267)</f>
        <v>265.01575746661456</v>
      </c>
      <c r="CC267" s="529">
        <f>AVERAGE(Monthly!IB267:ID267)</f>
        <v>257.10125856903898</v>
      </c>
      <c r="CD267" s="529">
        <f>AVERAGE(Monthly!IE267:IG267)</f>
        <v>242.40822927357772</v>
      </c>
      <c r="CE267" s="529">
        <f>AVERAGE(Monthly!IH267:IJ267)</f>
        <v>234.43685068686111</v>
      </c>
      <c r="CF267" s="529">
        <f>AVERAGE(Monthly!IK267:IM267)</f>
        <v>236.79307840821639</v>
      </c>
      <c r="CG267" s="529">
        <f>AVERAGE(Monthly!IN267:IP267)</f>
        <v>246.42592398383991</v>
      </c>
      <c r="CH267" s="529">
        <f>AVERAGE(Monthly!IQ267:IS267)</f>
        <v>255.95993613387517</v>
      </c>
      <c r="CI267" s="529">
        <f>AVERAGE(Monthly!IT267:IV267)</f>
        <v>263.58228305915139</v>
      </c>
      <c r="CJ267" s="529">
        <f>AVERAGE(Monthly!IW267:IY267)</f>
        <v>265.62622851699535</v>
      </c>
      <c r="CK267" s="529">
        <f>AVERAGE(Monthly!IZ267:JB267)</f>
        <v>290.07796445870162</v>
      </c>
      <c r="CL267" s="529">
        <f>AVERAGE(Monthly!JC267:JE267)</f>
        <v>324.57356964396899</v>
      </c>
      <c r="CM267" s="529">
        <f>AVERAGE(Monthly!JF267:JH267)</f>
        <v>333.96788094193909</v>
      </c>
      <c r="CN267" s="529">
        <f>AVERAGE(Monthly!JI267:JK267)</f>
        <v>375.34909223063147</v>
      </c>
      <c r="CO267" s="529">
        <f>AVERAGE(Monthly!JL267:JN267)</f>
        <v>383.80393073613254</v>
      </c>
      <c r="CP267" s="529">
        <f>AVERAGE(Monthly!JO267:JQ267)</f>
        <v>398.25070011357201</v>
      </c>
      <c r="CQ267" s="529">
        <f>AVERAGE(Monthly!JR267:JT267)</f>
        <v>419.05957866568087</v>
      </c>
      <c r="CR267" s="529">
        <f>AVERAGE(Monthly!JU267:JW267)</f>
        <v>443.13333502139284</v>
      </c>
      <c r="CS267" s="529">
        <f>AVERAGE(Monthly!JX267:JZ267)</f>
        <v>464.34524778130844</v>
      </c>
      <c r="CT267" s="529">
        <f>AVERAGE(Monthly!KA267:KC267)</f>
        <v>498.48531052386062</v>
      </c>
      <c r="CU267" s="529">
        <f>AVERAGE(Monthly!KD267:KF267)</f>
        <v>493.8613688730423</v>
      </c>
      <c r="CV267" s="529">
        <f>AVERAGE(Monthly!KG267:KI267)</f>
        <v>485.02984308071569</v>
      </c>
      <c r="CW267" s="529">
        <f>AVERAGE(Monthly!KJ267:KL267)</f>
        <v>494.26318284342977</v>
      </c>
      <c r="CX267" s="529">
        <f>AVERAGE(Monthly!KM267:KO267)</f>
        <v>501.6693017620251</v>
      </c>
      <c r="CY267" s="529">
        <f>AVERAGE(Monthly!KP267:KR267)</f>
        <v>542.26424952405296</v>
      </c>
      <c r="CZ267" s="529">
        <f>AVERAGE(Monthly!KS267:KU267)</f>
        <v>571.71867993847002</v>
      </c>
      <c r="DA267" s="529">
        <f>AVERAGE(Monthly!KV267:KX267)</f>
        <v>598.58612054131697</v>
      </c>
      <c r="DB267" s="529">
        <f>AVERAGE(Monthly!KY267:LA267)</f>
        <v>625.29385927764849</v>
      </c>
      <c r="DC267" s="529">
        <f>AVERAGE(Monthly!LB267:LD267)</f>
        <v>678.39705823085762</v>
      </c>
      <c r="DD267" s="529">
        <f>AVERAGE(Monthly!LE267:LG267)</f>
        <v>724.99464119871982</v>
      </c>
      <c r="DE267" s="529">
        <f>AVERAGE(Monthly!LH267:LJ267)</f>
        <v>761.99617754313977</v>
      </c>
      <c r="DF267" s="529">
        <f>AVERAGE(Monthly!LK267:LM267)</f>
        <v>813.53224767051108</v>
      </c>
      <c r="DG267" s="529">
        <f>AVERAGE(Monthly!LN267:LP267)</f>
        <v>945.82134650278203</v>
      </c>
      <c r="DH267" s="529">
        <f>AVERAGE(Monthly!LQ267:LS267)</f>
        <v>936.47680057934701</v>
      </c>
      <c r="DI267" s="529">
        <f>AVERAGE(Monthly!LT267:LV267)</f>
        <v>959.21246097215101</v>
      </c>
      <c r="DJ267" s="529">
        <f>AVERAGE(Monthly!LW267:LY267)</f>
        <v>971.67864724772414</v>
      </c>
      <c r="DK267" s="529">
        <f>AVERAGE(Monthly!LZ267:MB267)</f>
        <v>987.85285626833092</v>
      </c>
      <c r="DL267" s="529">
        <f>AVERAGE(Monthly!MC267:ME267)</f>
        <v>1067.1560797127138</v>
      </c>
      <c r="DM267" s="529">
        <f>AVERAGE(Monthly!MF267:MH267)</f>
        <v>1163.5673336671582</v>
      </c>
      <c r="DN267" s="529">
        <f>AVERAGE(Monthly!MI267:MK267)</f>
        <v>1416.2126337767211</v>
      </c>
      <c r="DO267" s="529">
        <f>IF(Monthly!MN267&gt;0,AVERAGE(Monthly!ML267:MN267),"")</f>
        <v>1475.4651368533821</v>
      </c>
      <c r="DP267" s="529">
        <f>IF(Monthly!MQ267&gt;0,AVERAGE(Monthly!MO267:MQ267),"")</f>
        <v>1538.5445728898242</v>
      </c>
      <c r="DQ267" s="529">
        <f>IF(Monthly!MT267&gt;0,AVERAGE(Monthly!MR267:MT267),"")</f>
        <v>1616.8912608439857</v>
      </c>
      <c r="DR267" s="529">
        <f>IF(Monthly!MW267&gt;0,AVERAGE(Monthly!MU267:MW267),"")</f>
        <v>1807.1952057359338</v>
      </c>
      <c r="DS267" s="481"/>
      <c r="DT267" s="481"/>
      <c r="DU267" s="481"/>
      <c r="DV267" s="481"/>
      <c r="DW267" s="481"/>
      <c r="DX267" s="481"/>
      <c r="DY267" s="481"/>
      <c r="DZ267" s="481"/>
    </row>
    <row r="268" spans="1:130">
      <c r="A268" t="s">
        <v>1410</v>
      </c>
      <c r="B268" s="476" t="s">
        <v>592</v>
      </c>
      <c r="C268" s="820">
        <f>AVERAGE(Monthly!B268:D268)</f>
        <v>172.96666666666667</v>
      </c>
      <c r="D268" s="820">
        <f>AVERAGE(Monthly!E268:G268)</f>
        <v>273.40666666666669</v>
      </c>
      <c r="E268" s="820">
        <f>AVERAGE(Monthly!H268:J268)</f>
        <v>312.94333333333333</v>
      </c>
      <c r="F268" s="820">
        <f>AVERAGE(Monthly!K268:M268)</f>
        <v>304.42666666666668</v>
      </c>
      <c r="G268" s="820">
        <f>AVERAGE(Monthly!N268:P268)</f>
        <v>305.15666666666669</v>
      </c>
      <c r="H268" s="820">
        <f>AVERAGE(Monthly!Q268:S268)</f>
        <v>307.1366666666666</v>
      </c>
      <c r="I268" s="820">
        <f>AVERAGE(Monthly!T268:V268)</f>
        <v>306.94</v>
      </c>
      <c r="J268" s="820">
        <f>AVERAGE(Monthly!W268:Y268)</f>
        <v>308.15666666666669</v>
      </c>
      <c r="K268" s="820">
        <f>AVERAGE(Monthly!Z268:AB268)</f>
        <v>305.07333333333332</v>
      </c>
      <c r="L268" s="820">
        <f>AVERAGE(Monthly!AC268:AE268)</f>
        <v>301.67</v>
      </c>
      <c r="M268" s="820">
        <f>AVERAGE(Monthly!AF268:AH268)</f>
        <v>299.65000000000003</v>
      </c>
      <c r="N268" s="820">
        <f>AVERAGE(Monthly!AI268:AK268)</f>
        <v>304.13406666666668</v>
      </c>
      <c r="O268" s="820">
        <f>AVERAGE(Monthly!AL268:AN268)</f>
        <v>307.24526666666668</v>
      </c>
      <c r="P268" s="820">
        <f>AVERAGE(Monthly!AO268:AQ268)</f>
        <v>309.30023333333332</v>
      </c>
      <c r="Q268" s="820">
        <f>AVERAGE(Monthly!AR268:AT268)</f>
        <v>315.43559999999997</v>
      </c>
      <c r="R268" s="820">
        <f>AVERAGE(Monthly!AU268:AW268)</f>
        <v>325.17063333333334</v>
      </c>
      <c r="S268" s="820">
        <f>AVERAGE(Monthly!AX268:AZ268)</f>
        <v>332.72683333333333</v>
      </c>
      <c r="T268" s="820">
        <f>AVERAGE(Monthly!BA268:BC268)</f>
        <v>335.24263333333334</v>
      </c>
      <c r="U268" s="820">
        <f>AVERAGE(Monthly!BD268:BF268)</f>
        <v>334.17593333333338</v>
      </c>
      <c r="V268" s="820">
        <f>AVERAGE(Monthly!BG268:BI268)</f>
        <v>342.67333333333335</v>
      </c>
      <c r="W268" s="820">
        <f>AVERAGE(Monthly!BJ268:BL268)</f>
        <v>362.86523333333338</v>
      </c>
      <c r="X268" s="820">
        <f>AVERAGE(Monthly!BM268:BO268)</f>
        <v>379.38619999999997</v>
      </c>
      <c r="Y268" s="820">
        <f>AVERAGE(Monthly!BP268:BR268)</f>
        <v>405.44846666666666</v>
      </c>
      <c r="Z268" s="820">
        <f>AVERAGE(Monthly!BS268:BU268)</f>
        <v>425.22200000000004</v>
      </c>
      <c r="AA268" s="820">
        <f>AVERAGE(Monthly!BV268:BX268)</f>
        <v>433.65370000000001</v>
      </c>
      <c r="AB268" s="820">
        <f>AVERAGE(Monthly!BY268:CA268)</f>
        <v>439.91476666666671</v>
      </c>
      <c r="AC268" s="820">
        <f>AVERAGE(Monthly!CB268:CD268)</f>
        <v>444.85699999999997</v>
      </c>
      <c r="AD268" s="820">
        <f>AVERAGE(Monthly!CE268:CG268)</f>
        <v>456.51973333333336</v>
      </c>
      <c r="AE268" s="820">
        <f>AVERAGE(Monthly!CH268:CJ268)</f>
        <v>460.78180000000003</v>
      </c>
      <c r="AF268" s="820">
        <f>AVERAGE(Monthly!CK268:CM268)</f>
        <v>466.89789999999999</v>
      </c>
      <c r="AG268" s="820">
        <f>AVERAGE(Monthly!CN268:CP268)</f>
        <v>482.0136333333333</v>
      </c>
      <c r="AH268" s="820">
        <f>AVERAGE(Monthly!CQ268:CS268)</f>
        <v>502.00759999999997</v>
      </c>
      <c r="AI268" s="820">
        <f>AVERAGE(Monthly!CT268:CV268)</f>
        <v>513.79566666666653</v>
      </c>
      <c r="AJ268" s="820">
        <f>AVERAGE(Monthly!CW268:CY268)</f>
        <v>529.15250000000003</v>
      </c>
      <c r="AK268" s="820">
        <f>AVERAGE(Monthly!CZ268:DB268)</f>
        <v>550.97806666666668</v>
      </c>
      <c r="AL268" s="820">
        <f>AVERAGE(Monthly!DC268:DE268)</f>
        <v>570.24270000000001</v>
      </c>
      <c r="AM268" s="820">
        <f>AVERAGE(Monthly!DF268:DH268)</f>
        <v>582.59703333333334</v>
      </c>
      <c r="AN268" s="820">
        <f>AVERAGE(Monthly!DI268:DK268)</f>
        <v>579.72720000000004</v>
      </c>
      <c r="AO268" s="820">
        <f>AVERAGE(Monthly!DL268:DN268)</f>
        <v>576.23130000000003</v>
      </c>
      <c r="AP268" s="820">
        <f>AVERAGE(Monthly!DO268:DQ268)</f>
        <v>568.83500000000004</v>
      </c>
      <c r="AQ268" s="820">
        <f>AVERAGE(Monthly!DR268:DT268)</f>
        <v>562.91933333333327</v>
      </c>
      <c r="AR268" s="820">
        <f>AVERAGE(Monthly!DU268:DW268)</f>
        <v>558.01066666666668</v>
      </c>
      <c r="AS268" s="820">
        <f>AVERAGE(Monthly!DX268:DZ268)</f>
        <v>554.43773333333331</v>
      </c>
      <c r="AT268" s="820">
        <f>AVERAGE(Monthly!EA268:EC268)</f>
        <v>553.72896666666668</v>
      </c>
      <c r="AU268" s="820">
        <f>AVERAGE(Monthly!ED268:EF268)</f>
        <v>553.86156666666659</v>
      </c>
      <c r="AV268" s="820">
        <f>AVERAGE(Monthly!EG268:EI268)</f>
        <v>552.04456666666658</v>
      </c>
      <c r="AW268" s="820">
        <f>AVERAGE(Monthly!EJ268:EL268)</f>
        <v>551.29</v>
      </c>
      <c r="AX268" s="820">
        <f>AVERAGE(Monthly!EM268:EO268)</f>
        <v>550.01006666666672</v>
      </c>
      <c r="AY268" s="820">
        <f>AVERAGE(Monthly!EP268:ER268)</f>
        <v>547.8706953333334</v>
      </c>
      <c r="AZ268" s="820">
        <f>AVERAGE(Monthly!ES268:EU268)</f>
        <v>546.36796666666669</v>
      </c>
      <c r="BA268" s="820">
        <f>AVERAGE(Monthly!EV268:EX268)</f>
        <v>547.9300333333332</v>
      </c>
      <c r="BB268" s="820">
        <f>AVERAGE(Monthly!EY268:FA268)</f>
        <v>545.1224666666667</v>
      </c>
      <c r="BC268" s="820">
        <f>AVERAGE(Monthly!FB268:FD268)</f>
        <v>543.75016666666659</v>
      </c>
      <c r="BD268" s="820">
        <f>AVERAGE(Monthly!FE268:FG268)</f>
        <v>543.35059999999999</v>
      </c>
      <c r="BE268" s="820">
        <f>AVERAGE(Monthly!FH268:FJ268)</f>
        <v>548.45026666666661</v>
      </c>
      <c r="BF268" s="820">
        <f>AVERAGE(Monthly!FK268:FM268)</f>
        <v>554.87563333333344</v>
      </c>
      <c r="BG268" s="820">
        <f>AVERAGE(Monthly!FN268:FP268)</f>
        <v>567.51356666666663</v>
      </c>
      <c r="BH268" s="820">
        <f>AVERAGE(Monthly!FQ268:FS268)</f>
        <v>567.94516666666675</v>
      </c>
      <c r="BI268" s="820">
        <f>AVERAGE(Monthly!FT268:FV268)</f>
        <v>568.61543333333339</v>
      </c>
      <c r="BJ268" s="820">
        <f>AVERAGE(Monthly!FW268:FY268)</f>
        <v>570.35006666666663</v>
      </c>
      <c r="BK268" s="820">
        <f>AVERAGE(Monthly!FZ268:GB268)</f>
        <v>572.97773333333339</v>
      </c>
      <c r="BL268" s="820">
        <f>AVERAGE(Monthly!GC268:GE268)</f>
        <v>581.90906666666672</v>
      </c>
      <c r="BM268" s="820">
        <f>AVERAGE(Monthly!GF268:GH268)</f>
        <v>588.65896666666674</v>
      </c>
      <c r="BN268" s="820">
        <f>AVERAGE(Monthly!GI268:GK268)</f>
        <v>592.92746666666665</v>
      </c>
      <c r="BO268" s="820">
        <f>AVERAGE(Monthly!GL268:GN268)</f>
        <v>598.79229999999995</v>
      </c>
      <c r="BP268" s="820">
        <f>AVERAGE(Monthly!GO268:GQ268)</f>
        <v>600.82229999999993</v>
      </c>
      <c r="BQ268" s="820">
        <f>AVERAGE(Monthly!GR268:GT268)</f>
        <v>599.70283333333339</v>
      </c>
      <c r="BR268" s="820">
        <f>AVERAGE(Monthly!GU268:GW268)</f>
        <v>602.88823333333323</v>
      </c>
      <c r="BS268" s="820">
        <f>AVERAGE(Monthly!GX268:GZ268)</f>
        <v>605.75963333333334</v>
      </c>
      <c r="BT268" s="820">
        <f>AVERAGE(Monthly!HA268:HC268)</f>
        <v>609.95213333333334</v>
      </c>
      <c r="BU268" s="820">
        <f>AVERAGE(Monthly!HD268:HF268)</f>
        <v>616.77823333333333</v>
      </c>
      <c r="BV268" s="820">
        <f>AVERAGE(Monthly!HG268:HI268)</f>
        <v>628.87980000000005</v>
      </c>
      <c r="BW268" s="820">
        <f>AVERAGE(Monthly!HJ268:HL268)</f>
        <v>634.05126666666672</v>
      </c>
      <c r="BX268" s="820">
        <f>AVERAGE(Monthly!HM268:HO268)</f>
        <v>640.90513333333331</v>
      </c>
      <c r="BY268" s="820">
        <f>AVERAGE(Monthly!HP268:HR268)</f>
        <v>651.71690000000001</v>
      </c>
      <c r="BZ268" s="820">
        <f>AVERAGE(Monthly!HS268:HU268)</f>
        <v>666.11929999999995</v>
      </c>
      <c r="CA268" s="820">
        <f>AVERAGE(Monthly!HV268:HX268)</f>
        <v>675.81020000000001</v>
      </c>
      <c r="CB268" s="820">
        <f>AVERAGE(Monthly!HY268:IA268)</f>
        <v>680.24398400000007</v>
      </c>
      <c r="CC268" s="820">
        <f>AVERAGE(Monthly!IB268:ID268)</f>
        <v>685.10600366666677</v>
      </c>
      <c r="CD268" s="820">
        <f>AVERAGE(Monthly!IE268:IG268)</f>
        <v>691.73567933333334</v>
      </c>
      <c r="CE268" s="820">
        <f>AVERAGE(Monthly!IH268:IJ268)</f>
        <v>704.0425713333334</v>
      </c>
      <c r="CF268" s="820">
        <f>AVERAGE(Monthly!IK268:IM268)</f>
        <v>714.77447466666672</v>
      </c>
      <c r="CG268" s="820">
        <f>AVERAGE(Monthly!IN268:IP268)</f>
        <v>726.75622533333342</v>
      </c>
      <c r="CH268" s="820">
        <f>AVERAGE(Monthly!IQ268:IS268)</f>
        <v>741.72515148548553</v>
      </c>
      <c r="CI268" s="820">
        <f>AVERAGE(Monthly!IT268:IV268)</f>
        <v>761.68883333333326</v>
      </c>
      <c r="CJ268" s="820">
        <f>AVERAGE(Monthly!IW268:IY268)</f>
        <v>778.34971466666673</v>
      </c>
      <c r="CK268" s="820">
        <f>AVERAGE(Monthly!IZ268:JB268)</f>
        <v>803.56321666666656</v>
      </c>
      <c r="CL268" s="820">
        <f>AVERAGE(Monthly!JC268:JE268)</f>
        <v>815.90467799999988</v>
      </c>
      <c r="CM268" s="820">
        <f>AVERAGE(Monthly!JF268:JH268)</f>
        <v>823.89286200000004</v>
      </c>
      <c r="CN268" s="820">
        <f>AVERAGE(Monthly!JI268:JK268)</f>
        <v>828.469289</v>
      </c>
      <c r="CO268" s="820">
        <f>AVERAGE(Monthly!JL268:JN268)</f>
        <v>834.84030133333329</v>
      </c>
      <c r="CP268" s="820">
        <f>AVERAGE(Monthly!JO268:JQ268)</f>
        <v>842.86346433333335</v>
      </c>
      <c r="CQ268" s="820">
        <f>AVERAGE(Monthly!JR268:JT268)</f>
        <v>850.09021200000007</v>
      </c>
      <c r="CR268" s="820">
        <f>AVERAGE(Monthly!JU268:JW268)</f>
        <v>857.3376893333334</v>
      </c>
      <c r="CS268" s="820">
        <f>AVERAGE(Monthly!JX268:JZ268)</f>
        <v>865.96284433333346</v>
      </c>
      <c r="CT268" s="820">
        <f>AVERAGE(Monthly!KA268:KC268)</f>
        <v>875.28542733333325</v>
      </c>
      <c r="CU268" s="820">
        <f>AVERAGE(Monthly!KD268:KF268)</f>
        <v>885.67530833333331</v>
      </c>
      <c r="CV268" s="820">
        <f>AVERAGE(Monthly!KG268:KI268)</f>
        <v>894.8453913333334</v>
      </c>
      <c r="CW268" s="820">
        <f>AVERAGE(Monthly!KJ268:KL268)</f>
        <v>905.97122200000001</v>
      </c>
      <c r="CX268" s="820">
        <f>AVERAGE(Monthly!KM268:KO268)</f>
        <v>918.31128033333334</v>
      </c>
      <c r="CY268" s="820">
        <f>AVERAGE(Monthly!KP268:KR268)</f>
        <v>928.656069</v>
      </c>
      <c r="CZ268" s="820">
        <f>AVERAGE(Monthly!KS268:KU268)</f>
        <v>933.92425866666679</v>
      </c>
      <c r="DA268" s="820">
        <f>AVERAGE(Monthly!KV268:KX268)</f>
        <v>950.13409933333332</v>
      </c>
      <c r="DB268" s="820">
        <f>AVERAGE(Monthly!KY268:LA268)</f>
        <v>968.05447233333325</v>
      </c>
      <c r="DC268" s="820">
        <f>AVERAGE(Monthly!LB268:LD268)</f>
        <v>977.14758133333328</v>
      </c>
      <c r="DD268" s="820">
        <f>AVERAGE(Monthly!LE268:LG268)</f>
        <v>984.52451733333339</v>
      </c>
      <c r="DE268" s="820">
        <f>AVERAGE(Monthly!LH268:LJ268)</f>
        <v>993.58738066666672</v>
      </c>
      <c r="DF268" s="820">
        <f>AVERAGE(Monthly!LK268:LM268)</f>
        <v>1006.1916706666667</v>
      </c>
      <c r="DG268" s="820">
        <f>AVERAGE(Monthly!LN268:LP268)</f>
        <v>1015.5230623333333</v>
      </c>
      <c r="DH268" s="820">
        <f>AVERAGE(Monthly!LQ268:LS268)</f>
        <v>1022.226682</v>
      </c>
      <c r="DI268" s="820">
        <f>AVERAGE(Monthly!LT268:LV268)</f>
        <v>1035.0783236666668</v>
      </c>
      <c r="DJ268" s="820">
        <f>AVERAGE(Monthly!LW268:LY268)</f>
        <v>1059.0593696666667</v>
      </c>
      <c r="DK268" s="820">
        <f>AVERAGE(Monthly!LZ268:MB268)</f>
        <v>1092.8158933333334</v>
      </c>
      <c r="DL268" s="820">
        <f>AVERAGE(Monthly!MC268:ME268)</f>
        <v>1137.2156256666667</v>
      </c>
      <c r="DM268" s="820">
        <f>AVERAGE(Monthly!MF268:MH268)</f>
        <v>1195.4582969999999</v>
      </c>
      <c r="DN268" s="820">
        <f>AVERAGE(Monthly!MI268:MK268)</f>
        <v>1246.966075</v>
      </c>
      <c r="DO268" s="820">
        <f>IF(Monthly!MN268&gt;0,AVERAGE(Monthly!ML268:MN268),"")</f>
        <v>1282.2812413333334</v>
      </c>
      <c r="DP268" s="820">
        <f>IF(Monthly!MQ268&gt;0,AVERAGE(Monthly!MO268:MQ268),"")</f>
        <v>1303.0675623333334</v>
      </c>
      <c r="DQ268" s="820">
        <f>IF(Monthly!MT268&gt;0,AVERAGE(Monthly!MR268:MT268),"")</f>
        <v>1332.8135273333335</v>
      </c>
      <c r="DR268" s="820">
        <f>IF(Monthly!MU268&gt;0,AVERAGE(Monthly!MS268:MU268),"")</f>
        <v>1347.4698539999999</v>
      </c>
      <c r="DS268" s="844">
        <f>IF(Monthly!MX268&gt;0,AVERAGE(Monthly!MV268:MX268),"")</f>
        <v>1381.6710263968253</v>
      </c>
      <c r="DT268" s="480"/>
      <c r="DU268" s="480"/>
      <c r="DV268" s="480"/>
      <c r="DW268" s="480"/>
      <c r="DX268" s="480"/>
      <c r="DY268" s="480"/>
      <c r="DZ268" s="480"/>
    </row>
    <row r="269" spans="1:130">
      <c r="B269" s="479" t="s">
        <v>593</v>
      </c>
      <c r="C269" s="822">
        <f>AVERAGE(Monthly!B269:D269)</f>
        <v>263.11999999999995</v>
      </c>
      <c r="D269" s="822">
        <f>AVERAGE(Monthly!E269:G269)</f>
        <v>430.12000000000006</v>
      </c>
      <c r="E269" s="822">
        <f>AVERAGE(Monthly!H269:J269)</f>
        <v>473.90000000000003</v>
      </c>
      <c r="F269" s="822">
        <f>AVERAGE(Monthly!K269:M269)</f>
        <v>453.91333333333336</v>
      </c>
      <c r="G269" s="822">
        <f>AVERAGE(Monthly!N269:P269)</f>
        <v>445.82</v>
      </c>
      <c r="H269" s="822">
        <f>AVERAGE(Monthly!Q269:S269)</f>
        <v>444.21000000000004</v>
      </c>
      <c r="I269" s="822">
        <f>AVERAGE(Monthly!T269:V269)</f>
        <v>446.22333333333336</v>
      </c>
      <c r="J269" s="822">
        <f>AVERAGE(Monthly!W269:Y269)</f>
        <v>443.14000000000004</v>
      </c>
      <c r="K269" s="822">
        <f>AVERAGE(Monthly!Z269:AB269)</f>
        <v>420.51333333333332</v>
      </c>
      <c r="L269" s="822">
        <f>AVERAGE(Monthly!AC269:AE269)</f>
        <v>415.06</v>
      </c>
      <c r="M269" s="822">
        <f>AVERAGE(Monthly!AF269:AH269)</f>
        <v>440.66666666666669</v>
      </c>
      <c r="N269" s="822">
        <f>AVERAGE(Monthly!AI269:AK269)</f>
        <v>415.22333333333336</v>
      </c>
      <c r="O269" s="822">
        <f>AVERAGE(Monthly!AL269:AN269)</f>
        <v>413.57666666666665</v>
      </c>
      <c r="P269" s="822">
        <f>AVERAGE(Monthly!AO269:AQ269)</f>
        <v>413.85666666666663</v>
      </c>
      <c r="Q269" s="822">
        <f>AVERAGE(Monthly!AR269:AT269)</f>
        <v>425.07666666666665</v>
      </c>
      <c r="R269" s="822">
        <f>AVERAGE(Monthly!AU269:AW269)</f>
        <v>455.12999999999994</v>
      </c>
      <c r="S269" s="822">
        <f>AVERAGE(Monthly!AX269:AZ269)</f>
        <v>462.59999999999997</v>
      </c>
      <c r="T269" s="822">
        <f>AVERAGE(Monthly!BA269:BC269)</f>
        <v>454.22666666666669</v>
      </c>
      <c r="U269" s="822">
        <f>AVERAGE(Monthly!BD269:BF269)</f>
        <v>460.33</v>
      </c>
      <c r="V269" s="822">
        <f>AVERAGE(Monthly!BG269:BI269)</f>
        <v>471.3603</v>
      </c>
      <c r="W269" s="822">
        <f>AVERAGE(Monthly!BJ269:BL269)</f>
        <v>489.00303333333335</v>
      </c>
      <c r="X269" s="822">
        <f>AVERAGE(Monthly!BM269:BO269)</f>
        <v>504.4495</v>
      </c>
      <c r="Y269" s="822">
        <f>AVERAGE(Monthly!BP269:BR269)</f>
        <v>524.90333333333331</v>
      </c>
      <c r="Z269" s="822">
        <f>AVERAGE(Monthly!BS269:BU269)</f>
        <v>544.84499999999991</v>
      </c>
      <c r="AA269" s="822">
        <f>AVERAGE(Monthly!BV269:BX269)</f>
        <v>556.12913333333336</v>
      </c>
      <c r="AB269" s="822">
        <f>AVERAGE(Monthly!BY269:CA269)</f>
        <v>553.8988333333333</v>
      </c>
      <c r="AC269" s="822">
        <f>AVERAGE(Monthly!CB269:CD269)</f>
        <v>567.61076666666668</v>
      </c>
      <c r="AD269" s="822">
        <f>AVERAGE(Monthly!CE269:CG269)</f>
        <v>576.71783333333326</v>
      </c>
      <c r="AE269" s="822">
        <f>AVERAGE(Monthly!CH269:CJ269)</f>
        <v>571.07799999999997</v>
      </c>
      <c r="AF269" s="822">
        <f>AVERAGE(Monthly!CK269:CM269)</f>
        <v>601.80286666666677</v>
      </c>
      <c r="AG269" s="822">
        <f>AVERAGE(Monthly!CN269:CP269)</f>
        <v>635.16723333333334</v>
      </c>
      <c r="AH269" s="822">
        <f>AVERAGE(Monthly!CQ269:CS269)</f>
        <v>665.38499999999999</v>
      </c>
      <c r="AI269" s="822">
        <f>AVERAGE(Monthly!CT269:CV269)</f>
        <v>698.58063333333337</v>
      </c>
      <c r="AJ269" s="822">
        <f>AVERAGE(Monthly!CW269:CY269)</f>
        <v>731.67343333333338</v>
      </c>
      <c r="AK269" s="822">
        <f>AVERAGE(Monthly!CZ269:DB269)</f>
        <v>762.09066666666661</v>
      </c>
      <c r="AL269" s="822">
        <f>AVERAGE(Monthly!DC269:DE269)</f>
        <v>820.38683333333336</v>
      </c>
      <c r="AM269" s="822">
        <f>AVERAGE(Monthly!DF269:DH269)</f>
        <v>855.77469999999994</v>
      </c>
      <c r="AN269" s="822">
        <f>AVERAGE(Monthly!DI269:DK269)</f>
        <v>840.42173333333346</v>
      </c>
      <c r="AO269" s="822">
        <f>AVERAGE(Monthly!DL269:DN269)</f>
        <v>842.1486666666666</v>
      </c>
      <c r="AP269" s="822">
        <f>AVERAGE(Monthly!DO269:DQ269)</f>
        <v>868.31736666666666</v>
      </c>
      <c r="AQ269" s="822">
        <f>AVERAGE(Monthly!DR269:DT269)</f>
        <v>855.42276666666669</v>
      </c>
      <c r="AR269" s="822">
        <f>AVERAGE(Monthly!DU269:DW269)</f>
        <v>829.71300000000008</v>
      </c>
      <c r="AS269" s="822">
        <f>AVERAGE(Monthly!DX269:DZ269)</f>
        <v>806.78486666666674</v>
      </c>
      <c r="AT269" s="822">
        <f>AVERAGE(Monthly!EA269:EC269)</f>
        <v>794.36213333333342</v>
      </c>
      <c r="AU269" s="822">
        <f>AVERAGE(Monthly!ED269:EF269)</f>
        <v>797.39470000000017</v>
      </c>
      <c r="AV269" s="822">
        <f>AVERAGE(Monthly!EG269:EI269)</f>
        <v>814.66760000000011</v>
      </c>
      <c r="AW269" s="822">
        <f>AVERAGE(Monthly!EJ269:EL269)</f>
        <v>817.33636666666678</v>
      </c>
      <c r="AX269" s="822">
        <f>AVERAGE(Monthly!EM269:EO269)</f>
        <v>823.41177900000002</v>
      </c>
      <c r="AY269" s="822">
        <f>AVERAGE(Monthly!EP269:ER269)</f>
        <v>823.67241100000001</v>
      </c>
      <c r="AZ269" s="822">
        <f>AVERAGE(Monthly!ES269:EU269)</f>
        <v>829.97919999999988</v>
      </c>
      <c r="BA269" s="822">
        <f>AVERAGE(Monthly!EV269:EX269)</f>
        <v>843.33143333333328</v>
      </c>
      <c r="BB269" s="822">
        <f>AVERAGE(Monthly!EY269:FA269)</f>
        <v>860.76023333333342</v>
      </c>
      <c r="BC269" s="822">
        <f>AVERAGE(Monthly!FB269:FD269)</f>
        <v>877.29443333333336</v>
      </c>
      <c r="BD269" s="822">
        <f>AVERAGE(Monthly!FE269:FG269)</f>
        <v>883.64476666666667</v>
      </c>
      <c r="BE269" s="822">
        <f>AVERAGE(Monthly!FH269:FJ269)</f>
        <v>868.24130000000002</v>
      </c>
      <c r="BF269" s="822">
        <f>AVERAGE(Monthly!FK269:FM269)</f>
        <v>840.76740000000007</v>
      </c>
      <c r="BG269" s="822">
        <f>AVERAGE(Monthly!FN269:FP269)</f>
        <v>845.1167999999999</v>
      </c>
      <c r="BH269" s="822">
        <f>AVERAGE(Monthly!FQ269:FS269)</f>
        <v>867.78620000000001</v>
      </c>
      <c r="BI269" s="822">
        <f>AVERAGE(Monthly!FT269:FV269)</f>
        <v>889.41610000000003</v>
      </c>
      <c r="BJ269" s="822">
        <f>AVERAGE(Monthly!FW269:FY269)</f>
        <v>903.5234999999999</v>
      </c>
      <c r="BK269" s="822">
        <f>AVERAGE(Monthly!FZ269:GB269)</f>
        <v>879.61189999999999</v>
      </c>
      <c r="BL269" s="822">
        <f>AVERAGE(Monthly!GC269:GE269)</f>
        <v>774.76710000000003</v>
      </c>
      <c r="BM269" s="822">
        <f>AVERAGE(Monthly!GF269:GH269)</f>
        <v>902.58883333333335</v>
      </c>
      <c r="BN269" s="822">
        <f>AVERAGE(Monthly!GI269:GK269)</f>
        <v>915.87639999999999</v>
      </c>
      <c r="BO269" s="822">
        <f>AVERAGE(Monthly!GL269:GN269)</f>
        <v>937.4461</v>
      </c>
      <c r="BP269" s="822">
        <f>AVERAGE(Monthly!GO269:GQ269)</f>
        <v>961.38313333333338</v>
      </c>
      <c r="BQ269" s="822">
        <f>AVERAGE(Monthly!GR269:GT269)</f>
        <v>956.29016666666666</v>
      </c>
      <c r="BR269" s="822">
        <f>AVERAGE(Monthly!GU269:GW269)</f>
        <v>941.93379999999991</v>
      </c>
      <c r="BS269" s="822">
        <f>AVERAGE(Monthly!GX269:GZ269)</f>
        <v>939.13236666666671</v>
      </c>
      <c r="BT269" s="822">
        <f>AVERAGE(Monthly!HA269:HC269)</f>
        <v>930.60609999999997</v>
      </c>
      <c r="BU269" s="822">
        <f>AVERAGE(Monthly!HD269:HF269)</f>
        <v>941.29219999999998</v>
      </c>
      <c r="BV269" s="822">
        <f>AVERAGE(Monthly!HG269:HI269)</f>
        <v>965.51220000000012</v>
      </c>
      <c r="BW269" s="822">
        <f>AVERAGE(Monthly!HJ269:HL269)</f>
        <v>956.39476666666667</v>
      </c>
      <c r="BX269" s="822">
        <f>AVERAGE(Monthly!HM269:HO269)</f>
        <v>955.05560000000003</v>
      </c>
      <c r="BY269" s="822">
        <f>AVERAGE(Monthly!HP269:HR269)</f>
        <v>982.27799999999991</v>
      </c>
      <c r="BZ269" s="822">
        <f>AVERAGE(Monthly!HS269:HU269)</f>
        <v>1013.4488576666666</v>
      </c>
      <c r="CA269" s="822">
        <f>AVERAGE(Monthly!HV269:HX269)</f>
        <v>1027.5635909999999</v>
      </c>
      <c r="CB269" s="822">
        <f>AVERAGE(Monthly!HY269:IA269)</f>
        <v>1051.7422806666666</v>
      </c>
      <c r="CC269" s="822">
        <f>AVERAGE(Monthly!IB269:ID269)</f>
        <v>1036.2651563333334</v>
      </c>
      <c r="CD269" s="822">
        <f>AVERAGE(Monthly!IE269:IG269)</f>
        <v>1012.2895103333334</v>
      </c>
      <c r="CE269" s="822">
        <f>AVERAGE(Monthly!IH269:IJ269)</f>
        <v>985.06327766666664</v>
      </c>
      <c r="CF269" s="822">
        <f>AVERAGE(Monthly!IK269:IM269)</f>
        <v>1000.6794088333335</v>
      </c>
      <c r="CG269" s="822">
        <f>AVERAGE(Monthly!IN269:IP269)</f>
        <v>1019.0844946666666</v>
      </c>
      <c r="CH269" s="822">
        <f>AVERAGE(Monthly!IQ269:IS269)</f>
        <v>1027.3935593333333</v>
      </c>
      <c r="CI269" s="822">
        <f>AVERAGE(Monthly!IT269:IV269)</f>
        <v>1059.2188189999999</v>
      </c>
      <c r="CJ269" s="822">
        <f>AVERAGE(Monthly!IW269:IY269)</f>
        <v>1093.682431</v>
      </c>
      <c r="CK269" s="822">
        <f>AVERAGE(Monthly!IZ269:JB269)</f>
        <v>1121.0366666666666</v>
      </c>
      <c r="CL269" s="822">
        <f>AVERAGE(Monthly!JC269:JE269)</f>
        <v>1111.466095</v>
      </c>
      <c r="CM269" s="822">
        <f>AVERAGE(Monthly!JF269:JH269)</f>
        <v>1116.7666666666667</v>
      </c>
      <c r="CN269" s="822">
        <f>AVERAGE(Monthly!JI269:JK269)</f>
        <v>1143.2434856666666</v>
      </c>
      <c r="CO269" s="822">
        <f>AVERAGE(Monthly!JL269:JN269)</f>
        <v>1178.6633333333332</v>
      </c>
      <c r="CP269" s="822">
        <f>AVERAGE(Monthly!JO269:JQ269)</f>
        <v>1191.4584090000001</v>
      </c>
      <c r="CQ269" s="822">
        <f>AVERAGE(Monthly!JR269:JT269)</f>
        <v>1236.6170853333333</v>
      </c>
      <c r="CR269" s="822">
        <f>AVERAGE(Monthly!JU269:JW269)</f>
        <v>1217.6537283333334</v>
      </c>
      <c r="CS269" s="822">
        <f>AVERAGE(Monthly!JX269:JZ269)</f>
        <v>1214.5384083333333</v>
      </c>
      <c r="CT269" s="822">
        <f>AVERAGE(Monthly!KA269:KC269)</f>
        <v>1212.3133863333333</v>
      </c>
      <c r="CU269" s="822">
        <f>AVERAGE(Monthly!KD269:KF269)</f>
        <v>1234.9145906666665</v>
      </c>
      <c r="CV269" s="822">
        <f>AVERAGE(Monthly!KG269:KI269)</f>
        <v>1237.7568023333333</v>
      </c>
      <c r="CW269" s="822">
        <f>AVERAGE(Monthly!KJ269:KL269)</f>
        <v>1241.0332106666665</v>
      </c>
      <c r="CX269" s="822">
        <f>AVERAGE(Monthly!KM269:KO269)</f>
        <v>1265.3054856666668</v>
      </c>
      <c r="CY269" s="822">
        <f>AVERAGE(Monthly!KP269:KR269)</f>
        <v>1274.2921793333333</v>
      </c>
      <c r="CZ269" s="822">
        <f>AVERAGE(Monthly!KS269:KU269)</f>
        <v>1278.7728103333332</v>
      </c>
      <c r="DA269" s="822">
        <f>AVERAGE(Monthly!KV269:KX269)</f>
        <v>1340.4677703333334</v>
      </c>
      <c r="DB269" s="822">
        <f>AVERAGE(Monthly!KY269:LA269)</f>
        <v>1381.616319</v>
      </c>
      <c r="DC269" s="822">
        <f>AVERAGE(Monthly!LB269:LD269)</f>
        <v>1401.4250756666668</v>
      </c>
      <c r="DD269" s="822">
        <f>AVERAGE(Monthly!LE269:LG269)</f>
        <v>1413.7508246666666</v>
      </c>
      <c r="DE269" s="822">
        <f>AVERAGE(Monthly!LH269:LJ269)</f>
        <v>1412.0789089999998</v>
      </c>
      <c r="DF269" s="822">
        <f>AVERAGE(Monthly!LK269:LM269)</f>
        <v>1412.3837893333337</v>
      </c>
      <c r="DG269" s="822">
        <f>AVERAGE(Monthly!LN269:LP269)</f>
        <v>1411.4363519999999</v>
      </c>
      <c r="DH269" s="822">
        <f>AVERAGE(Monthly!LQ269:LS269)</f>
        <v>1370.4498643333334</v>
      </c>
      <c r="DI269" s="822">
        <f>AVERAGE(Monthly!LT269:LV269)</f>
        <v>1344.6303296666665</v>
      </c>
      <c r="DJ269" s="822">
        <f>AVERAGE(Monthly!LW269:LY269)</f>
        <v>1387.711953</v>
      </c>
      <c r="DK269" s="822">
        <f>AVERAGE(Monthly!LZ269:MB269)</f>
        <v>1465.709936</v>
      </c>
      <c r="DL269" s="822">
        <f>AVERAGE(Monthly!MC269:ME269)</f>
        <v>1522.1795196666669</v>
      </c>
      <c r="DM269" s="822">
        <f>AVERAGE(Monthly!MF269:MH269)</f>
        <v>1587.5753216666665</v>
      </c>
      <c r="DN269" s="822">
        <f>AVERAGE(Monthly!MI269:MK269)</f>
        <v>1658.5873926666666</v>
      </c>
      <c r="DO269" s="822">
        <f>IF(Monthly!MN269&gt;0,AVERAGE(Monthly!ML269:MN269),"")</f>
        <v>1701.809947</v>
      </c>
      <c r="DP269" s="822">
        <f>IF(Monthly!MQ269&gt;0,AVERAGE(Monthly!MO269:MQ269),"")</f>
        <v>1718.1354960000001</v>
      </c>
      <c r="DQ269" s="822">
        <f>IF(Monthly!MT269&gt;0,AVERAGE(Monthly!MR269:MT269),"")</f>
        <v>1789.7535103333332</v>
      </c>
      <c r="DR269" s="822">
        <f>IF(Monthly!MW269&gt;0,AVERAGE(Monthly!MU269:MW269),"")</f>
        <v>1806.277789</v>
      </c>
      <c r="DS269" s="482"/>
      <c r="DT269" s="482"/>
      <c r="DU269" s="482"/>
      <c r="DV269" s="482"/>
      <c r="DW269" s="482"/>
      <c r="DX269" s="482"/>
      <c r="DY269" s="482"/>
      <c r="DZ269" s="482"/>
    </row>
    <row r="270" spans="1:130">
      <c r="A270" s="586" t="s">
        <v>1562</v>
      </c>
      <c r="B270" s="754" t="str">
        <f>+Monthly!A270</f>
        <v>Summary NBR balance sheet (bln RWF)</v>
      </c>
      <c r="C270" s="841">
        <f>Monthly!D268</f>
        <v>247.7</v>
      </c>
      <c r="D270" s="841">
        <f>Monthly!G268</f>
        <v>291.12</v>
      </c>
      <c r="E270" s="841">
        <f>Monthly!J268</f>
        <v>308.45</v>
      </c>
      <c r="F270" s="841">
        <f>Monthly!M268</f>
        <v>297.69</v>
      </c>
      <c r="G270" s="841">
        <f>Monthly!P268</f>
        <v>305.43</v>
      </c>
      <c r="H270" s="841">
        <f>Monthly!S268</f>
        <v>309.58</v>
      </c>
      <c r="I270" s="841">
        <f>Monthly!V268</f>
        <v>307.38</v>
      </c>
      <c r="J270" s="841">
        <f>Monthly!Y268</f>
        <v>304.16000000000003</v>
      </c>
      <c r="K270" s="841">
        <f>Monthly!AB268</f>
        <v>307.89</v>
      </c>
      <c r="L270" s="841">
        <f>Monthly!AE268</f>
        <v>299.52999999999997</v>
      </c>
      <c r="M270" s="841">
        <f>Monthly!AH268</f>
        <v>302.45</v>
      </c>
      <c r="N270" s="841">
        <f>Monthly!AK268</f>
        <v>304.67219999999998</v>
      </c>
      <c r="O270" s="841">
        <f>Monthly!AN268</f>
        <v>307.62090000000001</v>
      </c>
      <c r="P270" s="841">
        <f>Monthly!AQ268</f>
        <v>312.40109999999999</v>
      </c>
      <c r="Q270" s="841">
        <f>Monthly!AT268</f>
        <v>317.21420000000001</v>
      </c>
      <c r="R270" s="841">
        <f>Monthly!AW268</f>
        <v>330.7235</v>
      </c>
      <c r="S270" s="841">
        <f>Monthly!AZ268</f>
        <v>335.03539999999998</v>
      </c>
      <c r="T270" s="841">
        <f>Monthly!BC268</f>
        <v>330.39769999999999</v>
      </c>
      <c r="U270" s="841">
        <f>Monthly!BF268</f>
        <v>334.67020000000002</v>
      </c>
      <c r="V270" s="841">
        <f>Monthly!BI268</f>
        <v>349.53019999999998</v>
      </c>
      <c r="W270" s="841">
        <f>Monthly!BL268</f>
        <v>366.09570000000002</v>
      </c>
      <c r="X270" s="841">
        <f>Monthly!BO268</f>
        <v>388.52859999999998</v>
      </c>
      <c r="Y270" s="841">
        <f>Monthly!BR268</f>
        <v>411.71539999999999</v>
      </c>
      <c r="Z270" s="841">
        <f>Monthly!BU268</f>
        <v>430.48599999999999</v>
      </c>
      <c r="AA270" s="841">
        <f>Monthly!BX268</f>
        <v>433.98219999999998</v>
      </c>
      <c r="AB270" s="841">
        <f>Monthly!CA268</f>
        <v>442.09</v>
      </c>
      <c r="AC270" s="841">
        <f>Monthly!CD268</f>
        <v>449.4622</v>
      </c>
      <c r="AD270" s="841">
        <f>Monthly!CG268</f>
        <v>457.90440000000001</v>
      </c>
      <c r="AE270" s="841">
        <f>Monthly!CJ268</f>
        <v>461.04399999999998</v>
      </c>
      <c r="AF270" s="841">
        <f>Monthly!CM268</f>
        <v>469.8415</v>
      </c>
      <c r="AG270" s="841">
        <f>Monthly!CP268</f>
        <v>487.42559999999997</v>
      </c>
      <c r="AH270" s="841">
        <f>Monthly!CS268</f>
        <v>511.85379999999998</v>
      </c>
      <c r="AI270" s="841">
        <f>Monthly!CV268</f>
        <v>516.07119999999998</v>
      </c>
      <c r="AJ270" s="841">
        <f>Monthly!CY268</f>
        <v>536.2509</v>
      </c>
      <c r="AK270" s="841">
        <f>Monthly!DB268</f>
        <v>556.5154</v>
      </c>
      <c r="AL270" s="841">
        <f>Monthly!DE268</f>
        <v>580.2799</v>
      </c>
      <c r="AM270" s="841">
        <f>Monthly!DH268</f>
        <v>582.93169999999998</v>
      </c>
      <c r="AN270" s="841">
        <f>Monthly!DK268</f>
        <v>579.4529</v>
      </c>
      <c r="AO270" s="841">
        <f>Monthly!DN268</f>
        <v>573.22450000000003</v>
      </c>
      <c r="AP270" s="841">
        <f>Monthly!DQ268</f>
        <v>566.86</v>
      </c>
      <c r="AQ270" s="841">
        <f>Monthly!DT268</f>
        <v>560.73450000000003</v>
      </c>
      <c r="AR270" s="841">
        <f>Monthly!DW268</f>
        <v>556.54700000000003</v>
      </c>
      <c r="AS270" s="841">
        <f>Monthly!DZ268</f>
        <v>554.29380000000003</v>
      </c>
      <c r="AT270" s="841">
        <f>Monthly!EC268</f>
        <v>553.71870000000001</v>
      </c>
      <c r="AU270" s="841">
        <f>Monthly!EF268</f>
        <v>552.90869999999995</v>
      </c>
      <c r="AV270" s="841">
        <f>Monthly!EI268</f>
        <v>552.00879999999995</v>
      </c>
      <c r="AW270" s="841">
        <f>Monthly!EL268</f>
        <v>549.85249999999996</v>
      </c>
      <c r="AX270" s="841">
        <f>Monthly!EO268</f>
        <v>548.65234999999996</v>
      </c>
      <c r="AY270" s="841">
        <f>Monthly!ER268</f>
        <v>546.47260000000006</v>
      </c>
      <c r="AZ270" s="841">
        <f>Monthly!EU268</f>
        <v>547.86689999999999</v>
      </c>
      <c r="BA270" s="841">
        <f>Monthly!EX268</f>
        <v>546.76139999999998</v>
      </c>
      <c r="BB270" s="841">
        <f>Monthly!FA268</f>
        <v>544.22029999999995</v>
      </c>
      <c r="BC270" s="841">
        <f>Monthly!FD268</f>
        <v>544.10059999999999</v>
      </c>
      <c r="BD270" s="841">
        <f>Monthly!FG268</f>
        <v>543.60059999999999</v>
      </c>
      <c r="BE270" s="841">
        <f>Monthly!FJ268</f>
        <v>550.87829999999997</v>
      </c>
      <c r="BF270" s="841">
        <f>Monthly!FM268</f>
        <v>558.89750000000004</v>
      </c>
      <c r="BG270" s="841">
        <f>Monthly!FP268</f>
        <v>569.12429999999995</v>
      </c>
      <c r="BH270" s="841">
        <f>Monthly!FS268</f>
        <v>568.65599999999995</v>
      </c>
      <c r="BI270" s="841">
        <f>Monthly!FV268</f>
        <v>568.66729999999995</v>
      </c>
      <c r="BJ270" s="841">
        <f>Monthly!FY268</f>
        <v>571.23749999999995</v>
      </c>
      <c r="BK270" s="841">
        <f>Monthly!GB268</f>
        <v>573.56600000000003</v>
      </c>
      <c r="BL270" s="841">
        <f>Monthly!GE268</f>
        <v>588.5806</v>
      </c>
      <c r="BM270" s="841">
        <f>Monthly!GH268</f>
        <v>589.95209999999997</v>
      </c>
      <c r="BN270" s="841">
        <f>Monthly!GK268</f>
        <v>594.45000000000005</v>
      </c>
      <c r="BO270" s="841">
        <f>Monthly!GN268</f>
        <v>598.5</v>
      </c>
      <c r="BP270" s="841">
        <f>Monthly!GQ268</f>
        <v>602.4171</v>
      </c>
      <c r="BQ270" s="841">
        <f>Monthly!GT268</f>
        <v>599.9846</v>
      </c>
      <c r="BR270" s="841">
        <f>Monthly!GW268</f>
        <v>604.14099999999996</v>
      </c>
      <c r="BS270" s="841">
        <f>Monthly!GZ268</f>
        <v>606.83240000000001</v>
      </c>
      <c r="BT270" s="841">
        <f>Monthly!HC268</f>
        <v>612.42539999999997</v>
      </c>
      <c r="BU270" s="841">
        <f>Monthly!HF268</f>
        <v>622.73140000000001</v>
      </c>
      <c r="BV270" s="841">
        <f>Monthly!HI268</f>
        <v>629.73270000000002</v>
      </c>
      <c r="BW270" s="841">
        <f>Monthly!HL268</f>
        <v>635.75149999999996</v>
      </c>
      <c r="BX270" s="841">
        <f>Monthly!HO268</f>
        <v>642.66999999999996</v>
      </c>
      <c r="BY270" s="841">
        <f>Monthly!HR268</f>
        <v>657.41459999999995</v>
      </c>
      <c r="BZ270" s="841">
        <f>Monthly!HU268</f>
        <v>670.07730000000004</v>
      </c>
      <c r="CA270" s="841">
        <f>Monthly!HX268</f>
        <v>677.86099999999999</v>
      </c>
      <c r="CB270" s="841">
        <f>Monthly!IA268</f>
        <v>681.51</v>
      </c>
      <c r="CC270" s="842">
        <f>Monthly!ID268</f>
        <v>686.91504099999997</v>
      </c>
      <c r="CD270" s="842">
        <f>Monthly!IG268</f>
        <v>694.37418600000001</v>
      </c>
      <c r="CE270" s="842">
        <f>Monthly!IJ268</f>
        <v>707.924037</v>
      </c>
      <c r="CF270" s="842">
        <f>Monthly!IM268</f>
        <v>719.540526</v>
      </c>
      <c r="CG270" s="842">
        <f>Monthly!IP268</f>
        <v>730.53897700000005</v>
      </c>
      <c r="CH270" s="842">
        <f>Monthly!IS268</f>
        <v>747.40688645645673</v>
      </c>
      <c r="CI270" s="842">
        <f>Monthly!IV268</f>
        <v>768.40621599999997</v>
      </c>
      <c r="CJ270" s="842">
        <f>Monthly!IY268</f>
        <v>783.25947399999995</v>
      </c>
      <c r="CK270" s="842">
        <f>Monthly!JB268</f>
        <v>810.23373000000004</v>
      </c>
      <c r="CL270" s="842">
        <f>Monthly!JE268</f>
        <v>819.78917200000001</v>
      </c>
      <c r="CM270" s="842">
        <f>Monthly!JH268</f>
        <v>826.091408</v>
      </c>
      <c r="CN270" s="842">
        <f>Monthly!JK268</f>
        <v>830.22176100000001</v>
      </c>
      <c r="CO270" s="842">
        <f>Monthly!JN268</f>
        <v>837.70524599999999</v>
      </c>
      <c r="CP270" s="842">
        <f>Monthly!JQ268</f>
        <v>844.99699999999996</v>
      </c>
      <c r="CQ270" s="842">
        <f>Monthly!JT268</f>
        <v>852.679396</v>
      </c>
      <c r="CR270" s="842">
        <f>Monthly!JW268</f>
        <v>859.76418899999999</v>
      </c>
      <c r="CS270" s="842">
        <f>Monthly!JZ268</f>
        <v>869.25213900000006</v>
      </c>
      <c r="CT270" s="842">
        <f>Monthly!KC268</f>
        <v>879.10087399999998</v>
      </c>
      <c r="CU270" s="842">
        <f>Monthly!KF268</f>
        <v>888.85670700000003</v>
      </c>
      <c r="CV270" s="842">
        <f>Monthly!KI268</f>
        <v>898.28344000000004</v>
      </c>
      <c r="CW270" s="841">
        <f>Monthly!KL268</f>
        <v>909.78643299999999</v>
      </c>
      <c r="CX270" s="841">
        <f>Monthly!KO268</f>
        <v>922.51743799999997</v>
      </c>
      <c r="CY270" s="841">
        <f>Monthly!KR268</f>
        <v>930.68336599999998</v>
      </c>
      <c r="CZ270" s="841">
        <f>Monthly!KU268</f>
        <v>937.07716100000005</v>
      </c>
      <c r="DA270" s="841">
        <f>Monthly!KX268</f>
        <v>956.80992400000002</v>
      </c>
      <c r="DB270" s="841">
        <f>Monthly!LA268</f>
        <v>972.47503600000005</v>
      </c>
      <c r="DC270" s="841">
        <f>Monthly!LD268</f>
        <v>979.28220299999998</v>
      </c>
      <c r="DD270" s="841">
        <f>Monthly!LG268</f>
        <v>987.13989600000002</v>
      </c>
      <c r="DE270" s="841">
        <f>Monthly!LJ268</f>
        <v>997.53149299999995</v>
      </c>
      <c r="DF270" s="841">
        <f>Monthly!LM268</f>
        <v>1009.617782</v>
      </c>
      <c r="DG270" s="841">
        <f>Monthly!LP268</f>
        <v>1018.595227</v>
      </c>
      <c r="DH270" s="841">
        <f>Monthly!LS268</f>
        <v>1024.4824060000001</v>
      </c>
      <c r="DI270" s="841">
        <f>Monthly!LV268</f>
        <v>1041.928797</v>
      </c>
      <c r="DJ270" s="841">
        <f>Monthly!LY268</f>
        <v>1070.712397</v>
      </c>
      <c r="DK270" s="841">
        <f>Monthly!MB268</f>
        <v>1103.6219699999999</v>
      </c>
      <c r="DL270" s="841">
        <f>Monthly!ME268</f>
        <v>1164.5544950000001</v>
      </c>
      <c r="DM270" s="841">
        <f>Monthly!MH268</f>
        <v>1214.9080610000001</v>
      </c>
      <c r="DN270" s="841">
        <f>Monthly!MK268</f>
        <v>1263.9309539999999</v>
      </c>
      <c r="DO270" s="841">
        <f>Monthly!MN268</f>
        <v>1290.202436</v>
      </c>
      <c r="DP270" s="841">
        <f>Monthly!MQ268</f>
        <v>1311.13031</v>
      </c>
      <c r="DQ270" s="841">
        <f>Monthly!MT268</f>
        <v>1345.9557299999999</v>
      </c>
      <c r="DR270" s="841">
        <f>Monthly!MU268</f>
        <v>1361.638289</v>
      </c>
      <c r="DS270" s="480"/>
      <c r="DT270" s="480"/>
      <c r="DU270" s="480"/>
      <c r="DV270" s="480"/>
      <c r="DW270" s="480"/>
      <c r="DX270" s="480"/>
      <c r="DY270" s="480"/>
      <c r="DZ270" s="480"/>
    </row>
    <row r="271" spans="1:130">
      <c r="A271" t="s">
        <v>1474</v>
      </c>
      <c r="B271" s="755" t="str">
        <f>+Monthly!A271</f>
        <v xml:space="preserve">Reserve money </v>
      </c>
      <c r="C271" s="823"/>
      <c r="D271" s="820"/>
      <c r="E271" s="820"/>
      <c r="F271" s="820"/>
      <c r="G271" s="820"/>
      <c r="H271" s="820"/>
      <c r="I271" s="820"/>
      <c r="J271" s="820"/>
      <c r="K271" s="820"/>
      <c r="L271" s="820"/>
      <c r="M271" s="820"/>
      <c r="N271" s="820"/>
      <c r="O271" s="820"/>
      <c r="P271" s="820"/>
      <c r="Q271" s="820"/>
      <c r="R271" s="820"/>
      <c r="S271" s="820"/>
      <c r="T271" s="820"/>
      <c r="U271" s="820"/>
      <c r="V271" s="820"/>
      <c r="W271" s="820"/>
      <c r="X271" s="820"/>
      <c r="Y271" s="820"/>
      <c r="Z271" s="820"/>
      <c r="AA271" s="820"/>
      <c r="AB271" s="820"/>
      <c r="AC271" s="820"/>
      <c r="AD271" s="820"/>
      <c r="AE271" s="820"/>
      <c r="AF271" s="820"/>
      <c r="AG271" s="820"/>
      <c r="AH271" s="820"/>
      <c r="AI271" s="820"/>
      <c r="AJ271" s="820"/>
      <c r="AK271" s="820"/>
      <c r="AL271" s="820"/>
      <c r="AM271" s="820"/>
      <c r="AN271" s="820"/>
      <c r="AO271" s="820"/>
      <c r="AP271" s="820"/>
      <c r="AQ271" s="820"/>
      <c r="AR271" s="820"/>
      <c r="AS271" s="820"/>
      <c r="AT271" s="820"/>
      <c r="AU271" s="820"/>
      <c r="AV271" s="820"/>
      <c r="AW271" s="820"/>
      <c r="AX271" s="820"/>
      <c r="AY271" s="820"/>
      <c r="AZ271" s="820"/>
      <c r="BA271" s="820"/>
      <c r="BB271" s="820"/>
      <c r="BC271" s="820"/>
      <c r="BD271" s="820"/>
      <c r="BE271" s="820"/>
      <c r="BF271" s="820"/>
      <c r="BG271" s="820"/>
      <c r="BH271" s="820"/>
      <c r="BI271" s="820"/>
      <c r="BJ271" s="820"/>
      <c r="BK271" s="820"/>
      <c r="BL271" s="820"/>
      <c r="BM271" s="820"/>
      <c r="BN271" s="820"/>
      <c r="BO271" s="820"/>
      <c r="BP271" s="820"/>
      <c r="BQ271" s="820"/>
      <c r="BR271" s="820">
        <f>AVERAGE(Monthly!GU271:GW271)</f>
        <v>154.81798999999998</v>
      </c>
      <c r="BS271" s="820">
        <f>AVERAGE(Monthly!GX271:GZ271)</f>
        <v>156.45119666666668</v>
      </c>
      <c r="BT271" s="820">
        <f>AVERAGE(Monthly!HA271:HC271)</f>
        <v>172.07310333333336</v>
      </c>
      <c r="BU271" s="820">
        <f>AVERAGE(Monthly!HD271:HF271)</f>
        <v>177.58345</v>
      </c>
      <c r="BV271" s="820">
        <f>AVERAGE(Monthly!HG271:HI271)</f>
        <v>180.95995333333335</v>
      </c>
      <c r="BW271" s="820">
        <f>AVERAGE(Monthly!HJ271:HL271)</f>
        <v>186.54709666666665</v>
      </c>
      <c r="BX271" s="820">
        <f>AVERAGE(Monthly!HM271:HO271)</f>
        <v>194.44739333333334</v>
      </c>
      <c r="BY271" s="820">
        <f>AVERAGE(Monthly!HP271:HR271)</f>
        <v>205.42106666666666</v>
      </c>
      <c r="BZ271" s="820">
        <f>AVERAGE(Monthly!HS271:HU271)</f>
        <v>205.99420333333333</v>
      </c>
      <c r="CA271" s="820">
        <f>AVERAGE(Monthly!HV271:HX271)</f>
        <v>215.650227</v>
      </c>
      <c r="CB271" s="820">
        <f>AVERAGE(Monthly!HY271:IA271)</f>
        <v>220.76659833333329</v>
      </c>
      <c r="CC271" s="820">
        <f>AVERAGE(Monthly!IB271:ID271)</f>
        <v>229.89999633333332</v>
      </c>
      <c r="CD271" s="820">
        <f>AVERAGE(Monthly!IE271:IG271)</f>
        <v>240.78904522840762</v>
      </c>
      <c r="CE271" s="820">
        <f>AVERAGE(Monthly!IH271:IJ271)</f>
        <v>246.75462125524101</v>
      </c>
      <c r="CF271" s="820">
        <f>AVERAGE(Monthly!IK271:IM271)</f>
        <v>267.00011177894538</v>
      </c>
      <c r="CG271" s="820">
        <f>AVERAGE(Monthly!IN271:IP271)</f>
        <v>274.54190748666667</v>
      </c>
      <c r="CH271" s="820">
        <f>AVERAGE(Monthly!IQ271:IS271)</f>
        <v>270.02375878497833</v>
      </c>
      <c r="CI271" s="820">
        <f>AVERAGE(Monthly!IT271:IV271)</f>
        <v>278.91324048946871</v>
      </c>
      <c r="CJ271" s="820">
        <f>AVERAGE(Monthly!IW271:IY271)</f>
        <v>298.25621812409162</v>
      </c>
      <c r="CK271" s="820">
        <f>AVERAGE(Monthly!IZ271:JB271)</f>
        <v>287.37295905323202</v>
      </c>
      <c r="CL271" s="820">
        <f>AVERAGE(Monthly!JC271:JE271)</f>
        <v>290.51200985517659</v>
      </c>
      <c r="CM271" s="820">
        <f>AVERAGE(Monthly!JF271:JH271)</f>
        <v>290.97040892851464</v>
      </c>
      <c r="CN271" s="820">
        <f>AVERAGE(Monthly!JI271:JK271)</f>
        <v>305.79384743833936</v>
      </c>
      <c r="CO271" s="820">
        <f>AVERAGE(Monthly!JL271:JN271)</f>
        <v>309.87600625377041</v>
      </c>
      <c r="CP271" s="820">
        <f>AVERAGE(Monthly!JO271:JQ271)</f>
        <v>309.22821333825283</v>
      </c>
      <c r="CQ271" s="820">
        <f>AVERAGE(Monthly!JR271:JT271)</f>
        <v>332.74593052391236</v>
      </c>
      <c r="CR271" s="820">
        <f>AVERAGE(Monthly!JU271:JW271)</f>
        <v>353.18629380247756</v>
      </c>
      <c r="CS271" s="820">
        <f>AVERAGE(Monthly!JX271:JZ271)</f>
        <v>345.11318434310073</v>
      </c>
      <c r="CT271" s="820">
        <f>AVERAGE(Monthly!KA271:KC271)</f>
        <v>360.75821298122565</v>
      </c>
      <c r="CU271" s="820">
        <f>AVERAGE(Monthly!KD271:KF271)</f>
        <v>371.29579949772307</v>
      </c>
      <c r="CV271" s="820">
        <f>AVERAGE(Monthly!KG271:KI271)</f>
        <v>395.55148936816084</v>
      </c>
      <c r="CW271" s="820">
        <f>AVERAGE(Monthly!KJ271:KL271)</f>
        <v>398.88732142656255</v>
      </c>
      <c r="CX271" s="820">
        <f>AVERAGE(Monthly!KM271:KO271)</f>
        <v>425.00166332284203</v>
      </c>
      <c r="CY271" s="820">
        <f>AVERAGE(Monthly!KP271:KR271)</f>
        <v>445.20350281467609</v>
      </c>
      <c r="CZ271" s="820">
        <f>AVERAGE(Monthly!KS271:KU271)</f>
        <v>475.12951002815799</v>
      </c>
      <c r="DA271" s="820">
        <f>AVERAGE(Monthly!KV271:KX271)</f>
        <v>509.2939297870023</v>
      </c>
      <c r="DB271" s="820">
        <f>AVERAGE(Monthly!KY271:LA271)</f>
        <v>521.22800904342478</v>
      </c>
      <c r="DC271" s="820">
        <f>AVERAGE(Monthly!LB271:LD271)</f>
        <v>537.69467291792569</v>
      </c>
      <c r="DD271" s="820">
        <f>AVERAGE(Monthly!LE271:LG271)</f>
        <v>537.90468575134321</v>
      </c>
      <c r="DE271" s="820">
        <f>AVERAGE(Monthly!LH271:LJ271)</f>
        <v>603.50993991791995</v>
      </c>
      <c r="DF271" s="820">
        <f>AVERAGE(Monthly!LK271:LM271)</f>
        <v>640.93643237614867</v>
      </c>
      <c r="DG271" s="820">
        <f>AVERAGE(Monthly!LN271:LP271)</f>
        <v>640.34013390037512</v>
      </c>
      <c r="DH271" s="820">
        <f>AVERAGE(Monthly!LQ271:LS271)</f>
        <v>672.08541346522259</v>
      </c>
      <c r="DI271" s="820">
        <f>AVERAGE(Monthly!LT271:LV271)</f>
        <v>645.43916578404935</v>
      </c>
      <c r="DJ271" s="820">
        <f>AVERAGE(Monthly!LW271:LY271)</f>
        <v>727.31705433936895</v>
      </c>
      <c r="DK271" s="820">
        <f>AVERAGE(Monthly!LZ271:MB271)</f>
        <v>730.81708155877823</v>
      </c>
      <c r="DL271" s="820">
        <f>AVERAGE(Monthly!MC271:ME271)</f>
        <v>777.44820401418019</v>
      </c>
      <c r="DM271" s="820">
        <f>AVERAGE(Monthly!MF271:MH271)</f>
        <v>771.35980039737058</v>
      </c>
      <c r="DN271" s="820">
        <f>AVERAGE(Monthly!MI271:MK271)</f>
        <v>929.92678242104409</v>
      </c>
      <c r="DO271" s="820">
        <f>IF(Monthly!MN271&gt;0,AVERAGE(Monthly!ML271:MN271),"")</f>
        <v>892.72626934202947</v>
      </c>
      <c r="DP271" s="820">
        <f>IF(Monthly!MQ271&gt;0,AVERAGE(Monthly!MO271:MQ271),"")</f>
        <v>908.9619980411311</v>
      </c>
      <c r="DQ271" s="820">
        <f>IF(Monthly!MT271&gt;0,AVERAGE(Monthly!MR271:MT271),"")</f>
        <v>925.737921592578</v>
      </c>
      <c r="DR271" s="820">
        <f>IF(Monthly!MW271&gt;0,AVERAGE(Monthly!MU271:MW271),"")</f>
        <v>1028.4940288852738</v>
      </c>
      <c r="DS271" s="480"/>
      <c r="DT271" s="480"/>
      <c r="DU271" s="480"/>
      <c r="DV271" s="480"/>
      <c r="DW271" s="480"/>
      <c r="DX271" s="480"/>
      <c r="DY271" s="480"/>
      <c r="DZ271" s="480"/>
    </row>
    <row r="272" spans="1:130">
      <c r="A272" t="s">
        <v>1475</v>
      </c>
      <c r="B272" s="755" t="str">
        <f>+Monthly!A272</f>
        <v>Net foreign assets</v>
      </c>
      <c r="C272" s="823"/>
      <c r="D272" s="820"/>
      <c r="E272" s="820"/>
      <c r="F272" s="820"/>
      <c r="G272" s="820"/>
      <c r="H272" s="820"/>
      <c r="I272" s="820"/>
      <c r="J272" s="820"/>
      <c r="K272" s="820"/>
      <c r="L272" s="820"/>
      <c r="M272" s="820"/>
      <c r="N272" s="820"/>
      <c r="O272" s="820"/>
      <c r="P272" s="820"/>
      <c r="Q272" s="820"/>
      <c r="R272" s="820"/>
      <c r="S272" s="820"/>
      <c r="T272" s="820"/>
      <c r="U272" s="820"/>
      <c r="V272" s="820"/>
      <c r="W272" s="820"/>
      <c r="X272" s="820"/>
      <c r="Y272" s="820"/>
      <c r="Z272" s="820"/>
      <c r="AA272" s="820"/>
      <c r="AB272" s="820"/>
      <c r="AC272" s="820"/>
      <c r="AD272" s="820"/>
      <c r="AE272" s="820"/>
      <c r="AF272" s="820"/>
      <c r="AG272" s="820"/>
      <c r="AH272" s="820"/>
      <c r="AI272" s="820"/>
      <c r="AJ272" s="820"/>
      <c r="AK272" s="820"/>
      <c r="AL272" s="820"/>
      <c r="AM272" s="820"/>
      <c r="AN272" s="820"/>
      <c r="AO272" s="820"/>
      <c r="AP272" s="820"/>
      <c r="AQ272" s="820"/>
      <c r="AR272" s="820"/>
      <c r="AS272" s="820"/>
      <c r="AT272" s="820"/>
      <c r="AU272" s="820"/>
      <c r="AV272" s="820"/>
      <c r="AW272" s="820"/>
      <c r="AX272" s="820"/>
      <c r="AY272" s="820"/>
      <c r="AZ272" s="820"/>
      <c r="BA272" s="820"/>
      <c r="BB272" s="820"/>
      <c r="BC272" s="820"/>
      <c r="BD272" s="820"/>
      <c r="BE272" s="820"/>
      <c r="BF272" s="820"/>
      <c r="BG272" s="820"/>
      <c r="BH272" s="820"/>
      <c r="BI272" s="820"/>
      <c r="BJ272" s="820"/>
      <c r="BK272" s="820"/>
      <c r="BL272" s="820"/>
      <c r="BM272" s="820"/>
      <c r="BN272" s="820"/>
      <c r="BO272" s="820"/>
      <c r="BP272" s="820"/>
      <c r="BQ272" s="820"/>
      <c r="BR272" s="820">
        <f>AVERAGE(Monthly!GU272:GW272)</f>
        <v>488.70859296805338</v>
      </c>
      <c r="BS272" s="820">
        <f>AVERAGE(Monthly!GX272:GZ272)</f>
        <v>500.66027487184004</v>
      </c>
      <c r="BT272" s="820">
        <f>AVERAGE(Monthly!HA272:HC272)</f>
        <v>426.81112939205332</v>
      </c>
      <c r="BU272" s="820">
        <f>AVERAGE(Monthly!HD272:HF272)</f>
        <v>381.91269739343994</v>
      </c>
      <c r="BV272" s="820">
        <f>AVERAGE(Monthly!HG272:HI272)</f>
        <v>416.36661119157333</v>
      </c>
      <c r="BW272" s="820">
        <f>AVERAGE(Monthly!HJ272:HL272)</f>
        <v>370.30593163312</v>
      </c>
      <c r="BX272" s="820">
        <f>AVERAGE(Monthly!HM272:HO272)</f>
        <v>498.72079902112</v>
      </c>
      <c r="BY272" s="820">
        <f>AVERAGE(Monthly!HP272:HR272)</f>
        <v>586.30632437226666</v>
      </c>
      <c r="BZ272" s="820">
        <f>AVERAGE(Monthly!HS272:HU272)</f>
        <v>614.09704688289651</v>
      </c>
      <c r="CA272" s="820">
        <f>AVERAGE(Monthly!HV272:HX272)</f>
        <v>570.45375049750987</v>
      </c>
      <c r="CB272" s="820">
        <f>AVERAGE(Monthly!HY272:IA272)</f>
        <v>559.30035775304339</v>
      </c>
      <c r="CC272" s="820">
        <f>AVERAGE(Monthly!IB272:ID272)</f>
        <v>531.41653416407189</v>
      </c>
      <c r="CD272" s="820">
        <f>AVERAGE(Monthly!IE272:IG272)</f>
        <v>514.71666905102325</v>
      </c>
      <c r="CE272" s="820">
        <f>AVERAGE(Monthly!IH272:IJ272)</f>
        <v>561.84854012102335</v>
      </c>
      <c r="CF272" s="820">
        <f>AVERAGE(Monthly!IK272:IM272)</f>
        <v>543.09214422565663</v>
      </c>
      <c r="CG272" s="820">
        <f>AVERAGE(Monthly!IN272:IP272)</f>
        <v>481.94793001088993</v>
      </c>
      <c r="CH272" s="820">
        <f>AVERAGE(Monthly!IQ272:IS272)</f>
        <v>521.1608286101058</v>
      </c>
      <c r="CI272" s="820">
        <f>AVERAGE(Monthly!IT272:IV272)</f>
        <v>544.61474636672551</v>
      </c>
      <c r="CJ272" s="820">
        <f>AVERAGE(Monthly!IW272:IY272)</f>
        <v>554.00800434752773</v>
      </c>
      <c r="CK272" s="820">
        <f>AVERAGE(Monthly!IZ272:JB272)</f>
        <v>541.54709355452985</v>
      </c>
      <c r="CL272" s="820">
        <f>AVERAGE(Monthly!JC272:JE272)</f>
        <v>584.62689492876063</v>
      </c>
      <c r="CM272" s="820">
        <f>AVERAGE(Monthly!JF272:JH272)</f>
        <v>614.16630724354854</v>
      </c>
      <c r="CN272" s="820">
        <f>AVERAGE(Monthly!JI272:JK272)</f>
        <v>584.38206133442054</v>
      </c>
      <c r="CO272" s="820">
        <f>AVERAGE(Monthly!JL272:JN272)</f>
        <v>586.95512183347046</v>
      </c>
      <c r="CP272" s="820">
        <f>AVERAGE(Monthly!JO272:JQ272)</f>
        <v>651.44880098089004</v>
      </c>
      <c r="CQ272" s="820">
        <f>AVERAGE(Monthly!JR272:JT272)</f>
        <v>675.86125763174527</v>
      </c>
      <c r="CR272" s="820">
        <f>AVERAGE(Monthly!JU272:JW272)</f>
        <v>652.46939394841172</v>
      </c>
      <c r="CS272" s="820">
        <f>AVERAGE(Monthly!JX272:JZ272)</f>
        <v>650.33604902865955</v>
      </c>
      <c r="CT272" s="820">
        <f>AVERAGE(Monthly!KA272:KC272)</f>
        <v>682.59641576772162</v>
      </c>
      <c r="CU272" s="820">
        <f>AVERAGE(Monthly!KD272:KF272)</f>
        <v>785.09105268529129</v>
      </c>
      <c r="CV272" s="820">
        <f>AVERAGE(Monthly!KG272:KI272)</f>
        <v>735.98059783222618</v>
      </c>
      <c r="CW272" s="820">
        <f>AVERAGE(Monthly!KJ272:KL272)</f>
        <v>705.67798234853126</v>
      </c>
      <c r="CX272" s="820">
        <f>AVERAGE(Monthly!KM272:KO272)</f>
        <v>842.56166974171231</v>
      </c>
      <c r="CY272" s="820">
        <f>AVERAGE(Monthly!KP272:KR272)</f>
        <v>942.81899323325706</v>
      </c>
      <c r="CZ272" s="820">
        <f>AVERAGE(Monthly!KS272:KU272)</f>
        <v>1073.2225465030554</v>
      </c>
      <c r="DA272" s="820">
        <f>AVERAGE(Monthly!KV272:KX272)</f>
        <v>1291.1045250215811</v>
      </c>
      <c r="DB272" s="820">
        <f>AVERAGE(Monthly!KY272:LA272)</f>
        <v>1301.7695023088147</v>
      </c>
      <c r="DC272" s="820">
        <f>AVERAGE(Monthly!LB272:LD272)</f>
        <v>1258.7253545183505</v>
      </c>
      <c r="DD272" s="820">
        <f>AVERAGE(Monthly!LE272:LG272)</f>
        <v>1249.7559374024765</v>
      </c>
      <c r="DE272" s="820">
        <f>AVERAGE(Monthly!LH272:LJ272)</f>
        <v>1313.608609648139</v>
      </c>
      <c r="DF272" s="820">
        <f>AVERAGE(Monthly!LK272:LM272)</f>
        <v>1333.4688743373733</v>
      </c>
      <c r="DG272" s="820">
        <f>AVERAGE(Monthly!LN272:LP272)</f>
        <v>1279.4683247008888</v>
      </c>
      <c r="DH272" s="820">
        <f>AVERAGE(Monthly!LQ272:LS272)</f>
        <v>1520.6605714854443</v>
      </c>
      <c r="DI272" s="820">
        <f>AVERAGE(Monthly!LT272:LV272)</f>
        <v>1453.8095302704444</v>
      </c>
      <c r="DJ272" s="820">
        <f>AVERAGE(Monthly!LW272:LY272)</f>
        <v>1358.1234168088888</v>
      </c>
      <c r="DK272" s="820">
        <f>AVERAGE(Monthly!LZ272:MB272)</f>
        <v>1286.2812840151112</v>
      </c>
      <c r="DL272" s="820">
        <f>AVERAGE(Monthly!MC272:ME272)</f>
        <v>1674.8547022911105</v>
      </c>
      <c r="DM272" s="820">
        <f>AVERAGE(Monthly!MF272:MH272)</f>
        <v>1501.0333725135554</v>
      </c>
      <c r="DN272" s="820">
        <f>AVERAGE(Monthly!MI272:MK272)</f>
        <v>1718.1786530311113</v>
      </c>
      <c r="DO272" s="820">
        <f>IF(Monthly!MN272&gt;0,AVERAGE(Monthly!ML272:MN272),"")</f>
        <v>1723.7707502141111</v>
      </c>
      <c r="DP272" s="820">
        <f>IF(Monthly!MQ272&gt;0,AVERAGE(Monthly!MO272:MQ272),"")</f>
        <v>1928.8050481251114</v>
      </c>
      <c r="DQ272" s="820">
        <f>IF(Monthly!MT272&gt;0,AVERAGE(Monthly!MR272:MT272),"")</f>
        <v>2084.0006486197776</v>
      </c>
      <c r="DR272" s="820">
        <f>IF(Monthly!MW272&gt;0,AVERAGE(Monthly!MU272:MW272),"")</f>
        <v>2306.8464246849999</v>
      </c>
      <c r="DS272" s="480"/>
      <c r="DT272" s="480"/>
      <c r="DU272" s="480"/>
      <c r="DV272" s="480"/>
      <c r="DW272" s="480"/>
      <c r="DX272" s="480"/>
      <c r="DY272" s="480"/>
      <c r="DZ272" s="480"/>
    </row>
    <row r="273" spans="1:130">
      <c r="A273" t="s">
        <v>1476</v>
      </c>
      <c r="B273" s="756" t="str">
        <f>+Monthly!A273</f>
        <v xml:space="preserve">        Government(net)</v>
      </c>
      <c r="C273" s="824"/>
      <c r="D273" s="822"/>
      <c r="E273" s="822"/>
      <c r="F273" s="822"/>
      <c r="G273" s="822"/>
      <c r="H273" s="822"/>
      <c r="I273" s="822"/>
      <c r="J273" s="822"/>
      <c r="K273" s="822"/>
      <c r="L273" s="822"/>
      <c r="M273" s="822"/>
      <c r="N273" s="822"/>
      <c r="O273" s="822"/>
      <c r="P273" s="822"/>
      <c r="Q273" s="822"/>
      <c r="R273" s="822"/>
      <c r="S273" s="822"/>
      <c r="T273" s="822"/>
      <c r="U273" s="822"/>
      <c r="V273" s="822"/>
      <c r="W273" s="822"/>
      <c r="X273" s="822"/>
      <c r="Y273" s="822"/>
      <c r="Z273" s="822"/>
      <c r="AA273" s="822"/>
      <c r="AB273" s="822"/>
      <c r="AC273" s="822"/>
      <c r="AD273" s="822"/>
      <c r="AE273" s="822"/>
      <c r="AF273" s="822"/>
      <c r="AG273" s="822"/>
      <c r="AH273" s="822"/>
      <c r="AI273" s="822"/>
      <c r="AJ273" s="822"/>
      <c r="AK273" s="822"/>
      <c r="AL273" s="822"/>
      <c r="AM273" s="822"/>
      <c r="AN273" s="822"/>
      <c r="AO273" s="822"/>
      <c r="AP273" s="822"/>
      <c r="AQ273" s="822"/>
      <c r="AR273" s="822"/>
      <c r="AS273" s="822"/>
      <c r="AT273" s="822"/>
      <c r="AU273" s="822"/>
      <c r="AV273" s="822"/>
      <c r="AW273" s="822"/>
      <c r="AX273" s="822"/>
      <c r="AY273" s="822"/>
      <c r="AZ273" s="822"/>
      <c r="BA273" s="822"/>
      <c r="BB273" s="822"/>
      <c r="BC273" s="822"/>
      <c r="BD273" s="822"/>
      <c r="BE273" s="822"/>
      <c r="BF273" s="822"/>
      <c r="BG273" s="822"/>
      <c r="BH273" s="822"/>
      <c r="BI273" s="822"/>
      <c r="BJ273" s="822"/>
      <c r="BK273" s="822"/>
      <c r="BL273" s="822"/>
      <c r="BM273" s="822"/>
      <c r="BN273" s="822"/>
      <c r="BO273" s="822"/>
      <c r="BP273" s="822"/>
      <c r="BQ273" s="822"/>
      <c r="BR273" s="822">
        <f>AVERAGE(Monthly!GU273:GW273)</f>
        <v>-209.03155000000001</v>
      </c>
      <c r="BS273" s="822">
        <f>AVERAGE(Monthly!GX273:GZ273)</f>
        <v>-192.05077666666668</v>
      </c>
      <c r="BT273" s="822">
        <f>AVERAGE(Monthly!HA273:HC273)</f>
        <v>-102.73272333333334</v>
      </c>
      <c r="BU273" s="822">
        <f>AVERAGE(Monthly!HD273:HF273)</f>
        <v>-127.30147333333333</v>
      </c>
      <c r="BV273" s="822">
        <f>AVERAGE(Monthly!HG273:HI273)</f>
        <v>-150.72824333333332</v>
      </c>
      <c r="BW273" s="822">
        <f>AVERAGE(Monthly!HJ273:HL273)</f>
        <v>-123.39434333333332</v>
      </c>
      <c r="BX273" s="822">
        <f>AVERAGE(Monthly!HM273:HO273)</f>
        <v>-205.62564522666665</v>
      </c>
      <c r="BY273" s="822">
        <f>AVERAGE(Monthly!HP273:HR273)</f>
        <v>-273.61699666666669</v>
      </c>
      <c r="BZ273" s="822">
        <f>AVERAGE(Monthly!HS273:HU273)</f>
        <v>-296.13261666666671</v>
      </c>
      <c r="CA273" s="822">
        <f>AVERAGE(Monthly!HV273:HX273)</f>
        <v>-242.86023333333333</v>
      </c>
      <c r="CB273" s="822">
        <f>AVERAGE(Monthly!HY273:IA273)</f>
        <v>-189.93073023069996</v>
      </c>
      <c r="CC273" s="822">
        <f>AVERAGE(Monthly!IB273:ID273)</f>
        <v>-102.09086666666667</v>
      </c>
      <c r="CD273" s="822">
        <f>AVERAGE(Monthly!IE273:IG273)</f>
        <v>-102.17026991603332</v>
      </c>
      <c r="CE273" s="822">
        <f>AVERAGE(Monthly!IH273:IJ273)</f>
        <v>-162.13254117739999</v>
      </c>
      <c r="CF273" s="822">
        <f>AVERAGE(Monthly!IK273:IM273)</f>
        <v>-120.40180358461335</v>
      </c>
      <c r="CG273" s="822">
        <f>AVERAGE(Monthly!IN273:IP273)</f>
        <v>-105.05172779983332</v>
      </c>
      <c r="CH273" s="822">
        <f>AVERAGE(Monthly!IQ273:IS273)</f>
        <v>-131.54968981062333</v>
      </c>
      <c r="CI273" s="822">
        <f>AVERAGE(Monthly!IT273:IV273)</f>
        <v>-153.66338824133666</v>
      </c>
      <c r="CJ273" s="822">
        <f>AVERAGE(Monthly!IW273:IY273)</f>
        <v>-155.56815735325665</v>
      </c>
      <c r="CK273" s="822">
        <f>AVERAGE(Monthly!IZ273:JB273)</f>
        <v>-143.95527893053</v>
      </c>
      <c r="CL273" s="822">
        <f>AVERAGE(Monthly!JC273:JE273)</f>
        <v>-164.74796654908332</v>
      </c>
      <c r="CM273" s="822">
        <f>AVERAGE(Monthly!JF273:JH273)</f>
        <v>-172.48670995688892</v>
      </c>
      <c r="CN273" s="822">
        <f>AVERAGE(Monthly!JI273:JK273)</f>
        <v>-125.43488737644445</v>
      </c>
      <c r="CO273" s="822">
        <f>AVERAGE(Monthly!JL273:JN273)</f>
        <v>-123.52180634166666</v>
      </c>
      <c r="CP273" s="822">
        <f>AVERAGE(Monthly!JO273:JQ273)</f>
        <v>-163.29322809066664</v>
      </c>
      <c r="CQ273" s="822">
        <f>AVERAGE(Monthly!JR273:JT273)</f>
        <v>-115.30644272253487</v>
      </c>
      <c r="CR273" s="822">
        <f>AVERAGE(Monthly!JU273:JW273)</f>
        <v>-74.611244246443746</v>
      </c>
      <c r="CS273" s="822">
        <f>AVERAGE(Monthly!JX273:JZ273)</f>
        <v>-87.773808663454432</v>
      </c>
      <c r="CT273" s="822">
        <f>AVERAGE(Monthly!KA273:KC273)</f>
        <v>-110.34327035676279</v>
      </c>
      <c r="CU273" s="822">
        <f>AVERAGE(Monthly!KD273:KF273)</f>
        <v>-170.56677933229133</v>
      </c>
      <c r="CV273" s="822">
        <f>AVERAGE(Monthly!KG273:KI273)</f>
        <v>-128.50295368222618</v>
      </c>
      <c r="CW273" s="822">
        <f>AVERAGE(Monthly!KJ273:KL273)</f>
        <v>-124.48639940586456</v>
      </c>
      <c r="CX273" s="822">
        <f>AVERAGE(Monthly!KM273:KO273)</f>
        <v>-227.46053818171231</v>
      </c>
      <c r="CY273" s="822">
        <f>AVERAGE(Monthly!KP273:KR273)</f>
        <v>-297.06779020004478</v>
      </c>
      <c r="CZ273" s="822">
        <f>AVERAGE(Monthly!KS273:KU273)</f>
        <v>-361.48254694267098</v>
      </c>
      <c r="DA273" s="822">
        <f>AVERAGE(Monthly!KV273:KX273)</f>
        <v>-570.01112880764128</v>
      </c>
      <c r="DB273" s="822">
        <f>AVERAGE(Monthly!KY273:LA273)</f>
        <v>-624.46916987748148</v>
      </c>
      <c r="DC273" s="822">
        <f>AVERAGE(Monthly!LB273:LD273)</f>
        <v>-616.28152785168379</v>
      </c>
      <c r="DD273" s="822">
        <f>AVERAGE(Monthly!LE273:LG273)</f>
        <v>-560.33335406914318</v>
      </c>
      <c r="DE273" s="822">
        <f>AVERAGE(Monthly!LH273:LJ273)</f>
        <v>-567.0407229814723</v>
      </c>
      <c r="DF273" s="822">
        <f>AVERAGE(Monthly!LK273:LM273)</f>
        <v>-524.23817488404006</v>
      </c>
      <c r="DG273" s="822">
        <f>AVERAGE(Monthly!LN273:LP273)</f>
        <v>-466.56630470088885</v>
      </c>
      <c r="DH273" s="822">
        <f>AVERAGE(Monthly!LQ273:LS273)</f>
        <v>-638.54435152477788</v>
      </c>
      <c r="DI273" s="822">
        <f>AVERAGE(Monthly!LT273:LV273)</f>
        <v>-475.26865147444443</v>
      </c>
      <c r="DJ273" s="822">
        <f>AVERAGE(Monthly!LW273:LY273)</f>
        <v>-368.08933680888885</v>
      </c>
      <c r="DK273" s="822">
        <f>AVERAGE(Monthly!LZ273:MB273)</f>
        <v>-332.29081681677775</v>
      </c>
      <c r="DL273" s="822">
        <f>AVERAGE(Monthly!MC273:ME273)</f>
        <v>-573.52595415966664</v>
      </c>
      <c r="DM273" s="822">
        <f>AVERAGE(Monthly!MF273:MH273)</f>
        <v>-370.55666593788891</v>
      </c>
      <c r="DN273" s="822">
        <f>AVERAGE(Monthly!MI273:MK273)</f>
        <v>-436.87358184677777</v>
      </c>
      <c r="DO273" s="822">
        <f>AVERAGE(Monthly!MJ273:ML273)</f>
        <v>-464.97786797444451</v>
      </c>
      <c r="DP273" s="822">
        <f>AVERAGE(Monthly!MK273:MM273)</f>
        <v>-459.52912311911115</v>
      </c>
      <c r="DQ273" s="822">
        <f>AVERAGE(Monthly!ML273:MN273)</f>
        <v>-371.16394109044433</v>
      </c>
      <c r="DR273" s="822">
        <f>AVERAGE(Monthly!MM273:MO273)</f>
        <v>-378.25778958799992</v>
      </c>
      <c r="DS273" s="482"/>
      <c r="DT273" s="482"/>
      <c r="DU273" s="482"/>
      <c r="DV273" s="482"/>
      <c r="DW273" s="482"/>
      <c r="DX273" s="482"/>
      <c r="DY273" s="482"/>
      <c r="DZ273" s="482"/>
    </row>
    <row r="274" spans="1:130">
      <c r="B274" s="885" t="s">
        <v>1472</v>
      </c>
    </row>
    <row r="275" spans="1:130">
      <c r="B275" s="444"/>
      <c r="DL275" s="709"/>
    </row>
    <row r="276" spans="1:130">
      <c r="B276" s="555" t="s">
        <v>1466</v>
      </c>
    </row>
    <row r="277" spans="1:130">
      <c r="B277" s="444" t="s">
        <v>1002</v>
      </c>
      <c r="C277" s="481" t="e">
        <f>AVERAGE(Monthly!B277:D277)</f>
        <v>#DIV/0!</v>
      </c>
      <c r="D277" s="481" t="e">
        <f>AVERAGE(Monthly!E277:G277)</f>
        <v>#DIV/0!</v>
      </c>
      <c r="E277" s="481" t="e">
        <f>AVERAGE(Monthly!H277:J277)</f>
        <v>#DIV/0!</v>
      </c>
      <c r="F277" s="481" t="e">
        <f>AVERAGE(Monthly!K277:M277)</f>
        <v>#DIV/0!</v>
      </c>
      <c r="G277" s="481" t="e">
        <f>AVERAGE(Monthly!N277:P277)</f>
        <v>#DIV/0!</v>
      </c>
      <c r="H277" s="481" t="e">
        <f>AVERAGE(Monthly!Q277:S277)</f>
        <v>#DIV/0!</v>
      </c>
      <c r="I277" s="481" t="e">
        <f>AVERAGE(Monthly!T277:V277)</f>
        <v>#DIV/0!</v>
      </c>
      <c r="J277" s="481" t="e">
        <f>AVERAGE(Monthly!W277:Y277)</f>
        <v>#DIV/0!</v>
      </c>
      <c r="K277" s="481" t="e">
        <f>AVERAGE(Monthly!Z277:AB277)</f>
        <v>#DIV/0!</v>
      </c>
      <c r="L277" s="481" t="e">
        <f>AVERAGE(Monthly!AC277:AE277)</f>
        <v>#DIV/0!</v>
      </c>
      <c r="M277" s="481" t="e">
        <f>AVERAGE(Monthly!AF277:AH277)</f>
        <v>#DIV/0!</v>
      </c>
      <c r="N277" s="481" t="e">
        <f>AVERAGE(Monthly!AI277:AK277)</f>
        <v>#DIV/0!</v>
      </c>
      <c r="O277" s="481" t="e">
        <f>AVERAGE(Monthly!AL277:AN277)</f>
        <v>#DIV/0!</v>
      </c>
      <c r="P277" s="481" t="e">
        <f>AVERAGE(Monthly!AO277:AQ277)</f>
        <v>#DIV/0!</v>
      </c>
      <c r="Q277" s="481" t="e">
        <f>AVERAGE(Monthly!AR277:AT277)</f>
        <v>#DIV/0!</v>
      </c>
      <c r="R277" s="481" t="e">
        <f>AVERAGE(Monthly!AU277:AW277)</f>
        <v>#DIV/0!</v>
      </c>
      <c r="S277" s="481" t="e">
        <f>AVERAGE(Monthly!AX277:AZ277)</f>
        <v>#DIV/0!</v>
      </c>
      <c r="T277" s="481" t="e">
        <f>AVERAGE(Monthly!BA277:BC277)</f>
        <v>#DIV/0!</v>
      </c>
      <c r="U277" s="481" t="e">
        <f>AVERAGE(Monthly!BD277:BF277)</f>
        <v>#DIV/0!</v>
      </c>
      <c r="V277" s="481" t="e">
        <f>AVERAGE(Monthly!BG277:BI277)</f>
        <v>#DIV/0!</v>
      </c>
      <c r="W277" s="481" t="e">
        <f>AVERAGE(Monthly!BJ277:BL277)</f>
        <v>#DIV/0!</v>
      </c>
      <c r="X277" s="481" t="e">
        <f>AVERAGE(Monthly!BM277:BO277)</f>
        <v>#DIV/0!</v>
      </c>
      <c r="Y277" s="481" t="e">
        <f>AVERAGE(Monthly!BP277:BR277)</f>
        <v>#DIV/0!</v>
      </c>
      <c r="Z277" s="481" t="e">
        <f>AVERAGE(Monthly!BS277:BU277)</f>
        <v>#DIV/0!</v>
      </c>
      <c r="AA277" s="481" t="e">
        <f>AVERAGE(Monthly!BV277:BX277)</f>
        <v>#DIV/0!</v>
      </c>
      <c r="AB277" s="481" t="e">
        <f>AVERAGE(Monthly!BY277:CA277)</f>
        <v>#DIV/0!</v>
      </c>
      <c r="AC277" s="481" t="e">
        <f>AVERAGE(Monthly!CB277:CD277)</f>
        <v>#DIV/0!</v>
      </c>
      <c r="AD277" s="481" t="e">
        <f>AVERAGE(Monthly!CE277:CG277)</f>
        <v>#DIV/0!</v>
      </c>
      <c r="AE277" s="481" t="e">
        <f>AVERAGE(Monthly!CH277:CJ277)</f>
        <v>#DIV/0!</v>
      </c>
      <c r="AF277" s="481" t="e">
        <f>AVERAGE(Monthly!CK277:CM277)</f>
        <v>#DIV/0!</v>
      </c>
      <c r="AG277" s="481" t="e">
        <f>AVERAGE(Monthly!CN277:CP277)</f>
        <v>#DIV/0!</v>
      </c>
      <c r="AH277" s="481" t="e">
        <f>AVERAGE(Monthly!CQ277:CS277)</f>
        <v>#DIV/0!</v>
      </c>
      <c r="AI277" s="481" t="e">
        <f>AVERAGE(Monthly!CT277:CV277)</f>
        <v>#DIV/0!</v>
      </c>
      <c r="AJ277" s="481" t="e">
        <f>AVERAGE(Monthly!CW277:CY277)</f>
        <v>#DIV/0!</v>
      </c>
      <c r="AK277" s="481" t="e">
        <f>AVERAGE(Monthly!CZ277:DB277)</f>
        <v>#DIV/0!</v>
      </c>
      <c r="AL277" s="481" t="e">
        <f>AVERAGE(Monthly!DC277:DE277)</f>
        <v>#DIV/0!</v>
      </c>
      <c r="AM277" s="481" t="e">
        <f>AVERAGE(Monthly!DF277:DH277)</f>
        <v>#DIV/0!</v>
      </c>
      <c r="AN277" s="481" t="e">
        <f>AVERAGE(Monthly!DI277:DK277)</f>
        <v>#DIV/0!</v>
      </c>
      <c r="AO277" s="481" t="e">
        <f>AVERAGE(Monthly!DL277:DN277)</f>
        <v>#DIV/0!</v>
      </c>
      <c r="AP277" s="481" t="e">
        <f>AVERAGE(Monthly!DO277:DQ277)</f>
        <v>#DIV/0!</v>
      </c>
      <c r="AQ277" s="481">
        <f>AVERAGE(Monthly!DR277:DT277)</f>
        <v>99.76747925996078</v>
      </c>
      <c r="AR277" s="481">
        <f>AVERAGE(Monthly!DU277:DW277)</f>
        <v>96.123921044530093</v>
      </c>
      <c r="AS277" s="481">
        <f>AVERAGE(Monthly!DX277:DZ277)</f>
        <v>94.9481447434393</v>
      </c>
      <c r="AT277" s="481">
        <f>AVERAGE(Monthly!EA277:EC277)</f>
        <v>94.068378772819628</v>
      </c>
      <c r="AU277" s="481">
        <f>AVERAGE(Monthly!ED277:EF277)</f>
        <v>94.823994059295686</v>
      </c>
      <c r="AV277" s="481">
        <f>AVERAGE(Monthly!EG277:EI277)</f>
        <v>95.360459382214671</v>
      </c>
      <c r="AW277" s="481">
        <f>AVERAGE(Monthly!EJ277:EL277)</f>
        <v>94.881834301439355</v>
      </c>
      <c r="AX277" s="481">
        <f>AVERAGE(Monthly!EM277:EO277)</f>
        <v>95.266791127194026</v>
      </c>
      <c r="AY277" s="481">
        <f>AVERAGE(Monthly!EP277:ER277)</f>
        <v>96.039168186566187</v>
      </c>
      <c r="AZ277" s="481">
        <f>AVERAGE(Monthly!ES277:EU277)</f>
        <v>97.57019441506425</v>
      </c>
      <c r="BA277" s="481">
        <f>AVERAGE(Monthly!EV277:EX277)</f>
        <v>98.184986884077034</v>
      </c>
      <c r="BB277" s="481">
        <f>AVERAGE(Monthly!EY277:FA277)</f>
        <v>99.839384336365129</v>
      </c>
      <c r="BC277" s="481">
        <f>AVERAGE(Monthly!FB277:FD277)</f>
        <v>99.685485848840372</v>
      </c>
      <c r="BD277" s="481">
        <f>AVERAGE(Monthly!FE277:FG277)</f>
        <v>101.52580312882333</v>
      </c>
      <c r="BE277" s="481">
        <f>AVERAGE(Monthly!FH277:FJ277)</f>
        <v>100.4334873060473</v>
      </c>
      <c r="BF277" s="481">
        <f>AVERAGE(Monthly!FK277:FM277)</f>
        <v>92.744143993535246</v>
      </c>
      <c r="BG277" s="481">
        <f>AVERAGE(Monthly!FN277:FP277)</f>
        <v>92.873648799970667</v>
      </c>
      <c r="BH277" s="481">
        <f>AVERAGE(Monthly!FQ277:FS277)</f>
        <v>93.897909335001444</v>
      </c>
      <c r="BI277" s="481">
        <f>AVERAGE(Monthly!FT277:FV277)</f>
        <v>97.195846264433712</v>
      </c>
      <c r="BJ277" s="481">
        <f>AVERAGE(Monthly!FW277:FY277)</f>
        <v>99.729387980513835</v>
      </c>
      <c r="BK277" s="481">
        <f>AVERAGE(Monthly!FZ277:GB277)</f>
        <v>97.53409100137344</v>
      </c>
      <c r="BL277" s="481">
        <f>AVERAGE(Monthly!GC277:GE277)</f>
        <v>93.999215207522752</v>
      </c>
      <c r="BM277" s="481">
        <f>AVERAGE(Monthly!GF277:GH277)</f>
        <v>96.427898514592968</v>
      </c>
      <c r="BN277" s="481">
        <f>AVERAGE(Monthly!GI277:GK277)</f>
        <v>94.918263705440253</v>
      </c>
      <c r="BO277" s="481">
        <f>AVERAGE(Monthly!GL277:GN277)</f>
        <v>97.91138804212703</v>
      </c>
      <c r="BP277" s="481">
        <f>AVERAGE(Monthly!GO277:GQ277)</f>
        <v>100.06914690702017</v>
      </c>
      <c r="BQ277" s="481">
        <f>AVERAGE(Monthly!GR277:GT277)</f>
        <v>97.036850099623464</v>
      </c>
      <c r="BR277" s="481">
        <f>AVERAGE(Monthly!GU277:GW277)</f>
        <v>95.464953467446549</v>
      </c>
      <c r="BS277" s="481">
        <f>AVERAGE(Monthly!GX277:GZ277)</f>
        <v>98.264944359537978</v>
      </c>
      <c r="BT277" s="481">
        <f>AVERAGE(Monthly!HA277:HC277)</f>
        <v>97.596471074362015</v>
      </c>
      <c r="BU277" s="481">
        <f>AVERAGE(Monthly!HD277:HF277)</f>
        <v>97.971124903003272</v>
      </c>
      <c r="BV277" s="481">
        <f>AVERAGE(Monthly!HG277:HI277)</f>
        <v>99.792307723441709</v>
      </c>
      <c r="BW277" s="481">
        <f>AVERAGE(Monthly!HJ277:HL277)</f>
        <v>100.19557105047166</v>
      </c>
      <c r="BX277" s="481">
        <f>AVERAGE(Monthly!HM277:HO277)</f>
        <v>101.29192912733335</v>
      </c>
      <c r="BY277" s="481">
        <f>AVERAGE(Monthly!HP277:HR277)</f>
        <v>102.61210334285146</v>
      </c>
      <c r="BZ277" s="481">
        <f>AVERAGE(Monthly!HS277:HU277)</f>
        <v>106.4784244741697</v>
      </c>
      <c r="CA277" s="481">
        <f>AVERAGE(Monthly!HV277:HX277)</f>
        <v>107.73780659389676</v>
      </c>
      <c r="CB277" s="481">
        <f>AVERAGE(Monthly!HY277:IA277)</f>
        <v>107.96611797034122</v>
      </c>
      <c r="CC277" s="481">
        <f>AVERAGE(Monthly!IB277:ID277)</f>
        <v>106.57690548427054</v>
      </c>
      <c r="CD277" s="481">
        <f>AVERAGE(Monthly!IE277:IG277)</f>
        <v>104.63838145911065</v>
      </c>
      <c r="CE277" s="481">
        <f>AVERAGE(Monthly!IH277:IJ277)</f>
        <v>102.21085803921868</v>
      </c>
      <c r="CF277" s="481">
        <f>AVERAGE(Monthly!IK277:IM277)</f>
        <v>101.68367289221207</v>
      </c>
      <c r="CG277" s="481">
        <f>AVERAGE(Monthly!IN277:IP277)</f>
        <v>99.774566978868975</v>
      </c>
      <c r="CH277" s="481">
        <f>AVERAGE(Monthly!IQ277:IS277)</f>
        <v>101.20107802811928</v>
      </c>
      <c r="CI277" s="481">
        <f>AVERAGE(Monthly!IT277:IV277)</f>
        <v>104.02801699876568</v>
      </c>
      <c r="CJ277" s="481">
        <f>AVERAGE(Monthly!IW277:IY277)</f>
        <v>106.84484900724111</v>
      </c>
      <c r="CK277" s="481">
        <f>AVERAGE(Monthly!IZ277:JB277)</f>
        <v>110.15855664553526</v>
      </c>
      <c r="CL277" s="481">
        <f>AVERAGE(Monthly!JC277:JE277)</f>
        <v>109.76562465435559</v>
      </c>
      <c r="CM277" s="481">
        <f>AVERAGE(Monthly!JF277:JH277)</f>
        <v>110.49133383860537</v>
      </c>
      <c r="CN277" s="481">
        <f>AVERAGE(Monthly!JI277:JK277)</f>
        <v>112.34636075454451</v>
      </c>
      <c r="CO277" s="481">
        <f>AVERAGE(Monthly!JL277:JN277)</f>
        <v>114.9726398880495</v>
      </c>
      <c r="CP277" s="481">
        <f>AVERAGE(Monthly!JO277:JQ277)</f>
        <v>115.7951698409787</v>
      </c>
      <c r="CQ277" s="481">
        <f>AVERAGE(Monthly!JR277:JT277)</f>
        <v>119.16638324657244</v>
      </c>
      <c r="CR277" s="481">
        <f>AVERAGE(Monthly!JU277:JW277)</f>
        <v>117.49069422598467</v>
      </c>
      <c r="CS277" s="481">
        <f>AVERAGE(Monthly!JX277:JZ277)</f>
        <v>117.8049513172637</v>
      </c>
      <c r="CT277" s="481">
        <f>AVERAGE(Monthly!KA277:KC277)</f>
        <v>118.16875620853735</v>
      </c>
      <c r="CU277" s="481">
        <f>AVERAGE(Monthly!KD277:KF277)</f>
        <v>119.94147019767904</v>
      </c>
      <c r="CV277" s="481">
        <f>AVERAGE(Monthly!KG277:KI277)</f>
        <v>120.09276355386162</v>
      </c>
      <c r="CW277" s="481">
        <f>AVERAGE(Monthly!KJ277:KL277)</f>
        <v>120.52363960389123</v>
      </c>
      <c r="CX277" s="481" t="e">
        <f>AVERAGE(Monthly!KM277:KO277)</f>
        <v>#DIV/0!</v>
      </c>
      <c r="CY277" s="481" t="e">
        <f>AVERAGE(Monthly!KP277:KR277)</f>
        <v>#DIV/0!</v>
      </c>
      <c r="CZ277" s="481" t="e">
        <f>AVERAGE(Monthly!KS277:KU277)</f>
        <v>#DIV/0!</v>
      </c>
      <c r="DA277" s="481" t="e">
        <f>AVERAGE(Monthly!KV277:KX277)</f>
        <v>#DIV/0!</v>
      </c>
      <c r="DB277" s="481" t="e">
        <f>AVERAGE(Monthly!KY277:LA277)</f>
        <v>#DIV/0!</v>
      </c>
      <c r="DC277" s="481" t="e">
        <f>AVERAGE(Monthly!LB277:LD277)</f>
        <v>#DIV/0!</v>
      </c>
      <c r="DD277" s="481" t="e">
        <f>AVERAGE(Monthly!LE277:LG277)</f>
        <v>#DIV/0!</v>
      </c>
      <c r="DE277" s="481" t="e">
        <f>AVERAGE(Monthly!LH277:LJ277)</f>
        <v>#DIV/0!</v>
      </c>
      <c r="DF277" s="481" t="e">
        <f>AVERAGE(Monthly!LK277:LM277)</f>
        <v>#DIV/0!</v>
      </c>
      <c r="DG277" s="481" t="e">
        <f>AVERAGE(Monthly!LN277:LP277)</f>
        <v>#DIV/0!</v>
      </c>
      <c r="DH277" s="481" t="e">
        <f>AVERAGE(Monthly!LQ277:LS277)</f>
        <v>#DIV/0!</v>
      </c>
      <c r="DI277" s="481" t="e">
        <f>AVERAGE(Monthly!LT277:LV277)</f>
        <v>#DIV/0!</v>
      </c>
      <c r="DJ277" s="481" t="e">
        <f>AVERAGE(Monthly!LW277:LY277)</f>
        <v>#DIV/0!</v>
      </c>
      <c r="DK277" s="481" t="e">
        <f>AVERAGE(Monthly!LZ277:MB277)</f>
        <v>#DIV/0!</v>
      </c>
      <c r="DL277" s="481" t="e">
        <f>AVERAGE(Monthly!MC277:ME277)</f>
        <v>#DIV/0!</v>
      </c>
      <c r="DM277" s="481" t="e">
        <f>AVERAGE(Monthly!MF277:MH277)</f>
        <v>#DIV/0!</v>
      </c>
      <c r="DN277" s="481" t="e">
        <f>AVERAGE(Monthly!MI277:MK277)</f>
        <v>#DIV/0!</v>
      </c>
      <c r="DO277" s="481" t="e">
        <f>AVERAGE(Monthly!ML277:MN277)</f>
        <v>#DIV/0!</v>
      </c>
      <c r="DP277" s="481" t="e">
        <f>AVERAGE(Monthly!MO277:MQ277)</f>
        <v>#DIV/0!</v>
      </c>
      <c r="DQ277" s="481" t="e">
        <f>AVERAGE(Monthly!MR277:MT277)</f>
        <v>#DIV/0!</v>
      </c>
      <c r="DR277" s="481" t="e">
        <f>AVERAGE(Monthly!MU277:MW277)</f>
        <v>#DIV/0!</v>
      </c>
      <c r="DS277" s="481"/>
      <c r="DT277" s="481"/>
      <c r="DU277" s="481"/>
      <c r="DV277" s="481"/>
      <c r="DW277" s="481"/>
      <c r="DX277" s="481"/>
      <c r="DY277" s="481"/>
      <c r="DZ277" s="481"/>
    </row>
    <row r="278" spans="1:130">
      <c r="B278" s="444" t="s">
        <v>1003</v>
      </c>
      <c r="C278" s="481" t="e">
        <f>AVERAGE(Monthly!B278:D278)</f>
        <v>#DIV/0!</v>
      </c>
      <c r="D278" s="481" t="e">
        <f>AVERAGE(Monthly!E278:G278)</f>
        <v>#DIV/0!</v>
      </c>
      <c r="E278" s="481" t="e">
        <f>AVERAGE(Monthly!H278:J278)</f>
        <v>#DIV/0!</v>
      </c>
      <c r="F278" s="481" t="e">
        <f>AVERAGE(Monthly!K278:M278)</f>
        <v>#DIV/0!</v>
      </c>
      <c r="G278" s="481" t="e">
        <f>AVERAGE(Monthly!N278:P278)</f>
        <v>#DIV/0!</v>
      </c>
      <c r="H278" s="481" t="e">
        <f>AVERAGE(Monthly!Q278:S278)</f>
        <v>#DIV/0!</v>
      </c>
      <c r="I278" s="481" t="e">
        <f>AVERAGE(Monthly!T278:V278)</f>
        <v>#DIV/0!</v>
      </c>
      <c r="J278" s="481" t="e">
        <f>AVERAGE(Monthly!W278:Y278)</f>
        <v>#DIV/0!</v>
      </c>
      <c r="K278" s="481" t="e">
        <f>AVERAGE(Monthly!Z278:AB278)</f>
        <v>#DIV/0!</v>
      </c>
      <c r="L278" s="481" t="e">
        <f>AVERAGE(Monthly!AC278:AE278)</f>
        <v>#DIV/0!</v>
      </c>
      <c r="M278" s="481" t="e">
        <f>AVERAGE(Monthly!AF278:AH278)</f>
        <v>#DIV/0!</v>
      </c>
      <c r="N278" s="481" t="e">
        <f>AVERAGE(Monthly!AI278:AK278)</f>
        <v>#DIV/0!</v>
      </c>
      <c r="O278" s="481" t="e">
        <f>AVERAGE(Monthly!AL278:AN278)</f>
        <v>#DIV/0!</v>
      </c>
      <c r="P278" s="481" t="e">
        <f>AVERAGE(Monthly!AO278:AQ278)</f>
        <v>#DIV/0!</v>
      </c>
      <c r="Q278" s="481" t="e">
        <f>AVERAGE(Monthly!AR278:AT278)</f>
        <v>#DIV/0!</v>
      </c>
      <c r="R278" s="481" t="e">
        <f>AVERAGE(Monthly!AU278:AW278)</f>
        <v>#DIV/0!</v>
      </c>
      <c r="S278" s="481" t="e">
        <f>AVERAGE(Monthly!AX278:AZ278)</f>
        <v>#DIV/0!</v>
      </c>
      <c r="T278" s="481" t="e">
        <f>AVERAGE(Monthly!BA278:BC278)</f>
        <v>#DIV/0!</v>
      </c>
      <c r="U278" s="481" t="e">
        <f>AVERAGE(Monthly!BD278:BF278)</f>
        <v>#DIV/0!</v>
      </c>
      <c r="V278" s="481" t="e">
        <f>AVERAGE(Monthly!BG278:BI278)</f>
        <v>#DIV/0!</v>
      </c>
      <c r="W278" s="481" t="e">
        <f>AVERAGE(Monthly!BJ278:BL278)</f>
        <v>#DIV/0!</v>
      </c>
      <c r="X278" s="481" t="e">
        <f>AVERAGE(Monthly!BM278:BO278)</f>
        <v>#DIV/0!</v>
      </c>
      <c r="Y278" s="481" t="e">
        <f>AVERAGE(Monthly!BP278:BR278)</f>
        <v>#DIV/0!</v>
      </c>
      <c r="Z278" s="481" t="e">
        <f>AVERAGE(Monthly!BS278:BU278)</f>
        <v>#DIV/0!</v>
      </c>
      <c r="AA278" s="481" t="e">
        <f>AVERAGE(Monthly!BV278:BX278)</f>
        <v>#DIV/0!</v>
      </c>
      <c r="AB278" s="481" t="e">
        <f>AVERAGE(Monthly!BY278:CA278)</f>
        <v>#DIV/0!</v>
      </c>
      <c r="AC278" s="481" t="e">
        <f>AVERAGE(Monthly!CB278:CD278)</f>
        <v>#DIV/0!</v>
      </c>
      <c r="AD278" s="481" t="e">
        <f>AVERAGE(Monthly!CE278:CG278)</f>
        <v>#DIV/0!</v>
      </c>
      <c r="AE278" s="481" t="e">
        <f>AVERAGE(Monthly!CH278:CJ278)</f>
        <v>#DIV/0!</v>
      </c>
      <c r="AF278" s="481" t="e">
        <f>AVERAGE(Monthly!CK278:CM278)</f>
        <v>#DIV/0!</v>
      </c>
      <c r="AG278" s="481" t="e">
        <f>AVERAGE(Monthly!CN278:CP278)</f>
        <v>#DIV/0!</v>
      </c>
      <c r="AH278" s="481" t="e">
        <f>AVERAGE(Monthly!CQ278:CS278)</f>
        <v>#DIV/0!</v>
      </c>
      <c r="AI278" s="481" t="e">
        <f>AVERAGE(Monthly!CT278:CV278)</f>
        <v>#DIV/0!</v>
      </c>
      <c r="AJ278" s="481" t="e">
        <f>AVERAGE(Monthly!CW278:CY278)</f>
        <v>#DIV/0!</v>
      </c>
      <c r="AK278" s="481" t="e">
        <f>AVERAGE(Monthly!CZ278:DB278)</f>
        <v>#DIV/0!</v>
      </c>
      <c r="AL278" s="481" t="e">
        <f>AVERAGE(Monthly!DC278:DE278)</f>
        <v>#DIV/0!</v>
      </c>
      <c r="AM278" s="481" t="e">
        <f>AVERAGE(Monthly!DF278:DH278)</f>
        <v>#DIV/0!</v>
      </c>
      <c r="AN278" s="481" t="e">
        <f>AVERAGE(Monthly!DI278:DK278)</f>
        <v>#DIV/0!</v>
      </c>
      <c r="AO278" s="481" t="e">
        <f>AVERAGE(Monthly!DL278:DN278)</f>
        <v>#DIV/0!</v>
      </c>
      <c r="AP278" s="481" t="e">
        <f>AVERAGE(Monthly!DO278:DQ278)</f>
        <v>#DIV/0!</v>
      </c>
      <c r="AQ278" s="481">
        <f>AVERAGE(Monthly!DR278:DT278)</f>
        <v>98.805755174868395</v>
      </c>
      <c r="AR278" s="481">
        <f>AVERAGE(Monthly!DU278:DW278)</f>
        <v>94.810452586461921</v>
      </c>
      <c r="AS278" s="481">
        <f>AVERAGE(Monthly!DX278:DZ278)</f>
        <v>93.95804027780018</v>
      </c>
      <c r="AT278" s="481">
        <f>AVERAGE(Monthly!EA278:EC278)</f>
        <v>94.359247975668907</v>
      </c>
      <c r="AU278" s="481">
        <f>AVERAGE(Monthly!ED278:EF278)</f>
        <v>91.978569141371892</v>
      </c>
      <c r="AV278" s="481">
        <f>AVERAGE(Monthly!EG278:EI278)</f>
        <v>90.721891249562773</v>
      </c>
      <c r="AW278" s="481">
        <f>AVERAGE(Monthly!EJ278:EL278)</f>
        <v>89.29170753540059</v>
      </c>
      <c r="AX278" s="481">
        <f>AVERAGE(Monthly!EM278:EO278)</f>
        <v>89.072894206443607</v>
      </c>
      <c r="AY278" s="481">
        <f>AVERAGE(Monthly!EP278:ER278)</f>
        <v>86.41381440420146</v>
      </c>
      <c r="AZ278" s="481">
        <f>AVERAGE(Monthly!ES278:EU278)</f>
        <v>88.312908344592799</v>
      </c>
      <c r="BA278" s="481">
        <f>AVERAGE(Monthly!EV278:EX278)</f>
        <v>88.262535894420537</v>
      </c>
      <c r="BB278" s="481">
        <f>AVERAGE(Monthly!EY278:FA278)</f>
        <v>90.428643801544808</v>
      </c>
      <c r="BC278" s="481">
        <f>AVERAGE(Monthly!FB278:FD278)</f>
        <v>88.192314424346094</v>
      </c>
      <c r="BD278" s="481">
        <f>AVERAGE(Monthly!FE278:FG278)</f>
        <v>86.361703734583614</v>
      </c>
      <c r="BE278" s="481">
        <f>AVERAGE(Monthly!FH278:FJ278)</f>
        <v>81.263533135674024</v>
      </c>
      <c r="BF278" s="481">
        <f>AVERAGE(Monthly!FK278:FM278)</f>
        <v>72.977157845614357</v>
      </c>
      <c r="BG278" s="481">
        <f>AVERAGE(Monthly!FN278:FP278)</f>
        <v>73.065816540771436</v>
      </c>
      <c r="BH278" s="481">
        <f>AVERAGE(Monthly!FQ278:FS278)</f>
        <v>74.831765447287481</v>
      </c>
      <c r="BI278" s="481">
        <f>AVERAGE(Monthly!FT278:FV278)</f>
        <v>76.798775270710181</v>
      </c>
      <c r="BJ278" s="481">
        <f>AVERAGE(Monthly!FW278:FY278)</f>
        <v>77.619092396903042</v>
      </c>
      <c r="BK278" s="481">
        <f>AVERAGE(Monthly!FZ278:GB278)</f>
        <v>77.317465406867825</v>
      </c>
      <c r="BL278" s="481">
        <f>AVERAGE(Monthly!GC278:GE278)</f>
        <v>74.079194743005431</v>
      </c>
      <c r="BM278" s="481">
        <f>AVERAGE(Monthly!GF278:GH278)</f>
        <v>76.104040443996709</v>
      </c>
      <c r="BN278" s="481">
        <f>AVERAGE(Monthly!GI278:GK278)</f>
        <v>75.134079753687871</v>
      </c>
      <c r="BO278" s="481">
        <f>AVERAGE(Monthly!GL278:GN278)</f>
        <v>78.57304209114605</v>
      </c>
      <c r="BP278" s="481">
        <f>AVERAGE(Monthly!GO278:GQ278)</f>
        <v>79.774112202291278</v>
      </c>
      <c r="BQ278" s="481">
        <f>AVERAGE(Monthly!GR278:GT278)</f>
        <v>77.166111057254128</v>
      </c>
      <c r="BR278" s="481">
        <f>AVERAGE(Monthly!GU278:GW278)</f>
        <v>76.400035973486766</v>
      </c>
      <c r="BS278" s="481">
        <f>AVERAGE(Monthly!GX278:GZ278)</f>
        <v>78.909196968887159</v>
      </c>
      <c r="BT278" s="481">
        <f>AVERAGE(Monthly!HA278:HC278)</f>
        <v>77.282423005933424</v>
      </c>
      <c r="BU278" s="481">
        <f>AVERAGE(Monthly!HD278:HF278)</f>
        <v>76.980192863001022</v>
      </c>
      <c r="BV278" s="481">
        <f>AVERAGE(Monthly!HG278:HI278)</f>
        <v>78.841603223321314</v>
      </c>
      <c r="BW278" s="481">
        <f>AVERAGE(Monthly!HJ278:HL278)</f>
        <v>79.199207635584102</v>
      </c>
      <c r="BX278" s="481">
        <f>AVERAGE(Monthly!HM278:HO278)</f>
        <v>79.327557091109597</v>
      </c>
      <c r="BY278" s="481">
        <f>AVERAGE(Monthly!HP278:HR278)</f>
        <v>79.978910657985679</v>
      </c>
      <c r="BZ278" s="481">
        <f>AVERAGE(Monthly!HS278:HU278)</f>
        <v>83.078318979455389</v>
      </c>
      <c r="CA278" s="481">
        <f>AVERAGE(Monthly!HV278:HX278)</f>
        <v>85.081096625170531</v>
      </c>
      <c r="CB278" s="481">
        <f>AVERAGE(Monthly!HY278:IA278)</f>
        <v>85.450235288550402</v>
      </c>
      <c r="CC278" s="481">
        <f>AVERAGE(Monthly!IB278:ID278)</f>
        <v>84.434745993002636</v>
      </c>
      <c r="CD278" s="481">
        <f>AVERAGE(Monthly!IE278:IG278)</f>
        <v>82.386237907417069</v>
      </c>
      <c r="CE278" s="481">
        <f>AVERAGE(Monthly!IH278:IJ278)</f>
        <v>80.876069650967267</v>
      </c>
      <c r="CF278" s="481">
        <f>AVERAGE(Monthly!IK278:IM278)</f>
        <v>80.446148031601865</v>
      </c>
      <c r="CG278" s="481">
        <f>AVERAGE(Monthly!IN278:IP278)</f>
        <v>78.331985727496857</v>
      </c>
      <c r="CH278" s="481">
        <f>AVERAGE(Monthly!IQ278:IS278)</f>
        <v>78.692928739801133</v>
      </c>
      <c r="CI278" s="481">
        <f>AVERAGE(Monthly!IT278:IV278)</f>
        <v>80.942220188173096</v>
      </c>
      <c r="CJ278" s="481">
        <f>AVERAGE(Monthly!IW278:IY278)</f>
        <v>82.413223521176391</v>
      </c>
      <c r="CK278" s="481">
        <f>AVERAGE(Monthly!IZ278:JB278)</f>
        <v>83.268902757841033</v>
      </c>
      <c r="CL278" s="481">
        <f>AVERAGE(Monthly!JC278:JE278)</f>
        <v>82.045098421024079</v>
      </c>
      <c r="CM278" s="481">
        <f>AVERAGE(Monthly!JF278:JH278)</f>
        <v>83.028058809072391</v>
      </c>
      <c r="CN278" s="481">
        <f>AVERAGE(Monthly!JI278:JK278)</f>
        <v>84.925435358874594</v>
      </c>
      <c r="CO278" s="481">
        <f>AVERAGE(Monthly!JL278:JN278)</f>
        <v>86.859285960674967</v>
      </c>
      <c r="CP278" s="481">
        <f>AVERAGE(Monthly!JO278:JQ278)</f>
        <v>87.252436841494486</v>
      </c>
      <c r="CQ278" s="481">
        <f>AVERAGE(Monthly!JR278:JT278)</f>
        <v>90.979567707995059</v>
      </c>
      <c r="CR278" s="481">
        <f>AVERAGE(Monthly!JU278:JW278)</f>
        <v>88.806396017173711</v>
      </c>
      <c r="CS278" s="481">
        <f>AVERAGE(Monthly!JX278:JZ278)</f>
        <v>90.06207154392483</v>
      </c>
      <c r="CT278" s="481">
        <f>AVERAGE(Monthly!KA278:KC278)</f>
        <v>91.306686698795446</v>
      </c>
      <c r="CU278" s="481">
        <f>AVERAGE(Monthly!KD278:KF278)</f>
        <v>92.829202226980783</v>
      </c>
      <c r="CV278" s="481">
        <f>AVERAGE(Monthly!KG278:KI278)</f>
        <v>92.811071821503944</v>
      </c>
      <c r="CW278" s="481">
        <f>AVERAGE(Monthly!KJ278:KL278)</f>
        <v>92.249154655259701</v>
      </c>
      <c r="CX278" s="481" t="e">
        <f>AVERAGE(Monthly!KM278:KO278)</f>
        <v>#DIV/0!</v>
      </c>
      <c r="CY278" s="481" t="e">
        <f>AVERAGE(Monthly!KP278:KR278)</f>
        <v>#DIV/0!</v>
      </c>
      <c r="CZ278" s="481" t="e">
        <f>AVERAGE(Monthly!KS278:KU278)</f>
        <v>#DIV/0!</v>
      </c>
      <c r="DA278" s="481" t="e">
        <f>AVERAGE(Monthly!KV278:KX278)</f>
        <v>#DIV/0!</v>
      </c>
      <c r="DB278" s="481" t="e">
        <f>AVERAGE(Monthly!KY278:LA278)</f>
        <v>#DIV/0!</v>
      </c>
      <c r="DC278" s="481" t="e">
        <f>AVERAGE(Monthly!LB278:LD278)</f>
        <v>#DIV/0!</v>
      </c>
      <c r="DD278" s="481" t="e">
        <f>AVERAGE(Monthly!LE278:LG278)</f>
        <v>#DIV/0!</v>
      </c>
      <c r="DE278" s="481" t="e">
        <f>AVERAGE(Monthly!LH278:LJ278)</f>
        <v>#DIV/0!</v>
      </c>
      <c r="DF278" s="481" t="e">
        <f>AVERAGE(Monthly!LK278:LM278)</f>
        <v>#DIV/0!</v>
      </c>
      <c r="DG278" s="481" t="e">
        <f>AVERAGE(Monthly!LN278:LP278)</f>
        <v>#DIV/0!</v>
      </c>
      <c r="DH278" s="481" t="e">
        <f>AVERAGE(Monthly!LQ278:LS278)</f>
        <v>#DIV/0!</v>
      </c>
      <c r="DI278" s="481" t="e">
        <f>AVERAGE(Monthly!LT278:LV278)</f>
        <v>#DIV/0!</v>
      </c>
      <c r="DJ278" s="481" t="e">
        <f>AVERAGE(Monthly!LW278:LY278)</f>
        <v>#DIV/0!</v>
      </c>
      <c r="DK278" s="481" t="e">
        <f>AVERAGE(Monthly!LZ278:MB278)</f>
        <v>#DIV/0!</v>
      </c>
      <c r="DL278" s="481" t="e">
        <f>AVERAGE(Monthly!MC278:ME278)</f>
        <v>#DIV/0!</v>
      </c>
      <c r="DM278" s="481" t="e">
        <f>AVERAGE(Monthly!MF278:MH278)</f>
        <v>#DIV/0!</v>
      </c>
      <c r="DN278" s="481" t="e">
        <f>AVERAGE(Monthly!MI278:MK278)</f>
        <v>#DIV/0!</v>
      </c>
      <c r="DO278" s="481" t="e">
        <f>AVERAGE(Monthly!ML278:MN278)</f>
        <v>#DIV/0!</v>
      </c>
      <c r="DP278" s="481" t="e">
        <f>AVERAGE(Monthly!MO278:MQ278)</f>
        <v>#DIV/0!</v>
      </c>
      <c r="DQ278" s="481" t="e">
        <f>AVERAGE(Monthly!MR278:MT278)</f>
        <v>#DIV/0!</v>
      </c>
      <c r="DR278" s="481" t="e">
        <f>AVERAGE(Monthly!MU278:MW278)</f>
        <v>#DIV/0!</v>
      </c>
      <c r="DS278" s="481"/>
      <c r="DT278" s="481"/>
      <c r="DU278" s="481"/>
      <c r="DV278" s="481"/>
      <c r="DW278" s="481"/>
      <c r="DX278" s="481"/>
      <c r="DY278" s="481"/>
      <c r="DZ278" s="481"/>
    </row>
    <row r="279" spans="1:130">
      <c r="B279" s="4"/>
      <c r="C279" s="763" t="str">
        <f>IF(SUM(Monthly!B279:D279)=0,"",SUM(Monthly!B279:D279))</f>
        <v/>
      </c>
      <c r="D279" s="764" t="str">
        <f>IF(SUM(Monthly!E279:G279)=0,"",SUM(Monthly!E279:G279))</f>
        <v/>
      </c>
      <c r="DE279" s="844" t="str">
        <f>IF(SUM(Monthly!LH279:LJ279)=0,"",SUM(Monthly!LH279:LJ279))</f>
        <v/>
      </c>
      <c r="DF279" s="844" t="str">
        <f>IF(SUM(Monthly!LK279:LM279)=0,"",SUM(Monthly!LK279:LM279))</f>
        <v/>
      </c>
      <c r="DG279" s="844" t="str">
        <f>IF(SUM(Monthly!LN279:LP279)=0,"",SUM(Monthly!LN279:LP279))</f>
        <v/>
      </c>
      <c r="DH279" s="844" t="str">
        <f>IF(SUM(Monthly!LQ279:LS279)=0,"",SUM(Monthly!LQ279:LS279))</f>
        <v/>
      </c>
      <c r="DI279" s="844" t="str">
        <f>IF(SUM(Monthly!LT279:LV279)=0,"",SUM(Monthly!LT279:LV279))</f>
        <v/>
      </c>
      <c r="DJ279" s="844" t="str">
        <f>IF(SUM(Monthly!LW279:LY279)=0,"",SUM(Monthly!LW279:LY279))</f>
        <v/>
      </c>
      <c r="DK279" s="844" t="str">
        <f>IF(SUM(Monthly!LZ279:MB279)=0,"",SUM(Monthly!LZ279:MB279))</f>
        <v/>
      </c>
      <c r="DL279" s="844" t="str">
        <f>IF(SUM(Monthly!MC279:ME279)=0,"",SUM(Monthly!MC279:ME279))</f>
        <v/>
      </c>
      <c r="DM279" s="844" t="str">
        <f>IF(SUM(Monthly!MF279:MH279)=0,"",SUM(Monthly!MF279:MH279))</f>
        <v/>
      </c>
      <c r="DN279" s="844" t="str">
        <f>IF(SUM(Monthly!MI279:MK279)=0,"",SUM(Monthly!MI279:MK279))</f>
        <v/>
      </c>
      <c r="DO279" s="844" t="str">
        <f>IF(SUM(Monthly!ML279:MN279)=0,"",SUM(Monthly!ML279:MN279))</f>
        <v/>
      </c>
      <c r="DP279" s="844" t="str">
        <f>IF(SUM(Monthly!MO279:MQ279)=0,"",SUM(Monthly!MO279:MQ279))</f>
        <v/>
      </c>
      <c r="DQ279" s="844" t="str">
        <f>IF(SUM(Monthly!MR279:MT279)=0,"",SUM(Monthly!MR279:MT279))</f>
        <v/>
      </c>
      <c r="DR279" s="844" t="str">
        <f>IF(SUM(Monthly!MU279:MW279)=0,"",SUM(Monthly!MU279:MW279))</f>
        <v/>
      </c>
      <c r="DS279" s="844" t="str">
        <f>IF(SUM(Monthly!MV279:MX279)=0,"",SUM(Monthly!MV279:MX279))</f>
        <v/>
      </c>
      <c r="DT279" s="844"/>
      <c r="DU279" s="844"/>
      <c r="DV279" s="844"/>
      <c r="DW279" s="764"/>
      <c r="DX279" s="764"/>
      <c r="DY279" s="764"/>
      <c r="DZ279" s="764"/>
    </row>
    <row r="280" spans="1:130" ht="15.6">
      <c r="B280" s="760"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65" t="s">
        <v>1482</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1483</v>
      </c>
      <c r="B282" s="668" t="s">
        <v>37</v>
      </c>
      <c r="C282" s="888">
        <f>SUM(Monthly!B282:D282)</f>
        <v>0</v>
      </c>
      <c r="D282" s="888">
        <f>SUM(Monthly!E282:G282)</f>
        <v>0</v>
      </c>
      <c r="E282" s="888">
        <f>SUM(Monthly!H282:J282)</f>
        <v>0</v>
      </c>
      <c r="F282" s="888">
        <f>SUM(Monthly!K282:M282)</f>
        <v>0</v>
      </c>
      <c r="G282" s="888">
        <f>SUM(Monthly!N282:P282)</f>
        <v>0</v>
      </c>
      <c r="H282" s="888">
        <f>SUM(Monthly!Q282:S282)</f>
        <v>0</v>
      </c>
      <c r="I282" s="888">
        <f>SUM(Monthly!T282:V282)</f>
        <v>0</v>
      </c>
      <c r="J282" s="888">
        <f>SUM(Monthly!W282:Y282)</f>
        <v>0</v>
      </c>
      <c r="K282" s="888">
        <f>SUM(Monthly!Z282:AB282)</f>
        <v>0</v>
      </c>
      <c r="L282" s="888">
        <f>SUM(Monthly!AC282:AE282)</f>
        <v>0</v>
      </c>
      <c r="M282" s="888">
        <f>SUM(Monthly!AF282:AH282)</f>
        <v>0</v>
      </c>
      <c r="N282" s="888">
        <f>SUM(Monthly!AI282:AK282)</f>
        <v>0</v>
      </c>
      <c r="O282" s="888">
        <f>SUM(Monthly!AL282:AN282)</f>
        <v>0</v>
      </c>
      <c r="P282" s="888">
        <f>SUM(Monthly!AO282:AQ282)</f>
        <v>0</v>
      </c>
      <c r="Q282" s="888">
        <f>SUM(Monthly!AR282:AT282)</f>
        <v>0</v>
      </c>
      <c r="R282" s="888">
        <f>SUM(Monthly!AU282:AW282)</f>
        <v>0</v>
      </c>
      <c r="S282" s="889">
        <f>SUM(Monthly!AX282:AZ282)</f>
        <v>16.494543749999998</v>
      </c>
      <c r="T282" s="889">
        <f>SUM(Monthly!BA282:BC282)</f>
        <v>16.494543749999998</v>
      </c>
      <c r="U282" s="889">
        <f>SUM(Monthly!BD282:BF282)</f>
        <v>16.494543749999998</v>
      </c>
      <c r="V282" s="889">
        <f>SUM(Monthly!BG282:BI282)</f>
        <v>16.494543749999998</v>
      </c>
      <c r="W282" s="889">
        <f>SUM(Monthly!BJ282:BL282)</f>
        <v>17.914793750000001</v>
      </c>
      <c r="X282" s="889">
        <f>SUM(Monthly!BM282:BO282)</f>
        <v>17.914793750000001</v>
      </c>
      <c r="Y282" s="889">
        <f>SUM(Monthly!BP282:BR282)</f>
        <v>17.914793750000001</v>
      </c>
      <c r="Z282" s="889">
        <f>SUM(Monthly!BS282:BU282)</f>
        <v>17.914793750000001</v>
      </c>
      <c r="AA282" s="889">
        <f>SUM(Monthly!BV282:BX282)</f>
        <v>21.219462499999999</v>
      </c>
      <c r="AB282" s="889">
        <f>SUM(Monthly!BY282:CA282)</f>
        <v>21.219462499999999</v>
      </c>
      <c r="AC282" s="889">
        <f>SUM(Monthly!CB282:CD282)</f>
        <v>21.219462499999999</v>
      </c>
      <c r="AD282" s="889">
        <f>SUM(Monthly!CE282:CG282)</f>
        <v>21.219462499999999</v>
      </c>
      <c r="AE282" s="889">
        <f>SUM(Monthly!CH282:CJ282)</f>
        <v>25.507881250000001</v>
      </c>
      <c r="AF282" s="889">
        <f>SUM(Monthly!CK282:CM282)</f>
        <v>25.507881250000001</v>
      </c>
      <c r="AG282" s="889">
        <f>SUM(Monthly!CN282:CP282)</f>
        <v>25.507881250000001</v>
      </c>
      <c r="AH282" s="889">
        <f>SUM(Monthly!CQ282:CS282)</f>
        <v>25.507881250000001</v>
      </c>
      <c r="AI282" s="889">
        <f>SUM(Monthly!CT282:CV282)</f>
        <v>30.632406250000003</v>
      </c>
      <c r="AJ282" s="889">
        <f>SUM(Monthly!CW282:CY282)</f>
        <v>30.632406250000003</v>
      </c>
      <c r="AK282" s="889">
        <f>SUM(Monthly!CZ282:DB282)</f>
        <v>30.632406250000003</v>
      </c>
      <c r="AL282" s="889">
        <f>SUM(Monthly!DC282:DE282)</f>
        <v>30.632406250000003</v>
      </c>
      <c r="AM282" s="889">
        <f>SUM(Monthly!DF282:DH282)</f>
        <v>37.122482739624999</v>
      </c>
      <c r="AN282" s="889">
        <f>SUM(Monthly!DI282:DK282)</f>
        <v>37.122482739624999</v>
      </c>
      <c r="AO282" s="889">
        <f>SUM(Monthly!DL282:DN282)</f>
        <v>37.122482739624999</v>
      </c>
      <c r="AP282" s="889">
        <f>SUM(Monthly!DO282:DQ282)</f>
        <v>37.122482739624999</v>
      </c>
      <c r="AQ282" s="889">
        <f>SUM(Monthly!DR282:DT282)</f>
        <v>44.55864672925</v>
      </c>
      <c r="AR282" s="889">
        <f>SUM(Monthly!DU282:DW282)</f>
        <v>44.55864672925</v>
      </c>
      <c r="AS282" s="889">
        <f>SUM(Monthly!DX282:DZ282)</f>
        <v>44.55864672925</v>
      </c>
      <c r="AT282" s="889">
        <f>SUM(Monthly!EA282:EC282)</f>
        <v>44.55864672925</v>
      </c>
      <c r="AU282" s="889">
        <f>SUM(Monthly!ED282:EF282)</f>
        <v>53.349332739624998</v>
      </c>
      <c r="AV282" s="889">
        <f>SUM(Monthly!EG282:EI282)</f>
        <v>53.349332739624998</v>
      </c>
      <c r="AW282" s="889">
        <f>SUM(Monthly!EJ282:EL282)</f>
        <v>53.349332739624998</v>
      </c>
      <c r="AX282" s="889">
        <f>SUM(Monthly!EM282:EO282)</f>
        <v>53.349332739624998</v>
      </c>
      <c r="AY282" s="889">
        <f>SUM(Monthly!EP282:ER282)</f>
        <v>56.6267</v>
      </c>
      <c r="AZ282" s="889">
        <f>SUM(Monthly!ES282:EU282)</f>
        <v>67.69450211600001</v>
      </c>
      <c r="BA282" s="889">
        <f>SUM(Monthly!EV282:EX282)</f>
        <v>62.033635910000001</v>
      </c>
      <c r="BB282" s="889">
        <f>SUM(Monthly!EY282:FA282)</f>
        <v>66.582168555999999</v>
      </c>
      <c r="BC282" s="889">
        <f>SUM(Monthly!FB282:FD282)</f>
        <v>70.578250808999996</v>
      </c>
      <c r="BD282" s="889">
        <f>SUM(Monthly!FE282:FG282)</f>
        <v>91.066500184000006</v>
      </c>
      <c r="BE282" s="889">
        <f>SUM(Monthly!FH282:FJ282)</f>
        <v>87.867468116999987</v>
      </c>
      <c r="BF282" s="889">
        <f>SUM(Monthly!FK282:FM282)</f>
        <v>131.46667801000001</v>
      </c>
      <c r="BG282" s="889">
        <f>SUM(Monthly!FN282:FP282)</f>
        <v>94.077004313000003</v>
      </c>
      <c r="BH282" s="889">
        <f>SUM(Monthly!FQ282:FS282)</f>
        <v>54.886333241999999</v>
      </c>
      <c r="BI282" s="889">
        <f>SUM(Monthly!FT282:FV282)</f>
        <v>-4.5237400000000001</v>
      </c>
      <c r="BJ282" s="889">
        <f>SUM(Monthly!FW282:FY282)</f>
        <v>36.907769999999999</v>
      </c>
      <c r="BK282" s="889">
        <f>SUM(Monthly!FZ282:GB282)</f>
        <v>104.575702718</v>
      </c>
      <c r="BL282" s="889">
        <f>SUM(Monthly!GC282:GE282)</f>
        <v>99.734615116000001</v>
      </c>
      <c r="BM282" s="889">
        <f>SUM(Monthly!GF282:GH282)</f>
        <v>108.42124874000001</v>
      </c>
      <c r="BN282" s="889">
        <f>SUM(Monthly!GI282:GK282)</f>
        <v>118.18001899000001</v>
      </c>
      <c r="BO282" s="889">
        <f>SUM(Monthly!GL282:GN282)</f>
        <v>124.5272568</v>
      </c>
      <c r="BP282" s="889">
        <f>SUM(Monthly!GO282:GQ282)</f>
        <v>132.97007821099999</v>
      </c>
      <c r="BQ282" s="889">
        <f>SUM(Monthly!GR282:GT282)</f>
        <v>144.99758527189999</v>
      </c>
      <c r="BR282" s="889">
        <f>SUM(Monthly!GU282:GW282)</f>
        <v>139.20587669899999</v>
      </c>
      <c r="BS282" s="889">
        <f>SUM(Monthly!GX282:GZ282)</f>
        <v>148.46140398199998</v>
      </c>
      <c r="BT282" s="889">
        <f>SUM(Monthly!HA282:HC282)</f>
        <v>159.16336863999999</v>
      </c>
      <c r="BU282" s="889">
        <f>SUM(Monthly!HD282:HF282)</f>
        <v>159.36510000000001</v>
      </c>
      <c r="BV282" s="889">
        <f>SUM(Monthly!HG282:HI282)</f>
        <v>186.83633763879635</v>
      </c>
      <c r="BW282" s="889">
        <f>SUM(Monthly!HJ282:HL282)</f>
        <v>193.87556876731006</v>
      </c>
      <c r="BX282" s="889">
        <f>SUM(Monthly!HM282:HO282)</f>
        <v>194.93075094798422</v>
      </c>
      <c r="BY282" s="889">
        <f>SUM(Monthly!HP282:HR282)</f>
        <v>190.70894861656348</v>
      </c>
      <c r="BZ282" s="889">
        <f>SUM(Monthly!HS282:HU282)</f>
        <v>227.16039664250772</v>
      </c>
      <c r="CA282" s="889">
        <f>SUM(Monthly!HV282:HX282)</f>
        <v>214.81330800936433</v>
      </c>
      <c r="CB282" s="889">
        <f>SUM(Monthly!HY282:IA282)</f>
        <v>241.18698638623681</v>
      </c>
      <c r="CC282" s="889">
        <f>SUM(Monthly!IB282:ID282)</f>
        <v>213.42336031185732</v>
      </c>
      <c r="CD282" s="889">
        <f>SUM(Monthly!IE282:IG282)</f>
        <v>233.73201476406911</v>
      </c>
      <c r="CE282" s="889">
        <f>SUM(Monthly!IH282:IJ282)</f>
        <v>275.00733888980153</v>
      </c>
      <c r="CF282" s="889">
        <f>SUM(Monthly!IK282:IM282)</f>
        <v>267.25984252293006</v>
      </c>
      <c r="CG282" s="889">
        <f>SUM(Monthly!IN282:IP282)</f>
        <v>240.85229160007083</v>
      </c>
      <c r="CH282" s="889">
        <f>SUM(Monthly!IQ282:IS282)</f>
        <v>300.28837915683323</v>
      </c>
      <c r="CI282" s="889">
        <f>SUM(Monthly!IT282:IV282)</f>
        <v>312.93098910262466</v>
      </c>
      <c r="CJ282" s="889">
        <f>SUM(Monthly!IW282:IY282)</f>
        <v>313.83853823902695</v>
      </c>
      <c r="CK282" s="889">
        <f>SUM(Monthly!IZ282:JB282)</f>
        <v>290.47980244015287</v>
      </c>
      <c r="CL282" s="889">
        <f>SUM(Monthly!JC282:JE282)</f>
        <v>308.57554725409705</v>
      </c>
      <c r="CM282" s="889">
        <f>SUM(Monthly!JF282:JH282)</f>
        <v>342.57036047670999</v>
      </c>
      <c r="CN282" s="889">
        <f>SUM(Monthly!JI282:JK282)</f>
        <v>343.95413537447763</v>
      </c>
      <c r="CO282" s="889">
        <f>SUM(Monthly!JL282:JN282)</f>
        <v>308.61506207086001</v>
      </c>
      <c r="CP282" s="889">
        <f>SUM(Monthly!JO282:JQ282)</f>
        <v>382.07234636281004</v>
      </c>
      <c r="CQ282" s="889">
        <f>SUM(Monthly!JR282:JT282)</f>
        <v>359.262551606096</v>
      </c>
      <c r="CR282" s="889">
        <f>SUM(Monthly!JU282:JW282)</f>
        <v>411.55379588257017</v>
      </c>
      <c r="CS282" s="889">
        <f>SUM(Monthly!JX282:JZ282)</f>
        <v>403.36882964511301</v>
      </c>
      <c r="CT282" s="889">
        <f>SUM(Monthly!KA282:KC282)</f>
        <v>402.50554167892847</v>
      </c>
      <c r="CU282" s="889">
        <f>SUM(Monthly!KD282:KF282)</f>
        <v>411.91081682044262</v>
      </c>
      <c r="CV282" s="889">
        <f>SUM(Monthly!KG282:KI282)</f>
        <v>452.41785263343957</v>
      </c>
      <c r="CW282" s="889">
        <f>SUM(Monthly!KJ282:KL282)</f>
        <v>431.73068139364301</v>
      </c>
      <c r="CX282" s="889">
        <f>SUM(Monthly!KM282:KO282)</f>
        <v>475.54089885639934</v>
      </c>
      <c r="CY282" s="889">
        <f>SUM(Monthly!KP282:KR282)</f>
        <v>406.01749062423437</v>
      </c>
      <c r="CZ282" s="889">
        <f>SUM(Monthly!KS282:KU282)</f>
        <v>442.11418832114828</v>
      </c>
      <c r="DA282" s="889">
        <f>SUM(Monthly!KV282:KX282)</f>
        <v>465.55733846344333</v>
      </c>
      <c r="DB282" s="889">
        <f>SUM(Monthly!KY282:LA282)</f>
        <v>506.04205806765168</v>
      </c>
      <c r="DC282" s="889">
        <f>SUM(Monthly!LB282:LD282)</f>
        <v>445.93471602151521</v>
      </c>
      <c r="DD282" s="889">
        <f>SUM(Monthly!LE282:LG282)</f>
        <v>589.56891673439543</v>
      </c>
      <c r="DE282" s="889">
        <f>SUM(Monthly!LH282:LJ282)</f>
        <v>483.78364397597835</v>
      </c>
      <c r="DF282" s="889">
        <f>SUM(Monthly!LK282:LM282)</f>
        <v>567.37949963150277</v>
      </c>
      <c r="DG282" s="889">
        <f>SUM(Monthly!LN282:LP282)</f>
        <v>609.02471992966753</v>
      </c>
      <c r="DH282" s="889">
        <f>SUM(Monthly!LQ282:LS282)</f>
        <v>617.81078237267343</v>
      </c>
      <c r="DI282" s="889">
        <f>SUM(Monthly!LT282:LV282)</f>
        <v>616.18416173438618</v>
      </c>
      <c r="DJ282" s="889">
        <f>SUM(Monthly!LW282:LY282)</f>
        <v>641.02627468006744</v>
      </c>
      <c r="DK282" s="889">
        <f>IFERROR(SUM(Monthly!LZ282:MB282)," ")</f>
        <v>704.35351970165334</v>
      </c>
      <c r="DL282" s="889">
        <f>IFERROR(SUM(Monthly!MC282:ME282)," ")</f>
        <v>726.69598159527891</v>
      </c>
      <c r="DM282" s="889">
        <f>IFERROR(SUM(Monthly!MF282:MH282)," ")</f>
        <v>726.1411322097083</v>
      </c>
      <c r="DN282" s="889">
        <f>IFERROR(SUM(Monthly!MI282:MK282)," ")</f>
        <v>743.05115272261105</v>
      </c>
      <c r="DO282" s="889">
        <f>IFERROR(SUM(Monthly!ML282:MN282)," ")</f>
        <v>685.22169602389647</v>
      </c>
      <c r="DP282" s="889">
        <f>IFERROR(SUM(Monthly!MO282:MQ282)," ")</f>
        <v>898.92297118319573</v>
      </c>
      <c r="DQ282" s="889">
        <f>IFERROR(SUM(Monthly!MR282:MT282)," ")</f>
        <v>903.72741818784198</v>
      </c>
      <c r="DR282" s="889">
        <f>IFERROR(SUM(Monthly!MU282:MW282)," ")</f>
        <v>879.34996997115854</v>
      </c>
      <c r="DS282" s="888"/>
      <c r="DT282" s="888"/>
      <c r="DU282" s="888"/>
      <c r="DV282" s="888"/>
      <c r="DW282" s="888"/>
      <c r="DX282" s="888"/>
      <c r="DY282" s="888"/>
      <c r="DZ282" s="888"/>
    </row>
    <row r="283" spans="1:130">
      <c r="B283" s="669" t="s">
        <v>1555</v>
      </c>
      <c r="C283" s="100">
        <f>SUM(Monthly!B283:D283)</f>
        <v>0</v>
      </c>
      <c r="D283" s="100">
        <f>SUM(Monthly!E283:G283)</f>
        <v>0</v>
      </c>
      <c r="E283" s="100">
        <f>SUM(Monthly!H283:J283)</f>
        <v>0</v>
      </c>
      <c r="F283" s="100">
        <f>SUM(Monthly!K283:M283)</f>
        <v>0</v>
      </c>
      <c r="G283" s="100">
        <f>SUM(Monthly!N283:P283)</f>
        <v>0</v>
      </c>
      <c r="H283" s="100">
        <f>SUM(Monthly!Q283:S283)</f>
        <v>0</v>
      </c>
      <c r="I283" s="100">
        <f>SUM(Monthly!T283:V283)</f>
        <v>0</v>
      </c>
      <c r="J283" s="100">
        <f>SUM(Monthly!W283:Y283)</f>
        <v>0</v>
      </c>
      <c r="K283" s="100">
        <f>SUM(Monthly!Z283:AB283)</f>
        <v>0</v>
      </c>
      <c r="L283" s="100">
        <f>SUM(Monthly!AC283:AE283)</f>
        <v>0</v>
      </c>
      <c r="M283" s="100">
        <f>SUM(Monthly!AF283:AH283)</f>
        <v>0</v>
      </c>
      <c r="N283" s="100">
        <f>SUM(Monthly!AI283:AK283)</f>
        <v>0</v>
      </c>
      <c r="O283" s="100">
        <f>SUM(Monthly!AL283:AN283)</f>
        <v>0</v>
      </c>
      <c r="P283" s="100">
        <f>SUM(Monthly!AO283:AQ283)</f>
        <v>0</v>
      </c>
      <c r="Q283" s="100">
        <f>SUM(Monthly!AR283:AT283)</f>
        <v>0</v>
      </c>
      <c r="R283" s="100">
        <f>SUM(Monthly!AU283:AW283)</f>
        <v>0</v>
      </c>
      <c r="S283" s="743">
        <f>SUM(Monthly!AX283:AZ283)</f>
        <v>15.621131250000001</v>
      </c>
      <c r="T283" s="743">
        <f>SUM(Monthly!BA283:BC283)</f>
        <v>15.621131250000001</v>
      </c>
      <c r="U283" s="743">
        <f>SUM(Monthly!BD283:BF283)</f>
        <v>15.621131250000001</v>
      </c>
      <c r="V283" s="743">
        <f>SUM(Monthly!BG283:BI283)</f>
        <v>15.621131250000001</v>
      </c>
      <c r="W283" s="743">
        <f>SUM(Monthly!BJ283:BL283)</f>
        <v>16.868343750000001</v>
      </c>
      <c r="X283" s="743">
        <f>SUM(Monthly!BM283:BO283)</f>
        <v>16.868343750000001</v>
      </c>
      <c r="Y283" s="743">
        <f>SUM(Monthly!BP283:BR283)</f>
        <v>16.868343750000001</v>
      </c>
      <c r="Z283" s="743">
        <f>SUM(Monthly!BS283:BU283)</f>
        <v>16.868343750000001</v>
      </c>
      <c r="AA283" s="743">
        <f>SUM(Monthly!BV283:BX283)</f>
        <v>19.77225</v>
      </c>
      <c r="AB283" s="743">
        <f>SUM(Monthly!BY283:CA283)</f>
        <v>19.77225</v>
      </c>
      <c r="AC283" s="743">
        <f>SUM(Monthly!CB283:CD283)</f>
        <v>19.77225</v>
      </c>
      <c r="AD283" s="743">
        <f>SUM(Monthly!CE283:CG283)</f>
        <v>19.77225</v>
      </c>
      <c r="AE283" s="743">
        <f>SUM(Monthly!CH283:CJ283)</f>
        <v>23.784599999999998</v>
      </c>
      <c r="AF283" s="743">
        <f>SUM(Monthly!CK283:CM283)</f>
        <v>23.784599999999998</v>
      </c>
      <c r="AG283" s="743">
        <f>SUM(Monthly!CN283:CP283)</f>
        <v>23.784599999999998</v>
      </c>
      <c r="AH283" s="743">
        <f>SUM(Monthly!CQ283:CS283)</f>
        <v>23.784599999999998</v>
      </c>
      <c r="AI283" s="743">
        <f>SUM(Monthly!CT283:CV283)</f>
        <v>28.483943749999995</v>
      </c>
      <c r="AJ283" s="743">
        <f>SUM(Monthly!CW283:CY283)</f>
        <v>28.483943749999995</v>
      </c>
      <c r="AK283" s="743">
        <f>SUM(Monthly!CZ283:DB283)</f>
        <v>28.483943749999995</v>
      </c>
      <c r="AL283" s="743">
        <f>SUM(Monthly!DC283:DE283)</f>
        <v>28.483943749999995</v>
      </c>
      <c r="AM283" s="743">
        <f>SUM(Monthly!DF283:DH283)</f>
        <v>33.975598305812497</v>
      </c>
      <c r="AN283" s="743">
        <f>SUM(Monthly!DI283:DK283)</f>
        <v>33.975598305812497</v>
      </c>
      <c r="AO283" s="743">
        <f>SUM(Monthly!DL283:DN283)</f>
        <v>33.975598305812497</v>
      </c>
      <c r="AP283" s="743">
        <f>SUM(Monthly!DO283:DQ283)</f>
        <v>33.975598305812497</v>
      </c>
      <c r="AQ283" s="743">
        <f>SUM(Monthly!DR283:DT283)</f>
        <v>40.640634111625005</v>
      </c>
      <c r="AR283" s="743">
        <f>SUM(Monthly!DU283:DW283)</f>
        <v>40.640634111625005</v>
      </c>
      <c r="AS283" s="743">
        <f>SUM(Monthly!DX283:DZ283)</f>
        <v>40.640634111625005</v>
      </c>
      <c r="AT283" s="743">
        <f>SUM(Monthly!EA283:EC283)</f>
        <v>40.640634111625005</v>
      </c>
      <c r="AU283" s="743">
        <f>SUM(Monthly!ED283:EF283)</f>
        <v>49.360123305812493</v>
      </c>
      <c r="AV283" s="743">
        <f>SUM(Monthly!EG283:EI283)</f>
        <v>49.360123305812493</v>
      </c>
      <c r="AW283" s="743">
        <f>SUM(Monthly!EJ283:EL283)</f>
        <v>49.360123305812493</v>
      </c>
      <c r="AX283" s="743">
        <f>SUM(Monthly!EM283:EO283)</f>
        <v>49.360123305812493</v>
      </c>
      <c r="AY283" s="743">
        <f>SUM(Monthly!EP283:ER283)</f>
        <v>53.526699999999998</v>
      </c>
      <c r="AZ283" s="743">
        <f>SUM(Monthly!ES283:EU283)</f>
        <v>62.732599999999998</v>
      </c>
      <c r="BA283" s="743">
        <f>SUM(Monthly!EV283:EX283)</f>
        <v>58.537999999999997</v>
      </c>
      <c r="BB283" s="743">
        <f>SUM(Monthly!EY283:FA283)</f>
        <v>63.011299999999999</v>
      </c>
      <c r="BC283" s="743">
        <f>SUM(Monthly!FB283:FD283)</f>
        <v>68.441100000000006</v>
      </c>
      <c r="BD283" s="743">
        <f>SUM(Monthly!FE283:FG283)</f>
        <v>82.437950000000001</v>
      </c>
      <c r="BE283" s="743">
        <f>SUM(Monthly!FH283:FJ283)</f>
        <v>84.1143</v>
      </c>
      <c r="BF283" s="743">
        <f>SUM(Monthly!FK283:FM283)</f>
        <v>93.701099999999997</v>
      </c>
      <c r="BG283" s="743">
        <f>SUM(Monthly!FN283:FP283)</f>
        <v>91.128500000000003</v>
      </c>
      <c r="BH283" s="743">
        <f>SUM(Monthly!FQ283:FS283)</f>
        <v>92.427599999999998</v>
      </c>
      <c r="BI283" s="743">
        <f>SUM(Monthly!FT283:FV283)</f>
        <v>86.222489999999993</v>
      </c>
      <c r="BJ283" s="743">
        <f>SUM(Monthly!FW283:FY283)</f>
        <v>93.038399999999996</v>
      </c>
      <c r="BK283" s="743">
        <f>SUM(Monthly!FZ283:GB283)</f>
        <v>101.2783</v>
      </c>
      <c r="BL283" s="743">
        <f>SUM(Monthly!GC283:GE283)</f>
        <v>94.415400000000005</v>
      </c>
      <c r="BM283" s="743">
        <f>SUM(Monthly!GF283:GH283)</f>
        <v>103.76764</v>
      </c>
      <c r="BN283" s="743">
        <f>SUM(Monthly!GI283:GK283)</f>
        <v>113.32740000000001</v>
      </c>
      <c r="BO283" s="743">
        <f>SUM(Monthly!GL283:GN283)</f>
        <v>120.46912</v>
      </c>
      <c r="BP283" s="743">
        <f>SUM(Monthly!GO283:GQ283)</f>
        <v>125.91171</v>
      </c>
      <c r="BQ283" s="743">
        <f>SUM(Monthly!GR283:GT283)</f>
        <v>123.8564560209</v>
      </c>
      <c r="BR283" s="743">
        <f>SUM(Monthly!GU283:GW283)</f>
        <v>134.79237499999999</v>
      </c>
      <c r="BS283" s="743">
        <f>SUM(Monthly!GX283:GZ283)</f>
        <v>145.13220000000001</v>
      </c>
      <c r="BT283" s="743">
        <f>SUM(Monthly!HA283:HC283)</f>
        <v>153.29829999999998</v>
      </c>
      <c r="BU283" s="743">
        <f>SUM(Monthly!HD283:HF283)</f>
        <v>150.2071</v>
      </c>
      <c r="BV283" s="743">
        <f>SUM(Monthly!HG283:HI283)</f>
        <v>153.93375438906139</v>
      </c>
      <c r="BW283" s="743">
        <f>SUM(Monthly!HJ283:HL283)</f>
        <v>172.03507055809507</v>
      </c>
      <c r="BX283" s="743">
        <f>SUM(Monthly!HM283:HO283)</f>
        <v>175.34935919804821</v>
      </c>
      <c r="BY283" s="743">
        <f>SUM(Monthly!HP283:HR283)</f>
        <v>174.52187765229149</v>
      </c>
      <c r="BZ283" s="743">
        <f>SUM(Monthly!HS283:HU283)</f>
        <v>185.12825426286372</v>
      </c>
      <c r="CA283" s="743">
        <f>SUM(Monthly!HV283:HX283)</f>
        <v>188.68390473805232</v>
      </c>
      <c r="CB283" s="743">
        <f>SUM(Monthly!HY283:IA283)</f>
        <v>215.09123925011662</v>
      </c>
      <c r="CC283" s="743">
        <f>SUM(Monthly!IB283:ID283)</f>
        <v>204.99199875990109</v>
      </c>
      <c r="CD283" s="743">
        <f>SUM(Monthly!IE283:IG283)</f>
        <v>201.15622471529173</v>
      </c>
      <c r="CE283" s="743">
        <f>SUM(Monthly!IH283:IJ283)</f>
        <v>212.18758104886246</v>
      </c>
      <c r="CF283" s="743">
        <f>SUM(Monthly!IK283:IM283)</f>
        <v>240.013726221544</v>
      </c>
      <c r="CG283" s="743">
        <f>SUM(Monthly!IN283:IP283)</f>
        <v>221.80388529835068</v>
      </c>
      <c r="CH283" s="743">
        <f>SUM(Monthly!IQ283:IS283)</f>
        <v>242.49674987694934</v>
      </c>
      <c r="CI283" s="743">
        <f>SUM(Monthly!IT283:IV283)</f>
        <v>263.4770267111125</v>
      </c>
      <c r="CJ283" s="743">
        <f>SUM(Monthly!IW283:IY283)</f>
        <v>272.53628794569659</v>
      </c>
      <c r="CK283" s="743">
        <f>SUM(Monthly!IZ283:JB283)</f>
        <v>248.89174879220005</v>
      </c>
      <c r="CL283" s="743">
        <f>SUM(Monthly!JC283:JE283)</f>
        <v>259.71449375044602</v>
      </c>
      <c r="CM283" s="743">
        <f>SUM(Monthly!JF283:JH283)</f>
        <v>298.48911785671004</v>
      </c>
      <c r="CN283" s="743">
        <f>SUM(Monthly!JI283:JK283)</f>
        <v>297.0477846755</v>
      </c>
      <c r="CO283" s="743">
        <f>SUM(Monthly!JL283:JN283)</f>
        <v>277.04485722251582</v>
      </c>
      <c r="CP283" s="743">
        <f>SUM(Monthly!JO283:JQ283)</f>
        <v>307.36872696613585</v>
      </c>
      <c r="CQ283" s="743">
        <f>SUM(Monthly!JR283:JT283)</f>
        <v>328.58990079186964</v>
      </c>
      <c r="CR283" s="743">
        <f>SUM(Monthly!JU283:JW283)</f>
        <v>339.88014610932157</v>
      </c>
      <c r="CS283" s="743">
        <f>SUM(Monthly!JX283:JZ283)</f>
        <v>312.72964746637001</v>
      </c>
      <c r="CT283" s="743">
        <f>SUM(Monthly!KA283:KC283)</f>
        <v>343.45304838396004</v>
      </c>
      <c r="CU283" s="743">
        <f>SUM(Monthly!KD283:KF283)</f>
        <v>355.82184256534265</v>
      </c>
      <c r="CV283" s="743">
        <f>SUM(Monthly!KG283:KI283)</f>
        <v>406.78624406360268</v>
      </c>
      <c r="CW283" s="743">
        <f>SUM(Monthly!KJ283:KL283)</f>
        <v>352.76772566056275</v>
      </c>
      <c r="CX283" s="743">
        <f>SUM(Monthly!KM283:KO283)</f>
        <v>380.77927314316639</v>
      </c>
      <c r="CY283" s="743">
        <f>SUM(Monthly!KP283:KR283)</f>
        <v>369.35853324449124</v>
      </c>
      <c r="CZ283" s="743">
        <f>SUM(Monthly!KS283:KU283)</f>
        <v>372.70318224011567</v>
      </c>
      <c r="DA283" s="743">
        <f>SUM(Monthly!KV283:KX283)</f>
        <v>361.93847327448964</v>
      </c>
      <c r="DB283" s="743">
        <f>SUM(Monthly!KY283:LA283)</f>
        <v>400.09945643860476</v>
      </c>
      <c r="DC283" s="743">
        <f>SUM(Monthly!LB283:LD283)</f>
        <v>409.50906866037138</v>
      </c>
      <c r="DD283" s="743">
        <f>SUM(Monthly!LE283:LG283)</f>
        <v>450.14228412336922</v>
      </c>
      <c r="DE283" s="743">
        <f>SUM(Monthly!LH283:LJ283)</f>
        <v>401.38981528085606</v>
      </c>
      <c r="DF283" s="743">
        <f>SUM(Monthly!LK283:LM283)</f>
        <v>451.37590796759844</v>
      </c>
      <c r="DG283" s="743">
        <f>SUM(Monthly!LN283:LP283)</f>
        <v>513.32354734583896</v>
      </c>
      <c r="DH283" s="743">
        <f>SUM(Monthly!LQ283:LS283)</f>
        <v>510.68432055456844</v>
      </c>
      <c r="DI283" s="743">
        <f>SUM(Monthly!LT283:LV283)</f>
        <v>530.74912423721139</v>
      </c>
      <c r="DJ283" s="743">
        <f>SUM(Monthly!LW283:LY283)</f>
        <v>539.50337379356006</v>
      </c>
      <c r="DK283" s="743">
        <f>IFERROR(SUM(Monthly!LZ283:MB283)," ")</f>
        <v>602.33597083474865</v>
      </c>
      <c r="DL283" s="743">
        <f>IFERROR(SUM(Monthly!MC283:ME283)," ")</f>
        <v>614.78332794721996</v>
      </c>
      <c r="DM283" s="743">
        <f>IFERROR(SUM(Monthly!MF283:MH283)," ")</f>
        <v>585.11691508428839</v>
      </c>
      <c r="DN283" s="743">
        <f>IFERROR(SUM(Monthly!MI283:MK283)," ")</f>
        <v>623.2647333408795</v>
      </c>
      <c r="DO283" s="743">
        <f>IFERROR(SUM(Monthly!ML283:MN283)," ")</f>
        <v>601.79766809162891</v>
      </c>
      <c r="DP283" s="743">
        <f>IFERROR(SUM(Monthly!MO283:MQ283)," ")</f>
        <v>783.14220788853049</v>
      </c>
      <c r="DQ283" s="743">
        <f>IFERROR(SUM(Monthly!MR283:MT283)," ")</f>
        <v>708.79581243563007</v>
      </c>
      <c r="DR283" s="743">
        <f>IFERROR(SUM(Monthly!MU283:MW283)," ")</f>
        <v>765.3385572756315</v>
      </c>
      <c r="DS283" s="100"/>
      <c r="DT283" s="100"/>
      <c r="DU283" s="100"/>
      <c r="DV283" s="100"/>
      <c r="DW283" s="100"/>
      <c r="DX283" s="100"/>
      <c r="DY283" s="100"/>
      <c r="DZ283" s="100"/>
    </row>
    <row r="284" spans="1:130">
      <c r="B284" s="670" t="s">
        <v>764</v>
      </c>
      <c r="C284" s="100">
        <f>SUM(Monthly!B284:D284)</f>
        <v>0</v>
      </c>
      <c r="D284" s="100">
        <f>SUM(Monthly!E284:G284)</f>
        <v>0</v>
      </c>
      <c r="E284" s="100">
        <f>SUM(Monthly!H284:J284)</f>
        <v>0</v>
      </c>
      <c r="F284" s="100">
        <f>SUM(Monthly!K284:M284)</f>
        <v>0</v>
      </c>
      <c r="G284" s="100">
        <f>SUM(Monthly!N284:P284)</f>
        <v>0</v>
      </c>
      <c r="H284" s="100">
        <f>SUM(Monthly!Q284:S284)</f>
        <v>0</v>
      </c>
      <c r="I284" s="100">
        <f>SUM(Monthly!T284:V284)</f>
        <v>0</v>
      </c>
      <c r="J284" s="100">
        <f>SUM(Monthly!W284:Y284)</f>
        <v>0</v>
      </c>
      <c r="K284" s="100">
        <f>SUM(Monthly!Z284:AB284)</f>
        <v>0</v>
      </c>
      <c r="L284" s="100">
        <f>SUM(Monthly!AC284:AE284)</f>
        <v>0</v>
      </c>
      <c r="M284" s="100">
        <f>SUM(Monthly!AF284:AH284)</f>
        <v>0</v>
      </c>
      <c r="N284" s="100">
        <f>SUM(Monthly!AI284:AK284)</f>
        <v>0</v>
      </c>
      <c r="O284" s="100">
        <f>SUM(Monthly!AL284:AN284)</f>
        <v>0</v>
      </c>
      <c r="P284" s="100">
        <f>SUM(Monthly!AO284:AQ284)</f>
        <v>0</v>
      </c>
      <c r="Q284" s="100">
        <f>SUM(Monthly!AR284:AT284)</f>
        <v>0</v>
      </c>
      <c r="R284" s="100">
        <f>SUM(Monthly!AU284:AW284)</f>
        <v>0</v>
      </c>
      <c r="S284" s="743">
        <f>SUM(Monthly!AX284:AZ284)</f>
        <v>4.3201874999999994</v>
      </c>
      <c r="T284" s="743">
        <f>SUM(Monthly!BA284:BC284)</f>
        <v>4.3201874999999994</v>
      </c>
      <c r="U284" s="743">
        <f>SUM(Monthly!BD284:BF284)</f>
        <v>4.3201874999999994</v>
      </c>
      <c r="V284" s="743">
        <f>SUM(Monthly!BG284:BI284)</f>
        <v>4.3201874999999994</v>
      </c>
      <c r="W284" s="743">
        <f>SUM(Monthly!BJ284:BL284)</f>
        <v>4.7797687499999997</v>
      </c>
      <c r="X284" s="743">
        <f>SUM(Monthly!BM284:BO284)</f>
        <v>4.7797687499999997</v>
      </c>
      <c r="Y284" s="743">
        <f>SUM(Monthly!BP284:BR284)</f>
        <v>4.7797687499999997</v>
      </c>
      <c r="Z284" s="743">
        <f>SUM(Monthly!BS284:BU284)</f>
        <v>4.7797687499999997</v>
      </c>
      <c r="AA284" s="743">
        <f>SUM(Monthly!BV284:BX284)</f>
        <v>5.9536875</v>
      </c>
      <c r="AB284" s="743">
        <f>SUM(Monthly!BY284:CA284)</f>
        <v>5.9536875</v>
      </c>
      <c r="AC284" s="743">
        <f>SUM(Monthly!CB284:CD284)</f>
        <v>5.9536875</v>
      </c>
      <c r="AD284" s="743">
        <f>SUM(Monthly!CE284:CG284)</f>
        <v>5.9536875</v>
      </c>
      <c r="AE284" s="743">
        <f>SUM(Monthly!CH284:CJ284)</f>
        <v>7.3337062500000005</v>
      </c>
      <c r="AF284" s="743">
        <f>SUM(Monthly!CK284:CM284)</f>
        <v>7.3337062500000005</v>
      </c>
      <c r="AG284" s="743">
        <f>SUM(Monthly!CN284:CP284)</f>
        <v>7.3337062500000005</v>
      </c>
      <c r="AH284" s="743">
        <f>SUM(Monthly!CQ284:CS284)</f>
        <v>7.3337062500000005</v>
      </c>
      <c r="AI284" s="743">
        <f>SUM(Monthly!CT284:CV284)</f>
        <v>8.4862812499999993</v>
      </c>
      <c r="AJ284" s="743">
        <f>SUM(Monthly!CW284:CY284)</f>
        <v>8.4862812499999993</v>
      </c>
      <c r="AK284" s="743">
        <f>SUM(Monthly!CZ284:DB284)</f>
        <v>8.4862812499999993</v>
      </c>
      <c r="AL284" s="743">
        <f>SUM(Monthly!DC284:DE284)</f>
        <v>8.4862812499999993</v>
      </c>
      <c r="AM284" s="743">
        <f>SUM(Monthly!DF284:DH284)</f>
        <v>9.9500519266875003</v>
      </c>
      <c r="AN284" s="743">
        <f>SUM(Monthly!DI284:DK284)</f>
        <v>9.9500519266875003</v>
      </c>
      <c r="AO284" s="743">
        <f>SUM(Monthly!DL284:DN284)</f>
        <v>9.9500519266875003</v>
      </c>
      <c r="AP284" s="743">
        <f>SUM(Monthly!DO284:DQ284)</f>
        <v>9.9500519266875003</v>
      </c>
      <c r="AQ284" s="743">
        <f>SUM(Monthly!DR284:DT284)</f>
        <v>12.559597603375</v>
      </c>
      <c r="AR284" s="743">
        <f>SUM(Monthly!DU284:DW284)</f>
        <v>12.559597603375</v>
      </c>
      <c r="AS284" s="743">
        <f>SUM(Monthly!DX284:DZ284)</f>
        <v>12.559597603375</v>
      </c>
      <c r="AT284" s="743">
        <f>SUM(Monthly!EA284:EC284)</f>
        <v>12.559597603375</v>
      </c>
      <c r="AU284" s="743">
        <f>SUM(Monthly!ED284:EF284)</f>
        <v>16.300364426687501</v>
      </c>
      <c r="AV284" s="743">
        <f>SUM(Monthly!EG284:EI284)</f>
        <v>16.300364426687501</v>
      </c>
      <c r="AW284" s="743">
        <f>SUM(Monthly!EJ284:EL284)</f>
        <v>16.300364426687501</v>
      </c>
      <c r="AX284" s="743">
        <f>SUM(Monthly!EM284:EO284)</f>
        <v>16.300364426687501</v>
      </c>
      <c r="AY284" s="743">
        <f>SUM(Monthly!EP284:ER284)</f>
        <v>18.869</v>
      </c>
      <c r="AZ284" s="743">
        <f>SUM(Monthly!ES284:EU284)</f>
        <v>24.583100000000002</v>
      </c>
      <c r="BA284" s="743">
        <f>SUM(Monthly!EV284:EX284)</f>
        <v>20.676699999999997</v>
      </c>
      <c r="BB284" s="743">
        <f>SUM(Monthly!EY284:FA284)</f>
        <v>21.677900000000001</v>
      </c>
      <c r="BC284" s="743">
        <f>SUM(Monthly!FB284:FD284)</f>
        <v>24.730800000000002</v>
      </c>
      <c r="BD284" s="743">
        <f>SUM(Monthly!FE284:FG284)</f>
        <v>36.190550000000002</v>
      </c>
      <c r="BE284" s="743">
        <f>SUM(Monthly!FH284:FJ284)</f>
        <v>29.851500000000001</v>
      </c>
      <c r="BF284" s="743">
        <f>SUM(Monthly!FK284:FM284)</f>
        <v>32.300399999999996</v>
      </c>
      <c r="BG284" s="743">
        <f>SUM(Monthly!FN284:FP284)</f>
        <v>31.431400000000004</v>
      </c>
      <c r="BH284" s="743">
        <f>SUM(Monthly!FQ284:FS284)</f>
        <v>36.534700000000001</v>
      </c>
      <c r="BI284" s="743">
        <f>SUM(Monthly!FT284:FV284)</f>
        <v>32.310090000000002</v>
      </c>
      <c r="BJ284" s="743">
        <f>SUM(Monthly!FW284:FY284)</f>
        <v>36.180700000000002</v>
      </c>
      <c r="BK284" s="743">
        <f>SUM(Monthly!FZ284:GB284)</f>
        <v>43.081000000000003</v>
      </c>
      <c r="BL284" s="743">
        <f>SUM(Monthly!GC284:GE284)</f>
        <v>37.182100000000005</v>
      </c>
      <c r="BM284" s="743">
        <f>SUM(Monthly!GF284:GH284)</f>
        <v>39.357439999999997</v>
      </c>
      <c r="BN284" s="743">
        <f>SUM(Monthly!GI284:GK284)</f>
        <v>42.4069</v>
      </c>
      <c r="BO284" s="743">
        <f>SUM(Monthly!GL284:GN284)</f>
        <v>48.9345</v>
      </c>
      <c r="BP284" s="743">
        <f>SUM(Monthly!GO284:GQ284)</f>
        <v>50.004509999999996</v>
      </c>
      <c r="BQ284" s="743">
        <f>SUM(Monthly!GR284:GT284)</f>
        <v>45.198031051000001</v>
      </c>
      <c r="BR284" s="743">
        <f>SUM(Monthly!GU284:GW284)</f>
        <v>54.487610000000004</v>
      </c>
      <c r="BS284" s="743">
        <f>SUM(Monthly!GX284:GZ284)</f>
        <v>61.072000000000003</v>
      </c>
      <c r="BT284" s="743">
        <f>SUM(Monthly!HA284:HC284)</f>
        <v>67.714300000000009</v>
      </c>
      <c r="BU284" s="743">
        <f>SUM(Monthly!HD284:HF284)</f>
        <v>56.0672</v>
      </c>
      <c r="BV284" s="743">
        <f>SUM(Monthly!HG284:HI284)</f>
        <v>64.961964494</v>
      </c>
      <c r="BW284" s="743">
        <f>SUM(Monthly!HJ284:HL284)</f>
        <v>82.347602128000005</v>
      </c>
      <c r="BX284" s="743">
        <f>SUM(Monthly!HM284:HO284)</f>
        <v>78.766523661999997</v>
      </c>
      <c r="BY284" s="743">
        <f>SUM(Monthly!HP284:HR284)</f>
        <v>71.067417922000004</v>
      </c>
      <c r="BZ284" s="743">
        <f>SUM(Monthly!HS284:HU284)</f>
        <v>78.24960183799999</v>
      </c>
      <c r="CA284" s="743">
        <f>SUM(Monthly!HV284:HX284)</f>
        <v>76.514846907999996</v>
      </c>
      <c r="CB284" s="743">
        <f>SUM(Monthly!HY284:IA284)</f>
        <v>85.800371775999992</v>
      </c>
      <c r="CC284" s="743">
        <f>SUM(Monthly!IB284:ID284)</f>
        <v>82.31563177000001</v>
      </c>
      <c r="CD284" s="743">
        <f>SUM(Monthly!IE284:IG284)</f>
        <v>84.037146747000008</v>
      </c>
      <c r="CE284" s="743">
        <f>SUM(Monthly!IH284:IJ284)</f>
        <v>94.658575905000006</v>
      </c>
      <c r="CF284" s="743">
        <f>SUM(Monthly!IK284:IM284)</f>
        <v>101.66033183299999</v>
      </c>
      <c r="CG284" s="743">
        <f>SUM(Monthly!IN284:IP284)</f>
        <v>85.857099714325585</v>
      </c>
      <c r="CH284" s="743">
        <f>SUM(Monthly!IQ284:IS284)</f>
        <v>91.873092250285168</v>
      </c>
      <c r="CI284" s="743">
        <f>SUM(Monthly!IT284:IV284)</f>
        <v>119.49123234022957</v>
      </c>
      <c r="CJ284" s="743">
        <f>SUM(Monthly!IW284:IY284)</f>
        <v>108.93748038641213</v>
      </c>
      <c r="CK284" s="743">
        <f>SUM(Monthly!IZ284:JB284)</f>
        <v>98.576318573999998</v>
      </c>
      <c r="CL284" s="743">
        <f>SUM(Monthly!JC284:JE284)</f>
        <v>109.15508523902604</v>
      </c>
      <c r="CM284" s="743">
        <f>SUM(Monthly!JF284:JH284)</f>
        <v>137.29334651050999</v>
      </c>
      <c r="CN284" s="743">
        <f>SUM(Monthly!JI284:JK284)</f>
        <v>123.358744676</v>
      </c>
      <c r="CO284" s="743">
        <f>SUM(Monthly!JL284:JN284)</f>
        <v>110.15070044572582</v>
      </c>
      <c r="CP284" s="743">
        <f>SUM(Monthly!JO284:JQ284)</f>
        <v>126.58858007764582</v>
      </c>
      <c r="CQ284" s="743">
        <f>SUM(Monthly!JR284:JT284)</f>
        <v>151.98496144718965</v>
      </c>
      <c r="CR284" s="743">
        <f>SUM(Monthly!JU284:JW284)</f>
        <v>149.97065942314271</v>
      </c>
      <c r="CS284" s="743">
        <f>SUM(Monthly!JX284:JZ284)</f>
        <v>126.27051135829001</v>
      </c>
      <c r="CT284" s="743">
        <f>SUM(Monthly!KA284:KC284)</f>
        <v>147.45185578155002</v>
      </c>
      <c r="CU284" s="743">
        <f>SUM(Monthly!KD284:KF284)</f>
        <v>157.24301973759989</v>
      </c>
      <c r="CV284" s="743">
        <f>SUM(Monthly!KG284:KI284)</f>
        <v>186.11801859050004</v>
      </c>
      <c r="CW284" s="743">
        <f>SUM(Monthly!KJ284:KL284)</f>
        <v>144.07197829388193</v>
      </c>
      <c r="CX284" s="743">
        <f>SUM(Monthly!KM284:KO284)</f>
        <v>150.42645377511803</v>
      </c>
      <c r="CY284" s="743">
        <f>SUM(Monthly!KP284:KR284)</f>
        <v>153.80187822093455</v>
      </c>
      <c r="CZ284" s="743">
        <f>SUM(Monthly!KS284:KU284)</f>
        <v>197.81811169594118</v>
      </c>
      <c r="DA284" s="743">
        <f>SUM(Monthly!KV284:KX284)</f>
        <v>145.31355795899</v>
      </c>
      <c r="DB284" s="743">
        <f>SUM(Monthly!KY284:LA284)</f>
        <v>171.34899033895522</v>
      </c>
      <c r="DC284" s="743">
        <f>SUM(Monthly!LB284:LD284)</f>
        <v>198.38096962020046</v>
      </c>
      <c r="DD284" s="743">
        <f>SUM(Monthly!LE284:LG284)</f>
        <v>206.95276467163023</v>
      </c>
      <c r="DE284" s="743">
        <f>SUM(Monthly!LH284:LJ284)</f>
        <v>181.59369911504504</v>
      </c>
      <c r="DF284" s="743">
        <f>SUM(Monthly!LK284:LM284)</f>
        <v>199.10016843815936</v>
      </c>
      <c r="DG284" s="743">
        <f>SUM(Monthly!LN284:LP284)</f>
        <v>258.28532710085244</v>
      </c>
      <c r="DH284" s="743">
        <f>SUM(Monthly!LQ284:LS284)</f>
        <v>231.68476523882538</v>
      </c>
      <c r="DI284" s="743">
        <f>SUM(Monthly!LT284:LV284)</f>
        <v>220.2615993390707</v>
      </c>
      <c r="DJ284" s="743">
        <f>SUM(Monthly!LW284:LY284)</f>
        <v>241.0780115153986</v>
      </c>
      <c r="DK284" s="743">
        <f>IFERROR(SUM(Monthly!LZ284:MB284)," ")</f>
        <v>284.72208691363119</v>
      </c>
      <c r="DL284" s="743">
        <f>IFERROR(SUM(Monthly!MC284:ME284)," ")</f>
        <v>299.25647278099996</v>
      </c>
      <c r="DM284" s="743">
        <f>IFERROR(SUM(Monthly!MF284:MH284)," ")</f>
        <v>256.30932252000002</v>
      </c>
      <c r="DN284" s="743">
        <f>IFERROR(SUM(Monthly!MI284:MK284)," ")</f>
        <v>298.43161316099997</v>
      </c>
      <c r="DO284" s="743">
        <f>IFERROR(SUM(Monthly!ML284:MN284)," ")</f>
        <v>262.78771963996735</v>
      </c>
      <c r="DP284" s="743">
        <f>IFERROR(SUM(Monthly!MO284:MQ284)," ")</f>
        <v>391.54481704449358</v>
      </c>
      <c r="DQ284" s="743">
        <f>IFERROR(SUM(Monthly!MR284:MT284)," ")</f>
        <v>306.108466034</v>
      </c>
      <c r="DR284" s="743">
        <f>IFERROR(SUM(Monthly!MU284:MW284)," ")</f>
        <v>355.03937812147001</v>
      </c>
      <c r="DS284" s="100"/>
      <c r="DT284" s="100"/>
      <c r="DU284" s="100"/>
      <c r="DV284" s="100"/>
      <c r="DW284" s="100"/>
      <c r="DX284" s="100"/>
      <c r="DY284" s="100"/>
      <c r="DZ284" s="100"/>
    </row>
    <row r="285" spans="1:130">
      <c r="B285" s="670" t="s">
        <v>765</v>
      </c>
      <c r="C285" s="100">
        <f>SUM(Monthly!B285:D285)</f>
        <v>0</v>
      </c>
      <c r="D285" s="100">
        <f>SUM(Monthly!E285:G285)</f>
        <v>0</v>
      </c>
      <c r="E285" s="100">
        <f>SUM(Monthly!H285:J285)</f>
        <v>0</v>
      </c>
      <c r="F285" s="100">
        <f>SUM(Monthly!K285:M285)</f>
        <v>0</v>
      </c>
      <c r="G285" s="100">
        <f>SUM(Monthly!N285:P285)</f>
        <v>0</v>
      </c>
      <c r="H285" s="100">
        <f>SUM(Monthly!Q285:S285)</f>
        <v>0</v>
      </c>
      <c r="I285" s="100">
        <f>SUM(Monthly!T285:V285)</f>
        <v>0</v>
      </c>
      <c r="J285" s="100">
        <f>SUM(Monthly!W285:Y285)</f>
        <v>0</v>
      </c>
      <c r="K285" s="100">
        <f>SUM(Monthly!Z285:AB285)</f>
        <v>0</v>
      </c>
      <c r="L285" s="100">
        <f>SUM(Monthly!AC285:AE285)</f>
        <v>0</v>
      </c>
      <c r="M285" s="100">
        <f>SUM(Monthly!AF285:AH285)</f>
        <v>0</v>
      </c>
      <c r="N285" s="100">
        <f>SUM(Monthly!AI285:AK285)</f>
        <v>0</v>
      </c>
      <c r="O285" s="100">
        <f>SUM(Monthly!AL285:AN285)</f>
        <v>0</v>
      </c>
      <c r="P285" s="100">
        <f>SUM(Monthly!AO285:AQ285)</f>
        <v>0</v>
      </c>
      <c r="Q285" s="100">
        <f>SUM(Monthly!AR285:AT285)</f>
        <v>0</v>
      </c>
      <c r="R285" s="100">
        <f>SUM(Monthly!AU285:AW285)</f>
        <v>0</v>
      </c>
      <c r="S285" s="743">
        <f>SUM(Monthly!AX285:AZ285)</f>
        <v>8.17861875</v>
      </c>
      <c r="T285" s="743">
        <f>SUM(Monthly!BA285:BC285)</f>
        <v>8.17861875</v>
      </c>
      <c r="U285" s="743">
        <f>SUM(Monthly!BD285:BF285)</f>
        <v>8.17861875</v>
      </c>
      <c r="V285" s="743">
        <f>SUM(Monthly!BG285:BI285)</f>
        <v>8.17861875</v>
      </c>
      <c r="W285" s="743">
        <f>SUM(Monthly!BJ285:BL285)</f>
        <v>9.0595062500000001</v>
      </c>
      <c r="X285" s="743">
        <f>SUM(Monthly!BM285:BO285)</f>
        <v>9.0595062500000001</v>
      </c>
      <c r="Y285" s="743">
        <f>SUM(Monthly!BP285:BR285)</f>
        <v>9.0595062500000001</v>
      </c>
      <c r="Z285" s="743">
        <f>SUM(Monthly!BS285:BU285)</f>
        <v>9.0595062500000001</v>
      </c>
      <c r="AA285" s="743">
        <f>SUM(Monthly!BV285:BX285)</f>
        <v>10.3033375</v>
      </c>
      <c r="AB285" s="743">
        <f>SUM(Monthly!BY285:CA285)</f>
        <v>10.3033375</v>
      </c>
      <c r="AC285" s="743">
        <f>SUM(Monthly!CB285:CD285)</f>
        <v>10.3033375</v>
      </c>
      <c r="AD285" s="743">
        <f>SUM(Monthly!CE285:CG285)</f>
        <v>10.3033375</v>
      </c>
      <c r="AE285" s="743">
        <f>SUM(Monthly!CH285:CJ285)</f>
        <v>12.10750625</v>
      </c>
      <c r="AF285" s="743">
        <f>SUM(Monthly!CK285:CM285)</f>
        <v>12.10750625</v>
      </c>
      <c r="AG285" s="743">
        <f>SUM(Monthly!CN285:CP285)</f>
        <v>12.10750625</v>
      </c>
      <c r="AH285" s="743">
        <f>SUM(Monthly!CQ285:CS285)</f>
        <v>12.10750625</v>
      </c>
      <c r="AI285" s="743">
        <f>SUM(Monthly!CT285:CV285)</f>
        <v>14.5449625</v>
      </c>
      <c r="AJ285" s="743">
        <f>SUM(Monthly!CW285:CY285)</f>
        <v>14.5449625</v>
      </c>
      <c r="AK285" s="743">
        <f>SUM(Monthly!CZ285:DB285)</f>
        <v>14.5449625</v>
      </c>
      <c r="AL285" s="743">
        <f>SUM(Monthly!DC285:DE285)</f>
        <v>14.5449625</v>
      </c>
      <c r="AM285" s="743">
        <f>SUM(Monthly!DF285:DH285)</f>
        <v>17.54612383525</v>
      </c>
      <c r="AN285" s="743">
        <f>SUM(Monthly!DI285:DK285)</f>
        <v>17.54612383525</v>
      </c>
      <c r="AO285" s="743">
        <f>SUM(Monthly!DL285:DN285)</f>
        <v>17.54612383525</v>
      </c>
      <c r="AP285" s="743">
        <f>SUM(Monthly!DO285:DQ285)</f>
        <v>17.54612383525</v>
      </c>
      <c r="AQ285" s="743">
        <f>SUM(Monthly!DR285:DT285)</f>
        <v>20.7199664205</v>
      </c>
      <c r="AR285" s="743">
        <f>SUM(Monthly!DU285:DW285)</f>
        <v>20.7199664205</v>
      </c>
      <c r="AS285" s="743">
        <f>SUM(Monthly!DX285:DZ285)</f>
        <v>20.7199664205</v>
      </c>
      <c r="AT285" s="743">
        <f>SUM(Monthly!EA285:EC285)</f>
        <v>20.7199664205</v>
      </c>
      <c r="AU285" s="743">
        <f>SUM(Monthly!ED285:EF285)</f>
        <v>24.877061335249998</v>
      </c>
      <c r="AV285" s="743">
        <f>SUM(Monthly!EG285:EI285)</f>
        <v>24.877061335249998</v>
      </c>
      <c r="AW285" s="743">
        <f>SUM(Monthly!EJ285:EL285)</f>
        <v>24.877061335249998</v>
      </c>
      <c r="AX285" s="743">
        <f>SUM(Monthly!EM285:EO285)</f>
        <v>24.877061335249998</v>
      </c>
      <c r="AY285" s="743">
        <f>SUM(Monthly!EP285:ER285)</f>
        <v>27.687899999999999</v>
      </c>
      <c r="AZ285" s="743">
        <f>SUM(Monthly!ES285:EU285)</f>
        <v>29.709299999999999</v>
      </c>
      <c r="BA285" s="743">
        <f>SUM(Monthly!EV285:EX285)</f>
        <v>29.910399999999996</v>
      </c>
      <c r="BB285" s="743">
        <f>SUM(Monthly!EY285:FA285)</f>
        <v>33.674299999999995</v>
      </c>
      <c r="BC285" s="743">
        <f>SUM(Monthly!FB285:FD285)</f>
        <v>34.9527</v>
      </c>
      <c r="BD285" s="743">
        <f>SUM(Monthly!FE285:FG285)</f>
        <v>36.443399999999997</v>
      </c>
      <c r="BE285" s="743">
        <f>SUM(Monthly!FH285:FJ285)</f>
        <v>43.0471</v>
      </c>
      <c r="BF285" s="743">
        <f>SUM(Monthly!FK285:FM285)</f>
        <v>47.254399999999997</v>
      </c>
      <c r="BG285" s="743">
        <f>SUM(Monthly!FN285:FP285)</f>
        <v>46.163200000000003</v>
      </c>
      <c r="BH285" s="743">
        <f>SUM(Monthly!FQ285:FS285)</f>
        <v>42.808</v>
      </c>
      <c r="BI285" s="743">
        <f>SUM(Monthly!FT285:FV285)</f>
        <v>46.286299999999997</v>
      </c>
      <c r="BJ285" s="743">
        <f>SUM(Monthly!FW285:FY285)</f>
        <v>48.440200000000004</v>
      </c>
      <c r="BK285" s="743">
        <f>SUM(Monthly!FZ285:GB285)</f>
        <v>49.580200000000005</v>
      </c>
      <c r="BL285" s="743">
        <f>SUM(Monthly!GC285:GE285)</f>
        <v>49.756900000000002</v>
      </c>
      <c r="BM285" s="743">
        <f>SUM(Monthly!GF285:GH285)</f>
        <v>55.654399999999995</v>
      </c>
      <c r="BN285" s="743">
        <f>SUM(Monthly!GI285:GK285)</f>
        <v>61.811000000000007</v>
      </c>
      <c r="BO285" s="743">
        <f>SUM(Monthly!GL285:GN285)</f>
        <v>60.542320000000011</v>
      </c>
      <c r="BP285" s="743">
        <f>SUM(Monthly!GO285:GQ285)</f>
        <v>67.004600000000011</v>
      </c>
      <c r="BQ285" s="743">
        <f>SUM(Monthly!GR285:GT285)</f>
        <v>68.586680318900008</v>
      </c>
      <c r="BR285" s="743">
        <f>SUM(Monthly!GU285:GW285)</f>
        <v>69.614185000000006</v>
      </c>
      <c r="BS285" s="743">
        <f>SUM(Monthly!GX285:GZ285)</f>
        <v>71.976699999999994</v>
      </c>
      <c r="BT285" s="743">
        <f>SUM(Monthly!HA285:HC285)</f>
        <v>72.476300000000009</v>
      </c>
      <c r="BU285" s="743">
        <f>SUM(Monthly!HD285:HF285)</f>
        <v>77.475400000000008</v>
      </c>
      <c r="BV285" s="743">
        <f>SUM(Monthly!HG285:HI285)</f>
        <v>77.642313159061374</v>
      </c>
      <c r="BW285" s="743">
        <f>SUM(Monthly!HJ285:HL285)</f>
        <v>79.139734553095053</v>
      </c>
      <c r="BX285" s="743">
        <f>SUM(Monthly!HM285:HO285)</f>
        <v>85.245114013048209</v>
      </c>
      <c r="BY285" s="743">
        <f>SUM(Monthly!HP285:HR285)</f>
        <v>91.319771439291486</v>
      </c>
      <c r="BZ285" s="743">
        <f>SUM(Monthly!HS285:HU285)</f>
        <v>92.484125280863751</v>
      </c>
      <c r="CA285" s="743">
        <f>SUM(Monthly!HV285:HX285)</f>
        <v>97.369246036052331</v>
      </c>
      <c r="CB285" s="743">
        <f>SUM(Monthly!HY285:IA285)</f>
        <v>112.76351870611663</v>
      </c>
      <c r="CC285" s="743">
        <f>SUM(Monthly!IB285:ID285)</f>
        <v>108.74736760590108</v>
      </c>
      <c r="CD285" s="743">
        <f>SUM(Monthly!IE285:IG285)</f>
        <v>102.27613864429172</v>
      </c>
      <c r="CE285" s="743">
        <f>SUM(Monthly!IH285:IJ285)</f>
        <v>101.23340353586246</v>
      </c>
      <c r="CF285" s="743">
        <f>SUM(Monthly!IK285:IM285)</f>
        <v>119.96899103754399</v>
      </c>
      <c r="CG285" s="743">
        <f>SUM(Monthly!IN285:IP285)</f>
        <v>117.80563311587508</v>
      </c>
      <c r="CH285" s="743">
        <f>SUM(Monthly!IQ285:IS285)</f>
        <v>127.59084369897209</v>
      </c>
      <c r="CI285" s="743">
        <f>SUM(Monthly!IT285:IV285)</f>
        <v>123.63735688170152</v>
      </c>
      <c r="CJ285" s="743">
        <f>SUM(Monthly!IW285:IY285)</f>
        <v>141.23612440467133</v>
      </c>
      <c r="CK285" s="743">
        <f>SUM(Monthly!IZ285:JB285)</f>
        <v>129.13654180820001</v>
      </c>
      <c r="CL285" s="743">
        <f>SUM(Monthly!JC285:JE285)</f>
        <v>128.93001699842</v>
      </c>
      <c r="CM285" s="743">
        <f>SUM(Monthly!JF285:JH285)</f>
        <v>138.42262644020002</v>
      </c>
      <c r="CN285" s="743">
        <f>SUM(Monthly!JI285:JK285)</f>
        <v>148.0665915395</v>
      </c>
      <c r="CO285" s="743">
        <f>SUM(Monthly!JL285:JN285)</f>
        <v>144.12100207278996</v>
      </c>
      <c r="CP285" s="743">
        <f>SUM(Monthly!JO285:JQ285)</f>
        <v>155.15820161749002</v>
      </c>
      <c r="CQ285" s="743">
        <f>SUM(Monthly!JR285:JT285)</f>
        <v>151.50493886167999</v>
      </c>
      <c r="CR285" s="743">
        <f>SUM(Monthly!JU285:JW285)</f>
        <v>165.27330700917889</v>
      </c>
      <c r="CS285" s="743">
        <f>SUM(Monthly!JX285:JZ285)</f>
        <v>161.18113841208</v>
      </c>
      <c r="CT285" s="743">
        <f>SUM(Monthly!KA285:KC285)</f>
        <v>167.66498700740999</v>
      </c>
      <c r="CU285" s="743">
        <f>SUM(Monthly!KD285:KF285)</f>
        <v>170.16166527989108</v>
      </c>
      <c r="CV285" s="743">
        <f>SUM(Monthly!KG285:KI285)</f>
        <v>190.97176619300896</v>
      </c>
      <c r="CW285" s="743">
        <f>SUM(Monthly!KJ285:KL285)</f>
        <v>177.61626189868082</v>
      </c>
      <c r="CX285" s="743">
        <f>SUM(Monthly!KM285:KO285)</f>
        <v>197.51463408595839</v>
      </c>
      <c r="CY285" s="743">
        <f>SUM(Monthly!KP285:KR285)</f>
        <v>184.98932533483665</v>
      </c>
      <c r="CZ285" s="743">
        <f>SUM(Monthly!KS285:KU285)</f>
        <v>152.08858686160448</v>
      </c>
      <c r="DA285" s="743">
        <f>SUM(Monthly!KV285:KX285)</f>
        <v>185.69975013195881</v>
      </c>
      <c r="DB285" s="743">
        <f>SUM(Monthly!KY285:LA285)</f>
        <v>194.71148554982395</v>
      </c>
      <c r="DC285" s="743">
        <f>SUM(Monthly!LB285:LD285)</f>
        <v>183.46430076716302</v>
      </c>
      <c r="DD285" s="743">
        <f>SUM(Monthly!LE285:LG285)</f>
        <v>212.0746835722021</v>
      </c>
      <c r="DE285" s="743">
        <f>SUM(Monthly!LH285:LJ285)</f>
        <v>189.84466274198195</v>
      </c>
      <c r="DF285" s="743">
        <f>SUM(Monthly!LK285:LM285)</f>
        <v>219.12132854563595</v>
      </c>
      <c r="DG285" s="743">
        <f>SUM(Monthly!LN285:LP285)</f>
        <v>224.10725922392035</v>
      </c>
      <c r="DH285" s="743">
        <f>SUM(Monthly!LQ285:LS285)</f>
        <v>240.0164416049098</v>
      </c>
      <c r="DI285" s="743">
        <f>SUM(Monthly!LT285:LV285)</f>
        <v>257.3082947931008</v>
      </c>
      <c r="DJ285" s="743">
        <f>SUM(Monthly!LW285:LY285)</f>
        <v>246.97824960009939</v>
      </c>
      <c r="DK285" s="743">
        <f>IFERROR(SUM(Monthly!LZ285:MB285)," ")</f>
        <v>264.00341212624477</v>
      </c>
      <c r="DL285" s="743">
        <f>IFERROR(SUM(Monthly!MC285:ME285)," ")</f>
        <v>262.13304230253004</v>
      </c>
      <c r="DM285" s="743">
        <f>IFERROR(SUM(Monthly!MF285:MH285)," ")</f>
        <v>280.86575386322005</v>
      </c>
      <c r="DN285" s="743">
        <f>IFERROR(SUM(Monthly!MI285:MK285)," ")</f>
        <v>280.27170433207948</v>
      </c>
      <c r="DO285" s="743">
        <f>IFERROR(SUM(Monthly!ML285:MN285)," ")</f>
        <v>292.28297241830569</v>
      </c>
      <c r="DP285" s="743">
        <f>IFERROR(SUM(Monthly!MO285:MQ285)," ")</f>
        <v>336.34130112078691</v>
      </c>
      <c r="DQ285" s="743">
        <f>IFERROR(SUM(Monthly!MR285:MT285)," ")</f>
        <v>343.55396563480008</v>
      </c>
      <c r="DR285" s="743">
        <f>IFERROR(SUM(Monthly!MU285:MW285)," ")</f>
        <v>344.31433311067133</v>
      </c>
      <c r="DS285" s="100"/>
      <c r="DT285" s="100"/>
      <c r="DU285" s="100"/>
      <c r="DV285" s="100"/>
      <c r="DW285" s="100"/>
      <c r="DX285" s="100"/>
      <c r="DY285" s="100"/>
      <c r="DZ285" s="100"/>
    </row>
    <row r="286" spans="1:130">
      <c r="B286" s="670" t="s">
        <v>766</v>
      </c>
      <c r="C286" s="100">
        <f>SUM(Monthly!B286:D286)</f>
        <v>0</v>
      </c>
      <c r="D286" s="100">
        <f>SUM(Monthly!E286:G286)</f>
        <v>0</v>
      </c>
      <c r="E286" s="100">
        <f>SUM(Monthly!H286:J286)</f>
        <v>0</v>
      </c>
      <c r="F286" s="100">
        <f>SUM(Monthly!K286:M286)</f>
        <v>0</v>
      </c>
      <c r="G286" s="100">
        <f>SUM(Monthly!N286:P286)</f>
        <v>0</v>
      </c>
      <c r="H286" s="100">
        <f>SUM(Monthly!Q286:S286)</f>
        <v>0</v>
      </c>
      <c r="I286" s="100">
        <f>SUM(Monthly!T286:V286)</f>
        <v>0</v>
      </c>
      <c r="J286" s="100">
        <f>SUM(Monthly!W286:Y286)</f>
        <v>0</v>
      </c>
      <c r="K286" s="100">
        <f>SUM(Monthly!Z286:AB286)</f>
        <v>0</v>
      </c>
      <c r="L286" s="100">
        <f>SUM(Monthly!AC286:AE286)</f>
        <v>0</v>
      </c>
      <c r="M286" s="100">
        <f>SUM(Monthly!AF286:AH286)</f>
        <v>0</v>
      </c>
      <c r="N286" s="100">
        <f>SUM(Monthly!AI286:AK286)</f>
        <v>0</v>
      </c>
      <c r="O286" s="100">
        <f>SUM(Monthly!AL286:AN286)</f>
        <v>0</v>
      </c>
      <c r="P286" s="100">
        <f>SUM(Monthly!AO286:AQ286)</f>
        <v>0</v>
      </c>
      <c r="Q286" s="100">
        <f>SUM(Monthly!AR286:AT286)</f>
        <v>0</v>
      </c>
      <c r="R286" s="100">
        <f>SUM(Monthly!AU286:AW286)</f>
        <v>0</v>
      </c>
      <c r="S286" s="743">
        <f>SUM(Monthly!AX286:AZ286)</f>
        <v>3.122325</v>
      </c>
      <c r="T286" s="743">
        <f>SUM(Monthly!BA286:BC286)</f>
        <v>3.122325</v>
      </c>
      <c r="U286" s="743">
        <f>SUM(Monthly!BD286:BF286)</f>
        <v>3.122325</v>
      </c>
      <c r="V286" s="743">
        <f>SUM(Monthly!BG286:BI286)</f>
        <v>3.122325</v>
      </c>
      <c r="W286" s="743">
        <f>SUM(Monthly!BJ286:BL286)</f>
        <v>3.0290687499999995</v>
      </c>
      <c r="X286" s="743">
        <f>SUM(Monthly!BM286:BO286)</f>
        <v>3.0290687499999995</v>
      </c>
      <c r="Y286" s="743">
        <f>SUM(Monthly!BP286:BR286)</f>
        <v>3.0290687499999995</v>
      </c>
      <c r="Z286" s="743">
        <f>SUM(Monthly!BS286:BU286)</f>
        <v>3.0290687499999995</v>
      </c>
      <c r="AA286" s="743">
        <f>SUM(Monthly!BV286:BX286)</f>
        <v>3.515225</v>
      </c>
      <c r="AB286" s="743">
        <f>SUM(Monthly!BY286:CA286)</f>
        <v>3.515225</v>
      </c>
      <c r="AC286" s="743">
        <f>SUM(Monthly!CB286:CD286)</f>
        <v>3.515225</v>
      </c>
      <c r="AD286" s="743">
        <f>SUM(Monthly!CE286:CG286)</f>
        <v>3.515225</v>
      </c>
      <c r="AE286" s="743">
        <f>SUM(Monthly!CH286:CJ286)</f>
        <v>4.3433875000000004</v>
      </c>
      <c r="AF286" s="743">
        <f>SUM(Monthly!CK286:CM286)</f>
        <v>4.3433875000000004</v>
      </c>
      <c r="AG286" s="743">
        <f>SUM(Monthly!CN286:CP286)</f>
        <v>4.3433875000000004</v>
      </c>
      <c r="AH286" s="743">
        <f>SUM(Monthly!CQ286:CS286)</f>
        <v>4.3433875000000004</v>
      </c>
      <c r="AI286" s="743">
        <f>SUM(Monthly!CT286:CV286)</f>
        <v>5.4527000000000001</v>
      </c>
      <c r="AJ286" s="743">
        <f>SUM(Monthly!CW286:CY286)</f>
        <v>5.4527000000000001</v>
      </c>
      <c r="AK286" s="743">
        <f>SUM(Monthly!CZ286:DB286)</f>
        <v>5.4527000000000001</v>
      </c>
      <c r="AL286" s="743">
        <f>SUM(Monthly!DC286:DE286)</f>
        <v>5.4527000000000001</v>
      </c>
      <c r="AM286" s="743">
        <f>SUM(Monthly!DF286:DH286)</f>
        <v>6.4794225438749997</v>
      </c>
      <c r="AN286" s="743">
        <f>SUM(Monthly!DI286:DK286)</f>
        <v>6.4794225438749997</v>
      </c>
      <c r="AO286" s="743">
        <f>SUM(Monthly!DL286:DN286)</f>
        <v>6.4794225438749997</v>
      </c>
      <c r="AP286" s="743">
        <f>SUM(Monthly!DO286:DQ286)</f>
        <v>6.4794225438749997</v>
      </c>
      <c r="AQ286" s="743">
        <f>SUM(Monthly!DR286:DT286)</f>
        <v>7.361070087749999</v>
      </c>
      <c r="AR286" s="743">
        <f>SUM(Monthly!DU286:DW286)</f>
        <v>7.361070087749999</v>
      </c>
      <c r="AS286" s="743">
        <f>SUM(Monthly!DX286:DZ286)</f>
        <v>7.361070087749999</v>
      </c>
      <c r="AT286" s="743">
        <f>SUM(Monthly!EA286:EC286)</f>
        <v>7.361070087749999</v>
      </c>
      <c r="AU286" s="743">
        <f>SUM(Monthly!ED286:EF286)</f>
        <v>8.1826975438750011</v>
      </c>
      <c r="AV286" s="743">
        <f>SUM(Monthly!EG286:EI286)</f>
        <v>8.1826975438750011</v>
      </c>
      <c r="AW286" s="743">
        <f>SUM(Monthly!EJ286:EL286)</f>
        <v>8.1826975438750011</v>
      </c>
      <c r="AX286" s="743">
        <f>SUM(Monthly!EM286:EO286)</f>
        <v>8.1826975438750011</v>
      </c>
      <c r="AY286" s="743">
        <f>SUM(Monthly!EP286:ER286)</f>
        <v>6.9698000000000002</v>
      </c>
      <c r="AZ286" s="743">
        <f>SUM(Monthly!ES286:EU286)</f>
        <v>8.440199999999999</v>
      </c>
      <c r="BA286" s="743">
        <f>SUM(Monthly!EV286:EX286)</f>
        <v>7.9509000000000007</v>
      </c>
      <c r="BB286" s="743">
        <f>SUM(Monthly!EY286:FA286)</f>
        <v>7.6590999999999996</v>
      </c>
      <c r="BC286" s="743">
        <f>SUM(Monthly!FB286:FD286)</f>
        <v>8.7576000000000001</v>
      </c>
      <c r="BD286" s="743">
        <f>SUM(Monthly!FE286:FG286)</f>
        <v>9.8040000000000003</v>
      </c>
      <c r="BE286" s="743">
        <f>SUM(Monthly!FH286:FJ286)</f>
        <v>11.2157</v>
      </c>
      <c r="BF286" s="743">
        <f>SUM(Monthly!FK286:FM286)</f>
        <v>14.1463</v>
      </c>
      <c r="BG286" s="743">
        <f>SUM(Monthly!FN286:FP286)</f>
        <v>13.533899999999999</v>
      </c>
      <c r="BH286" s="743">
        <f>SUM(Monthly!FQ286:FS286)</f>
        <v>13.084900000000001</v>
      </c>
      <c r="BI286" s="743">
        <f>SUM(Monthly!FT286:FV286)</f>
        <v>7.6260999999999992</v>
      </c>
      <c r="BJ286" s="743">
        <f>SUM(Monthly!FW286:FY286)</f>
        <v>8.4175000000000004</v>
      </c>
      <c r="BK286" s="743">
        <f>SUM(Monthly!FZ286:GB286)</f>
        <v>8.6171000000000006</v>
      </c>
      <c r="BL286" s="743">
        <f>SUM(Monthly!GC286:GE286)</f>
        <v>7.4763999999999999</v>
      </c>
      <c r="BM286" s="743">
        <f>SUM(Monthly!GF286:GH286)</f>
        <v>8.7558000000000007</v>
      </c>
      <c r="BN286" s="743">
        <f>SUM(Monthly!GI286:GK286)</f>
        <v>9.1094999999999988</v>
      </c>
      <c r="BO286" s="743">
        <f>SUM(Monthly!GL286:GN286)</f>
        <v>10.9923</v>
      </c>
      <c r="BP286" s="743">
        <f>SUM(Monthly!GO286:GQ286)</f>
        <v>8.9025999999999996</v>
      </c>
      <c r="BQ286" s="743">
        <f>SUM(Monthly!GR286:GT286)</f>
        <v>10.071744650999999</v>
      </c>
      <c r="BR286" s="743">
        <f>SUM(Monthly!GU286:GW286)</f>
        <v>10.690580000000001</v>
      </c>
      <c r="BS286" s="743">
        <f>SUM(Monthly!GX286:GZ286)</f>
        <v>12.083499999999999</v>
      </c>
      <c r="BT286" s="743">
        <f>SUM(Monthly!HA286:HC286)</f>
        <v>13.107699999999999</v>
      </c>
      <c r="BU286" s="743">
        <f>SUM(Monthly!HD286:HF286)</f>
        <v>16.664499999999997</v>
      </c>
      <c r="BV286" s="743">
        <f>SUM(Monthly!HG286:HI286)</f>
        <v>11.329476736</v>
      </c>
      <c r="BW286" s="743">
        <f>SUM(Monthly!HJ286:HL286)</f>
        <v>10.547733876999999</v>
      </c>
      <c r="BX286" s="743">
        <f>SUM(Monthly!HM286:HO286)</f>
        <v>11.337721522999999</v>
      </c>
      <c r="BY286" s="743">
        <f>SUM(Monthly!HP286:HR286)</f>
        <v>12.134688291</v>
      </c>
      <c r="BZ286" s="743">
        <f>SUM(Monthly!HS286:HU286)</f>
        <v>14.394527144000001</v>
      </c>
      <c r="CA286" s="743">
        <f>SUM(Monthly!HV286:HX286)</f>
        <v>14.799811794</v>
      </c>
      <c r="CB286" s="743">
        <f>SUM(Monthly!HY286:IA286)</f>
        <v>16.527348768</v>
      </c>
      <c r="CC286" s="743">
        <f>SUM(Monthly!IB286:ID286)</f>
        <v>13.928999383999999</v>
      </c>
      <c r="CD286" s="743">
        <f>SUM(Monthly!IE286:IG286)</f>
        <v>14.842939324</v>
      </c>
      <c r="CE286" s="743">
        <f>SUM(Monthly!IH286:IJ286)</f>
        <v>16.295601607999998</v>
      </c>
      <c r="CF286" s="743">
        <f>SUM(Monthly!IK286:IM286)</f>
        <v>18.384403351</v>
      </c>
      <c r="CG286" s="743">
        <f>SUM(Monthly!IN286:IP286)</f>
        <v>18.141152468150004</v>
      </c>
      <c r="CH286" s="743">
        <f>SUM(Monthly!IQ286:IS286)</f>
        <v>23.032813927692064</v>
      </c>
      <c r="CI286" s="743">
        <f>SUM(Monthly!IT286:IV286)</f>
        <v>20.348437489181411</v>
      </c>
      <c r="CJ286" s="743">
        <f>SUM(Monthly!IW286:IY286)</f>
        <v>22.362683154613098</v>
      </c>
      <c r="CK286" s="743">
        <f>SUM(Monthly!IZ286:JB286)</f>
        <v>21.178888409999999</v>
      </c>
      <c r="CL286" s="743">
        <f>SUM(Monthly!JC286:JE286)</f>
        <v>21.629391513000002</v>
      </c>
      <c r="CM286" s="743">
        <f>SUM(Monthly!JF286:JH286)</f>
        <v>22.773144905999999</v>
      </c>
      <c r="CN286" s="743">
        <f>SUM(Monthly!JI286:JK286)</f>
        <v>25.622448460000001</v>
      </c>
      <c r="CO286" s="743">
        <f>SUM(Monthly!JL286:JN286)</f>
        <v>22.773154704</v>
      </c>
      <c r="CP286" s="743">
        <f>SUM(Monthly!JO286:JQ286)</f>
        <v>25.621945271000001</v>
      </c>
      <c r="CQ286" s="743">
        <f>SUM(Monthly!JR286:JT286)</f>
        <v>25.100000483000002</v>
      </c>
      <c r="CR286" s="743">
        <f>SUM(Monthly!JU286:JW286)</f>
        <v>24.636179677000001</v>
      </c>
      <c r="CS286" s="743">
        <f>SUM(Monthly!JX286:JZ286)</f>
        <v>25.277997696</v>
      </c>
      <c r="CT286" s="743">
        <f>SUM(Monthly!KA286:KC286)</f>
        <v>28.336205594999999</v>
      </c>
      <c r="CU286" s="743">
        <f>SUM(Monthly!KD286:KF286)</f>
        <v>28.41715754785163</v>
      </c>
      <c r="CV286" s="743">
        <f>SUM(Monthly!KG286:KI286)</f>
        <v>29.696459280093624</v>
      </c>
      <c r="CW286" s="743">
        <f>SUM(Monthly!KJ286:KL286)</f>
        <v>31.079485468000001</v>
      </c>
      <c r="CX286" s="743">
        <f>SUM(Monthly!KM286:KO286)</f>
        <v>32.838185282089995</v>
      </c>
      <c r="CY286" s="743">
        <f>SUM(Monthly!KP286:KR286)</f>
        <v>30.567329688720001</v>
      </c>
      <c r="CZ286" s="743">
        <f>SUM(Monthly!KS286:KU286)</f>
        <v>22.796483682570003</v>
      </c>
      <c r="DA286" s="743">
        <f>SUM(Monthly!KV286:KX286)</f>
        <v>30.925165183540855</v>
      </c>
      <c r="DB286" s="743">
        <f>SUM(Monthly!KY286:LA286)</f>
        <v>34.038980549825581</v>
      </c>
      <c r="DC286" s="743">
        <f>SUM(Monthly!LB286:LD286)</f>
        <v>27.663798273007885</v>
      </c>
      <c r="DD286" s="743">
        <f>SUM(Monthly!LE286:LG286)</f>
        <v>31.114835879536827</v>
      </c>
      <c r="DE286" s="743">
        <f>SUM(Monthly!LH286:LJ286)</f>
        <v>29.95145342382898</v>
      </c>
      <c r="DF286" s="743">
        <f>SUM(Monthly!LK286:LM286)</f>
        <v>33.154410983803025</v>
      </c>
      <c r="DG286" s="743">
        <f>SUM(Monthly!LN286:LP286)</f>
        <v>30.930961021066221</v>
      </c>
      <c r="DH286" s="743">
        <f>SUM(Monthly!LQ286:LS286)</f>
        <v>38.983113710833209</v>
      </c>
      <c r="DI286" s="743">
        <f>SUM(Monthly!LT286:LV286)</f>
        <v>53.179230105040006</v>
      </c>
      <c r="DJ286" s="743">
        <f>SUM(Monthly!LW286:LY286)</f>
        <v>51.447112678062012</v>
      </c>
      <c r="DK286" s="743">
        <f>IFERROR(SUM(Monthly!LZ286:MB286)," ")</f>
        <v>53.61047179487268</v>
      </c>
      <c r="DL286" s="743">
        <f>IFERROR(SUM(Monthly!MC286:ME286)," ")</f>
        <v>53.393812863690002</v>
      </c>
      <c r="DM286" s="743">
        <f>IFERROR(SUM(Monthly!MF286:MH286)," ")</f>
        <v>47.941838701068306</v>
      </c>
      <c r="DN286" s="743">
        <f>IFERROR(SUM(Monthly!MI286:MK286)," ")</f>
        <v>44.561415847799999</v>
      </c>
      <c r="DO286" s="743">
        <f>IFERROR(SUM(Monthly!ML286:MN286)," ")</f>
        <v>46.726976033355847</v>
      </c>
      <c r="DP286" s="743">
        <f>IFERROR(SUM(Monthly!MO286:MQ286)," ")</f>
        <v>55.25608972325</v>
      </c>
      <c r="DQ286" s="743">
        <f>IFERROR(SUM(Monthly!MR286:MT286)," ")</f>
        <v>59.133380766830001</v>
      </c>
      <c r="DR286" s="743">
        <f>IFERROR(SUM(Monthly!MU286:MW286)," ")</f>
        <v>65.984846043490052</v>
      </c>
      <c r="DS286" s="100"/>
      <c r="DT286" s="100"/>
      <c r="DU286" s="100"/>
      <c r="DV286" s="100"/>
      <c r="DW286" s="100"/>
      <c r="DX286" s="100"/>
      <c r="DY286" s="100"/>
      <c r="DZ286" s="100"/>
    </row>
    <row r="287" spans="1:130">
      <c r="B287" s="669" t="s">
        <v>38</v>
      </c>
      <c r="C287" s="100">
        <f>SUM(Monthly!B287:D287)</f>
        <v>0</v>
      </c>
      <c r="D287" s="100">
        <f>SUM(Monthly!E287:G287)</f>
        <v>0</v>
      </c>
      <c r="E287" s="100">
        <f>SUM(Monthly!H287:J287)</f>
        <v>0</v>
      </c>
      <c r="F287" s="100">
        <f>SUM(Monthly!K287:M287)</f>
        <v>0</v>
      </c>
      <c r="G287" s="100">
        <f>SUM(Monthly!N287:P287)</f>
        <v>0</v>
      </c>
      <c r="H287" s="100">
        <f>SUM(Monthly!Q287:S287)</f>
        <v>0</v>
      </c>
      <c r="I287" s="100">
        <f>SUM(Monthly!T287:V287)</f>
        <v>0</v>
      </c>
      <c r="J287" s="100">
        <f>SUM(Monthly!W287:Y287)</f>
        <v>0</v>
      </c>
      <c r="K287" s="100">
        <f>SUM(Monthly!Z287:AB287)</f>
        <v>0</v>
      </c>
      <c r="L287" s="100">
        <f>SUM(Monthly!AC287:AE287)</f>
        <v>0</v>
      </c>
      <c r="M287" s="100">
        <f>SUM(Monthly!AF287:AH287)</f>
        <v>0</v>
      </c>
      <c r="N287" s="100">
        <f>SUM(Monthly!AI287:AK287)</f>
        <v>0</v>
      </c>
      <c r="O287" s="100">
        <f>SUM(Monthly!AL287:AN287)</f>
        <v>0</v>
      </c>
      <c r="P287" s="100">
        <f>SUM(Monthly!AO287:AQ287)</f>
        <v>0</v>
      </c>
      <c r="Q287" s="100">
        <f>SUM(Monthly!AR287:AT287)</f>
        <v>0</v>
      </c>
      <c r="R287" s="100">
        <f>SUM(Monthly!AU287:AW287)</f>
        <v>0</v>
      </c>
      <c r="S287" s="743">
        <f>SUM(Monthly!AX287:AZ287)</f>
        <v>0.87341250000000015</v>
      </c>
      <c r="T287" s="743">
        <f>SUM(Monthly!BA287:BC287)</f>
        <v>0.87341250000000015</v>
      </c>
      <c r="U287" s="743">
        <f>SUM(Monthly!BD287:BF287)</f>
        <v>0.87341250000000015</v>
      </c>
      <c r="V287" s="743">
        <f>SUM(Monthly!BG287:BI287)</f>
        <v>0.87341250000000015</v>
      </c>
      <c r="W287" s="743">
        <f>SUM(Monthly!BJ287:BL287)</f>
        <v>1.0464500000000001</v>
      </c>
      <c r="X287" s="743">
        <f>SUM(Monthly!BM287:BO287)</f>
        <v>1.0464500000000001</v>
      </c>
      <c r="Y287" s="743">
        <f>SUM(Monthly!BP287:BR287)</f>
        <v>1.0464500000000001</v>
      </c>
      <c r="Z287" s="743">
        <f>SUM(Monthly!BS287:BU287)</f>
        <v>1.0464500000000001</v>
      </c>
      <c r="AA287" s="743">
        <f>SUM(Monthly!BV287:BX287)</f>
        <v>1.4472125</v>
      </c>
      <c r="AB287" s="743">
        <f>SUM(Monthly!BY287:CA287)</f>
        <v>1.4472125</v>
      </c>
      <c r="AC287" s="743">
        <f>SUM(Monthly!CB287:CD287)</f>
        <v>1.4472125</v>
      </c>
      <c r="AD287" s="743">
        <f>SUM(Monthly!CE287:CG287)</f>
        <v>1.4472125</v>
      </c>
      <c r="AE287" s="743">
        <f>SUM(Monthly!CH287:CJ287)</f>
        <v>1.7232812500000003</v>
      </c>
      <c r="AF287" s="743">
        <f>SUM(Monthly!CK287:CM287)</f>
        <v>1.7232812500000003</v>
      </c>
      <c r="AG287" s="743">
        <f>SUM(Monthly!CN287:CP287)</f>
        <v>1.7232812500000003</v>
      </c>
      <c r="AH287" s="743">
        <f>SUM(Monthly!CQ287:CS287)</f>
        <v>1.7232812500000003</v>
      </c>
      <c r="AI287" s="743">
        <f>SUM(Monthly!CT287:CV287)</f>
        <v>2.1484624999999999</v>
      </c>
      <c r="AJ287" s="743">
        <f>SUM(Monthly!CW287:CY287)</f>
        <v>2.1484624999999999</v>
      </c>
      <c r="AK287" s="743">
        <f>SUM(Monthly!CZ287:DB287)</f>
        <v>2.1484624999999999</v>
      </c>
      <c r="AL287" s="743">
        <f>SUM(Monthly!DC287:DE287)</f>
        <v>2.1484624999999999</v>
      </c>
      <c r="AM287" s="743">
        <f>SUM(Monthly!DF287:DH287)</f>
        <v>3.1468844338124997</v>
      </c>
      <c r="AN287" s="743">
        <f>SUM(Monthly!DI287:DK287)</f>
        <v>3.1468844338124997</v>
      </c>
      <c r="AO287" s="743">
        <f>SUM(Monthly!DL287:DN287)</f>
        <v>3.1468844338124997</v>
      </c>
      <c r="AP287" s="743">
        <f>SUM(Monthly!DO287:DQ287)</f>
        <v>3.1468844338124997</v>
      </c>
      <c r="AQ287" s="743">
        <f>SUM(Monthly!DR287:DT287)</f>
        <v>3.9180126176250001</v>
      </c>
      <c r="AR287" s="743">
        <f>SUM(Monthly!DU287:DW287)</f>
        <v>3.9180126176250001</v>
      </c>
      <c r="AS287" s="743">
        <f>SUM(Monthly!DX287:DZ287)</f>
        <v>3.9180126176250001</v>
      </c>
      <c r="AT287" s="743">
        <f>SUM(Monthly!EA287:EC287)</f>
        <v>3.9180126176250001</v>
      </c>
      <c r="AU287" s="743">
        <f>SUM(Monthly!ED287:EF287)</f>
        <v>3.9892094338125004</v>
      </c>
      <c r="AV287" s="743">
        <f>SUM(Monthly!EG287:EI287)</f>
        <v>3.9892094338125004</v>
      </c>
      <c r="AW287" s="743">
        <f>SUM(Monthly!EJ287:EL287)</f>
        <v>3.9892094338125004</v>
      </c>
      <c r="AX287" s="743">
        <f>SUM(Monthly!EM287:EO287)</f>
        <v>3.9892094338125004</v>
      </c>
      <c r="AY287" s="743">
        <f>SUM(Monthly!EP287:ER287)</f>
        <v>3.1</v>
      </c>
      <c r="AZ287" s="743">
        <f>SUM(Monthly!ES287:EU287)</f>
        <v>4.9619021160000001</v>
      </c>
      <c r="BA287" s="743">
        <f>SUM(Monthly!EV287:EX287)</f>
        <v>3.4956359099999998</v>
      </c>
      <c r="BB287" s="743">
        <f>SUM(Monthly!EY287:FA287)</f>
        <v>3.5708685559999997</v>
      </c>
      <c r="BC287" s="743">
        <f>SUM(Monthly!FB287:FD287)</f>
        <v>2.137150809</v>
      </c>
      <c r="BD287" s="743">
        <f>SUM(Monthly!FE287:FG287)</f>
        <v>8.6285501839999998</v>
      </c>
      <c r="BE287" s="743">
        <f>SUM(Monthly!FH287:FJ287)</f>
        <v>3.7531681169999995</v>
      </c>
      <c r="BF287" s="743">
        <f>SUM(Monthly!FK287:FM287)</f>
        <v>37.765578009999999</v>
      </c>
      <c r="BG287" s="743">
        <f>SUM(Monthly!FN287:FP287)</f>
        <v>2.9485043129999999</v>
      </c>
      <c r="BH287" s="743">
        <f>SUM(Monthly!FQ287:FS287)</f>
        <v>7.1953179630000008</v>
      </c>
      <c r="BI287" s="743">
        <f>SUM(Monthly!FT287:FV287)</f>
        <v>3.3539705340000001</v>
      </c>
      <c r="BJ287" s="743">
        <f>SUM(Monthly!FW287:FY287)</f>
        <v>3.0466762620000001</v>
      </c>
      <c r="BK287" s="743">
        <f>SUM(Monthly!FZ287:GB287)</f>
        <v>3.2974027179999998</v>
      </c>
      <c r="BL287" s="743">
        <f>SUM(Monthly!GC287:GE287)</f>
        <v>5.3192151159999996</v>
      </c>
      <c r="BM287" s="743">
        <f>SUM(Monthly!GF287:GH287)</f>
        <v>4.6536087400000001</v>
      </c>
      <c r="BN287" s="743">
        <f>SUM(Monthly!GI287:GK287)</f>
        <v>4.8526189899999999</v>
      </c>
      <c r="BO287" s="743">
        <f>SUM(Monthly!GL287:GN287)</f>
        <v>4.0581367999999998</v>
      </c>
      <c r="BP287" s="743">
        <f>SUM(Monthly!GO287:GQ287)</f>
        <v>7.0583682109999994</v>
      </c>
      <c r="BQ287" s="743">
        <f>SUM(Monthly!GR287:GT287)</f>
        <v>21.141129251000002</v>
      </c>
      <c r="BR287" s="743">
        <f>SUM(Monthly!GU287:GW287)</f>
        <v>4.4135016990000002</v>
      </c>
      <c r="BS287" s="743">
        <f>SUM(Monthly!GX287:GZ287)</f>
        <v>3.3292039820000001</v>
      </c>
      <c r="BT287" s="743">
        <f>SUM(Monthly!HA287:HC287)</f>
        <v>5.8650686400000005</v>
      </c>
      <c r="BU287" s="743">
        <f>SUM(Monthly!HD287:HF287)</f>
        <v>9.1579999999999995</v>
      </c>
      <c r="BV287" s="743">
        <f>SUM(Monthly!HG287:HI287)</f>
        <v>32.902583249734995</v>
      </c>
      <c r="BW287" s="743">
        <f>SUM(Monthly!HJ287:HL287)</f>
        <v>21.840498209214999</v>
      </c>
      <c r="BX287" s="743">
        <f>SUM(Monthly!HM287:HO287)</f>
        <v>19.581391749936</v>
      </c>
      <c r="BY287" s="743">
        <f>SUM(Monthly!HP287:HR287)</f>
        <v>16.187070964272003</v>
      </c>
      <c r="BZ287" s="743">
        <f>SUM(Monthly!HS287:HU287)</f>
        <v>42.032142379644</v>
      </c>
      <c r="CA287" s="743">
        <f>SUM(Monthly!HV287:HX287)</f>
        <v>26.129403271312</v>
      </c>
      <c r="CB287" s="743">
        <f>SUM(Monthly!HY287:IA287)</f>
        <v>26.095747136120185</v>
      </c>
      <c r="CC287" s="743">
        <f>SUM(Monthly!IB287:ID287)</f>
        <v>8.4313615519562504</v>
      </c>
      <c r="CD287" s="743">
        <f>SUM(Monthly!IE287:IG287)</f>
        <v>32.575790048777407</v>
      </c>
      <c r="CE287" s="743">
        <f>SUM(Monthly!IH287:IJ287)</f>
        <v>62.819757840939047</v>
      </c>
      <c r="CF287" s="743">
        <f>SUM(Monthly!IK287:IM287)</f>
        <v>27.246116301386088</v>
      </c>
      <c r="CG287" s="743">
        <f>SUM(Monthly!IN287:IP287)</f>
        <v>19.048406301720174</v>
      </c>
      <c r="CH287" s="743">
        <f>SUM(Monthly!IQ287:IS287)</f>
        <v>57.791629279883864</v>
      </c>
      <c r="CI287" s="743">
        <f>SUM(Monthly!IT287:IV287)</f>
        <v>49.45396239151215</v>
      </c>
      <c r="CJ287" s="743">
        <f>SUM(Monthly!IW287:IY287)</f>
        <v>41.302250293330381</v>
      </c>
      <c r="CK287" s="743">
        <f>SUM(Monthly!IZ287:JB287)</f>
        <v>41.58805364795279</v>
      </c>
      <c r="CL287" s="743">
        <f>SUM(Monthly!JC287:JE287)</f>
        <v>48.861053503651007</v>
      </c>
      <c r="CM287" s="743">
        <f>SUM(Monthly!JF287:JH287)</f>
        <v>44.081242619999998</v>
      </c>
      <c r="CN287" s="743">
        <f>SUM(Monthly!JI287:JK287)</f>
        <v>46.906350698977633</v>
      </c>
      <c r="CO287" s="743">
        <f>SUM(Monthly!JL287:JN287)</f>
        <v>31.57020484834419</v>
      </c>
      <c r="CP287" s="743">
        <f>SUM(Monthly!JO287:JQ287)</f>
        <v>74.703619396674185</v>
      </c>
      <c r="CQ287" s="743">
        <f>SUM(Monthly!JR287:JT287)</f>
        <v>30.672650814226358</v>
      </c>
      <c r="CR287" s="743">
        <f>SUM(Monthly!JU287:JW287)</f>
        <v>71.67364977324857</v>
      </c>
      <c r="CS287" s="743">
        <f>SUM(Monthly!JX287:JZ287)</f>
        <v>90.639182178743013</v>
      </c>
      <c r="CT287" s="743">
        <f>SUM(Monthly!KA287:KC287)</f>
        <v>59.052493294968428</v>
      </c>
      <c r="CU287" s="743">
        <f>SUM(Monthly!KD287:KF287)</f>
        <v>56.088974255099998</v>
      </c>
      <c r="CV287" s="743">
        <f>SUM(Monthly!KG287:KI287)</f>
        <v>45.631608569836885</v>
      </c>
      <c r="CW287" s="743">
        <f>SUM(Monthly!KJ287:KL287)</f>
        <v>78.962955733080292</v>
      </c>
      <c r="CX287" s="743">
        <f>SUM(Monthly!KM287:KO287)</f>
        <v>94.761625713232888</v>
      </c>
      <c r="CY287" s="743">
        <f>SUM(Monthly!KP287:KR287)</f>
        <v>36.658957379743171</v>
      </c>
      <c r="CZ287" s="743">
        <f>SUM(Monthly!KS287:KU287)</f>
        <v>69.411006081032596</v>
      </c>
      <c r="DA287" s="743">
        <f>SUM(Monthly!KV287:KX287)</f>
        <v>103.61886518895363</v>
      </c>
      <c r="DB287" s="743">
        <f>SUM(Monthly!KY287:LA287)</f>
        <v>105.94260162904689</v>
      </c>
      <c r="DC287" s="743">
        <f>SUM(Monthly!LB287:LD287)</f>
        <v>36.425647361143774</v>
      </c>
      <c r="DD287" s="743">
        <f>SUM(Monthly!LE287:LG287)</f>
        <v>139.42663261102632</v>
      </c>
      <c r="DE287" s="743">
        <f>SUM(Monthly!LH287:LJ287)</f>
        <v>82.393828695122338</v>
      </c>
      <c r="DF287" s="743">
        <f>SUM(Monthly!LK287:LM287)</f>
        <v>116.00359166390433</v>
      </c>
      <c r="DG287" s="743">
        <f>SUM(Monthly!LN287:LP287)</f>
        <v>95.701172583828651</v>
      </c>
      <c r="DH287" s="743">
        <f>SUM(Monthly!LQ287:LS287)</f>
        <v>107.12646181810496</v>
      </c>
      <c r="DI287" s="743">
        <f>SUM(Monthly!LT287:LV287)</f>
        <v>85.435037497174804</v>
      </c>
      <c r="DJ287" s="743">
        <f>SUM(Monthly!LW287:LY287)</f>
        <v>101.52290088650744</v>
      </c>
      <c r="DK287" s="743">
        <f>IFERROR(SUM(Monthly!LZ287:MB287)," ")</f>
        <v>102.01754886690482</v>
      </c>
      <c r="DL287" s="743">
        <f>IFERROR(SUM(Monthly!MC287:ME287)," ")</f>
        <v>111.91265364805886</v>
      </c>
      <c r="DM287" s="743">
        <f>IFERROR(SUM(Monthly!MF287:MH287)," ")</f>
        <v>141.02421712542002</v>
      </c>
      <c r="DN287" s="743">
        <f>IFERROR(SUM(Monthly!MI287:MK287)," ")</f>
        <v>119.78641938173162</v>
      </c>
      <c r="DO287" s="743">
        <f>IFERROR(SUM(Monthly!ML287:MN287)," ")</f>
        <v>83.424027932267592</v>
      </c>
      <c r="DP287" s="743">
        <f>IFERROR(SUM(Monthly!MO287:MQ287)," ")</f>
        <v>115.78076329466515</v>
      </c>
      <c r="DQ287" s="743">
        <f>IFERROR(SUM(Monthly!MR287:MT287)," ")</f>
        <v>194.93160575221196</v>
      </c>
      <c r="DR287" s="743">
        <f>IFERROR(SUM(Monthly!MU287:MW287)," ")</f>
        <v>114.011412695527</v>
      </c>
      <c r="DS287" s="100"/>
      <c r="DT287" s="100"/>
      <c r="DU287" s="100"/>
      <c r="DV287" s="100"/>
      <c r="DW287" s="100"/>
      <c r="DX287" s="100"/>
      <c r="DY287" s="100"/>
      <c r="DZ287" s="100"/>
    </row>
    <row r="288" spans="1:130" s="216" customFormat="1">
      <c r="A288" s="216" t="s">
        <v>1411</v>
      </c>
      <c r="B288" s="671" t="s">
        <v>760</v>
      </c>
      <c r="C288" s="888">
        <f>SUM(Monthly!B288:D288)</f>
        <v>0</v>
      </c>
      <c r="D288" s="888">
        <f>SUM(Monthly!E288:G288)</f>
        <v>0</v>
      </c>
      <c r="E288" s="888">
        <f>SUM(Monthly!H288:J288)</f>
        <v>0</v>
      </c>
      <c r="F288" s="888">
        <f>SUM(Monthly!K288:M288)</f>
        <v>0</v>
      </c>
      <c r="G288" s="888">
        <f>SUM(Monthly!N288:P288)</f>
        <v>0</v>
      </c>
      <c r="H288" s="888">
        <f>SUM(Monthly!Q288:S288)</f>
        <v>0</v>
      </c>
      <c r="I288" s="888">
        <f>SUM(Monthly!T288:V288)</f>
        <v>0</v>
      </c>
      <c r="J288" s="888">
        <f>SUM(Monthly!W288:Y288)</f>
        <v>0</v>
      </c>
      <c r="K288" s="888">
        <f>SUM(Monthly!Z288:AB288)</f>
        <v>0</v>
      </c>
      <c r="L288" s="888">
        <f>SUM(Monthly!AC288:AE288)</f>
        <v>0</v>
      </c>
      <c r="M288" s="888">
        <f>SUM(Monthly!AF288:AH288)</f>
        <v>0</v>
      </c>
      <c r="N288" s="888">
        <f>SUM(Monthly!AI288:AK288)</f>
        <v>0</v>
      </c>
      <c r="O288" s="888">
        <f>SUM(Monthly!AL288:AN288)</f>
        <v>0</v>
      </c>
      <c r="P288" s="888">
        <f>SUM(Monthly!AO288:AQ288)</f>
        <v>0</v>
      </c>
      <c r="Q288" s="888">
        <f>SUM(Monthly!AR288:AT288)</f>
        <v>0</v>
      </c>
      <c r="R288" s="888">
        <f>SUM(Monthly!AU288:AW288)</f>
        <v>0</v>
      </c>
      <c r="S288" s="889">
        <f>SUM(Monthly!AX288:AZ288)</f>
        <v>14.787290062500002</v>
      </c>
      <c r="T288" s="889">
        <f>SUM(Monthly!BA288:BC288)</f>
        <v>14.787290062500002</v>
      </c>
      <c r="U288" s="889">
        <f>SUM(Monthly!BD288:BF288)</f>
        <v>14.787290062500002</v>
      </c>
      <c r="V288" s="889">
        <f>SUM(Monthly!BG288:BI288)</f>
        <v>14.787290062500002</v>
      </c>
      <c r="W288" s="889">
        <f>SUM(Monthly!BJ288:BL288)</f>
        <v>17.5652875</v>
      </c>
      <c r="X288" s="889">
        <f>SUM(Monthly!BM288:BO288)</f>
        <v>17.5652875</v>
      </c>
      <c r="Y288" s="889">
        <f>SUM(Monthly!BP288:BR288)</f>
        <v>17.5652875</v>
      </c>
      <c r="Z288" s="889">
        <f>SUM(Monthly!BS288:BU288)</f>
        <v>17.5652875</v>
      </c>
      <c r="AA288" s="889">
        <f>SUM(Monthly!BV288:BX288)</f>
        <v>17.24021875</v>
      </c>
      <c r="AB288" s="889">
        <f>SUM(Monthly!BY288:CA288)</f>
        <v>17.24021875</v>
      </c>
      <c r="AC288" s="889">
        <f>SUM(Monthly!CB288:CD288)</f>
        <v>17.24021875</v>
      </c>
      <c r="AD288" s="889">
        <f>SUM(Monthly!CE288:CG288)</f>
        <v>17.24021875</v>
      </c>
      <c r="AE288" s="889">
        <f>SUM(Monthly!CH288:CJ288)</f>
        <v>17.62354375</v>
      </c>
      <c r="AF288" s="889">
        <f>SUM(Monthly!CK288:CM288)</f>
        <v>17.62354375</v>
      </c>
      <c r="AG288" s="889">
        <f>SUM(Monthly!CN288:CP288)</f>
        <v>17.62354375</v>
      </c>
      <c r="AH288" s="889">
        <f>SUM(Monthly!CQ288:CS288)</f>
        <v>17.62354375</v>
      </c>
      <c r="AI288" s="889">
        <f>SUM(Monthly!CT288:CV288)</f>
        <v>21.99448125</v>
      </c>
      <c r="AJ288" s="889">
        <f>SUM(Monthly!CW288:CY288)</f>
        <v>21.99448125</v>
      </c>
      <c r="AK288" s="889">
        <f>SUM(Monthly!CZ288:DB288)</f>
        <v>21.99448125</v>
      </c>
      <c r="AL288" s="889">
        <f>SUM(Monthly!DC288:DE288)</f>
        <v>21.99448125</v>
      </c>
      <c r="AM288" s="889">
        <f>SUM(Monthly!DF288:DH288)</f>
        <v>31.13010551924188</v>
      </c>
      <c r="AN288" s="889">
        <f>SUM(Monthly!DI288:DK288)</f>
        <v>31.13010551924188</v>
      </c>
      <c r="AO288" s="889">
        <f>SUM(Monthly!DL288:DN288)</f>
        <v>31.13010551924188</v>
      </c>
      <c r="AP288" s="889">
        <f>SUM(Monthly!DO288:DQ288)</f>
        <v>31.13010551924188</v>
      </c>
      <c r="AQ288" s="889">
        <f>SUM(Monthly!DR288:DT288)</f>
        <v>39.169711038483754</v>
      </c>
      <c r="AR288" s="889">
        <f>SUM(Monthly!DU288:DW288)</f>
        <v>39.169711038483754</v>
      </c>
      <c r="AS288" s="889">
        <f>SUM(Monthly!DX288:DZ288)</f>
        <v>39.169711038483754</v>
      </c>
      <c r="AT288" s="889">
        <f>SUM(Monthly!EA288:EC288)</f>
        <v>39.169711038483754</v>
      </c>
      <c r="AU288" s="889">
        <f>SUM(Monthly!ED288:EF288)</f>
        <v>40.196105519241875</v>
      </c>
      <c r="AV288" s="889">
        <f>SUM(Monthly!EG288:EI288)</f>
        <v>40.196105519241875</v>
      </c>
      <c r="AW288" s="889">
        <f>SUM(Monthly!EJ288:EL288)</f>
        <v>40.196105519241875</v>
      </c>
      <c r="AX288" s="889">
        <f>SUM(Monthly!EM288:EO288)</f>
        <v>40.196105519241875</v>
      </c>
      <c r="AY288" s="889">
        <f>SUM(Monthly!EP288:ER288)</f>
        <v>24.218144608000003</v>
      </c>
      <c r="AZ288" s="889">
        <f>SUM(Monthly!ES288:EU288)</f>
        <v>105.47991253700002</v>
      </c>
      <c r="BA288" s="889">
        <f>SUM(Monthly!EV288:EX288)</f>
        <v>30.933185348999999</v>
      </c>
      <c r="BB288" s="889">
        <f>SUM(Monthly!EY288:FA288)</f>
        <v>46.661483601</v>
      </c>
      <c r="BC288" s="889">
        <f>SUM(Monthly!FB288:FD288)</f>
        <v>68.653556419999987</v>
      </c>
      <c r="BD288" s="889">
        <f>SUM(Monthly!FE288:FG288)</f>
        <v>88.523534364</v>
      </c>
      <c r="BE288" s="889">
        <f>SUM(Monthly!FH288:FJ288)</f>
        <v>41.914760849000004</v>
      </c>
      <c r="BF288" s="889">
        <f>SUM(Monthly!FK288:FM288)</f>
        <v>80.68352905399999</v>
      </c>
      <c r="BG288" s="889">
        <f>SUM(Monthly!FN288:FP288)</f>
        <v>38.621849542999996</v>
      </c>
      <c r="BH288" s="889">
        <f>SUM(Monthly!FQ288:FS288)</f>
        <v>104.848361109</v>
      </c>
      <c r="BI288" s="889">
        <f>SUM(Monthly!FT288:FV288)</f>
        <v>93.032304295000003</v>
      </c>
      <c r="BJ288" s="889">
        <f>SUM(Monthly!FW288:FY288)</f>
        <v>110.89462282699998</v>
      </c>
      <c r="BK288" s="889">
        <f>SUM(Monthly!FZ288:GB288)</f>
        <v>56.970545866999998</v>
      </c>
      <c r="BL288" s="889">
        <f>SUM(Monthly!GC288:GE288)</f>
        <v>146.203825784</v>
      </c>
      <c r="BM288" s="889">
        <f>SUM(Monthly!GF288:GH288)</f>
        <v>103.85936348199999</v>
      </c>
      <c r="BN288" s="889">
        <f>SUM(Monthly!GI288:GK288)</f>
        <v>137.518170094</v>
      </c>
      <c r="BO288" s="889">
        <f>SUM(Monthly!GL288:GN288)</f>
        <v>32.225688151</v>
      </c>
      <c r="BP288" s="889">
        <f>SUM(Monthly!GO288:GQ288)</f>
        <v>106.78982555398998</v>
      </c>
      <c r="BQ288" s="889">
        <f>SUM(Monthly!GR288:GT288)</f>
        <v>136.84723791600001</v>
      </c>
      <c r="BR288" s="889">
        <f>SUM(Monthly!GU288:GW288)</f>
        <v>181.89880218300002</v>
      </c>
      <c r="BS288" s="889">
        <f>SUM(Monthly!GX288:GZ288)</f>
        <v>46.284844253999992</v>
      </c>
      <c r="BT288" s="889">
        <f>SUM(Monthly!HA288:HC288)</f>
        <v>99.927753520625771</v>
      </c>
      <c r="BU288" s="889">
        <f>SUM(Monthly!HD288:HF288)</f>
        <v>79.148511588104867</v>
      </c>
      <c r="BV288" s="889">
        <f>SUM(Monthly!HG288:HI288)</f>
        <v>121.96554162821822</v>
      </c>
      <c r="BW288" s="889">
        <f>SUM(Monthly!HJ288:HL288)</f>
        <v>25.960078432637012</v>
      </c>
      <c r="BX288" s="889">
        <f>SUM(Monthly!HM288:HO288)</f>
        <v>131.35599184398166</v>
      </c>
      <c r="BY288" s="889">
        <f>SUM(Monthly!HP288:HR288)</f>
        <v>146.98960250012357</v>
      </c>
      <c r="BZ288" s="889">
        <f>SUM(Monthly!HS288:HU288)</f>
        <v>148.0683330626988</v>
      </c>
      <c r="CA288" s="889">
        <f>SUM(Monthly!HV288:HX288)</f>
        <v>53.863673079196481</v>
      </c>
      <c r="CB288" s="889">
        <f>SUM(Monthly!HY288:IA288)</f>
        <v>129.16513569592689</v>
      </c>
      <c r="CC288" s="889">
        <f>SUM(Monthly!IB288:ID288)</f>
        <v>87.171717195299507</v>
      </c>
      <c r="CD288" s="889">
        <f>SUM(Monthly!IE288:IG288)</f>
        <v>153.7476625951719</v>
      </c>
      <c r="CE288" s="889">
        <f>SUM(Monthly!IH288:IJ288)</f>
        <v>83.778129137224767</v>
      </c>
      <c r="CF288" s="889">
        <f>SUM(Monthly!IK288:IM288)</f>
        <v>91.196319380765416</v>
      </c>
      <c r="CG288" s="889">
        <f>SUM(Monthly!IN288:IP288)</f>
        <v>94.882851130683193</v>
      </c>
      <c r="CH288" s="889">
        <f>SUM(Monthly!IQ288:IS288)</f>
        <v>104.74426266029714</v>
      </c>
      <c r="CI288" s="889">
        <f>SUM(Monthly!IT288:IV288)</f>
        <v>39.947604792059423</v>
      </c>
      <c r="CJ288" s="889">
        <f>SUM(Monthly!IW288:IY288)</f>
        <v>134.17229169468737</v>
      </c>
      <c r="CK288" s="889">
        <f>SUM(Monthly!IZ288:JB288)</f>
        <v>54.238644676543103</v>
      </c>
      <c r="CL288" s="889">
        <f>SUM(Monthly!JC288:JE288)</f>
        <v>67.677215016938135</v>
      </c>
      <c r="CM288" s="889">
        <f>SUM(Monthly!JF288:JH288)</f>
        <v>42.397837884894486</v>
      </c>
      <c r="CN288" s="889">
        <f>SUM(Monthly!JI288:JK288)</f>
        <v>77.360370956348163</v>
      </c>
      <c r="CO288" s="889">
        <f>SUM(Monthly!JL288:JN288)</f>
        <v>79.651856514000002</v>
      </c>
      <c r="CP288" s="889">
        <f>SUM(Monthly!JO288:JQ288)</f>
        <v>115.13571455561296</v>
      </c>
      <c r="CQ288" s="889">
        <f>SUM(Monthly!JR288:JT288)</f>
        <v>100.60399978719282</v>
      </c>
      <c r="CR288" s="889">
        <f>SUM(Monthly!JU288:JW288)</f>
        <v>63.515381872501337</v>
      </c>
      <c r="CS288" s="889">
        <f>SUM(Monthly!JX288:JZ288)</f>
        <v>89.095549049223848</v>
      </c>
      <c r="CT288" s="889">
        <f>SUM(Monthly!KA288:KC288)</f>
        <v>145.4566384670612</v>
      </c>
      <c r="CU288" s="889">
        <f>SUM(Monthly!KD288:KF288)</f>
        <v>92.48310986158647</v>
      </c>
      <c r="CV288" s="889">
        <f>SUM(Monthly!KG288:KI288)</f>
        <v>67.73832712644365</v>
      </c>
      <c r="CW288" s="889">
        <f>SUM(Monthly!KJ288:KL288)</f>
        <v>93.446942323743812</v>
      </c>
      <c r="CX288" s="889">
        <f>SUM(Monthly!KM288:KO288)</f>
        <v>127.02282798617287</v>
      </c>
      <c r="CY288" s="889">
        <f>SUM(Monthly!KP288:KR288)</f>
        <v>82.889802294702264</v>
      </c>
      <c r="CZ288" s="889">
        <f>SUM(Monthly!KS288:KU288)</f>
        <v>134.19883203924857</v>
      </c>
      <c r="DA288" s="889">
        <f>SUM(Monthly!KV288:KX288)</f>
        <v>125.16946983874179</v>
      </c>
      <c r="DB288" s="889">
        <f>SUM(Monthly!KY288:LA288)</f>
        <v>133.3360273908774</v>
      </c>
      <c r="DC288" s="889">
        <f>SUM(Monthly!LB288:LD288)</f>
        <v>154.16982802687878</v>
      </c>
      <c r="DD288" s="889">
        <f>SUM(Monthly!LE288:LG288)</f>
        <v>148.41284254458418</v>
      </c>
      <c r="DE288" s="889">
        <f>SUM(Monthly!LH288:LJ288)</f>
        <v>128.44694304292941</v>
      </c>
      <c r="DF288" s="889">
        <f>SUM(Monthly!LK288:LM288)</f>
        <v>170.26599340844732</v>
      </c>
      <c r="DG288" s="889">
        <f>SUM(Monthly!LN288:LP288)</f>
        <v>211.88773780023678</v>
      </c>
      <c r="DH288" s="889">
        <f>SUM(Monthly!LQ288:LS288)</f>
        <v>313.58368517466789</v>
      </c>
      <c r="DI288" s="889">
        <f>SUM(Monthly!LT288:LV288)</f>
        <v>127.77836014214671</v>
      </c>
      <c r="DJ288" s="889">
        <f>SUM(Monthly!LW288:LY288)</f>
        <v>144.87022465240472</v>
      </c>
      <c r="DK288" s="889">
        <f>IFERROR(SUM(Monthly!LZ288:MB288)," ")</f>
        <v>108.51990329602192</v>
      </c>
      <c r="DL288" s="889">
        <f>IFERROR(SUM(Monthly!MC288:ME288)," ")</f>
        <v>330.13875766437855</v>
      </c>
      <c r="DM288" s="889">
        <f>IFERROR(SUM(Monthly!MF288:MH288)," ")</f>
        <v>171.64217186812465</v>
      </c>
      <c r="DN288" s="889">
        <f>IFERROR(SUM(Monthly!MI288:MK288)," ")</f>
        <v>162.72410106637861</v>
      </c>
      <c r="DO288" s="889">
        <f>IFERROR(SUM(Monthly!ML288:MN288)," ")</f>
        <v>149.99573445426199</v>
      </c>
      <c r="DP288" s="889">
        <f>IFERROR(SUM(Monthly!MO288:MQ288)," ")</f>
        <v>273.42940214286688</v>
      </c>
      <c r="DQ288" s="889">
        <f>IFERROR(SUM(Monthly!MR288:MT288)," ")</f>
        <v>158.06671511125052</v>
      </c>
      <c r="DR288" s="889">
        <f>IFERROR(SUM(Monthly!MU288:MW288)," ")</f>
        <v>204.90294693469161</v>
      </c>
      <c r="DS288" s="888"/>
      <c r="DT288" s="888"/>
      <c r="DU288" s="888"/>
      <c r="DV288" s="888"/>
      <c r="DW288" s="888"/>
      <c r="DX288" s="888"/>
      <c r="DY288" s="888"/>
      <c r="DZ288" s="888"/>
    </row>
    <row r="289" spans="1:130">
      <c r="B289" s="670" t="s">
        <v>762</v>
      </c>
      <c r="C289" s="100">
        <f>SUM(Monthly!B289:D289)</f>
        <v>0</v>
      </c>
      <c r="D289" s="100">
        <f>SUM(Monthly!E289:G289)</f>
        <v>0</v>
      </c>
      <c r="E289" s="100">
        <f>SUM(Monthly!H289:J289)</f>
        <v>0</v>
      </c>
      <c r="F289" s="100">
        <f>SUM(Monthly!K289:M289)</f>
        <v>0</v>
      </c>
      <c r="G289" s="100">
        <f>SUM(Monthly!N289:P289)</f>
        <v>0</v>
      </c>
      <c r="H289" s="100">
        <f>SUM(Monthly!Q289:S289)</f>
        <v>0</v>
      </c>
      <c r="I289" s="100">
        <f>SUM(Monthly!T289:V289)</f>
        <v>0</v>
      </c>
      <c r="J289" s="100">
        <f>SUM(Monthly!W289:Y289)</f>
        <v>0</v>
      </c>
      <c r="K289" s="100">
        <f>SUM(Monthly!Z289:AB289)</f>
        <v>0</v>
      </c>
      <c r="L289" s="100">
        <f>SUM(Monthly!AC289:AE289)</f>
        <v>0</v>
      </c>
      <c r="M289" s="100">
        <f>SUM(Monthly!AF289:AH289)</f>
        <v>0</v>
      </c>
      <c r="N289" s="100">
        <f>SUM(Monthly!AI289:AK289)</f>
        <v>0</v>
      </c>
      <c r="O289" s="100">
        <f>SUM(Monthly!AL289:AN289)</f>
        <v>0</v>
      </c>
      <c r="P289" s="100">
        <f>SUM(Monthly!AO289:AQ289)</f>
        <v>0</v>
      </c>
      <c r="Q289" s="100">
        <f>SUM(Monthly!AR289:AT289)</f>
        <v>0</v>
      </c>
      <c r="R289" s="100">
        <f>SUM(Monthly!AU289:AW289)</f>
        <v>0</v>
      </c>
      <c r="S289" s="743">
        <f>SUM(Monthly!AX289:AZ289)</f>
        <v>5.0774588124999998</v>
      </c>
      <c r="T289" s="743">
        <f>SUM(Monthly!BA289:BC289)</f>
        <v>5.0774588124999998</v>
      </c>
      <c r="U289" s="743">
        <f>SUM(Monthly!BD289:BF289)</f>
        <v>5.0774588124999998</v>
      </c>
      <c r="V289" s="743">
        <f>SUM(Monthly!BG289:BI289)</f>
        <v>5.0774588124999998</v>
      </c>
      <c r="W289" s="743">
        <f>SUM(Monthly!BJ289:BL289)</f>
        <v>7.9581250000000008</v>
      </c>
      <c r="X289" s="743">
        <f>SUM(Monthly!BM289:BO289)</f>
        <v>7.9581250000000008</v>
      </c>
      <c r="Y289" s="743">
        <f>SUM(Monthly!BP289:BR289)</f>
        <v>7.9581250000000008</v>
      </c>
      <c r="Z289" s="743">
        <f>SUM(Monthly!BS289:BU289)</f>
        <v>7.9581250000000008</v>
      </c>
      <c r="AA289" s="743">
        <f>SUM(Monthly!BV289:BX289)</f>
        <v>9.0303874999999998</v>
      </c>
      <c r="AB289" s="743">
        <f>SUM(Monthly!BY289:CA289)</f>
        <v>9.0303874999999998</v>
      </c>
      <c r="AC289" s="743">
        <f>SUM(Monthly!CB289:CD289)</f>
        <v>9.0303874999999998</v>
      </c>
      <c r="AD289" s="743">
        <f>SUM(Monthly!CE289:CG289)</f>
        <v>9.0303874999999998</v>
      </c>
      <c r="AE289" s="743">
        <f>SUM(Monthly!CH289:CJ289)</f>
        <v>10.32673125</v>
      </c>
      <c r="AF289" s="743">
        <f>SUM(Monthly!CK289:CM289)</f>
        <v>10.32673125</v>
      </c>
      <c r="AG289" s="743">
        <f>SUM(Monthly!CN289:CP289)</f>
        <v>10.32673125</v>
      </c>
      <c r="AH289" s="743">
        <f>SUM(Monthly!CQ289:CS289)</f>
        <v>10.32673125</v>
      </c>
      <c r="AI289" s="743">
        <f>SUM(Monthly!CT289:CV289)</f>
        <v>14.71730625</v>
      </c>
      <c r="AJ289" s="743">
        <f>SUM(Monthly!CW289:CY289)</f>
        <v>14.71730625</v>
      </c>
      <c r="AK289" s="743">
        <f>SUM(Monthly!CZ289:DB289)</f>
        <v>14.71730625</v>
      </c>
      <c r="AL289" s="743">
        <f>SUM(Monthly!DC289:DE289)</f>
        <v>14.71730625</v>
      </c>
      <c r="AM289" s="743">
        <f>SUM(Monthly!DF289:DH289)</f>
        <v>21.710568019241876</v>
      </c>
      <c r="AN289" s="743">
        <f>SUM(Monthly!DI289:DK289)</f>
        <v>21.710568019241876</v>
      </c>
      <c r="AO289" s="743">
        <f>SUM(Monthly!DL289:DN289)</f>
        <v>21.710568019241876</v>
      </c>
      <c r="AP289" s="743">
        <f>SUM(Monthly!DO289:DQ289)</f>
        <v>21.710568019241876</v>
      </c>
      <c r="AQ289" s="743">
        <f>SUM(Monthly!DR289:DT289)</f>
        <v>24.202911038483748</v>
      </c>
      <c r="AR289" s="743">
        <f>SUM(Monthly!DU289:DW289)</f>
        <v>24.202911038483748</v>
      </c>
      <c r="AS289" s="743">
        <f>SUM(Monthly!DX289:DZ289)</f>
        <v>24.202911038483748</v>
      </c>
      <c r="AT289" s="743">
        <f>SUM(Monthly!EA289:EC289)</f>
        <v>24.202911038483748</v>
      </c>
      <c r="AU289" s="743">
        <f>SUM(Monthly!ED289:EF289)</f>
        <v>24.180980519241878</v>
      </c>
      <c r="AV289" s="743">
        <f>SUM(Monthly!EG289:EI289)</f>
        <v>24.180980519241878</v>
      </c>
      <c r="AW289" s="743">
        <f>SUM(Monthly!EJ289:EL289)</f>
        <v>24.180980519241878</v>
      </c>
      <c r="AX289" s="743">
        <f>SUM(Monthly!EM289:EO289)</f>
        <v>24.180980519241878</v>
      </c>
      <c r="AY289" s="743">
        <f>SUM(Monthly!EP289:ER289)</f>
        <v>5.1221446079999993</v>
      </c>
      <c r="AZ289" s="743">
        <f>SUM(Monthly!ES289:EU289)</f>
        <v>86.559912537000002</v>
      </c>
      <c r="BA289" s="743">
        <f>SUM(Monthly!EV289:EX289)</f>
        <v>10.605185348999999</v>
      </c>
      <c r="BB289" s="743">
        <f>SUM(Monthly!EY289:FA289)</f>
        <v>31.005483601000002</v>
      </c>
      <c r="BC289" s="743">
        <f>SUM(Monthly!FB289:FD289)</f>
        <v>55.043486419999994</v>
      </c>
      <c r="BD289" s="743">
        <f>SUM(Monthly!FE289:FG289)</f>
        <v>67.245114364000003</v>
      </c>
      <c r="BE289" s="743">
        <f>SUM(Monthly!FH289:FJ289)</f>
        <v>21.262460849</v>
      </c>
      <c r="BF289" s="743">
        <f>SUM(Monthly!FK289:FM289)</f>
        <v>42.129329053999996</v>
      </c>
      <c r="BG289" s="743">
        <f>SUM(Monthly!FN289:FP289)</f>
        <v>11.398849543000001</v>
      </c>
      <c r="BH289" s="743">
        <f>SUM(Monthly!FQ289:FS289)</f>
        <v>90.077464212999985</v>
      </c>
      <c r="BI289" s="743">
        <f>SUM(Monthly!FT289:FV289)</f>
        <v>61.088462903999996</v>
      </c>
      <c r="BJ289" s="743">
        <f>SUM(Monthly!FW289:FY289)</f>
        <v>71.039864631</v>
      </c>
      <c r="BK289" s="743">
        <f>SUM(Monthly!FZ289:GB289)</f>
        <v>29.670545867000001</v>
      </c>
      <c r="BL289" s="743">
        <f>SUM(Monthly!GC289:GE289)</f>
        <v>118.90382578399999</v>
      </c>
      <c r="BM289" s="743">
        <f>SUM(Monthly!GF289:GH289)</f>
        <v>69.759363481999983</v>
      </c>
      <c r="BN289" s="743">
        <f>SUM(Monthly!GI289:GK289)</f>
        <v>57.518170093999998</v>
      </c>
      <c r="BO289" s="743">
        <f>SUM(Monthly!GL289:GN289)</f>
        <v>6.776688151000001</v>
      </c>
      <c r="BP289" s="743">
        <f>SUM(Monthly!GO289:GQ289)</f>
        <v>82.338825553989992</v>
      </c>
      <c r="BQ289" s="743">
        <f>SUM(Monthly!GR289:GT289)</f>
        <v>108.40723791600001</v>
      </c>
      <c r="BR289" s="743">
        <f>SUM(Monthly!GU289:GW289)</f>
        <v>102.53820218300001</v>
      </c>
      <c r="BS289" s="743">
        <f>SUM(Monthly!GX289:GZ289)</f>
        <v>17.884844253999997</v>
      </c>
      <c r="BT289" s="743">
        <f>SUM(Monthly!HA289:HC289)</f>
        <v>36.855704193000001</v>
      </c>
      <c r="BU289" s="743">
        <f>SUM(Monthly!HD289:HF289)</f>
        <v>45.541600000000003</v>
      </c>
      <c r="BV289" s="743">
        <f>SUM(Monthly!HG289:HI289)</f>
        <v>43.458936684281142</v>
      </c>
      <c r="BW289" s="743">
        <f>SUM(Monthly!HJ289:HL289)</f>
        <v>13.075042588140352</v>
      </c>
      <c r="BX289" s="743">
        <f>SUM(Monthly!HM289:HO289)</f>
        <v>81.454544220520262</v>
      </c>
      <c r="BY289" s="743">
        <f>SUM(Monthly!HP289:HR289)</f>
        <v>86.483224238323572</v>
      </c>
      <c r="BZ289" s="743">
        <f>SUM(Monthly!HS289:HU289)</f>
        <v>51.295744548612781</v>
      </c>
      <c r="CA289" s="743">
        <f>SUM(Monthly!HV289:HX289)</f>
        <v>0.86367307919648861</v>
      </c>
      <c r="CB289" s="743">
        <f>SUM(Monthly!HY289:IA289)</f>
        <v>36.18232722524391</v>
      </c>
      <c r="CC289" s="743">
        <f>SUM(Monthly!IB289:ID289)</f>
        <v>36.046717195299507</v>
      </c>
      <c r="CD289" s="743">
        <f>SUM(Monthly!IE289:IG289)</f>
        <v>79.394617638133184</v>
      </c>
      <c r="CE289" s="743">
        <f>SUM(Monthly!IH289:IJ289)</f>
        <v>26.000302858542771</v>
      </c>
      <c r="CF289" s="743">
        <f>SUM(Monthly!IK289:IM289)</f>
        <v>33.418493102083424</v>
      </c>
      <c r="CG289" s="743">
        <f>SUM(Monthly!IN289:IP289)</f>
        <v>46.512851130683202</v>
      </c>
      <c r="CH289" s="743">
        <f>SUM(Monthly!IQ289:IS289)</f>
        <v>56.374262660297134</v>
      </c>
      <c r="CI289" s="743">
        <f>SUM(Monthly!IT289:IV289)</f>
        <v>3.8476047920594212</v>
      </c>
      <c r="CJ289" s="743">
        <f>SUM(Monthly!IW289:IY289)</f>
        <v>98.072291694687351</v>
      </c>
      <c r="CK289" s="743">
        <f>SUM(Monthly!IZ289:JB289)</f>
        <v>27.814193601824556</v>
      </c>
      <c r="CL289" s="743">
        <f>SUM(Monthly!JC289:JE289)</f>
        <v>64.651730563648712</v>
      </c>
      <c r="CM289" s="743">
        <f>SUM(Monthly!JF289:JH289)</f>
        <v>26.524501892894492</v>
      </c>
      <c r="CN289" s="743">
        <f>SUM(Monthly!JI289:JK289)</f>
        <v>65.191657888150786</v>
      </c>
      <c r="CO289" s="743">
        <f>SUM(Monthly!JL289:JN289)</f>
        <v>37.074356514000002</v>
      </c>
      <c r="CP289" s="743">
        <f>SUM(Monthly!JO289:JQ289)</f>
        <v>72.558214555612963</v>
      </c>
      <c r="CQ289" s="743">
        <f>SUM(Monthly!JR289:JT289)</f>
        <v>58.826499787192816</v>
      </c>
      <c r="CR289" s="743">
        <f>SUM(Monthly!JU289:JW289)</f>
        <v>21.73788187250133</v>
      </c>
      <c r="CS289" s="743">
        <f>SUM(Monthly!JX289:JZ289)</f>
        <v>25.181241749353855</v>
      </c>
      <c r="CT289" s="743">
        <f>SUM(Monthly!KA289:KC289)</f>
        <v>81.570917223784534</v>
      </c>
      <c r="CU289" s="743">
        <f>SUM(Monthly!KD289:KF289)</f>
        <v>39.845358136215836</v>
      </c>
      <c r="CV289" s="743">
        <f>SUM(Monthly!KG289:KI289)</f>
        <v>15.10057540079125</v>
      </c>
      <c r="CW289" s="743">
        <f>SUM(Monthly!KJ289:KL289)</f>
        <v>28.494422424923968</v>
      </c>
      <c r="CX289" s="743">
        <f>SUM(Monthly!KM289:KO289)</f>
        <v>62.075098293181547</v>
      </c>
      <c r="CY289" s="743">
        <f>SUM(Monthly!KP289:KR289)</f>
        <v>17.942072601710958</v>
      </c>
      <c r="CZ289" s="743">
        <f>SUM(Monthly!KS289:KU289)</f>
        <v>69.218968641800998</v>
      </c>
      <c r="DA289" s="743">
        <f>SUM(Monthly!KV289:KX289)</f>
        <v>55.78206542418198</v>
      </c>
      <c r="DB289" s="743">
        <f>SUM(Monthly!KY289:LA289)</f>
        <v>63.948622976317594</v>
      </c>
      <c r="DC289" s="743">
        <f>SUM(Monthly!LB289:LD289)</f>
        <v>74.49219628223868</v>
      </c>
      <c r="DD289" s="743">
        <f>SUM(Monthly!LE289:LG289)</f>
        <v>72.116960337943908</v>
      </c>
      <c r="DE289" s="743">
        <f>SUM(Monthly!LH289:LJ289)</f>
        <v>51.873638891334039</v>
      </c>
      <c r="DF289" s="743">
        <f>SUM(Monthly!LK289:LM289)</f>
        <v>66.694277281758062</v>
      </c>
      <c r="DG289" s="743">
        <f>SUM(Monthly!LN289:LP289)</f>
        <v>113.43351517555911</v>
      </c>
      <c r="DH289" s="743">
        <f>SUM(Monthly!LQ289:LS289)</f>
        <v>215.12946254999028</v>
      </c>
      <c r="DI289" s="743">
        <f>SUM(Monthly!LT289:LV289)</f>
        <v>34.680427669668013</v>
      </c>
      <c r="DJ289" s="743">
        <f>SUM(Monthly!LW289:LY289)</f>
        <v>51.772292179926012</v>
      </c>
      <c r="DK289" s="743">
        <f>IFERROR(SUM(Monthly!LZ289:MB289)," ")</f>
        <v>0.9753833970000001</v>
      </c>
      <c r="DL289" s="743">
        <f>IFERROR(SUM(Monthly!MC289:ME289)," ")</f>
        <v>222.59423776535658</v>
      </c>
      <c r="DM289" s="743">
        <f>IFERROR(SUM(Monthly!MF289:MH289)," ")</f>
        <v>54.200706515450207</v>
      </c>
      <c r="DN289" s="743">
        <f>IFERROR(SUM(Monthly!MI289:MK289)," ")</f>
        <v>45.28263571370416</v>
      </c>
      <c r="DO289" s="743">
        <f>IFERROR(SUM(Monthly!ML289:MN289)," ")</f>
        <v>15.396875234166622</v>
      </c>
      <c r="DP289" s="743">
        <f>IFERROR(SUM(Monthly!MO289:MQ289)," ")</f>
        <v>138.83054292277149</v>
      </c>
      <c r="DQ289" s="743">
        <f>IFERROR(SUM(Monthly!MR289:MT289)," ")</f>
        <v>36.550565428489207</v>
      </c>
      <c r="DR289" s="743">
        <f>IFERROR(SUM(Monthly!MU289:MW289)," ")</f>
        <v>83.386797251930346</v>
      </c>
      <c r="DS289" s="100"/>
      <c r="DT289" s="100"/>
      <c r="DU289" s="100"/>
      <c r="DV289" s="100"/>
      <c r="DW289" s="100"/>
      <c r="DX289" s="100"/>
      <c r="DY289" s="100"/>
      <c r="DZ289" s="100"/>
    </row>
    <row r="290" spans="1:130">
      <c r="B290" s="670" t="s">
        <v>761</v>
      </c>
      <c r="C290" s="100">
        <f>SUM(Monthly!B290:D290)</f>
        <v>0</v>
      </c>
      <c r="D290" s="100">
        <f>SUM(Monthly!E290:G290)</f>
        <v>0</v>
      </c>
      <c r="E290" s="100">
        <f>SUM(Monthly!H290:J290)</f>
        <v>0</v>
      </c>
      <c r="F290" s="100">
        <f>SUM(Monthly!K290:M290)</f>
        <v>0</v>
      </c>
      <c r="G290" s="100">
        <f>SUM(Monthly!N290:P290)</f>
        <v>0</v>
      </c>
      <c r="H290" s="100">
        <f>SUM(Monthly!Q290:S290)</f>
        <v>0</v>
      </c>
      <c r="I290" s="100">
        <f>SUM(Monthly!T290:V290)</f>
        <v>0</v>
      </c>
      <c r="J290" s="100">
        <f>SUM(Monthly!W290:Y290)</f>
        <v>0</v>
      </c>
      <c r="K290" s="100">
        <f>SUM(Monthly!Z290:AB290)</f>
        <v>0</v>
      </c>
      <c r="L290" s="100">
        <f>SUM(Monthly!AC290:AE290)</f>
        <v>0</v>
      </c>
      <c r="M290" s="100">
        <f>SUM(Monthly!AF290:AH290)</f>
        <v>0</v>
      </c>
      <c r="N290" s="100">
        <f>SUM(Monthly!AI290:AK290)</f>
        <v>0</v>
      </c>
      <c r="O290" s="100">
        <f>SUM(Monthly!AL290:AN290)</f>
        <v>0</v>
      </c>
      <c r="P290" s="100">
        <f>SUM(Monthly!AO290:AQ290)</f>
        <v>0</v>
      </c>
      <c r="Q290" s="100">
        <f>SUM(Monthly!AR290:AT290)</f>
        <v>0</v>
      </c>
      <c r="R290" s="100">
        <f>SUM(Monthly!AU290:AW290)</f>
        <v>0</v>
      </c>
      <c r="S290" s="743">
        <f>SUM(Monthly!AX290:AZ290)</f>
        <v>9.7098312500000006</v>
      </c>
      <c r="T290" s="743">
        <f>SUM(Monthly!BA290:BC290)</f>
        <v>9.7098312500000006</v>
      </c>
      <c r="U290" s="743">
        <f>SUM(Monthly!BD290:BF290)</f>
        <v>9.7098312500000006</v>
      </c>
      <c r="V290" s="743">
        <f>SUM(Monthly!BG290:BI290)</f>
        <v>9.7098312500000006</v>
      </c>
      <c r="W290" s="743">
        <f>SUM(Monthly!BJ290:BL290)</f>
        <v>9.6071625000000012</v>
      </c>
      <c r="X290" s="743">
        <f>SUM(Monthly!BM290:BO290)</f>
        <v>9.6071625000000012</v>
      </c>
      <c r="Y290" s="743">
        <f>SUM(Monthly!BP290:BR290)</f>
        <v>9.6071625000000012</v>
      </c>
      <c r="Z290" s="743">
        <f>SUM(Monthly!BS290:BU290)</f>
        <v>9.6071625000000012</v>
      </c>
      <c r="AA290" s="743">
        <f>SUM(Monthly!BV290:BX290)</f>
        <v>8.2098312500000006</v>
      </c>
      <c r="AB290" s="743">
        <f>SUM(Monthly!BY290:CA290)</f>
        <v>8.2098312500000006</v>
      </c>
      <c r="AC290" s="743">
        <f>SUM(Monthly!CB290:CD290)</f>
        <v>8.2098312500000006</v>
      </c>
      <c r="AD290" s="743">
        <f>SUM(Monthly!CE290:CG290)</f>
        <v>8.2098312500000006</v>
      </c>
      <c r="AE290" s="743">
        <f>SUM(Monthly!CH290:CJ290)</f>
        <v>7.2968124999999997</v>
      </c>
      <c r="AF290" s="743">
        <f>SUM(Monthly!CK290:CM290)</f>
        <v>7.2968124999999997</v>
      </c>
      <c r="AG290" s="743">
        <f>SUM(Monthly!CN290:CP290)</f>
        <v>7.2968124999999997</v>
      </c>
      <c r="AH290" s="743">
        <f>SUM(Monthly!CQ290:CS290)</f>
        <v>7.2968124999999997</v>
      </c>
      <c r="AI290" s="743">
        <f>SUM(Monthly!CT290:CV290)</f>
        <v>7.2771749999999997</v>
      </c>
      <c r="AJ290" s="743">
        <f>SUM(Monthly!CW290:CY290)</f>
        <v>7.2771749999999997</v>
      </c>
      <c r="AK290" s="743">
        <f>SUM(Monthly!CZ290:DB290)</f>
        <v>7.2771749999999997</v>
      </c>
      <c r="AL290" s="743">
        <f>SUM(Monthly!DC290:DE290)</f>
        <v>7.2771749999999997</v>
      </c>
      <c r="AM290" s="743">
        <f>SUM(Monthly!DF290:DH290)</f>
        <v>9.4195375000000006</v>
      </c>
      <c r="AN290" s="743">
        <f>SUM(Monthly!DI290:DK290)</f>
        <v>9.4195375000000006</v>
      </c>
      <c r="AO290" s="743">
        <f>SUM(Monthly!DL290:DN290)</f>
        <v>9.4195375000000006</v>
      </c>
      <c r="AP290" s="743">
        <f>SUM(Monthly!DO290:DQ290)</f>
        <v>9.4195375000000006</v>
      </c>
      <c r="AQ290" s="743">
        <f>SUM(Monthly!DR290:DT290)</f>
        <v>14.966800000000001</v>
      </c>
      <c r="AR290" s="743">
        <f>SUM(Monthly!DU290:DW290)</f>
        <v>14.966800000000001</v>
      </c>
      <c r="AS290" s="743">
        <f>SUM(Monthly!DX290:DZ290)</f>
        <v>14.966800000000001</v>
      </c>
      <c r="AT290" s="743">
        <f>SUM(Monthly!EA290:EC290)</f>
        <v>14.966800000000001</v>
      </c>
      <c r="AU290" s="743">
        <f>SUM(Monthly!ED290:EF290)</f>
        <v>16.015125000000001</v>
      </c>
      <c r="AV290" s="743">
        <f>SUM(Monthly!EG290:EI290)</f>
        <v>16.015125000000001</v>
      </c>
      <c r="AW290" s="743">
        <f>SUM(Monthly!EJ290:EL290)</f>
        <v>16.015125000000001</v>
      </c>
      <c r="AX290" s="743">
        <f>SUM(Monthly!EM290:EO290)</f>
        <v>16.015125000000001</v>
      </c>
      <c r="AY290" s="743">
        <f>SUM(Monthly!EP290:ER290)</f>
        <v>19.096</v>
      </c>
      <c r="AZ290" s="743">
        <f>SUM(Monthly!ES290:EU290)</f>
        <v>18.920000000000002</v>
      </c>
      <c r="BA290" s="743">
        <f>SUM(Monthly!EV290:EX290)</f>
        <v>20.327999999999999</v>
      </c>
      <c r="BB290" s="743">
        <f>SUM(Monthly!EY290:FA290)</f>
        <v>15.656000000000001</v>
      </c>
      <c r="BC290" s="743">
        <f>SUM(Monthly!FB290:FD290)</f>
        <v>13.61007</v>
      </c>
      <c r="BD290" s="743">
        <f>SUM(Monthly!FE290:FG290)</f>
        <v>21.278419999999997</v>
      </c>
      <c r="BE290" s="743">
        <f>SUM(Monthly!FH290:FJ290)</f>
        <v>20.6523</v>
      </c>
      <c r="BF290" s="743">
        <f>SUM(Monthly!FK290:FM290)</f>
        <v>38.554199999999994</v>
      </c>
      <c r="BG290" s="743">
        <f>SUM(Monthly!FN290:FP290)</f>
        <v>27.222999999999999</v>
      </c>
      <c r="BH290" s="743">
        <f>SUM(Monthly!FQ290:FS290)</f>
        <v>14.770896896000002</v>
      </c>
      <c r="BI290" s="743">
        <f>SUM(Monthly!FT290:FV290)</f>
        <v>31.943841391000003</v>
      </c>
      <c r="BJ290" s="743">
        <f>SUM(Monthly!FW290:FY290)</f>
        <v>39.854758195999992</v>
      </c>
      <c r="BK290" s="743">
        <f>SUM(Monthly!FZ290:GB290)</f>
        <v>27.3</v>
      </c>
      <c r="BL290" s="743">
        <f>SUM(Monthly!GC290:GE290)</f>
        <v>27.3</v>
      </c>
      <c r="BM290" s="743">
        <f>SUM(Monthly!GF290:GH290)</f>
        <v>34.1</v>
      </c>
      <c r="BN290" s="743">
        <f>SUM(Monthly!GI290:GK290)</f>
        <v>80</v>
      </c>
      <c r="BO290" s="743">
        <f>SUM(Monthly!GL290:GN290)</f>
        <v>25.449000000000002</v>
      </c>
      <c r="BP290" s="743">
        <f>SUM(Monthly!GO290:GQ290)</f>
        <v>24.451000000000001</v>
      </c>
      <c r="BQ290" s="743">
        <f>SUM(Monthly!GR290:GT290)</f>
        <v>28.44</v>
      </c>
      <c r="BR290" s="743">
        <f>SUM(Monthly!GU290:GW290)</f>
        <v>79.360600000000005</v>
      </c>
      <c r="BS290" s="743">
        <f>SUM(Monthly!GX290:GZ290)</f>
        <v>28.4</v>
      </c>
      <c r="BT290" s="743">
        <f>SUM(Monthly!HA290:HC290)</f>
        <v>63.072049327625756</v>
      </c>
      <c r="BU290" s="743">
        <f>SUM(Monthly!HD290:HF290)</f>
        <v>33.606911588104857</v>
      </c>
      <c r="BV290" s="743">
        <f>SUM(Monthly!HG290:HI290)</f>
        <v>78.506604943937077</v>
      </c>
      <c r="BW290" s="743">
        <f>SUM(Monthly!HJ290:HL290)</f>
        <v>12.88503584449666</v>
      </c>
      <c r="BX290" s="743">
        <f>SUM(Monthly!HM290:HO290)</f>
        <v>49.901447623461401</v>
      </c>
      <c r="BY290" s="743">
        <f>SUM(Monthly!HP290:HR290)</f>
        <v>60.506378261799995</v>
      </c>
      <c r="BZ290" s="743">
        <f>SUM(Monthly!HS290:HU290)</f>
        <v>96.77258851408601</v>
      </c>
      <c r="CA290" s="743">
        <f>SUM(Monthly!HV290:HX290)</f>
        <v>52.999999999999993</v>
      </c>
      <c r="CB290" s="743">
        <f>SUM(Monthly!HY290:IA290)</f>
        <v>92.982808470682983</v>
      </c>
      <c r="CC290" s="743">
        <f>SUM(Monthly!IB290:ID290)</f>
        <v>51.125</v>
      </c>
      <c r="CD290" s="743">
        <f>SUM(Monthly!IE290:IG290)</f>
        <v>74.353044957038719</v>
      </c>
      <c r="CE290" s="743">
        <f>SUM(Monthly!IH290:IJ290)</f>
        <v>57.777826278681992</v>
      </c>
      <c r="CF290" s="743">
        <f>SUM(Monthly!IK290:IM290)</f>
        <v>57.777826278681992</v>
      </c>
      <c r="CG290" s="743">
        <f>SUM(Monthly!IN290:IP290)</f>
        <v>48.36999999999999</v>
      </c>
      <c r="CH290" s="743">
        <f>SUM(Monthly!IQ290:IS290)</f>
        <v>48.370000000000005</v>
      </c>
      <c r="CI290" s="743">
        <f>SUM(Monthly!IT290:IV290)</f>
        <v>36.1</v>
      </c>
      <c r="CJ290" s="743">
        <f>SUM(Monthly!IW290:IY290)</f>
        <v>36.099999999999994</v>
      </c>
      <c r="CK290" s="743">
        <f>SUM(Monthly!IZ290:JB290)</f>
        <v>26.424451074718551</v>
      </c>
      <c r="CL290" s="743">
        <f>SUM(Monthly!JC290:JE290)</f>
        <v>3.0254844532894221</v>
      </c>
      <c r="CM290" s="743">
        <f>SUM(Monthly!JF290:JH290)</f>
        <v>15.873335991999999</v>
      </c>
      <c r="CN290" s="743">
        <f>SUM(Monthly!JI290:JK290)</f>
        <v>12.168713068197375</v>
      </c>
      <c r="CO290" s="743">
        <f>SUM(Monthly!JL290:JN290)</f>
        <v>42.577500000000001</v>
      </c>
      <c r="CP290" s="743">
        <f>SUM(Monthly!JO290:JQ290)</f>
        <v>42.577500000000001</v>
      </c>
      <c r="CQ290" s="743">
        <f>SUM(Monthly!JR290:JT290)</f>
        <v>41.777500000000003</v>
      </c>
      <c r="CR290" s="743">
        <f>SUM(Monthly!JU290:JW290)</f>
        <v>41.777500000000003</v>
      </c>
      <c r="CS290" s="743">
        <f>SUM(Monthly!JX290:JZ290)</f>
        <v>63.914307299870003</v>
      </c>
      <c r="CT290" s="743">
        <f>SUM(Monthly!KA290:KC290)</f>
        <v>63.885721243276649</v>
      </c>
      <c r="CU290" s="743">
        <f>SUM(Monthly!KD290:KF290)</f>
        <v>52.63775172537062</v>
      </c>
      <c r="CV290" s="743">
        <f>SUM(Monthly!KG290:KI290)</f>
        <v>52.637751725652407</v>
      </c>
      <c r="CW290" s="743">
        <f>SUM(Monthly!KJ290:KL290)</f>
        <v>64.952519898819844</v>
      </c>
      <c r="CX290" s="743">
        <f>SUM(Monthly!KM290:KO290)</f>
        <v>64.947729692991317</v>
      </c>
      <c r="CY290" s="743">
        <f>SUM(Monthly!KP290:KR290)</f>
        <v>64.947729692991317</v>
      </c>
      <c r="CZ290" s="743">
        <f>SUM(Monthly!KS290:KU290)</f>
        <v>64.979863397447573</v>
      </c>
      <c r="DA290" s="743">
        <f>SUM(Monthly!KV290:KX290)</f>
        <v>69.387404414559811</v>
      </c>
      <c r="DB290" s="743">
        <f>SUM(Monthly!KY290:LA290)</f>
        <v>69.387404414559825</v>
      </c>
      <c r="DC290" s="743">
        <f>SUM(Monthly!LB290:LD290)</f>
        <v>79.677631744640095</v>
      </c>
      <c r="DD290" s="743">
        <f>SUM(Monthly!LE290:LG290)</f>
        <v>76.295882206640243</v>
      </c>
      <c r="DE290" s="743">
        <f>SUM(Monthly!LH290:LJ290)</f>
        <v>76.57330415159538</v>
      </c>
      <c r="DF290" s="743">
        <f>SUM(Monthly!LK290:LM290)</f>
        <v>103.57171612668924</v>
      </c>
      <c r="DG290" s="743">
        <f>SUM(Monthly!LN290:LP290)</f>
        <v>98.454222624677683</v>
      </c>
      <c r="DH290" s="743">
        <f>SUM(Monthly!LQ290:LS290)</f>
        <v>98.454222624677683</v>
      </c>
      <c r="DI290" s="743">
        <f>SUM(Monthly!LT290:LV290)</f>
        <v>93.097932472478703</v>
      </c>
      <c r="DJ290" s="743">
        <f>SUM(Monthly!LW290:LY290)</f>
        <v>93.097932472478703</v>
      </c>
      <c r="DK290" s="743">
        <f>IFERROR(SUM(Monthly!LZ290:MB290)," ")</f>
        <v>107.54451989902192</v>
      </c>
      <c r="DL290" s="743">
        <f>IFERROR(SUM(Monthly!MC290:ME290)," ")</f>
        <v>107.54451989902192</v>
      </c>
      <c r="DM290" s="743">
        <f>IFERROR(SUM(Monthly!MF290:MH290)," ")</f>
        <v>117.44146535267444</v>
      </c>
      <c r="DN290" s="743">
        <f>IFERROR(SUM(Monthly!MI290:MK290)," ")</f>
        <v>117.44146535267444</v>
      </c>
      <c r="DO290" s="743">
        <f>IFERROR(SUM(Monthly!ML290:MN290)," ")</f>
        <v>134.59885922009536</v>
      </c>
      <c r="DP290" s="743">
        <f>IFERROR(SUM(Monthly!MO290:MQ290)," ")</f>
        <v>134.59885922009536</v>
      </c>
      <c r="DQ290" s="743">
        <f>IFERROR(SUM(Monthly!MR290:MT290)," ")</f>
        <v>121.5161496827613</v>
      </c>
      <c r="DR290" s="743">
        <f>IFERROR(SUM(Monthly!MU290:MW290)," ")</f>
        <v>121.5161496827613</v>
      </c>
      <c r="DS290" s="100"/>
      <c r="DT290" s="100"/>
      <c r="DU290" s="100"/>
      <c r="DV290" s="100"/>
      <c r="DW290" s="100"/>
      <c r="DX290" s="100"/>
      <c r="DY290" s="100"/>
      <c r="DZ290" s="100"/>
    </row>
    <row r="291" spans="1:130" s="216" customFormat="1">
      <c r="A291" s="216" t="s">
        <v>1484</v>
      </c>
      <c r="B291" s="672" t="s">
        <v>1573</v>
      </c>
      <c r="C291" s="888">
        <f>SUM(Monthly!B291:D291)</f>
        <v>0</v>
      </c>
      <c r="D291" s="888">
        <f>SUM(Monthly!E291:G291)</f>
        <v>0</v>
      </c>
      <c r="E291" s="888">
        <f>SUM(Monthly!H291:J291)</f>
        <v>0</v>
      </c>
      <c r="F291" s="888">
        <f>SUM(Monthly!K291:M291)</f>
        <v>0</v>
      </c>
      <c r="G291" s="888">
        <f>SUM(Monthly!N291:P291)</f>
        <v>0</v>
      </c>
      <c r="H291" s="888">
        <f>SUM(Monthly!Q291:S291)</f>
        <v>0</v>
      </c>
      <c r="I291" s="888">
        <f>SUM(Monthly!T291:V291)</f>
        <v>0</v>
      </c>
      <c r="J291" s="888">
        <f>SUM(Monthly!W291:Y291)</f>
        <v>0</v>
      </c>
      <c r="K291" s="888">
        <f>SUM(Monthly!Z291:AB291)</f>
        <v>0</v>
      </c>
      <c r="L291" s="888">
        <f>SUM(Monthly!AC291:AE291)</f>
        <v>0</v>
      </c>
      <c r="M291" s="888">
        <f>SUM(Monthly!AF291:AH291)</f>
        <v>0</v>
      </c>
      <c r="N291" s="888">
        <f>SUM(Monthly!AI291:AK291)</f>
        <v>0</v>
      </c>
      <c r="O291" s="888">
        <f>SUM(Monthly!AL291:AN291)</f>
        <v>0</v>
      </c>
      <c r="P291" s="888">
        <f>SUM(Monthly!AO291:AQ291)</f>
        <v>0</v>
      </c>
      <c r="Q291" s="888">
        <f>SUM(Monthly!AR291:AT291)</f>
        <v>0</v>
      </c>
      <c r="R291" s="888">
        <f>SUM(Monthly!AU291:AW291)</f>
        <v>0</v>
      </c>
      <c r="S291" s="889">
        <f>SUM(Monthly!AX291:AZ291)</f>
        <v>36.756352257125002</v>
      </c>
      <c r="T291" s="889">
        <f>SUM(Monthly!BA291:BC291)</f>
        <v>36.756352257125002</v>
      </c>
      <c r="U291" s="889">
        <f>SUM(Monthly!BD291:BF291)</f>
        <v>36.756352257125002</v>
      </c>
      <c r="V291" s="889">
        <f>SUM(Monthly!BG291:BI291)</f>
        <v>36.756352257125002</v>
      </c>
      <c r="W291" s="889">
        <f>SUM(Monthly!BJ291:BL291)</f>
        <v>38.951666753562499</v>
      </c>
      <c r="X291" s="889">
        <f>SUM(Monthly!BM291:BO291)</f>
        <v>38.951666753562499</v>
      </c>
      <c r="Y291" s="889">
        <f>SUM(Monthly!BP291:BR291)</f>
        <v>38.951666753562499</v>
      </c>
      <c r="Z291" s="889">
        <f>SUM(Monthly!BS291:BU291)</f>
        <v>38.951666753562499</v>
      </c>
      <c r="AA291" s="889">
        <f>SUM(Monthly!BV291:BX291)</f>
        <v>42.040849999999999</v>
      </c>
      <c r="AB291" s="889">
        <f>SUM(Monthly!BY291:CA291)</f>
        <v>42.040849999999999</v>
      </c>
      <c r="AC291" s="889">
        <f>SUM(Monthly!CB291:CD291)</f>
        <v>42.040849999999999</v>
      </c>
      <c r="AD291" s="889">
        <f>SUM(Monthly!CE291:CG291)</f>
        <v>42.040849999999999</v>
      </c>
      <c r="AE291" s="889">
        <f>SUM(Monthly!CH291:CJ291)</f>
        <v>47.829768749999999</v>
      </c>
      <c r="AF291" s="889">
        <f>SUM(Monthly!CK291:CM291)</f>
        <v>47.829768749999999</v>
      </c>
      <c r="AG291" s="889">
        <f>SUM(Monthly!CN291:CP291)</f>
        <v>47.829768749999999</v>
      </c>
      <c r="AH291" s="889">
        <f>SUM(Monthly!CQ291:CS291)</f>
        <v>47.829768749999999</v>
      </c>
      <c r="AI291" s="889">
        <f>SUM(Monthly!CT291:CV291)</f>
        <v>55.536792500000004</v>
      </c>
      <c r="AJ291" s="889">
        <f>SUM(Monthly!CW291:CY291)</f>
        <v>55.536792500000004</v>
      </c>
      <c r="AK291" s="889">
        <f>SUM(Monthly!CZ291:DB291)</f>
        <v>55.536792500000004</v>
      </c>
      <c r="AL291" s="889">
        <f>SUM(Monthly!DC291:DE291)</f>
        <v>55.536792500000004</v>
      </c>
      <c r="AM291" s="889">
        <f>SUM(Monthly!DF291:DH291)</f>
        <v>67.594571679686879</v>
      </c>
      <c r="AN291" s="889">
        <f>SUM(Monthly!DI291:DK291)</f>
        <v>67.594571679686879</v>
      </c>
      <c r="AO291" s="889">
        <f>SUM(Monthly!DL291:DN291)</f>
        <v>67.594571679686879</v>
      </c>
      <c r="AP291" s="889">
        <f>SUM(Monthly!DO291:DQ291)</f>
        <v>67.594571679686879</v>
      </c>
      <c r="AQ291" s="889">
        <f>SUM(Monthly!DR291:DT291)</f>
        <v>82.44584224081126</v>
      </c>
      <c r="AR291" s="889">
        <f>SUM(Monthly!DU291:DW291)</f>
        <v>82.44584224081126</v>
      </c>
      <c r="AS291" s="889">
        <f>SUM(Monthly!DX291:DZ291)</f>
        <v>82.44584224081126</v>
      </c>
      <c r="AT291" s="889">
        <f>SUM(Monthly!EA291:EC291)</f>
        <v>82.44584224081126</v>
      </c>
      <c r="AU291" s="889">
        <f>SUM(Monthly!ED291:EF291)</f>
        <v>96.751850561124371</v>
      </c>
      <c r="AV291" s="889">
        <f>SUM(Monthly!EG291:EI291)</f>
        <v>96.751850561124371</v>
      </c>
      <c r="AW291" s="889">
        <f>SUM(Monthly!EJ291:EL291)</f>
        <v>96.751850561124371</v>
      </c>
      <c r="AX291" s="889">
        <f>SUM(Monthly!EM291:EO291)</f>
        <v>96.751850561124371</v>
      </c>
      <c r="AY291" s="889">
        <f>SUM(Monthly!EP291:ER291)</f>
        <v>116.23354873865662</v>
      </c>
      <c r="AZ291" s="889">
        <f>SUM(Monthly!ES291:EU291)</f>
        <v>109.66090561975217</v>
      </c>
      <c r="BA291" s="889">
        <f>SUM(Monthly!EV291:EX291)</f>
        <v>145.08331283305989</v>
      </c>
      <c r="BB291" s="889">
        <f>SUM(Monthly!EY291:FA291)</f>
        <v>119.76520446892</v>
      </c>
      <c r="BC291" s="889">
        <f>SUM(Monthly!FB291:FD291)</f>
        <v>127.07886562545931</v>
      </c>
      <c r="BD291" s="889">
        <f>SUM(Monthly!FE291:FG291)</f>
        <v>143.61023324631151</v>
      </c>
      <c r="BE291" s="889">
        <f>SUM(Monthly!FH291:FJ291)</f>
        <v>176.50807164336283</v>
      </c>
      <c r="BF291" s="889">
        <f>SUM(Monthly!FK291:FM291)</f>
        <v>202.54746485306978</v>
      </c>
      <c r="BG291" s="889">
        <f>SUM(Monthly!FN291:FP291)</f>
        <v>186.89251754899999</v>
      </c>
      <c r="BH291" s="889">
        <f>SUM(Monthly!FQ291:FS291)</f>
        <v>162.60883202700001</v>
      </c>
      <c r="BI291" s="889">
        <f>SUM(Monthly!FT291:FV291)</f>
        <v>192.873470037</v>
      </c>
      <c r="BJ291" s="889">
        <f>SUM(Monthly!FW291:FY291)</f>
        <v>211.91374396499998</v>
      </c>
      <c r="BK291" s="889">
        <f>SUM(Monthly!FZ291:GB291)</f>
        <v>191.70871054164724</v>
      </c>
      <c r="BL291" s="889">
        <f>SUM(Monthly!GC291:GE291)</f>
        <v>209.68474144053357</v>
      </c>
      <c r="BM291" s="889">
        <f>SUM(Monthly!GF291:GH291)</f>
        <v>227.14742168767</v>
      </c>
      <c r="BN291" s="889">
        <f>SUM(Monthly!GI291:GK291)</f>
        <v>250.82616214134828</v>
      </c>
      <c r="BO291" s="889">
        <f>SUM(Monthly!GL291:GN291)</f>
        <v>242.23260020500001</v>
      </c>
      <c r="BP291" s="889">
        <f>SUM(Monthly!GO291:GQ291)</f>
        <v>264.53277749300003</v>
      </c>
      <c r="BQ291" s="889">
        <f>SUM(Monthly!GR291:GT291)</f>
        <v>216.55246477699998</v>
      </c>
      <c r="BR291" s="889">
        <f>SUM(Monthly!GU291:GW291)</f>
        <v>279.49219726282001</v>
      </c>
      <c r="BS291" s="889">
        <f>SUM(Monthly!GX291:GZ291)</f>
        <v>276.59160449336997</v>
      </c>
      <c r="BT291" s="889">
        <f>SUM(Monthly!HA291:HC291)</f>
        <v>337.13331801043</v>
      </c>
      <c r="BU291" s="889">
        <f>SUM(Monthly!HD291:HF291)</f>
        <v>278.74329999999998</v>
      </c>
      <c r="BV291" s="889">
        <f>SUM(Monthly!HG291:HI291)</f>
        <v>235.79101212500001</v>
      </c>
      <c r="BW291" s="889">
        <f>SUM(Monthly!HJ291:HL291)</f>
        <v>219.6176632049268</v>
      </c>
      <c r="BX291" s="889">
        <f>SUM(Monthly!HM291:HO291)</f>
        <v>392.55989284743902</v>
      </c>
      <c r="BY291" s="889">
        <f>SUM(Monthly!HP291:HR291)</f>
        <v>299.87385548048871</v>
      </c>
      <c r="BZ291" s="889">
        <f>SUM(Monthly!HS291:HU291)</f>
        <v>387.39444030032928</v>
      </c>
      <c r="CA291" s="889">
        <f>SUM(Monthly!HV291:HX291)</f>
        <v>369.03899878592136</v>
      </c>
      <c r="CB291" s="889">
        <f>SUM(Monthly!HY291:IA291)</f>
        <v>485.15312731549994</v>
      </c>
      <c r="CC291" s="889">
        <f>SUM(Monthly!IB291:ID291)</f>
        <v>405.09473534432459</v>
      </c>
      <c r="CD291" s="889">
        <f>SUM(Monthly!IE291:IG291)</f>
        <v>383.7014216029329</v>
      </c>
      <c r="CE291" s="889">
        <f>SUM(Monthly!IH291:IJ291)</f>
        <v>424.13941439856842</v>
      </c>
      <c r="CF291" s="889">
        <f>SUM(Monthly!IK291:IM291)</f>
        <v>461.18622489836332</v>
      </c>
      <c r="CG291" s="889">
        <f>SUM(Monthly!IN291:IP291)</f>
        <v>403.94371552624023</v>
      </c>
      <c r="CH291" s="889">
        <f>SUM(Monthly!IQ291:IS291)</f>
        <v>439.62018313308818</v>
      </c>
      <c r="CI291" s="889">
        <f>SUM(Monthly!IT291:IV291)</f>
        <v>458.87066395039017</v>
      </c>
      <c r="CJ291" s="889">
        <f>SUM(Monthly!IW291:IY291)</f>
        <v>452.20492061265645</v>
      </c>
      <c r="CK291" s="889">
        <f>SUM(Monthly!IZ291:JB291)</f>
        <v>422.33042573606116</v>
      </c>
      <c r="CL291" s="889">
        <f>SUM(Monthly!JC291:JE291)</f>
        <v>437.45913647369969</v>
      </c>
      <c r="CM291" s="889">
        <f>SUM(Monthly!JF291:JH291)</f>
        <v>454.67205271511745</v>
      </c>
      <c r="CN291" s="889">
        <f>SUM(Monthly!JI291:JK291)</f>
        <v>553.62112393324344</v>
      </c>
      <c r="CO291" s="889">
        <f>SUM(Monthly!JL291:JN291)</f>
        <v>559.08330180481698</v>
      </c>
      <c r="CP291" s="889">
        <f>SUM(Monthly!JO291:JQ291)</f>
        <v>533.28999990106979</v>
      </c>
      <c r="CQ291" s="889">
        <f>SUM(Monthly!JR291:JT291)</f>
        <v>556.24610957480252</v>
      </c>
      <c r="CR291" s="889">
        <f>SUM(Monthly!JU291:JW291)</f>
        <v>513.35382534479379</v>
      </c>
      <c r="CS291" s="889">
        <f>SUM(Monthly!JX291:JZ291)</f>
        <v>556.71967520465398</v>
      </c>
      <c r="CT291" s="889">
        <f>SUM(Monthly!KA291:KC291)</f>
        <v>667.64144195996607</v>
      </c>
      <c r="CU291" s="889">
        <f>SUM(Monthly!KD291:KF291)</f>
        <v>641.2082041938927</v>
      </c>
      <c r="CV291" s="889">
        <f>SUM(Monthly!KG291:KI291)</f>
        <v>746.0685730874776</v>
      </c>
      <c r="CW291" s="889">
        <f>SUM(Monthly!KJ291:KL291)</f>
        <v>689.23920568705535</v>
      </c>
      <c r="CX291" s="889">
        <f>SUM(Monthly!KM291:KO291)</f>
        <v>818.13052135477983</v>
      </c>
      <c r="CY291" s="889">
        <f>SUM(Monthly!KP291:KR291)</f>
        <v>729.97762313421481</v>
      </c>
      <c r="CZ291" s="889">
        <f>SUM(Monthly!KS291:KU291)</f>
        <v>810.5296884503756</v>
      </c>
      <c r="DA291" s="889">
        <f>SUM(Monthly!KV291:KX291)</f>
        <v>938.57391980033265</v>
      </c>
      <c r="DB291" s="889">
        <f>SUM(Monthly!KY291:LA291)</f>
        <v>798.91910378833882</v>
      </c>
      <c r="DC291" s="889">
        <f>SUM(Monthly!LB291:LD291)</f>
        <v>784.80399147591879</v>
      </c>
      <c r="DD291" s="889">
        <f>SUM(Monthly!LE291:LG291)</f>
        <v>888.43246719602382</v>
      </c>
      <c r="DE291" s="889">
        <f>SUM(Monthly!LH291:LJ291)</f>
        <v>910.16808136618533</v>
      </c>
      <c r="DF291" s="889">
        <f>SUM(Monthly!LK291:LM291)</f>
        <v>1040.3418273318978</v>
      </c>
      <c r="DG291" s="889">
        <f>SUM(Monthly!LN291:LP291)</f>
        <v>1076.3980690588451</v>
      </c>
      <c r="DH291" s="889">
        <f>SUM(Monthly!LQ291:LS291)</f>
        <v>1191.1019313246893</v>
      </c>
      <c r="DI291" s="889">
        <f>SUM(Monthly!LT291:LV291)</f>
        <v>1234.5277192350852</v>
      </c>
      <c r="DJ291" s="889">
        <f>SUM(Monthly!LW291:LY291)</f>
        <v>881.03585309279038</v>
      </c>
      <c r="DK291" s="889">
        <f>IFERROR(SUM(Monthly!LZ291:MB291)," ")</f>
        <v>1073.9677606897133</v>
      </c>
      <c r="DL291" s="889">
        <f>IFERROR(SUM(Monthly!MC291:ME291)," ")</f>
        <v>1327.0226808222419</v>
      </c>
      <c r="DM291" s="889">
        <f>IFERROR(SUM(Monthly!MF291:MH291)," ")</f>
        <v>1097.9941223967594</v>
      </c>
      <c r="DN291" s="889">
        <f>IFERROR(SUM(Monthly!MI291:MK291)," ")</f>
        <v>1142.5792773871976</v>
      </c>
      <c r="DO291" s="889">
        <f>IFERROR(SUM(Monthly!ML291:MN291)," ")</f>
        <v>1342.1230217310044</v>
      </c>
      <c r="DP291" s="889">
        <f>IFERROR(SUM(Monthly!MO291:MQ291)," ")</f>
        <v>1456.6093821267873</v>
      </c>
      <c r="DQ291" s="889">
        <f>IFERROR(SUM(Monthly!MR291:MT291)," ")</f>
        <v>1379.6266488126412</v>
      </c>
      <c r="DR291" s="889">
        <f>IFERROR(SUM(Monthly!MU291:MW291)," ")</f>
        <v>1343.9876803978359</v>
      </c>
      <c r="DS291" s="888"/>
      <c r="DT291" s="888"/>
      <c r="DU291" s="888"/>
      <c r="DV291" s="888"/>
      <c r="DW291" s="888"/>
      <c r="DX291" s="888"/>
      <c r="DY291" s="888"/>
      <c r="DZ291" s="888"/>
    </row>
    <row r="292" spans="1:130">
      <c r="A292" t="s">
        <v>1635</v>
      </c>
      <c r="B292" s="668" t="s">
        <v>1556</v>
      </c>
      <c r="C292" s="100">
        <f>SUM(Monthly!B292:D292)</f>
        <v>0</v>
      </c>
      <c r="D292" s="100">
        <f>SUM(Monthly!E292:G292)</f>
        <v>0</v>
      </c>
      <c r="E292" s="100">
        <f>SUM(Monthly!H292:J292)</f>
        <v>0</v>
      </c>
      <c r="F292" s="100">
        <f>SUM(Monthly!K292:M292)</f>
        <v>0</v>
      </c>
      <c r="G292" s="100">
        <f>SUM(Monthly!N292:P292)</f>
        <v>0</v>
      </c>
      <c r="H292" s="100">
        <f>SUM(Monthly!Q292:S292)</f>
        <v>0</v>
      </c>
      <c r="I292" s="100">
        <f>SUM(Monthly!T292:V292)</f>
        <v>0</v>
      </c>
      <c r="J292" s="100">
        <f>SUM(Monthly!W292:Y292)</f>
        <v>0</v>
      </c>
      <c r="K292" s="100">
        <f>SUM(Monthly!Z292:AB292)</f>
        <v>0</v>
      </c>
      <c r="L292" s="100">
        <f>SUM(Monthly!AC292:AE292)</f>
        <v>0</v>
      </c>
      <c r="M292" s="100">
        <f>SUM(Monthly!AF292:AH292)</f>
        <v>0</v>
      </c>
      <c r="N292" s="100">
        <f>SUM(Monthly!AI292:AK292)</f>
        <v>0</v>
      </c>
      <c r="O292" s="100">
        <f>SUM(Monthly!AL292:AN292)</f>
        <v>0</v>
      </c>
      <c r="P292" s="100">
        <f>SUM(Monthly!AO292:AQ292)</f>
        <v>0</v>
      </c>
      <c r="Q292" s="100">
        <f>SUM(Monthly!AR292:AT292)</f>
        <v>0</v>
      </c>
      <c r="R292" s="100">
        <f>SUM(Monthly!AU292:AW292)</f>
        <v>0</v>
      </c>
      <c r="S292" s="743">
        <f>SUM(Monthly!AX292:AZ292)</f>
        <v>21.106794142375001</v>
      </c>
      <c r="T292" s="743">
        <f>SUM(Monthly!BA292:BC292)</f>
        <v>21.106794142375001</v>
      </c>
      <c r="U292" s="743">
        <f>SUM(Monthly!BD292:BF292)</f>
        <v>21.106794142375001</v>
      </c>
      <c r="V292" s="743">
        <f>SUM(Monthly!BG292:BI292)</f>
        <v>21.106794142375001</v>
      </c>
      <c r="W292" s="743">
        <f>SUM(Monthly!BJ292:BL292)</f>
        <v>23.262615821187499</v>
      </c>
      <c r="X292" s="743">
        <f>SUM(Monthly!BM292:BO292)</f>
        <v>23.262615821187499</v>
      </c>
      <c r="Y292" s="743">
        <f>SUM(Monthly!BP292:BR292)</f>
        <v>23.262615821187499</v>
      </c>
      <c r="Z292" s="743">
        <f>SUM(Monthly!BS292:BU292)</f>
        <v>23.262615821187499</v>
      </c>
      <c r="AA292" s="743">
        <f>SUM(Monthly!BV292:BX292)</f>
        <v>27.435243749999998</v>
      </c>
      <c r="AB292" s="743">
        <f>SUM(Monthly!BY292:CA292)</f>
        <v>27.435243749999998</v>
      </c>
      <c r="AC292" s="743">
        <f>SUM(Monthly!CB292:CD292)</f>
        <v>27.435243749999998</v>
      </c>
      <c r="AD292" s="743">
        <f>SUM(Monthly!CE292:CG292)</f>
        <v>27.435243749999998</v>
      </c>
      <c r="AE292" s="743">
        <f>SUM(Monthly!CH292:CJ292)</f>
        <v>33.565106249999999</v>
      </c>
      <c r="AF292" s="743">
        <f>SUM(Monthly!CK292:CM292)</f>
        <v>33.565106249999999</v>
      </c>
      <c r="AG292" s="743">
        <f>SUM(Monthly!CN292:CP292)</f>
        <v>33.565106249999999</v>
      </c>
      <c r="AH292" s="743">
        <f>SUM(Monthly!CQ292:CS292)</f>
        <v>33.565106249999999</v>
      </c>
      <c r="AI292" s="743">
        <f>SUM(Monthly!CT292:CV292)</f>
        <v>38.782911250000005</v>
      </c>
      <c r="AJ292" s="743">
        <f>SUM(Monthly!CW292:CY292)</f>
        <v>38.782911250000005</v>
      </c>
      <c r="AK292" s="743">
        <f>SUM(Monthly!CZ292:DB292)</f>
        <v>38.782911250000005</v>
      </c>
      <c r="AL292" s="743">
        <f>SUM(Monthly!DC292:DE292)</f>
        <v>38.782911250000005</v>
      </c>
      <c r="AM292" s="743">
        <f>SUM(Monthly!DF292:DH292)</f>
        <v>44.081612011374375</v>
      </c>
      <c r="AN292" s="743">
        <f>SUM(Monthly!DI292:DK292)</f>
        <v>44.081612011374375</v>
      </c>
      <c r="AO292" s="743">
        <f>SUM(Monthly!DL292:DN292)</f>
        <v>44.081612011374375</v>
      </c>
      <c r="AP292" s="743">
        <f>SUM(Monthly!DO292:DQ292)</f>
        <v>44.081612011374375</v>
      </c>
      <c r="AQ292" s="743">
        <f>SUM(Monthly!DR292:DT292)</f>
        <v>52.912577772748747</v>
      </c>
      <c r="AR292" s="743">
        <f>SUM(Monthly!DU292:DW292)</f>
        <v>52.912577772748747</v>
      </c>
      <c r="AS292" s="743">
        <f>SUM(Monthly!DX292:DZ292)</f>
        <v>52.912577772748747</v>
      </c>
      <c r="AT292" s="743">
        <f>SUM(Monthly!EA292:EC292)</f>
        <v>52.912577772748747</v>
      </c>
      <c r="AU292" s="743">
        <f>SUM(Monthly!ED292:EF292)</f>
        <v>62.50089576137438</v>
      </c>
      <c r="AV292" s="743">
        <f>SUM(Monthly!EG292:EI292)</f>
        <v>62.50089576137438</v>
      </c>
      <c r="AW292" s="743">
        <f>SUM(Monthly!EJ292:EL292)</f>
        <v>62.50089576137438</v>
      </c>
      <c r="AX292" s="743">
        <f>SUM(Monthly!EM292:EO292)</f>
        <v>62.50089576137438</v>
      </c>
      <c r="AY292" s="743">
        <f>SUM(Monthly!EP292:ER292)</f>
        <v>70.324308738656626</v>
      </c>
      <c r="AZ292" s="743">
        <f>SUM(Monthly!ES292:EU292)</f>
        <v>66.943235619752173</v>
      </c>
      <c r="BA292" s="743">
        <f>SUM(Monthly!EV292:EX292)</f>
        <v>90.686362833059903</v>
      </c>
      <c r="BB292" s="743">
        <f>SUM(Monthly!EY292:FA292)</f>
        <v>84.682594468920001</v>
      </c>
      <c r="BC292" s="743">
        <f>SUM(Monthly!FB292:FD292)</f>
        <v>82.855555625459303</v>
      </c>
      <c r="BD292" s="743">
        <f>SUM(Monthly!FE292:FG292)</f>
        <v>91.088133246311514</v>
      </c>
      <c r="BE292" s="743">
        <f>SUM(Monthly!FH292:FJ292)</f>
        <v>101.44137164336281</v>
      </c>
      <c r="BF292" s="743">
        <f>SUM(Monthly!FK292:FM292)</f>
        <v>93.115924853069785</v>
      </c>
      <c r="BG292" s="743">
        <f>SUM(Monthly!FN292:FP292)</f>
        <v>108.94329754899999</v>
      </c>
      <c r="BH292" s="743">
        <f>SUM(Monthly!FQ292:FS292)</f>
        <v>97.963741015000011</v>
      </c>
      <c r="BI292" s="743">
        <f>SUM(Monthly!FT292:FV292)</f>
        <v>107.37291809199999</v>
      </c>
      <c r="BJ292" s="743">
        <f>SUM(Monthly!FW292:FY292)</f>
        <v>110.092946494</v>
      </c>
      <c r="BK292" s="743">
        <f>SUM(Monthly!FZ292:GB292)</f>
        <v>119.15303493964723</v>
      </c>
      <c r="BL292" s="743">
        <f>SUM(Monthly!GC292:GE292)</f>
        <v>123.41762211253359</v>
      </c>
      <c r="BM292" s="743">
        <f>SUM(Monthly!GF292:GH292)</f>
        <v>124.71265512767</v>
      </c>
      <c r="BN292" s="743">
        <f>SUM(Monthly!GI292:GK292)</f>
        <v>133.68241000034828</v>
      </c>
      <c r="BO292" s="743">
        <f>SUM(Monthly!GL292:GN292)</f>
        <v>121.87983285</v>
      </c>
      <c r="BP292" s="743">
        <f>SUM(Monthly!GO292:GQ292)</f>
        <v>148.11903386400002</v>
      </c>
      <c r="BQ292" s="743">
        <f>SUM(Monthly!GR292:GT292)</f>
        <v>143.98176506799999</v>
      </c>
      <c r="BR292" s="743">
        <f>SUM(Monthly!GU292:GW292)</f>
        <v>154.49728283282002</v>
      </c>
      <c r="BS292" s="743">
        <f>SUM(Monthly!GX292:GZ292)</f>
        <v>151.22466395237001</v>
      </c>
      <c r="BT292" s="743">
        <f>SUM(Monthly!HA292:HC292)</f>
        <v>165.00360318643001</v>
      </c>
      <c r="BU292" s="743">
        <f>SUM(Monthly!HD292:HF292)</f>
        <v>152.83330000000001</v>
      </c>
      <c r="BV292" s="743">
        <f>SUM(Monthly!HG292:HI292)</f>
        <v>166.75659864300002</v>
      </c>
      <c r="BW292" s="743">
        <f>SUM(Monthly!HJ292:HL292)</f>
        <v>163.05391425692679</v>
      </c>
      <c r="BX292" s="743">
        <f>SUM(Monthly!HM292:HO292)</f>
        <v>176.626100947439</v>
      </c>
      <c r="BY292" s="743">
        <f>SUM(Monthly!HP292:HR292)</f>
        <v>173.5622931746887</v>
      </c>
      <c r="BZ292" s="743">
        <f>SUM(Monthly!HS292:HU292)</f>
        <v>190.97808751024331</v>
      </c>
      <c r="CA292" s="743">
        <f>SUM(Monthly!HV292:HX292)</f>
        <v>194.68033050360179</v>
      </c>
      <c r="CB292" s="743">
        <f>SUM(Monthly!HY292:IA292)</f>
        <v>220.62594489302896</v>
      </c>
      <c r="CC292" s="743">
        <f>SUM(Monthly!IB292:ID292)</f>
        <v>214.018990355037</v>
      </c>
      <c r="CD292" s="743">
        <f>SUM(Monthly!IE292:IG292)</f>
        <v>212.5878158127602</v>
      </c>
      <c r="CE292" s="743">
        <f>SUM(Monthly!IH292:IJ292)</f>
        <v>223.59363701628041</v>
      </c>
      <c r="CF292" s="743">
        <f>SUM(Monthly!IK292:IM292)</f>
        <v>215.50979991400635</v>
      </c>
      <c r="CG292" s="743">
        <f>SUM(Monthly!IN292:IP292)</f>
        <v>224.74078010852025</v>
      </c>
      <c r="CH292" s="743">
        <f>SUM(Monthly!IQ292:IS292)</f>
        <v>253.42418699858115</v>
      </c>
      <c r="CI292" s="743">
        <f>SUM(Monthly!IT292:IV292)</f>
        <v>242.7723330089392</v>
      </c>
      <c r="CJ292" s="743">
        <f>SUM(Monthly!IW292:IY292)</f>
        <v>226.59476943570138</v>
      </c>
      <c r="CK292" s="743">
        <f>SUM(Monthly!IZ292:JB292)</f>
        <v>270.39538393510958</v>
      </c>
      <c r="CL292" s="743">
        <f>SUM(Monthly!JC292:JE292)</f>
        <v>280.02753003586429</v>
      </c>
      <c r="CM292" s="743">
        <f>SUM(Monthly!JF292:JH292)</f>
        <v>257.4782089855334</v>
      </c>
      <c r="CN292" s="743">
        <f>SUM(Monthly!JI292:JK292)</f>
        <v>327.12643534957999</v>
      </c>
      <c r="CO292" s="743">
        <f>SUM(Monthly!JL292:JN292)</f>
        <v>327.45758398485896</v>
      </c>
      <c r="CP292" s="743">
        <f>SUM(Monthly!JO292:JQ292)</f>
        <v>307.93017702283782</v>
      </c>
      <c r="CQ292" s="743">
        <f>SUM(Monthly!JR292:JT292)</f>
        <v>284.08240027622156</v>
      </c>
      <c r="CR292" s="743">
        <f>SUM(Monthly!JU292:JW292)</f>
        <v>280.24055873140486</v>
      </c>
      <c r="CS292" s="743">
        <f>SUM(Monthly!JX292:JZ292)</f>
        <v>311.454459342988</v>
      </c>
      <c r="CT292" s="743">
        <f>SUM(Monthly!KA292:KC292)</f>
        <v>362.57662508178237</v>
      </c>
      <c r="CU292" s="743">
        <f>SUM(Monthly!KD292:KF292)</f>
        <v>315.62620582345005</v>
      </c>
      <c r="CV292" s="743">
        <f>SUM(Monthly!KG292:KI292)</f>
        <v>353.94780100598825</v>
      </c>
      <c r="CW292" s="743">
        <f>SUM(Monthly!KJ292:KL292)</f>
        <v>436.80253205970041</v>
      </c>
      <c r="CX292" s="743">
        <f>SUM(Monthly!KM292:KO292)</f>
        <v>473.66161555158749</v>
      </c>
      <c r="CY292" s="743">
        <f>SUM(Monthly!KP292:KR292)</f>
        <v>477.17800615645103</v>
      </c>
      <c r="CZ292" s="743">
        <f>SUM(Monthly!KS292:KU292)</f>
        <v>513.48939642732057</v>
      </c>
      <c r="DA292" s="743">
        <f>SUM(Monthly!KV292:KX292)</f>
        <v>452.6533413060468</v>
      </c>
      <c r="DB292" s="743">
        <f>SUM(Monthly!KY292:LA292)</f>
        <v>446.29515727077899</v>
      </c>
      <c r="DC292" s="743">
        <f>SUM(Monthly!LB292:LD292)</f>
        <v>420.29258100583968</v>
      </c>
      <c r="DD292" s="743">
        <f>SUM(Monthly!LE292:LG292)</f>
        <v>532.77246169363968</v>
      </c>
      <c r="DE292" s="743">
        <f>SUM(Monthly!LH292:LJ292)</f>
        <v>576.92521245129308</v>
      </c>
      <c r="DF292" s="743">
        <f>SUM(Monthly!LK292:LM292)</f>
        <v>484.34730867420859</v>
      </c>
      <c r="DG292" s="743">
        <f>SUM(Monthly!LN292:LP292)</f>
        <v>622.01742260742049</v>
      </c>
      <c r="DH292" s="743">
        <f>SUM(Monthly!LQ292:LS292)</f>
        <v>642.28801252036567</v>
      </c>
      <c r="DI292" s="743">
        <f>SUM(Monthly!LT292:LV292)</f>
        <v>722.6386040612922</v>
      </c>
      <c r="DJ292" s="743">
        <f>SUM(Monthly!LW292:LY292)</f>
        <v>531.216362447709</v>
      </c>
      <c r="DK292" s="743">
        <f>IFERROR(SUM(Monthly!LZ292:MB292)," ")</f>
        <v>582.24188222399437</v>
      </c>
      <c r="DL292" s="743">
        <f>IFERROR(SUM(Monthly!MC292:ME292)," ")</f>
        <v>784.59187583333801</v>
      </c>
      <c r="DM292" s="743">
        <f>IFERROR(SUM(Monthly!MF292:MH292)," ")</f>
        <v>654.2020178023181</v>
      </c>
      <c r="DN292" s="743">
        <f>IFERROR(SUM(Monthly!MI292:MK292)," ")</f>
        <v>653.34269479135412</v>
      </c>
      <c r="DO292" s="743">
        <f>IFERROR(SUM(Monthly!ML292:MN292)," ")</f>
        <v>712.3012845991592</v>
      </c>
      <c r="DP292" s="743">
        <f>IFERROR(SUM(Monthly!MO292:MQ292)," ")</f>
        <v>905.13881612615614</v>
      </c>
      <c r="DQ292" s="743">
        <f>IFERROR(SUM(Monthly!MR292:MT292)," ")</f>
        <v>816.575981783354</v>
      </c>
      <c r="DR292" s="743">
        <f>IFERROR(SUM(Monthly!MU292:MW292)," ")</f>
        <v>783.8520568629325</v>
      </c>
      <c r="DS292" s="100"/>
      <c r="DT292" s="100"/>
      <c r="DU292" s="100"/>
      <c r="DV292" s="100"/>
      <c r="DW292" s="100"/>
      <c r="DX292" s="100"/>
      <c r="DY292" s="100"/>
      <c r="DZ292" s="100"/>
    </row>
    <row r="293" spans="1:130">
      <c r="A293" t="s">
        <v>1632</v>
      </c>
      <c r="B293" s="670" t="s">
        <v>1557</v>
      </c>
      <c r="C293" s="100">
        <f>SUM(Monthly!B293:D293)</f>
        <v>0</v>
      </c>
      <c r="D293" s="100">
        <f>SUM(Monthly!E293:G293)</f>
        <v>0</v>
      </c>
      <c r="E293" s="100">
        <f>SUM(Monthly!H293:J293)</f>
        <v>0</v>
      </c>
      <c r="F293" s="100">
        <f>SUM(Monthly!K293:M293)</f>
        <v>0</v>
      </c>
      <c r="G293" s="100">
        <f>SUM(Monthly!N293:P293)</f>
        <v>0</v>
      </c>
      <c r="H293" s="100">
        <f>SUM(Monthly!Q293:S293)</f>
        <v>0</v>
      </c>
      <c r="I293" s="100">
        <f>SUM(Monthly!T293:V293)</f>
        <v>0</v>
      </c>
      <c r="J293" s="100">
        <f>SUM(Monthly!W293:Y293)</f>
        <v>0</v>
      </c>
      <c r="K293" s="100">
        <f>SUM(Monthly!Z293:AB293)</f>
        <v>0</v>
      </c>
      <c r="L293" s="100">
        <f>SUM(Monthly!AC293:AE293)</f>
        <v>0</v>
      </c>
      <c r="M293" s="100">
        <f>SUM(Monthly!AF293:AH293)</f>
        <v>0</v>
      </c>
      <c r="N293" s="100">
        <f>SUM(Monthly!AI293:AK293)</f>
        <v>0</v>
      </c>
      <c r="O293" s="100">
        <f>SUM(Monthly!AL293:AN293)</f>
        <v>0</v>
      </c>
      <c r="P293" s="100">
        <f>SUM(Monthly!AO293:AQ293)</f>
        <v>0</v>
      </c>
      <c r="Q293" s="100">
        <f>SUM(Monthly!AR293:AT293)</f>
        <v>0</v>
      </c>
      <c r="R293" s="100">
        <f>SUM(Monthly!AU293:AW293)</f>
        <v>0</v>
      </c>
      <c r="S293" s="743">
        <f>SUM(Monthly!AX293:AZ293)</f>
        <v>8.4832590550000013</v>
      </c>
      <c r="T293" s="743">
        <f>SUM(Monthly!BA293:BC293)</f>
        <v>8.4832590550000013</v>
      </c>
      <c r="U293" s="743">
        <f>SUM(Monthly!BD293:BF293)</f>
        <v>8.4832590550000013</v>
      </c>
      <c r="V293" s="743">
        <f>SUM(Monthly!BG293:BI293)</f>
        <v>8.4832590550000013</v>
      </c>
      <c r="W293" s="743">
        <f>SUM(Monthly!BJ293:BL293)</f>
        <v>9.2317201525000012</v>
      </c>
      <c r="X293" s="743">
        <f>SUM(Monthly!BM293:BO293)</f>
        <v>9.2317201525000012</v>
      </c>
      <c r="Y293" s="743">
        <f>SUM(Monthly!BP293:BR293)</f>
        <v>9.2317201525000012</v>
      </c>
      <c r="Z293" s="743">
        <f>SUM(Monthly!BS293:BU293)</f>
        <v>9.2317201525000012</v>
      </c>
      <c r="AA293" s="743">
        <f>SUM(Monthly!BV293:BX293)</f>
        <v>9.738150000000001</v>
      </c>
      <c r="AB293" s="743">
        <f>SUM(Monthly!BY293:CA293)</f>
        <v>9.738150000000001</v>
      </c>
      <c r="AC293" s="743">
        <f>SUM(Monthly!CB293:CD293)</f>
        <v>9.738150000000001</v>
      </c>
      <c r="AD293" s="743">
        <f>SUM(Monthly!CE293:CG293)</f>
        <v>9.738150000000001</v>
      </c>
      <c r="AE293" s="743">
        <f>SUM(Monthly!CH293:CJ293)</f>
        <v>10.27766875</v>
      </c>
      <c r="AF293" s="743">
        <f>SUM(Monthly!CK293:CM293)</f>
        <v>10.27766875</v>
      </c>
      <c r="AG293" s="743">
        <f>SUM(Monthly!CN293:CP293)</f>
        <v>10.27766875</v>
      </c>
      <c r="AH293" s="743">
        <f>SUM(Monthly!CQ293:CS293)</f>
        <v>10.27766875</v>
      </c>
      <c r="AI293" s="743">
        <f>SUM(Monthly!CT293:CV293)</f>
        <v>11.0712875</v>
      </c>
      <c r="AJ293" s="743">
        <f>SUM(Monthly!CW293:CY293)</f>
        <v>11.0712875</v>
      </c>
      <c r="AK293" s="743">
        <f>SUM(Monthly!CZ293:DB293)</f>
        <v>11.0712875</v>
      </c>
      <c r="AL293" s="743">
        <f>SUM(Monthly!DC293:DE293)</f>
        <v>11.0712875</v>
      </c>
      <c r="AM293" s="743">
        <f>SUM(Monthly!DF293:DH293)</f>
        <v>12.018498349375001</v>
      </c>
      <c r="AN293" s="743">
        <f>SUM(Monthly!DI293:DK293)</f>
        <v>12.018498349375001</v>
      </c>
      <c r="AO293" s="743">
        <f>SUM(Monthly!DL293:DN293)</f>
        <v>12.018498349375001</v>
      </c>
      <c r="AP293" s="743">
        <f>SUM(Monthly!DO293:DQ293)</f>
        <v>12.018498349375001</v>
      </c>
      <c r="AQ293" s="743">
        <f>SUM(Monthly!DR293:DT293)</f>
        <v>13.32213419875</v>
      </c>
      <c r="AR293" s="743">
        <f>SUM(Monthly!DU293:DW293)</f>
        <v>13.32213419875</v>
      </c>
      <c r="AS293" s="743">
        <f>SUM(Monthly!DX293:DZ293)</f>
        <v>13.32213419875</v>
      </c>
      <c r="AT293" s="743">
        <f>SUM(Monthly!EA293:EC293)</f>
        <v>13.32213419875</v>
      </c>
      <c r="AU293" s="743">
        <f>SUM(Monthly!ED293:EF293)</f>
        <v>16.025442099374999</v>
      </c>
      <c r="AV293" s="743">
        <f>SUM(Monthly!EG293:EI293)</f>
        <v>16.025442099374999</v>
      </c>
      <c r="AW293" s="743">
        <f>SUM(Monthly!EJ293:EL293)</f>
        <v>16.025442099374999</v>
      </c>
      <c r="AX293" s="743">
        <f>SUM(Monthly!EM293:EO293)</f>
        <v>16.025442099374999</v>
      </c>
      <c r="AY293" s="743">
        <f>SUM(Monthly!EP293:ER293)</f>
        <v>18.66771</v>
      </c>
      <c r="AZ293" s="743">
        <f>SUM(Monthly!ES293:EU293)</f>
        <v>18.493400000000001</v>
      </c>
      <c r="BA293" s="743">
        <f>SUM(Monthly!EV293:EX293)</f>
        <v>17.956469999999999</v>
      </c>
      <c r="BB293" s="743">
        <f>SUM(Monthly!EY293:FA293)</f>
        <v>18.24334</v>
      </c>
      <c r="BC293" s="743">
        <f>SUM(Monthly!FB293:FD293)</f>
        <v>19.634980000000002</v>
      </c>
      <c r="BD293" s="743">
        <f>SUM(Monthly!FE293:FG293)</f>
        <v>20.435469999999999</v>
      </c>
      <c r="BE293" s="743">
        <f>SUM(Monthly!FH293:FJ293)</f>
        <v>22.324120000000001</v>
      </c>
      <c r="BF293" s="743">
        <f>SUM(Monthly!FK293:FM293)</f>
        <v>21.783999999999999</v>
      </c>
      <c r="BG293" s="743">
        <f>SUM(Monthly!FN293:FP293)</f>
        <v>22.918120000000002</v>
      </c>
      <c r="BH293" s="743">
        <f>SUM(Monthly!FQ293:FS293)</f>
        <v>23.832699999999999</v>
      </c>
      <c r="BI293" s="743">
        <f>SUM(Monthly!FT293:FV293)</f>
        <v>25.051749999999998</v>
      </c>
      <c r="BJ293" s="743">
        <f>SUM(Monthly!FW293:FY293)</f>
        <v>25.599709999999998</v>
      </c>
      <c r="BK293" s="743">
        <f>SUM(Monthly!FZ293:GB293)</f>
        <v>26.55836</v>
      </c>
      <c r="BL293" s="743">
        <f>SUM(Monthly!GC293:GE293)</f>
        <v>29.631129999999999</v>
      </c>
      <c r="BM293" s="743">
        <f>SUM(Monthly!GF293:GH293)</f>
        <v>28.869160000000001</v>
      </c>
      <c r="BN293" s="743">
        <f>SUM(Monthly!GI293:GK293)</f>
        <v>31.315649999999998</v>
      </c>
      <c r="BO293" s="743">
        <f>SUM(Monthly!GL293:GN293)</f>
        <v>29.18824</v>
      </c>
      <c r="BP293" s="743">
        <f>SUM(Monthly!GO293:GQ293)</f>
        <v>32.473749999999995</v>
      </c>
      <c r="BQ293" s="743">
        <f>SUM(Monthly!GR293:GT293)</f>
        <v>34.005929999999999</v>
      </c>
      <c r="BR293" s="743">
        <f>SUM(Monthly!GU293:GW293)</f>
        <v>34.716839999999998</v>
      </c>
      <c r="BS293" s="743">
        <f>SUM(Monthly!GX293:GZ293)</f>
        <v>32.876260000000002</v>
      </c>
      <c r="BT293" s="743">
        <f>SUM(Monthly!HA293:HC293)</f>
        <v>43.091709999999999</v>
      </c>
      <c r="BU293" s="743">
        <f>SUM(Monthly!HD293:HF293)</f>
        <v>38.877499999999998</v>
      </c>
      <c r="BV293" s="743">
        <f>SUM(Monthly!HG293:HI293)</f>
        <v>43.874031372999994</v>
      </c>
      <c r="BW293" s="743">
        <f>SUM(Monthly!HJ293:HL293)</f>
        <v>41.692030862000003</v>
      </c>
      <c r="BX293" s="743">
        <f>SUM(Monthly!HM293:HO293)</f>
        <v>44.455945221999997</v>
      </c>
      <c r="BY293" s="743">
        <f>SUM(Monthly!HP293:HR293)</f>
        <v>45.076116945999999</v>
      </c>
      <c r="BZ293" s="743">
        <f>SUM(Monthly!HS293:HU293)</f>
        <v>47.796742127999998</v>
      </c>
      <c r="CA293" s="743">
        <f>SUM(Monthly!HV293:HX293)</f>
        <v>46.793518440999996</v>
      </c>
      <c r="CB293" s="743">
        <f>SUM(Monthly!HY293:IA293)</f>
        <v>48.205691949000006</v>
      </c>
      <c r="CC293" s="743">
        <f>SUM(Monthly!IB293:ID293)</f>
        <v>52.335936163</v>
      </c>
      <c r="CD293" s="743">
        <f>SUM(Monthly!IE293:IG293)</f>
        <v>49.451497187000001</v>
      </c>
      <c r="CE293" s="743">
        <f>SUM(Monthly!IH293:IJ293)</f>
        <v>52.243148180999995</v>
      </c>
      <c r="CF293" s="743">
        <f>SUM(Monthly!IK293:IM293)</f>
        <v>49.736614715999998</v>
      </c>
      <c r="CG293" s="743">
        <f>SUM(Monthly!IN293:IP293)</f>
        <v>58.120547226999996</v>
      </c>
      <c r="CH293" s="743">
        <f>SUM(Monthly!IQ293:IS293)</f>
        <v>57.189610015</v>
      </c>
      <c r="CI293" s="743">
        <f>SUM(Monthly!IT293:IV293)</f>
        <v>61.931993864999995</v>
      </c>
      <c r="CJ293" s="743">
        <f>SUM(Monthly!IW293:IY293)</f>
        <v>65.093086084999996</v>
      </c>
      <c r="CK293" s="743">
        <f>SUM(Monthly!IZ293:JB293)</f>
        <v>73.921212893999993</v>
      </c>
      <c r="CL293" s="743">
        <f>SUM(Monthly!JC293:JE293)</f>
        <v>74.163988673000006</v>
      </c>
      <c r="CM293" s="743">
        <f>SUM(Monthly!JF293:JH293)</f>
        <v>68.093177329</v>
      </c>
      <c r="CN293" s="743">
        <f>SUM(Monthly!JI293:JK293)</f>
        <v>101.91333165099999</v>
      </c>
      <c r="CO293" s="743">
        <f>SUM(Monthly!JL293:JN293)</f>
        <v>84.881944930000003</v>
      </c>
      <c r="CP293" s="743">
        <f>SUM(Monthly!JO293:JQ293)</f>
        <v>74.176055554000001</v>
      </c>
      <c r="CQ293" s="743">
        <f>SUM(Monthly!JR293:JT293)</f>
        <v>83.493336552000002</v>
      </c>
      <c r="CR293" s="743">
        <f>SUM(Monthly!JU293:JW293)</f>
        <v>81.739129982999998</v>
      </c>
      <c r="CS293" s="743">
        <f>SUM(Monthly!JX293:JZ293)</f>
        <v>86.053433920000003</v>
      </c>
      <c r="CT293" s="743">
        <f>SUM(Monthly!KA293:KC293)</f>
        <v>82.531441986999994</v>
      </c>
      <c r="CU293" s="743">
        <f>SUM(Monthly!KD293:KF293)</f>
        <v>87.671382160999997</v>
      </c>
      <c r="CV293" s="743">
        <f>SUM(Monthly!KG293:KI293)</f>
        <v>109.895006384</v>
      </c>
      <c r="CW293" s="743">
        <f>SUM(Monthly!KJ293:KL293)</f>
        <v>71.112908336000004</v>
      </c>
      <c r="CX293" s="743">
        <f>SUM(Monthly!KM293:KO293)</f>
        <v>62.819895344999999</v>
      </c>
      <c r="CY293" s="743">
        <f>SUM(Monthly!KP293:KR293)</f>
        <v>70.766716122000005</v>
      </c>
      <c r="CZ293" s="743">
        <f>SUM(Monthly!KS293:KU293)</f>
        <v>61.627545104000006</v>
      </c>
      <c r="DA293" s="743">
        <f>SUM(Monthly!KV293:KX293)</f>
        <v>135.97358798100001</v>
      </c>
      <c r="DB293" s="743">
        <f>SUM(Monthly!KY293:LA293)</f>
        <v>133.87777657999999</v>
      </c>
      <c r="DC293" s="743">
        <f>SUM(Monthly!LB293:LD293)</f>
        <v>136.26728293600002</v>
      </c>
      <c r="DD293" s="743">
        <f>SUM(Monthly!LE293:LG293)</f>
        <v>145.35257727199999</v>
      </c>
      <c r="DE293" s="743">
        <f>SUM(Monthly!LH293:LJ293)</f>
        <v>155.763119558</v>
      </c>
      <c r="DF293" s="743">
        <f>SUM(Monthly!LK293:LM293)</f>
        <v>147.13247023299999</v>
      </c>
      <c r="DG293" s="743">
        <f>SUM(Monthly!LN293:LP293)</f>
        <v>164.812391443</v>
      </c>
      <c r="DH293" s="743">
        <f>SUM(Monthly!LQ293:LS293)</f>
        <v>181.27536502457247</v>
      </c>
      <c r="DI293" s="743">
        <f>SUM(Monthly!LT293:LV293)</f>
        <v>196.175307326</v>
      </c>
      <c r="DJ293" s="743">
        <f>SUM(Monthly!LW293:LY293)</f>
        <v>191.82297517262478</v>
      </c>
      <c r="DK293" s="743">
        <f>IFERROR(SUM(Monthly!LZ293:MB293)," ")</f>
        <v>171.48548724626013</v>
      </c>
      <c r="DL293" s="743">
        <f>IFERROR(SUM(Monthly!MC293:ME293)," ")</f>
        <v>270.80128140864224</v>
      </c>
      <c r="DM293" s="743">
        <f>IFERROR(SUM(Monthly!MF293:MH293)," ")</f>
        <v>244.88307060900001</v>
      </c>
      <c r="DN293" s="743">
        <f>IFERROR(SUM(Monthly!MI293:MK293)," ")</f>
        <v>257.38006950800002</v>
      </c>
      <c r="DO293" s="743">
        <f>IFERROR(SUM(Monthly!ML293:MN293)," ")</f>
        <v>230.48648523399999</v>
      </c>
      <c r="DP293" s="743">
        <f>IFERROR(SUM(Monthly!MO293:MQ293)," ")</f>
        <v>271.65130976300003</v>
      </c>
      <c r="DQ293" s="743">
        <f>IFERROR(SUM(Monthly!MR293:MT293)," ")</f>
        <v>289.19175663200002</v>
      </c>
      <c r="DR293" s="743">
        <f>IFERROR(SUM(Monthly!MU293:MW293)," ")</f>
        <v>288.03035052999996</v>
      </c>
      <c r="DS293" s="100"/>
      <c r="DT293" s="100"/>
      <c r="DU293" s="100"/>
      <c r="DV293" s="100"/>
      <c r="DW293" s="100"/>
      <c r="DX293" s="100"/>
      <c r="DY293" s="100"/>
      <c r="DZ293" s="100"/>
    </row>
    <row r="294" spans="1:130">
      <c r="A294" t="s">
        <v>1631</v>
      </c>
      <c r="B294" s="670" t="s">
        <v>40</v>
      </c>
      <c r="C294" s="100">
        <f>SUM(Monthly!B294:D294)</f>
        <v>0</v>
      </c>
      <c r="D294" s="100">
        <f>SUM(Monthly!E294:G294)</f>
        <v>0</v>
      </c>
      <c r="E294" s="100">
        <f>SUM(Monthly!H294:J294)</f>
        <v>0</v>
      </c>
      <c r="F294" s="100">
        <f>SUM(Monthly!K294:M294)</f>
        <v>0</v>
      </c>
      <c r="G294" s="100">
        <f>SUM(Monthly!N294:P294)</f>
        <v>0</v>
      </c>
      <c r="H294" s="100">
        <f>SUM(Monthly!Q294:S294)</f>
        <v>0</v>
      </c>
      <c r="I294" s="100">
        <f>SUM(Monthly!T294:V294)</f>
        <v>0</v>
      </c>
      <c r="J294" s="100">
        <f>SUM(Monthly!W294:Y294)</f>
        <v>0</v>
      </c>
      <c r="K294" s="100">
        <f>SUM(Monthly!Z294:AB294)</f>
        <v>0</v>
      </c>
      <c r="L294" s="100">
        <f>SUM(Monthly!AC294:AE294)</f>
        <v>0</v>
      </c>
      <c r="M294" s="100">
        <f>SUM(Monthly!AF294:AH294)</f>
        <v>0</v>
      </c>
      <c r="N294" s="100">
        <f>SUM(Monthly!AI294:AK294)</f>
        <v>0</v>
      </c>
      <c r="O294" s="100">
        <f>SUM(Monthly!AL294:AN294)</f>
        <v>0</v>
      </c>
      <c r="P294" s="100">
        <f>SUM(Monthly!AO294:AQ294)</f>
        <v>0</v>
      </c>
      <c r="Q294" s="100">
        <f>SUM(Monthly!AR294:AT294)</f>
        <v>0</v>
      </c>
      <c r="R294" s="100">
        <f>SUM(Monthly!AU294:AW294)</f>
        <v>0</v>
      </c>
      <c r="S294" s="743">
        <f>SUM(Monthly!AX294:AZ294)</f>
        <v>6.3836860289999997</v>
      </c>
      <c r="T294" s="743">
        <f>SUM(Monthly!BA294:BC294)</f>
        <v>6.3836860289999997</v>
      </c>
      <c r="U294" s="743">
        <f>SUM(Monthly!BD294:BF294)</f>
        <v>6.3836860289999997</v>
      </c>
      <c r="V294" s="743">
        <f>SUM(Monthly!BG294:BI294)</f>
        <v>6.3836860289999997</v>
      </c>
      <c r="W294" s="743">
        <f>SUM(Monthly!BJ294:BL294)</f>
        <v>6.5616648895000012</v>
      </c>
      <c r="X294" s="743">
        <f>SUM(Monthly!BM294:BO294)</f>
        <v>6.5616648895000012</v>
      </c>
      <c r="Y294" s="743">
        <f>SUM(Monthly!BP294:BR294)</f>
        <v>6.5616648895000012</v>
      </c>
      <c r="Z294" s="743">
        <f>SUM(Monthly!BS294:BU294)</f>
        <v>6.5616648895000012</v>
      </c>
      <c r="AA294" s="743">
        <f>SUM(Monthly!BV294:BX294)</f>
        <v>7.5046687500000004</v>
      </c>
      <c r="AB294" s="743">
        <f>SUM(Monthly!BY294:CA294)</f>
        <v>7.5046687500000004</v>
      </c>
      <c r="AC294" s="743">
        <f>SUM(Monthly!CB294:CD294)</f>
        <v>7.5046687500000004</v>
      </c>
      <c r="AD294" s="743">
        <f>SUM(Monthly!CE294:CG294)</f>
        <v>7.5046687500000004</v>
      </c>
      <c r="AE294" s="743">
        <f>SUM(Monthly!CH294:CJ294)</f>
        <v>9.1141062500000007</v>
      </c>
      <c r="AF294" s="743">
        <f>SUM(Monthly!CK294:CM294)</f>
        <v>9.1141062500000007</v>
      </c>
      <c r="AG294" s="743">
        <f>SUM(Monthly!CN294:CP294)</f>
        <v>9.1141062500000007</v>
      </c>
      <c r="AH294" s="743">
        <f>SUM(Monthly!CQ294:CS294)</f>
        <v>9.1141062500000007</v>
      </c>
      <c r="AI294" s="743">
        <f>SUM(Monthly!CT294:CV294)</f>
        <v>10.811037500000001</v>
      </c>
      <c r="AJ294" s="743">
        <f>SUM(Monthly!CW294:CY294)</f>
        <v>10.811037500000001</v>
      </c>
      <c r="AK294" s="743">
        <f>SUM(Monthly!CZ294:DB294)</f>
        <v>10.811037500000001</v>
      </c>
      <c r="AL294" s="743">
        <f>SUM(Monthly!DC294:DE294)</f>
        <v>10.811037500000001</v>
      </c>
      <c r="AM294" s="743">
        <f>SUM(Monthly!DF294:DH294)</f>
        <v>12.794784983374374</v>
      </c>
      <c r="AN294" s="743">
        <f>SUM(Monthly!DI294:DK294)</f>
        <v>12.794784983374374</v>
      </c>
      <c r="AO294" s="743">
        <f>SUM(Monthly!DL294:DN294)</f>
        <v>12.794784983374374</v>
      </c>
      <c r="AP294" s="743">
        <f>SUM(Monthly!DO294:DQ294)</f>
        <v>12.794784983374374</v>
      </c>
      <c r="AQ294" s="743">
        <f>SUM(Monthly!DR294:DT294)</f>
        <v>15.503682466748749</v>
      </c>
      <c r="AR294" s="743">
        <f>SUM(Monthly!DU294:DW294)</f>
        <v>15.503682466748749</v>
      </c>
      <c r="AS294" s="743">
        <f>SUM(Monthly!DX294:DZ294)</f>
        <v>15.503682466748749</v>
      </c>
      <c r="AT294" s="743">
        <f>SUM(Monthly!EA294:EC294)</f>
        <v>15.503682466748749</v>
      </c>
      <c r="AU294" s="743">
        <f>SUM(Monthly!ED294:EF294)</f>
        <v>16.800922483374375</v>
      </c>
      <c r="AV294" s="743">
        <f>SUM(Monthly!EG294:EI294)</f>
        <v>16.800922483374375</v>
      </c>
      <c r="AW294" s="743">
        <f>SUM(Monthly!EJ294:EL294)</f>
        <v>16.800922483374375</v>
      </c>
      <c r="AX294" s="743">
        <f>SUM(Monthly!EM294:EO294)</f>
        <v>16.800922483374375</v>
      </c>
      <c r="AY294" s="743">
        <f>SUM(Monthly!EP294:ER294)</f>
        <v>16.962440000000001</v>
      </c>
      <c r="AZ294" s="743">
        <f>SUM(Monthly!ES294:EU294)</f>
        <v>13.757810000000001</v>
      </c>
      <c r="BA294" s="743">
        <f>SUM(Monthly!EV294:EX294)</f>
        <v>22.046659999999999</v>
      </c>
      <c r="BB294" s="743">
        <f>SUM(Monthly!EY294:FA294)</f>
        <v>24.745349999999998</v>
      </c>
      <c r="BC294" s="743">
        <f>SUM(Monthly!FB294:FD294)</f>
        <v>17.688659999999999</v>
      </c>
      <c r="BD294" s="743">
        <f>SUM(Monthly!FE294:FG294)</f>
        <v>17.435400000000001</v>
      </c>
      <c r="BE294" s="743">
        <f>SUM(Monthly!FH294:FJ294)</f>
        <v>21.795119999999997</v>
      </c>
      <c r="BF294" s="743">
        <f>SUM(Monthly!FK294:FM294)</f>
        <v>23.40767</v>
      </c>
      <c r="BG294" s="743">
        <f>SUM(Monthly!FN294:FP294)</f>
        <v>27.449919999999999</v>
      </c>
      <c r="BH294" s="743">
        <f>SUM(Monthly!FQ294:FS294)</f>
        <v>31.236099999999997</v>
      </c>
      <c r="BI294" s="743">
        <f>SUM(Monthly!FT294:FV294)</f>
        <v>22.479649999999999</v>
      </c>
      <c r="BJ294" s="743">
        <f>SUM(Monthly!FW294:FY294)</f>
        <v>23.640829999999998</v>
      </c>
      <c r="BK294" s="743">
        <f>SUM(Monthly!FZ294:GB294)</f>
        <v>30.35041</v>
      </c>
      <c r="BL294" s="743">
        <f>SUM(Monthly!GC294:GE294)</f>
        <v>30.7288</v>
      </c>
      <c r="BM294" s="743">
        <f>SUM(Monthly!GF294:GH294)</f>
        <v>24.620139999999999</v>
      </c>
      <c r="BN294" s="743">
        <f>SUM(Monthly!GI294:GK294)</f>
        <v>32.960790000000003</v>
      </c>
      <c r="BO294" s="743">
        <f>SUM(Monthly!GL294:GN294)</f>
        <v>25.43225</v>
      </c>
      <c r="BP294" s="743">
        <f>SUM(Monthly!GO294:GQ294)</f>
        <v>42.233949999999993</v>
      </c>
      <c r="BQ294" s="743">
        <f>SUM(Monthly!GR294:GT294)</f>
        <v>35.376750000000001</v>
      </c>
      <c r="BR294" s="743">
        <f>SUM(Monthly!GU294:GW294)</f>
        <v>33.835369999999998</v>
      </c>
      <c r="BS294" s="743">
        <f>SUM(Monthly!GX294:GZ294)</f>
        <v>32.181809999999999</v>
      </c>
      <c r="BT294" s="743">
        <f>SUM(Monthly!HA294:HC294)</f>
        <v>50.654269999999997</v>
      </c>
      <c r="BU294" s="743">
        <f>SUM(Monthly!HD294:HF294)</f>
        <v>26.765699999999999</v>
      </c>
      <c r="BV294" s="743">
        <f>SUM(Monthly!HG294:HI294)</f>
        <v>34.574451442000004</v>
      </c>
      <c r="BW294" s="743">
        <f>SUM(Monthly!HJ294:HL294)</f>
        <v>38.302198183000002</v>
      </c>
      <c r="BX294" s="743">
        <f>SUM(Monthly!HM294:HO294)</f>
        <v>44.954485340999994</v>
      </c>
      <c r="BY294" s="743">
        <f>SUM(Monthly!HP294:HR294)</f>
        <v>31.191243356000001</v>
      </c>
      <c r="BZ294" s="743">
        <f>SUM(Monthly!HS294:HU294)</f>
        <v>33.185009474000005</v>
      </c>
      <c r="CA294" s="743">
        <f>SUM(Monthly!HV294:HX294)</f>
        <v>39.053348429000003</v>
      </c>
      <c r="CB294" s="743">
        <f>SUM(Monthly!HY294:IA294)</f>
        <v>39.086483341000005</v>
      </c>
      <c r="CC294" s="743">
        <f>SUM(Monthly!IB294:ID294)</f>
        <v>44.034020560000002</v>
      </c>
      <c r="CD294" s="743">
        <f>SUM(Monthly!IE294:IG294)</f>
        <v>56.144786230999998</v>
      </c>
      <c r="CE294" s="743">
        <f>SUM(Monthly!IH294:IJ294)</f>
        <v>54.891905170000001</v>
      </c>
      <c r="CF294" s="743">
        <f>SUM(Monthly!IK294:IM294)</f>
        <v>34.786726395999999</v>
      </c>
      <c r="CG294" s="743">
        <f>SUM(Monthly!IN294:IP294)</f>
        <v>47.145300257999999</v>
      </c>
      <c r="CH294" s="743">
        <f>SUM(Monthly!IQ294:IS294)</f>
        <v>52.553532822999998</v>
      </c>
      <c r="CI294" s="743">
        <f>SUM(Monthly!IT294:IV294)</f>
        <v>47.519319107000001</v>
      </c>
      <c r="CJ294" s="743">
        <f>SUM(Monthly!IW294:IY294)</f>
        <v>33.403260621999998</v>
      </c>
      <c r="CK294" s="743">
        <f>SUM(Monthly!IZ294:JB294)</f>
        <v>54.941276277</v>
      </c>
      <c r="CL294" s="743">
        <f>SUM(Monthly!JC294:JE294)</f>
        <v>44.231961704999996</v>
      </c>
      <c r="CM294" s="743">
        <f>SUM(Monthly!JF294:JH294)</f>
        <v>49.565859545999999</v>
      </c>
      <c r="CN294" s="743">
        <f>SUM(Monthly!JI294:JK294)</f>
        <v>70.412775577000005</v>
      </c>
      <c r="CO294" s="743">
        <f>SUM(Monthly!JL294:JN294)</f>
        <v>67.052111287000002</v>
      </c>
      <c r="CP294" s="743">
        <f>SUM(Monthly!JO294:JQ294)</f>
        <v>50.697837131999997</v>
      </c>
      <c r="CQ294" s="743">
        <f>SUM(Monthly!JR294:JT294)</f>
        <v>47.421376199999997</v>
      </c>
      <c r="CR294" s="743">
        <f>SUM(Monthly!JU294:JW294)</f>
        <v>51.109336783000003</v>
      </c>
      <c r="CS294" s="743">
        <f>SUM(Monthly!JX294:JZ294)</f>
        <v>60.211425725999995</v>
      </c>
      <c r="CT294" s="743">
        <f>SUM(Monthly!KA294:KC294)</f>
        <v>58.056732474</v>
      </c>
      <c r="CU294" s="743">
        <f>SUM(Monthly!KD294:KF294)</f>
        <v>57.573456368999999</v>
      </c>
      <c r="CV294" s="743">
        <f>SUM(Monthly!KG294:KI294)</f>
        <v>54.010569791000002</v>
      </c>
      <c r="CW294" s="743">
        <f>SUM(Monthly!KJ294:KL294)</f>
        <v>111.86758425350013</v>
      </c>
      <c r="CX294" s="743">
        <f>SUM(Monthly!KM294:KO294)</f>
        <v>111.35461839550001</v>
      </c>
      <c r="CY294" s="743">
        <f>SUM(Monthly!KP294:KR294)</f>
        <v>175.54495475300001</v>
      </c>
      <c r="CZ294" s="743">
        <f>SUM(Monthly!KS294:KU294)</f>
        <v>173.57953200900002</v>
      </c>
      <c r="DA294" s="743">
        <f>SUM(Monthly!KV294:KX294)</f>
        <v>174.30625961599998</v>
      </c>
      <c r="DB294" s="743">
        <f>SUM(Monthly!KY294:LA294)</f>
        <v>140.40315745699999</v>
      </c>
      <c r="DC294" s="743">
        <f>SUM(Monthly!LB294:LD294)</f>
        <v>128.06311668800001</v>
      </c>
      <c r="DD294" s="743">
        <f>SUM(Monthly!LE294:LG294)</f>
        <v>243.62606140100002</v>
      </c>
      <c r="DE294" s="743">
        <f>SUM(Monthly!LH294:LJ294)</f>
        <v>153.82722891900002</v>
      </c>
      <c r="DF294" s="743">
        <f>SUM(Monthly!LK294:LM294)</f>
        <v>197.54289851299998</v>
      </c>
      <c r="DG294" s="743">
        <f>SUM(Monthly!LN294:LP294)</f>
        <v>261.11645349700001</v>
      </c>
      <c r="DH294" s="743">
        <f>SUM(Monthly!LQ294:LS294)</f>
        <v>257.91469521066</v>
      </c>
      <c r="DI294" s="743">
        <f>SUM(Monthly!LT294:LV294)</f>
        <v>279.23991924567565</v>
      </c>
      <c r="DJ294" s="743">
        <f>SUM(Monthly!LW294:LY294)</f>
        <v>211.30844514978261</v>
      </c>
      <c r="DK294" s="743">
        <f>IFERROR(SUM(Monthly!LZ294:MB294)," ")</f>
        <v>206.60094809488282</v>
      </c>
      <c r="DL294" s="743">
        <f>IFERROR(SUM(Monthly!MC294:ME294)," ")</f>
        <v>317.07356025436411</v>
      </c>
      <c r="DM294" s="743">
        <f>IFERROR(SUM(Monthly!MF294:MH294)," ")</f>
        <v>205.02036107600003</v>
      </c>
      <c r="DN294" s="743">
        <f>IFERROR(SUM(Monthly!MI294:MK294)," ")</f>
        <v>184.75315322899999</v>
      </c>
      <c r="DO294" s="743">
        <f>IFERROR(SUM(Monthly!ML294:MN294)," ")</f>
        <v>231.52631331700005</v>
      </c>
      <c r="DP294" s="743">
        <f>IFERROR(SUM(Monthly!MO294:MQ294)," ")</f>
        <v>386.09005030900016</v>
      </c>
      <c r="DQ294" s="743">
        <f>IFERROR(SUM(Monthly!MR294:MT294)," ")</f>
        <v>263.45361248300003</v>
      </c>
      <c r="DR294" s="743">
        <f>IFERROR(SUM(Monthly!MU294:MW294)," ")</f>
        <v>277.05911369500001</v>
      </c>
      <c r="DS294" s="100"/>
      <c r="DT294" s="100"/>
      <c r="DU294" s="100"/>
      <c r="DV294" s="100"/>
      <c r="DW294" s="100"/>
      <c r="DX294" s="100"/>
      <c r="DY294" s="100"/>
      <c r="DZ294" s="100"/>
    </row>
    <row r="295" spans="1:130">
      <c r="A295" t="s">
        <v>1412</v>
      </c>
      <c r="B295" s="673" t="s">
        <v>1373</v>
      </c>
      <c r="C295" s="100">
        <f>SUM(Monthly!B295:D295)</f>
        <v>0</v>
      </c>
      <c r="D295" s="100">
        <f>SUM(Monthly!E295:G295)</f>
        <v>0</v>
      </c>
      <c r="E295" s="100">
        <f>SUM(Monthly!H295:J295)</f>
        <v>0</v>
      </c>
      <c r="F295" s="100">
        <f>SUM(Monthly!K295:M295)</f>
        <v>0</v>
      </c>
      <c r="G295" s="100">
        <f>SUM(Monthly!N295:P295)</f>
        <v>0</v>
      </c>
      <c r="H295" s="100">
        <f>SUM(Monthly!Q295:S295)</f>
        <v>0</v>
      </c>
      <c r="I295" s="100">
        <f>SUM(Monthly!T295:V295)</f>
        <v>0</v>
      </c>
      <c r="J295" s="100">
        <f>SUM(Monthly!W295:Y295)</f>
        <v>0</v>
      </c>
      <c r="K295" s="100">
        <f>SUM(Monthly!Z295:AB295)</f>
        <v>0</v>
      </c>
      <c r="L295" s="100">
        <f>SUM(Monthly!AC295:AE295)</f>
        <v>0</v>
      </c>
      <c r="M295" s="100">
        <f>SUM(Monthly!AF295:AH295)</f>
        <v>0</v>
      </c>
      <c r="N295" s="100">
        <f>SUM(Monthly!AI295:AK295)</f>
        <v>0</v>
      </c>
      <c r="O295" s="100">
        <f>SUM(Monthly!AL295:AN295)</f>
        <v>0</v>
      </c>
      <c r="P295" s="100">
        <f>SUM(Monthly!AO295:AQ295)</f>
        <v>0</v>
      </c>
      <c r="Q295" s="100">
        <f>SUM(Monthly!AR295:AT295)</f>
        <v>0</v>
      </c>
      <c r="R295" s="100">
        <f>SUM(Monthly!AU295:AW295)</f>
        <v>0</v>
      </c>
      <c r="S295" s="743">
        <f>SUM(Monthly!AX295:AZ295)</f>
        <v>1.479739215875</v>
      </c>
      <c r="T295" s="743">
        <f>SUM(Monthly!BA295:BC295)</f>
        <v>1.479739215875</v>
      </c>
      <c r="U295" s="743">
        <f>SUM(Monthly!BD295:BF295)</f>
        <v>1.479739215875</v>
      </c>
      <c r="V295" s="743">
        <f>SUM(Monthly!BG295:BI295)</f>
        <v>1.479739215875</v>
      </c>
      <c r="W295" s="743">
        <f>SUM(Monthly!BJ295:BL295)</f>
        <v>1.3563571079374999</v>
      </c>
      <c r="X295" s="743">
        <f>SUM(Monthly!BM295:BO295)</f>
        <v>1.3563571079374999</v>
      </c>
      <c r="Y295" s="743">
        <f>SUM(Monthly!BP295:BR295)</f>
        <v>1.3563571079374999</v>
      </c>
      <c r="Z295" s="743">
        <f>SUM(Monthly!BS295:BU295)</f>
        <v>1.3563571079374999</v>
      </c>
      <c r="AA295" s="743">
        <f>SUM(Monthly!BV295:BX295)</f>
        <v>1.46055</v>
      </c>
      <c r="AB295" s="743">
        <f>SUM(Monthly!BY295:CA295)</f>
        <v>1.46055</v>
      </c>
      <c r="AC295" s="743">
        <f>SUM(Monthly!CB295:CD295)</f>
        <v>1.46055</v>
      </c>
      <c r="AD295" s="743">
        <f>SUM(Monthly!CE295:CG295)</f>
        <v>1.46055</v>
      </c>
      <c r="AE295" s="743">
        <f>SUM(Monthly!CH295:CJ295)</f>
        <v>1.8645624999999999</v>
      </c>
      <c r="AF295" s="743">
        <f>SUM(Monthly!CK295:CM295)</f>
        <v>1.8645624999999999</v>
      </c>
      <c r="AG295" s="743">
        <f>SUM(Monthly!CN295:CP295)</f>
        <v>1.8645624999999999</v>
      </c>
      <c r="AH295" s="743">
        <f>SUM(Monthly!CQ295:CS295)</f>
        <v>1.8645624999999999</v>
      </c>
      <c r="AI295" s="743">
        <f>SUM(Monthly!CT295:CV295)</f>
        <v>2.44658</v>
      </c>
      <c r="AJ295" s="743">
        <f>SUM(Monthly!CW295:CY295)</f>
        <v>2.44658</v>
      </c>
      <c r="AK295" s="743">
        <f>SUM(Monthly!CZ295:DB295)</f>
        <v>2.44658</v>
      </c>
      <c r="AL295" s="743">
        <f>SUM(Monthly!DC295:DE295)</f>
        <v>2.44658</v>
      </c>
      <c r="AM295" s="743">
        <f>SUM(Monthly!DF295:DH295)</f>
        <v>2.8375911786249999</v>
      </c>
      <c r="AN295" s="743">
        <f>SUM(Monthly!DI295:DK295)</f>
        <v>2.8375911786249999</v>
      </c>
      <c r="AO295" s="743">
        <f>SUM(Monthly!DL295:DN295)</f>
        <v>2.8375911786249999</v>
      </c>
      <c r="AP295" s="743">
        <f>SUM(Monthly!DO295:DQ295)</f>
        <v>2.8375911786249999</v>
      </c>
      <c r="AQ295" s="743">
        <f>SUM(Monthly!DR295:DT295)</f>
        <v>2.8854048572500002</v>
      </c>
      <c r="AR295" s="743">
        <f>SUM(Monthly!DU295:DW295)</f>
        <v>2.8854048572500002</v>
      </c>
      <c r="AS295" s="743">
        <f>SUM(Monthly!DX295:DZ295)</f>
        <v>2.8854048572500002</v>
      </c>
      <c r="AT295" s="743">
        <f>SUM(Monthly!EA295:EC295)</f>
        <v>2.8854048572500002</v>
      </c>
      <c r="AU295" s="743">
        <f>SUM(Monthly!ED295:EF295)</f>
        <v>3.0280999286249997</v>
      </c>
      <c r="AV295" s="743">
        <f>SUM(Monthly!EG295:EI295)</f>
        <v>3.0280999286249997</v>
      </c>
      <c r="AW295" s="743">
        <f>SUM(Monthly!EJ295:EL295)</f>
        <v>3.0280999286249997</v>
      </c>
      <c r="AX295" s="743">
        <f>SUM(Monthly!EM295:EO295)</f>
        <v>3.0280999286249997</v>
      </c>
      <c r="AY295" s="743">
        <f>SUM(Monthly!EP295:ER295)</f>
        <v>0.76477440200000002</v>
      </c>
      <c r="AZ295" s="743">
        <f>SUM(Monthly!ES295:EU295)</f>
        <v>0.76646999999999998</v>
      </c>
      <c r="BA295" s="743">
        <f>SUM(Monthly!EV295:EX295)</f>
        <v>1.6276300000000001</v>
      </c>
      <c r="BB295" s="743">
        <f>SUM(Monthly!EY295:FA295)</f>
        <v>5.5553938439999992</v>
      </c>
      <c r="BC295" s="743">
        <f>SUM(Monthly!FB295:FD295)</f>
        <v>1.6529</v>
      </c>
      <c r="BD295" s="743">
        <f>SUM(Monthly!FE295:FG295)</f>
        <v>2.285706797</v>
      </c>
      <c r="BE295" s="743">
        <f>SUM(Monthly!FH295:FJ295)</f>
        <v>2.2531599999999998</v>
      </c>
      <c r="BF295" s="743">
        <f>SUM(Monthly!FK295:FM295)</f>
        <v>2.66303</v>
      </c>
      <c r="BG295" s="743">
        <f>SUM(Monthly!FN295:FP295)</f>
        <v>1.09131</v>
      </c>
      <c r="BH295" s="743">
        <f>SUM(Monthly!FQ295:FS295)</f>
        <v>1.4322299999999999</v>
      </c>
      <c r="BI295" s="743">
        <f>SUM(Monthly!FT295:FV295)</f>
        <v>2.5144599999999997</v>
      </c>
      <c r="BJ295" s="743">
        <f>SUM(Monthly!FW295:FY295)</f>
        <v>2.31155</v>
      </c>
      <c r="BK295" s="743">
        <f>SUM(Monthly!FZ295:GB295)</f>
        <v>2.4242599999999999</v>
      </c>
      <c r="BL295" s="743">
        <f>SUM(Monthly!GC295:GE295)</f>
        <v>2.2855600000000003</v>
      </c>
      <c r="BM295" s="743">
        <f>SUM(Monthly!GF295:GH295)</f>
        <v>2.8029200000000003</v>
      </c>
      <c r="BN295" s="743">
        <f>SUM(Monthly!GI295:GK295)</f>
        <v>2.6032700000000002</v>
      </c>
      <c r="BO295" s="743">
        <f>SUM(Monthly!GL295:GN295)</f>
        <v>1.8433600000000001</v>
      </c>
      <c r="BP295" s="743">
        <f>SUM(Monthly!GO295:GQ295)</f>
        <v>3.6895299999999995</v>
      </c>
      <c r="BQ295" s="743">
        <f>SUM(Monthly!GR295:GT295)</f>
        <v>3.2909009820000001</v>
      </c>
      <c r="BR295" s="743">
        <f>SUM(Monthly!GU295:GW295)</f>
        <v>3.630701739</v>
      </c>
      <c r="BS295" s="743">
        <f>SUM(Monthly!GX295:GZ295)</f>
        <v>3.9371</v>
      </c>
      <c r="BT295" s="743">
        <f>SUM(Monthly!HA295:HC295)</f>
        <v>2.0186700000000002</v>
      </c>
      <c r="BU295" s="743">
        <f>SUM(Monthly!HD295:HF295)</f>
        <v>3.3113000000000001</v>
      </c>
      <c r="BV295" s="743">
        <f>SUM(Monthly!HG295:HI295)</f>
        <v>0</v>
      </c>
      <c r="BW295" s="743">
        <f>SUM(Monthly!HJ295:HL295)</f>
        <v>0</v>
      </c>
      <c r="BX295" s="743">
        <f>SUM(Monthly!HM295:HO295)</f>
        <v>0</v>
      </c>
      <c r="BY295" s="743">
        <f>SUM(Monthly!HP295:HR295)</f>
        <v>5.3771429791750203</v>
      </c>
      <c r="BZ295" s="743">
        <f>SUM(Monthly!HS295:HU295)</f>
        <v>4.5156558843491528</v>
      </c>
      <c r="CA295" s="743">
        <f>SUM(Monthly!HV295:HX295)</f>
        <v>3.8879176593734375</v>
      </c>
      <c r="CB295" s="743">
        <f>SUM(Monthly!HY295:IA295)</f>
        <v>4.2616360679674035</v>
      </c>
      <c r="CC295" s="743">
        <f>SUM(Monthly!IB295:ID295)</f>
        <v>4.1805357602156219</v>
      </c>
      <c r="CD295" s="743">
        <f>SUM(Monthly!IE295:IG295)</f>
        <v>4.1400525779999997</v>
      </c>
      <c r="CE295" s="743">
        <f>SUM(Monthly!IH295:IJ295)</f>
        <v>4.6203738336361511</v>
      </c>
      <c r="CF295" s="743">
        <f>SUM(Monthly!IK295:IM295)</f>
        <v>5.3071719333638754</v>
      </c>
      <c r="CG295" s="743">
        <f>SUM(Monthly!IN295:IP295)</f>
        <v>6.0629194972506966</v>
      </c>
      <c r="CH295" s="743">
        <f>SUM(Monthly!IQ295:IS295)</f>
        <v>6.3942959915811031</v>
      </c>
      <c r="CI295" s="743">
        <f>SUM(Monthly!IT295:IV295)</f>
        <v>6.288097618000001</v>
      </c>
      <c r="CJ295" s="743">
        <f>SUM(Monthly!IW295:IY295)</f>
        <v>6.6060607880453457</v>
      </c>
      <c r="CK295" s="743">
        <f>SUM(Monthly!IZ295:JB295)</f>
        <v>9.4380875727239602</v>
      </c>
      <c r="CL295" s="743">
        <f>SUM(Monthly!JC295:JE295)</f>
        <v>9.6830976531966879</v>
      </c>
      <c r="CM295" s="743">
        <f>SUM(Monthly!JF295:JH295)</f>
        <v>10.590761463110384</v>
      </c>
      <c r="CN295" s="743">
        <f>SUM(Monthly!JI295:JK295)</f>
        <v>10.876110360040634</v>
      </c>
      <c r="CO295" s="743">
        <f>SUM(Monthly!JL295:JN295)</f>
        <v>12.390090325808112</v>
      </c>
      <c r="CP295" s="743">
        <f>SUM(Monthly!JO295:JQ295)</f>
        <v>12.258985854410344</v>
      </c>
      <c r="CQ295" s="743">
        <f>SUM(Monthly!JR295:JT295)</f>
        <v>13.555304230068261</v>
      </c>
      <c r="CR295" s="743">
        <f>SUM(Monthly!JU295:JW295)</f>
        <v>13.171635473718371</v>
      </c>
      <c r="CS295" s="743">
        <f>SUM(Monthly!JX295:JZ295)</f>
        <v>12.832092876954107</v>
      </c>
      <c r="CT295" s="743">
        <f>SUM(Monthly!KA295:KC295)</f>
        <v>14.629451506319093</v>
      </c>
      <c r="CU295" s="743">
        <f>SUM(Monthly!KD295:KF295)</f>
        <v>13.778120931000002</v>
      </c>
      <c r="CV295" s="743">
        <f>SUM(Monthly!KG295:KI295)</f>
        <v>13.543585620000002</v>
      </c>
      <c r="CW295" s="743">
        <f>SUM(Monthly!KJ295:KL295)</f>
        <v>15.356410832999998</v>
      </c>
      <c r="CX295" s="743">
        <f>SUM(Monthly!KM295:KO295)</f>
        <v>23.723921498999999</v>
      </c>
      <c r="CY295" s="743">
        <f>SUM(Monthly!KP295:KR295)</f>
        <v>19.732541673</v>
      </c>
      <c r="CZ295" s="743">
        <f>SUM(Monthly!KS295:KU295)</f>
        <v>19.488916398999997</v>
      </c>
      <c r="DA295" s="743">
        <f>SUM(Monthly!KV295:KX295)</f>
        <v>27.183289321999997</v>
      </c>
      <c r="DB295" s="743">
        <f>SUM(Monthly!KY295:LA295)</f>
        <v>23.880587033999998</v>
      </c>
      <c r="DC295" s="743">
        <f>SUM(Monthly!LB295:LD295)</f>
        <v>32.536847656999655</v>
      </c>
      <c r="DD295" s="743">
        <f>SUM(Monthly!LE295:LG295)</f>
        <v>29.908157388705675</v>
      </c>
      <c r="DE295" s="743">
        <f>SUM(Monthly!LH295:LJ295)</f>
        <v>40.581413548</v>
      </c>
      <c r="DF295" s="743">
        <f>SUM(Monthly!LK295:LM295)</f>
        <v>33.792694881000003</v>
      </c>
      <c r="DG295" s="743">
        <f>SUM(Monthly!LN295:LP295)</f>
        <v>39.276768353999998</v>
      </c>
      <c r="DH295" s="743">
        <f>SUM(Monthly!LQ295:LS295)</f>
        <v>36.716562588000002</v>
      </c>
      <c r="DI295" s="743">
        <f>SUM(Monthly!LT295:LV295)</f>
        <v>50.560181663000002</v>
      </c>
      <c r="DJ295" s="743">
        <f>SUM(Monthly!LW295:LY295)</f>
        <v>43.417204751999996</v>
      </c>
      <c r="DK295" s="743">
        <f>IFERROR(SUM(Monthly!LZ295:MB295)," ")</f>
        <v>57.913749030999995</v>
      </c>
      <c r="DL295" s="743">
        <f>IFERROR(SUM(Monthly!MC295:ME295)," ")</f>
        <v>50.762658631000001</v>
      </c>
      <c r="DM295" s="743">
        <f>IFERROR(SUM(Monthly!MF295:MH295)," ")</f>
        <v>55.755569178000002</v>
      </c>
      <c r="DN295" s="743">
        <f>IFERROR(SUM(Monthly!MI295:MK295)," ")</f>
        <v>58.195494312999998</v>
      </c>
      <c r="DO295" s="743">
        <f>IFERROR(SUM(Monthly!ML295:MN295)," ")</f>
        <v>64.192253300999994</v>
      </c>
      <c r="DP295" s="743">
        <f>IFERROR(SUM(Monthly!MO295:MQ295)," ")</f>
        <v>56.325491276999998</v>
      </c>
      <c r="DQ295" s="743">
        <f>IFERROR(SUM(Monthly!MR295:MT295)," ")</f>
        <v>66.629906842115375</v>
      </c>
      <c r="DR295" s="743">
        <f>IFERROR(SUM(Monthly!MU295:MW295)," ")</f>
        <v>58.731070164923068</v>
      </c>
      <c r="DS295" s="100"/>
      <c r="DT295" s="100"/>
      <c r="DU295" s="100"/>
      <c r="DV295" s="100"/>
      <c r="DW295" s="100"/>
      <c r="DX295" s="100"/>
      <c r="DY295" s="100"/>
      <c r="DZ295" s="100"/>
    </row>
    <row r="296" spans="1:130">
      <c r="A296" t="s">
        <v>1413</v>
      </c>
      <c r="B296" s="673" t="s">
        <v>1372</v>
      </c>
      <c r="C296" s="100">
        <f>SUM(Monthly!B296:D296)</f>
        <v>0</v>
      </c>
      <c r="D296" s="100">
        <f>SUM(Monthly!E296:G296)</f>
        <v>0</v>
      </c>
      <c r="E296" s="100">
        <f>SUM(Monthly!H296:J296)</f>
        <v>0</v>
      </c>
      <c r="F296" s="100">
        <f>SUM(Monthly!K296:M296)</f>
        <v>0</v>
      </c>
      <c r="G296" s="100">
        <f>SUM(Monthly!N296:P296)</f>
        <v>0</v>
      </c>
      <c r="H296" s="100">
        <f>SUM(Monthly!Q296:S296)</f>
        <v>0</v>
      </c>
      <c r="I296" s="100">
        <f>SUM(Monthly!T296:V296)</f>
        <v>0</v>
      </c>
      <c r="J296" s="100">
        <f>SUM(Monthly!W296:Y296)</f>
        <v>0</v>
      </c>
      <c r="K296" s="100">
        <f>SUM(Monthly!Z296:AB296)</f>
        <v>0</v>
      </c>
      <c r="L296" s="100">
        <f>SUM(Monthly!AC296:AE296)</f>
        <v>0</v>
      </c>
      <c r="M296" s="100">
        <f>SUM(Monthly!AF296:AH296)</f>
        <v>0</v>
      </c>
      <c r="N296" s="100">
        <f>SUM(Monthly!AI296:AK296)</f>
        <v>0</v>
      </c>
      <c r="O296" s="100">
        <f>SUM(Monthly!AL296:AN296)</f>
        <v>0</v>
      </c>
      <c r="P296" s="100">
        <f>SUM(Monthly!AO296:AQ296)</f>
        <v>0</v>
      </c>
      <c r="Q296" s="100">
        <f>SUM(Monthly!AR296:AT296)</f>
        <v>0</v>
      </c>
      <c r="R296" s="100">
        <f>SUM(Monthly!AU296:AW296)</f>
        <v>0</v>
      </c>
      <c r="S296" s="743">
        <f>SUM(Monthly!AX296:AZ296)</f>
        <v>0</v>
      </c>
      <c r="T296" s="743">
        <f>SUM(Monthly!BA296:BC296)</f>
        <v>0</v>
      </c>
      <c r="U296" s="743">
        <f>SUM(Monthly!BD296:BF296)</f>
        <v>0</v>
      </c>
      <c r="V296" s="743">
        <f>SUM(Monthly!BG296:BI296)</f>
        <v>0</v>
      </c>
      <c r="W296" s="743">
        <f>SUM(Monthly!BJ296:BL296)</f>
        <v>0</v>
      </c>
      <c r="X296" s="743">
        <f>SUM(Monthly!BM296:BO296)</f>
        <v>0</v>
      </c>
      <c r="Y296" s="743">
        <f>SUM(Monthly!BP296:BR296)</f>
        <v>0</v>
      </c>
      <c r="Z296" s="743">
        <f>SUM(Monthly!BS296:BU296)</f>
        <v>0</v>
      </c>
      <c r="AA296" s="743">
        <f>SUM(Monthly!BV296:BX296)</f>
        <v>0</v>
      </c>
      <c r="AB296" s="743">
        <f>SUM(Monthly!BY296:CA296)</f>
        <v>0</v>
      </c>
      <c r="AC296" s="743">
        <f>SUM(Monthly!CB296:CD296)</f>
        <v>0</v>
      </c>
      <c r="AD296" s="743">
        <f>SUM(Monthly!CE296:CG296)</f>
        <v>0</v>
      </c>
      <c r="AE296" s="743">
        <f>SUM(Monthly!CH296:CJ296)</f>
        <v>0</v>
      </c>
      <c r="AF296" s="743">
        <f>SUM(Monthly!CK296:CM296)</f>
        <v>0</v>
      </c>
      <c r="AG296" s="743">
        <f>SUM(Monthly!CN296:CP296)</f>
        <v>0</v>
      </c>
      <c r="AH296" s="743">
        <f>SUM(Monthly!CQ296:CS296)</f>
        <v>0</v>
      </c>
      <c r="AI296" s="743">
        <f>SUM(Monthly!CT296:CV296)</f>
        <v>0</v>
      </c>
      <c r="AJ296" s="743">
        <f>SUM(Monthly!CW296:CY296)</f>
        <v>0</v>
      </c>
      <c r="AK296" s="743">
        <f>SUM(Monthly!CZ296:DB296)</f>
        <v>0</v>
      </c>
      <c r="AL296" s="743">
        <f>SUM(Monthly!DC296:DE296)</f>
        <v>0</v>
      </c>
      <c r="AM296" s="743">
        <f>SUM(Monthly!DF296:DH296)</f>
        <v>0</v>
      </c>
      <c r="AN296" s="743">
        <f>SUM(Monthly!DI296:DK296)</f>
        <v>0</v>
      </c>
      <c r="AO296" s="743">
        <f>SUM(Monthly!DL296:DN296)</f>
        <v>0</v>
      </c>
      <c r="AP296" s="743">
        <f>SUM(Monthly!DO296:DQ296)</f>
        <v>0</v>
      </c>
      <c r="AQ296" s="743">
        <f>SUM(Monthly!DR296:DT296)</f>
        <v>0</v>
      </c>
      <c r="AR296" s="743">
        <f>SUM(Monthly!DU296:DW296)</f>
        <v>0</v>
      </c>
      <c r="AS296" s="743">
        <f>SUM(Monthly!DX296:DZ296)</f>
        <v>0</v>
      </c>
      <c r="AT296" s="743">
        <f>SUM(Monthly!EA296:EC296)</f>
        <v>0</v>
      </c>
      <c r="AU296" s="743">
        <f>SUM(Monthly!ED296:EF296)</f>
        <v>0</v>
      </c>
      <c r="AV296" s="743">
        <f>SUM(Monthly!EG296:EI296)</f>
        <v>0</v>
      </c>
      <c r="AW296" s="743">
        <f>SUM(Monthly!EJ296:EL296)</f>
        <v>0</v>
      </c>
      <c r="AX296" s="743">
        <f>SUM(Monthly!EM296:EO296)</f>
        <v>0</v>
      </c>
      <c r="AY296" s="743">
        <f>SUM(Monthly!EP296:ER296)</f>
        <v>0.53010433665662804</v>
      </c>
      <c r="AZ296" s="743">
        <f>SUM(Monthly!ES296:EU296)</f>
        <v>1.2022456197521718</v>
      </c>
      <c r="BA296" s="743">
        <f>SUM(Monthly!EV296:EX296)</f>
        <v>0.46015283305990007</v>
      </c>
      <c r="BB296" s="743">
        <f>SUM(Monthly!EY296:FA296)</f>
        <v>7.403062492000001E-2</v>
      </c>
      <c r="BC296" s="743">
        <f>SUM(Monthly!FB296:FD296)</f>
        <v>0.5493656254592999</v>
      </c>
      <c r="BD296" s="743">
        <f>SUM(Monthly!FE296:FG296)</f>
        <v>1.3877464493114999</v>
      </c>
      <c r="BE296" s="743">
        <f>SUM(Monthly!FH296:FJ296)</f>
        <v>0.5434616433627999</v>
      </c>
      <c r="BF296" s="743">
        <f>SUM(Monthly!FK296:FM296)</f>
        <v>1.2769048530698002</v>
      </c>
      <c r="BG296" s="743">
        <f>SUM(Monthly!FN296:FP296)</f>
        <v>0.66456754900000004</v>
      </c>
      <c r="BH296" s="743">
        <f>SUM(Monthly!FQ296:FS296)</f>
        <v>1.4587610149999999</v>
      </c>
      <c r="BI296" s="743">
        <f>SUM(Monthly!FT296:FV296)</f>
        <v>0.68426809200000005</v>
      </c>
      <c r="BJ296" s="743">
        <f>SUM(Monthly!FW296:FY296)</f>
        <v>1.255026494</v>
      </c>
      <c r="BK296" s="743">
        <f>SUM(Monthly!FZ296:GB296)</f>
        <v>0.81353493964722001</v>
      </c>
      <c r="BL296" s="743">
        <f>SUM(Monthly!GC296:GE296)</f>
        <v>1.4912421125336</v>
      </c>
      <c r="BM296" s="743">
        <f>SUM(Monthly!GF296:GH296)</f>
        <v>0.84343512767000006</v>
      </c>
      <c r="BN296" s="743">
        <f>SUM(Monthly!GI296:GK296)</f>
        <v>1.4110300003482998</v>
      </c>
      <c r="BO296" s="743">
        <f>SUM(Monthly!GL296:GN296)</f>
        <v>1.3728528500000001</v>
      </c>
      <c r="BP296" s="743">
        <f>SUM(Monthly!GO296:GQ296)</f>
        <v>0.96019386399999995</v>
      </c>
      <c r="BQ296" s="743">
        <f>SUM(Monthly!GR296:GT296)</f>
        <v>1.5668340860000001</v>
      </c>
      <c r="BR296" s="743">
        <f>SUM(Monthly!GU296:GW296)</f>
        <v>0.99599109381999995</v>
      </c>
      <c r="BS296" s="743">
        <f>SUM(Monthly!GX296:GZ296)</f>
        <v>1.6731239523699999</v>
      </c>
      <c r="BT296" s="743">
        <f>SUM(Monthly!HA296:HC296)</f>
        <v>0.97625318642999992</v>
      </c>
      <c r="BU296" s="743">
        <f>SUM(Monthly!HD296:HF296)</f>
        <v>1.5017</v>
      </c>
      <c r="BV296" s="743">
        <f>SUM(Monthly!HG296:HI296)</f>
        <v>0</v>
      </c>
      <c r="BW296" s="743">
        <f>SUM(Monthly!HJ296:HL296)</f>
        <v>2.3757611229268005</v>
      </c>
      <c r="BX296" s="743">
        <f>SUM(Monthly!HM296:HO296)</f>
        <v>2.1035807114389873</v>
      </c>
      <c r="BY296" s="743">
        <f>SUM(Monthly!HP296:HR296)</f>
        <v>1.8792575985136883</v>
      </c>
      <c r="BZ296" s="743">
        <f>SUM(Monthly!HS296:HU296)</f>
        <v>10.369324827894177</v>
      </c>
      <c r="CA296" s="743">
        <f>SUM(Monthly!HV296:HX296)</f>
        <v>2.1064545952283296</v>
      </c>
      <c r="CB296" s="743">
        <f>SUM(Monthly!HY296:IA296)</f>
        <v>11.176415188061526</v>
      </c>
      <c r="CC296" s="743">
        <f>SUM(Monthly!IB296:ID296)</f>
        <v>2.3784037238213944</v>
      </c>
      <c r="CD296" s="743">
        <f>SUM(Monthly!IE296:IG296)</f>
        <v>11.22938193876019</v>
      </c>
      <c r="CE296" s="743">
        <f>SUM(Monthly!IH296:IJ296)</f>
        <v>2.1023149306442606</v>
      </c>
      <c r="CF296" s="743">
        <f>SUM(Monthly!IK296:IM296)</f>
        <v>11.900551686642483</v>
      </c>
      <c r="CG296" s="743">
        <f>SUM(Monthly!IN296:IP296)</f>
        <v>3.338922375024</v>
      </c>
      <c r="CH296" s="743">
        <f>SUM(Monthly!IQ296:IS296)</f>
        <v>11.819294436000002</v>
      </c>
      <c r="CI296" s="743">
        <f>SUM(Monthly!IT296:IV296)</f>
        <v>3.8724093539392133</v>
      </c>
      <c r="CJ296" s="743">
        <f>SUM(Monthly!IW296:IY296)</f>
        <v>12.31661339965604</v>
      </c>
      <c r="CK296" s="743">
        <f>SUM(Monthly!IZ296:JB296)</f>
        <v>5.3206302813856237</v>
      </c>
      <c r="CL296" s="743">
        <f>SUM(Monthly!JC296:JE296)</f>
        <v>13.171114056667612</v>
      </c>
      <c r="CM296" s="743">
        <f>SUM(Monthly!JF296:JH296)</f>
        <v>5.7463248364230042</v>
      </c>
      <c r="CN296" s="743">
        <f>SUM(Monthly!JI296:JK296)</f>
        <v>12.700550228719413</v>
      </c>
      <c r="CO296" s="743">
        <f>SUM(Monthly!JL296:JN296)</f>
        <v>7.6699731950508312</v>
      </c>
      <c r="CP296" s="743">
        <f>SUM(Monthly!JO296:JQ296)</f>
        <v>13.339931741427483</v>
      </c>
      <c r="CQ296" s="743">
        <f>SUM(Monthly!JR296:JT296)</f>
        <v>6.1802398031218821</v>
      </c>
      <c r="CR296" s="743">
        <f>SUM(Monthly!JU296:JW296)</f>
        <v>15.636832697877903</v>
      </c>
      <c r="CS296" s="743">
        <f>SUM(Monthly!JX296:JZ296)</f>
        <v>6.3695515060338996</v>
      </c>
      <c r="CT296" s="743">
        <f>SUM(Monthly!KA296:KC296)</f>
        <v>16.715245283463311</v>
      </c>
      <c r="CU296" s="743">
        <f>SUM(Monthly!KD296:KF296)</f>
        <v>8.7075301229500468</v>
      </c>
      <c r="CV296" s="743">
        <f>SUM(Monthly!KG296:KI296)</f>
        <v>16.095889800488266</v>
      </c>
      <c r="CW296" s="743">
        <f>SUM(Monthly!KJ296:KL296)</f>
        <v>9.8897048632003148</v>
      </c>
      <c r="CX296" s="743">
        <f>SUM(Monthly!KM296:KO296)</f>
        <v>18.549704709087507</v>
      </c>
      <c r="CY296" s="743">
        <f>SUM(Monthly!KP296:KR296)</f>
        <v>11.979854470451006</v>
      </c>
      <c r="CZ296" s="743">
        <f>SUM(Monthly!KS296:KU296)</f>
        <v>20.397749879320553</v>
      </c>
      <c r="DA296" s="743">
        <f>SUM(Monthly!KV296:KX296)</f>
        <v>12.406831338046846</v>
      </c>
      <c r="DB296" s="743">
        <f>SUM(Monthly!KY296:LA296)</f>
        <v>20.374418571778996</v>
      </c>
      <c r="DC296" s="743">
        <f>SUM(Monthly!LB296:LD296)</f>
        <v>14.185021846840032</v>
      </c>
      <c r="DD296" s="743">
        <f>SUM(Monthly!LE296:LG296)</f>
        <v>20.210722743933967</v>
      </c>
      <c r="DE296" s="743">
        <f>SUM(Monthly!LH296:LJ296)</f>
        <v>20.511334603293019</v>
      </c>
      <c r="DF296" s="743">
        <f>SUM(Monthly!LK296:LM296)</f>
        <v>7.2857815892086446</v>
      </c>
      <c r="DG296" s="743">
        <f>SUM(Monthly!LN296:LP296)</f>
        <v>33.552730472420492</v>
      </c>
      <c r="DH296" s="743">
        <f>SUM(Monthly!LQ296:LS296)</f>
        <v>8.6176743641332418</v>
      </c>
      <c r="DI296" s="743">
        <f>SUM(Monthly!LT296:LV296)</f>
        <v>33.477053925616595</v>
      </c>
      <c r="DJ296" s="743">
        <f>SUM(Monthly!LW296:LY296)</f>
        <v>9.858374780301677</v>
      </c>
      <c r="DK296" s="743">
        <f>IFERROR(SUM(Monthly!LZ296:MB296)," ")</f>
        <v>36.887585629677623</v>
      </c>
      <c r="DL296" s="743">
        <f>IFERROR(SUM(Monthly!MC296:ME296)," ")</f>
        <v>20.626048508505473</v>
      </c>
      <c r="DM296" s="743">
        <f>IFERROR(SUM(Monthly!MF296:MH296)," ")</f>
        <v>45.001431716318081</v>
      </c>
      <c r="DN296" s="743">
        <f>IFERROR(SUM(Monthly!MI296:MK296)," ")</f>
        <v>33.120768901354211</v>
      </c>
      <c r="DO296" s="743">
        <f>IFERROR(SUM(Monthly!ML296:MN296)," ")</f>
        <v>51.162560637159203</v>
      </c>
      <c r="DP296" s="743">
        <f>IFERROR(SUM(Monthly!MO296:MQ296)," ")</f>
        <v>53.967115526156022</v>
      </c>
      <c r="DQ296" s="743">
        <f>IFERROR(SUM(Monthly!MR296:MT296)," ")</f>
        <v>56.510109720238638</v>
      </c>
      <c r="DR296" s="743">
        <f>IFERROR(SUM(Monthly!MU296:MW296)," ")</f>
        <v>42.497879017009303</v>
      </c>
      <c r="DS296" s="100"/>
      <c r="DT296" s="100"/>
      <c r="DU296" s="100"/>
      <c r="DV296" s="100"/>
      <c r="DW296" s="100"/>
      <c r="DX296" s="100"/>
      <c r="DY296" s="100"/>
      <c r="DZ296" s="100"/>
    </row>
    <row r="297" spans="1:130">
      <c r="B297" s="670" t="s">
        <v>1561</v>
      </c>
      <c r="C297" s="100">
        <f>SUM(Monthly!B297:D297)</f>
        <v>0</v>
      </c>
      <c r="D297" s="100">
        <f>SUM(Monthly!E297:G297)</f>
        <v>0</v>
      </c>
      <c r="E297" s="100">
        <f>SUM(Monthly!H297:J297)</f>
        <v>0</v>
      </c>
      <c r="F297" s="100">
        <f>SUM(Monthly!K297:M297)</f>
        <v>0</v>
      </c>
      <c r="G297" s="100">
        <f>SUM(Monthly!N297:P297)</f>
        <v>0</v>
      </c>
      <c r="H297" s="100">
        <f>SUM(Monthly!Q297:S297)</f>
        <v>0</v>
      </c>
      <c r="I297" s="100">
        <f>SUM(Monthly!T297:V297)</f>
        <v>0</v>
      </c>
      <c r="J297" s="100">
        <f>SUM(Monthly!W297:Y297)</f>
        <v>0</v>
      </c>
      <c r="K297" s="100">
        <f>SUM(Monthly!Z297:AB297)</f>
        <v>0</v>
      </c>
      <c r="L297" s="100">
        <f>SUM(Monthly!AC297:AE297)</f>
        <v>0</v>
      </c>
      <c r="M297" s="100">
        <f>SUM(Monthly!AF297:AH297)</f>
        <v>0</v>
      </c>
      <c r="N297" s="100">
        <f>SUM(Monthly!AI297:AK297)</f>
        <v>0</v>
      </c>
      <c r="O297" s="100">
        <f>SUM(Monthly!AL297:AN297)</f>
        <v>0</v>
      </c>
      <c r="P297" s="100">
        <f>SUM(Monthly!AO297:AQ297)</f>
        <v>0</v>
      </c>
      <c r="Q297" s="100">
        <f>SUM(Monthly!AR297:AT297)</f>
        <v>0</v>
      </c>
      <c r="R297" s="100">
        <f>SUM(Monthly!AU297:AW297)</f>
        <v>0</v>
      </c>
      <c r="S297" s="743">
        <f>SUM(Monthly!AX297:AZ297)</f>
        <v>2.7079522075</v>
      </c>
      <c r="T297" s="743">
        <f>SUM(Monthly!BA297:BC297)</f>
        <v>2.7079522075</v>
      </c>
      <c r="U297" s="743">
        <f>SUM(Monthly!BD297:BF297)</f>
        <v>2.7079522075</v>
      </c>
      <c r="V297" s="743">
        <f>SUM(Monthly!BG297:BI297)</f>
        <v>2.7079522075</v>
      </c>
      <c r="W297" s="743">
        <f>SUM(Monthly!BJ297:BL297)</f>
        <v>3.0431198537499999</v>
      </c>
      <c r="X297" s="743">
        <f>SUM(Monthly!BM297:BO297)</f>
        <v>3.0431198537499999</v>
      </c>
      <c r="Y297" s="743">
        <f>SUM(Monthly!BP297:BR297)</f>
        <v>3.0431198537499999</v>
      </c>
      <c r="Z297" s="743">
        <f>SUM(Monthly!BS297:BU297)</f>
        <v>3.0431198537499999</v>
      </c>
      <c r="AA297" s="743">
        <f>SUM(Monthly!BV297:BX297)</f>
        <v>3.8651187499999997</v>
      </c>
      <c r="AB297" s="743">
        <f>SUM(Monthly!BY297:CA297)</f>
        <v>3.8651187499999997</v>
      </c>
      <c r="AC297" s="743">
        <f>SUM(Monthly!CB297:CD297)</f>
        <v>3.8651187499999997</v>
      </c>
      <c r="AD297" s="743">
        <f>SUM(Monthly!CE297:CG297)</f>
        <v>3.8651187499999997</v>
      </c>
      <c r="AE297" s="743">
        <f>SUM(Monthly!CH297:CJ297)</f>
        <v>4.8914749999999998</v>
      </c>
      <c r="AF297" s="743">
        <f>SUM(Monthly!CK297:CM297)</f>
        <v>4.8914749999999998</v>
      </c>
      <c r="AG297" s="743">
        <f>SUM(Monthly!CN297:CP297)</f>
        <v>4.8914749999999998</v>
      </c>
      <c r="AH297" s="743">
        <f>SUM(Monthly!CQ297:CS297)</f>
        <v>4.8914749999999998</v>
      </c>
      <c r="AI297" s="743">
        <f>SUM(Monthly!CT297:CV297)</f>
        <v>6.3942375000000009</v>
      </c>
      <c r="AJ297" s="743">
        <f>SUM(Monthly!CW297:CY297)</f>
        <v>6.3942375000000009</v>
      </c>
      <c r="AK297" s="743">
        <f>SUM(Monthly!CZ297:DB297)</f>
        <v>6.3942375000000009</v>
      </c>
      <c r="AL297" s="743">
        <f>SUM(Monthly!DC297:DE297)</f>
        <v>6.3942375000000009</v>
      </c>
      <c r="AM297" s="743">
        <f>SUM(Monthly!DF297:DH297)</f>
        <v>9.4211312500000002</v>
      </c>
      <c r="AN297" s="743">
        <f>SUM(Monthly!DI297:DK297)</f>
        <v>9.4211312500000002</v>
      </c>
      <c r="AO297" s="743">
        <f>SUM(Monthly!DL297:DN297)</f>
        <v>9.4211312500000002</v>
      </c>
      <c r="AP297" s="743">
        <f>SUM(Monthly!DO297:DQ297)</f>
        <v>9.4211312500000002</v>
      </c>
      <c r="AQ297" s="743">
        <f>SUM(Monthly!DR297:DT297)</f>
        <v>13.532531250000002</v>
      </c>
      <c r="AR297" s="743">
        <f>SUM(Monthly!DU297:DW297)</f>
        <v>13.532531250000002</v>
      </c>
      <c r="AS297" s="743">
        <f>SUM(Monthly!DX297:DZ297)</f>
        <v>13.532531250000002</v>
      </c>
      <c r="AT297" s="743">
        <f>SUM(Monthly!EA297:EC297)</f>
        <v>13.532531250000002</v>
      </c>
      <c r="AU297" s="743">
        <f>SUM(Monthly!ED297:EF297)</f>
        <v>18.141981250000001</v>
      </c>
      <c r="AV297" s="743">
        <f>SUM(Monthly!EG297:EI297)</f>
        <v>18.141981250000001</v>
      </c>
      <c r="AW297" s="743">
        <f>SUM(Monthly!EJ297:EL297)</f>
        <v>18.141981250000001</v>
      </c>
      <c r="AX297" s="743">
        <f>SUM(Monthly!EM297:EO297)</f>
        <v>18.141981250000001</v>
      </c>
      <c r="AY297" s="743">
        <f>SUM(Monthly!EP297:ER297)</f>
        <v>22.052130000000002</v>
      </c>
      <c r="AZ297" s="743">
        <f>SUM(Monthly!ES297:EU297)</f>
        <v>24.20391</v>
      </c>
      <c r="BA297" s="743">
        <f>SUM(Monthly!EV297:EX297)</f>
        <v>31.025410000000001</v>
      </c>
      <c r="BB297" s="743">
        <f>SUM(Monthly!EY297:FA297)</f>
        <v>26.552500000000002</v>
      </c>
      <c r="BC297" s="743">
        <f>SUM(Monthly!FB297:FD297)</f>
        <v>30.688970000000001</v>
      </c>
      <c r="BD297" s="743">
        <f>SUM(Monthly!FE297:FG297)</f>
        <v>33.527639999999998</v>
      </c>
      <c r="BE297" s="743">
        <f>SUM(Monthly!FH297:FJ297)</f>
        <v>36.509419999999999</v>
      </c>
      <c r="BF297" s="743">
        <f>SUM(Monthly!FK297:FM297)</f>
        <v>29.719769999999997</v>
      </c>
      <c r="BG297" s="743">
        <f>SUM(Monthly!FN297:FP297)</f>
        <v>41.853520000000003</v>
      </c>
      <c r="BH297" s="743">
        <f>SUM(Monthly!FQ297:FS297)</f>
        <v>28.543039999999998</v>
      </c>
      <c r="BI297" s="743">
        <f>SUM(Monthly!FT297:FV297)</f>
        <v>1.5</v>
      </c>
      <c r="BJ297" s="743">
        <f>SUM(Monthly!FW297:FY297)</f>
        <v>10.116910000000001</v>
      </c>
      <c r="BK297" s="743">
        <f>SUM(Monthly!FZ297:GB297)</f>
        <v>16.22268</v>
      </c>
      <c r="BL297" s="743">
        <f>SUM(Monthly!GC297:GE297)</f>
        <v>48.44314</v>
      </c>
      <c r="BM297" s="743">
        <f>SUM(Monthly!GF297:GH297)</f>
        <v>49.370280000000001</v>
      </c>
      <c r="BN297" s="743">
        <f>SUM(Monthly!GI297:GK297)</f>
        <v>46.748099999999994</v>
      </c>
      <c r="BO297" s="743">
        <f>SUM(Monthly!GL297:GN297)</f>
        <v>49.946449999999999</v>
      </c>
      <c r="BP297" s="743">
        <f>SUM(Monthly!GO297:GQ297)</f>
        <v>51.821280000000002</v>
      </c>
      <c r="BQ297" s="743">
        <f>SUM(Monthly!GR297:GT297)</f>
        <v>54.011070000000004</v>
      </c>
      <c r="BR297" s="743">
        <f>SUM(Monthly!GU297:GW297)</f>
        <v>64.523110000000003</v>
      </c>
      <c r="BS297" s="743">
        <f>SUM(Monthly!GX297:GZ297)</f>
        <v>53.802759999999999</v>
      </c>
      <c r="BT297" s="743">
        <f>SUM(Monthly!HA297:HC297)</f>
        <v>53.063919999999996</v>
      </c>
      <c r="BU297" s="743">
        <f>SUM(Monthly!HD297:HF297)</f>
        <v>65.051699999999997</v>
      </c>
      <c r="BV297" s="743">
        <f>SUM(Monthly!HG297:HI297)</f>
        <v>68.993102450000009</v>
      </c>
      <c r="BW297" s="743">
        <f>SUM(Monthly!HJ297:HL297)</f>
        <v>59.595829246999998</v>
      </c>
      <c r="BX297" s="743">
        <f>SUM(Monthly!HM297:HO297)</f>
        <v>62.893578893000004</v>
      </c>
      <c r="BY297" s="743">
        <f>SUM(Monthly!HP297:HR297)</f>
        <v>78.484113831999991</v>
      </c>
      <c r="BZ297" s="743">
        <f>SUM(Monthly!HS297:HU297)</f>
        <v>72.651313549999998</v>
      </c>
      <c r="CA297" s="743">
        <f>SUM(Monthly!HV297:HX297)</f>
        <v>69.748415631</v>
      </c>
      <c r="CB297" s="743">
        <f>SUM(Monthly!HY297:IA297)</f>
        <v>65.892369031000001</v>
      </c>
      <c r="CC297" s="743">
        <f>SUM(Monthly!IB297:ID297)</f>
        <v>77.169546182000005</v>
      </c>
      <c r="CD297" s="743">
        <f>SUM(Monthly!IE297:IG297)</f>
        <v>63.192865196</v>
      </c>
      <c r="CE297" s="743">
        <f>SUM(Monthly!IH297:IJ297)</f>
        <v>60.911340547999998</v>
      </c>
      <c r="CF297" s="743">
        <f>SUM(Monthly!IK297:IM297)</f>
        <v>63.489486827999997</v>
      </c>
      <c r="CG297" s="743">
        <f>SUM(Monthly!IN297:IP297)</f>
        <v>68.735862297245546</v>
      </c>
      <c r="CH297" s="743">
        <f>SUM(Monthly!IQ297:IS297)</f>
        <v>89.806554640000002</v>
      </c>
      <c r="CI297" s="743">
        <f>SUM(Monthly!IT297:IV297)</f>
        <v>79.854059991</v>
      </c>
      <c r="CJ297" s="743">
        <f>SUM(Monthly!IW297:IY297)</f>
        <v>70.268342537999999</v>
      </c>
      <c r="CK297" s="743">
        <f>SUM(Monthly!IZ297:JB297)</f>
        <v>75.491676463000005</v>
      </c>
      <c r="CL297" s="743">
        <f>SUM(Monthly!JC297:JE297)</f>
        <v>86.681211488000002</v>
      </c>
      <c r="CM297" s="743">
        <f>SUM(Monthly!JF297:JH297)</f>
        <v>94.822763598999998</v>
      </c>
      <c r="CN297" s="743">
        <f>SUM(Monthly!JI297:JK297)</f>
        <v>103.90776360981999</v>
      </c>
      <c r="CO297" s="743">
        <f>SUM(Monthly!JL297:JN297)</f>
        <v>90.811465596000005</v>
      </c>
      <c r="CP297" s="743">
        <f>SUM(Monthly!JO297:JQ297)</f>
        <v>98.151417471000002</v>
      </c>
      <c r="CQ297" s="743">
        <f>SUM(Monthly!JR297:JT297)</f>
        <v>105.48170773003142</v>
      </c>
      <c r="CR297" s="743">
        <f>SUM(Monthly!JU297:JW297)</f>
        <v>88.652884970808572</v>
      </c>
      <c r="CS297" s="743">
        <f>SUM(Monthly!JX297:JZ297)</f>
        <v>92.780830438999999</v>
      </c>
      <c r="CT297" s="743">
        <f>SUM(Monthly!KA297:KC297)</f>
        <v>131.880814762</v>
      </c>
      <c r="CU297" s="743">
        <f>SUM(Monthly!KD297:KF297)</f>
        <v>95.869497796999994</v>
      </c>
      <c r="CV297" s="743">
        <f>SUM(Monthly!KG297:KI297)</f>
        <v>86.699854321999993</v>
      </c>
      <c r="CW297" s="743">
        <f>SUM(Monthly!KJ297:KL297)</f>
        <v>181.16766570999999</v>
      </c>
      <c r="CX297" s="743">
        <f>SUM(Monthly!KM297:KO297)</f>
        <v>215.27095082400004</v>
      </c>
      <c r="CY297" s="743">
        <f>SUM(Monthly!KP297:KR297)</f>
        <v>163.69426741199999</v>
      </c>
      <c r="CZ297" s="743">
        <f>SUM(Monthly!KS297:KU297)</f>
        <v>218.85616958599999</v>
      </c>
      <c r="DA297" s="743">
        <f>SUM(Monthly!KV297:KX297)</f>
        <v>64.972850561000001</v>
      </c>
      <c r="DB297" s="743">
        <f>SUM(Monthly!KY297:LA297)</f>
        <v>99.559247855999999</v>
      </c>
      <c r="DC297" s="743">
        <f>SUM(Monthly!LB297:LD297)</f>
        <v>84.525548905999997</v>
      </c>
      <c r="DD297" s="743">
        <f>SUM(Monthly!LE297:LG297)</f>
        <v>52.138696221999986</v>
      </c>
      <c r="DE297" s="743">
        <f>SUM(Monthly!LH297:LJ297)</f>
        <v>180.38497103999998</v>
      </c>
      <c r="DF297" s="743">
        <f>SUM(Monthly!LK297:LM297)</f>
        <v>50.508701638999995</v>
      </c>
      <c r="DG297" s="743">
        <f>SUM(Monthly!LN297:LP297)</f>
        <v>79.23127279400002</v>
      </c>
      <c r="DH297" s="743">
        <f>SUM(Monthly!LQ297:LS297)</f>
        <v>128.714879228</v>
      </c>
      <c r="DI297" s="743">
        <f>SUM(Monthly!LT297:LV297)</f>
        <v>100.58614190099999</v>
      </c>
      <c r="DJ297" s="743">
        <f>SUM(Monthly!LW297:LY297)</f>
        <v>71.70936259299998</v>
      </c>
      <c r="DK297" s="743">
        <f>IFERROR(SUM(Monthly!LZ297:MB297)," ")</f>
        <v>81.827279780873795</v>
      </c>
      <c r="DL297" s="743">
        <f>IFERROR(SUM(Monthly!MC297:ME297)," ")</f>
        <v>90.855159472126189</v>
      </c>
      <c r="DM297" s="743">
        <f>IFERROR(SUM(Monthly!MF297:MH297)," ")</f>
        <v>60.371596953999997</v>
      </c>
      <c r="DN297" s="743">
        <f>IFERROR(SUM(Monthly!MI297:MK297)," ")</f>
        <v>94.159606230999998</v>
      </c>
      <c r="DO297" s="743">
        <f>IFERROR(SUM(Monthly!ML297:MN297)," ")</f>
        <v>109.75668139699999</v>
      </c>
      <c r="DP297" s="743">
        <f>IFERROR(SUM(Monthly!MO297:MQ297)," ")</f>
        <v>92.064197177000011</v>
      </c>
      <c r="DQ297" s="743">
        <f>IFERROR(SUM(Monthly!MR297:MT297)," ")</f>
        <v>96.768061566</v>
      </c>
      <c r="DR297" s="743">
        <f>IFERROR(SUM(Monthly!MU297:MW297)," ")</f>
        <v>88.758781980000009</v>
      </c>
      <c r="DS297" s="100"/>
      <c r="DT297" s="100"/>
      <c r="DU297" s="100"/>
      <c r="DV297" s="100"/>
      <c r="DW297" s="100"/>
      <c r="DX297" s="100"/>
      <c r="DY297" s="100"/>
      <c r="DZ297" s="100"/>
    </row>
    <row r="298" spans="1:130">
      <c r="B298" s="673" t="s">
        <v>1558</v>
      </c>
      <c r="C298" s="100">
        <f>SUM(Monthly!B298:D298)</f>
        <v>0</v>
      </c>
      <c r="D298" s="100">
        <f>SUM(Monthly!E298:G298)</f>
        <v>0</v>
      </c>
      <c r="E298" s="100">
        <f>SUM(Monthly!H298:J298)</f>
        <v>0</v>
      </c>
      <c r="F298" s="100">
        <f>SUM(Monthly!K298:M298)</f>
        <v>0</v>
      </c>
      <c r="G298" s="100">
        <f>SUM(Monthly!N298:P298)</f>
        <v>0</v>
      </c>
      <c r="H298" s="100">
        <f>SUM(Monthly!Q298:S298)</f>
        <v>0</v>
      </c>
      <c r="I298" s="100">
        <f>SUM(Monthly!T298:V298)</f>
        <v>0</v>
      </c>
      <c r="J298" s="100">
        <f>SUM(Monthly!W298:Y298)</f>
        <v>0</v>
      </c>
      <c r="K298" s="100">
        <f>SUM(Monthly!Z298:AB298)</f>
        <v>0</v>
      </c>
      <c r="L298" s="100">
        <f>SUM(Monthly!AC298:AE298)</f>
        <v>0</v>
      </c>
      <c r="M298" s="100">
        <f>SUM(Monthly!AF298:AH298)</f>
        <v>0</v>
      </c>
      <c r="N298" s="100">
        <f>SUM(Monthly!AI298:AK298)</f>
        <v>0</v>
      </c>
      <c r="O298" s="100">
        <f>SUM(Monthly!AL298:AN298)</f>
        <v>0</v>
      </c>
      <c r="P298" s="100">
        <f>SUM(Monthly!AO298:AQ298)</f>
        <v>0</v>
      </c>
      <c r="Q298" s="100">
        <f>SUM(Monthly!AR298:AT298)</f>
        <v>0</v>
      </c>
      <c r="R298" s="100">
        <f>SUM(Monthly!AU298:AW298)</f>
        <v>0</v>
      </c>
      <c r="S298" s="743">
        <f>SUM(Monthly!AX298:AZ298)</f>
        <v>0</v>
      </c>
      <c r="T298" s="743">
        <f>SUM(Monthly!BA298:BC298)</f>
        <v>0</v>
      </c>
      <c r="U298" s="743">
        <f>SUM(Monthly!BD298:BF298)</f>
        <v>0</v>
      </c>
      <c r="V298" s="743">
        <f>SUM(Monthly!BG298:BI298)</f>
        <v>0</v>
      </c>
      <c r="W298" s="743">
        <f>SUM(Monthly!BJ298:BL298)</f>
        <v>0</v>
      </c>
      <c r="X298" s="743">
        <f>SUM(Monthly!BM298:BO298)</f>
        <v>0</v>
      </c>
      <c r="Y298" s="743">
        <f>SUM(Monthly!BP298:BR298)</f>
        <v>0</v>
      </c>
      <c r="Z298" s="743">
        <f>SUM(Monthly!BS298:BU298)</f>
        <v>0</v>
      </c>
      <c r="AA298" s="743">
        <f>SUM(Monthly!BV298:BX298)</f>
        <v>0</v>
      </c>
      <c r="AB298" s="743">
        <f>SUM(Monthly!BY298:CA298)</f>
        <v>0</v>
      </c>
      <c r="AC298" s="743">
        <f>SUM(Monthly!CB298:CD298)</f>
        <v>0</v>
      </c>
      <c r="AD298" s="743">
        <f>SUM(Monthly!CE298:CG298)</f>
        <v>0</v>
      </c>
      <c r="AE298" s="743">
        <f>SUM(Monthly!CH298:CJ298)</f>
        <v>0</v>
      </c>
      <c r="AF298" s="743">
        <f>SUM(Monthly!CK298:CM298)</f>
        <v>0</v>
      </c>
      <c r="AG298" s="743">
        <f>SUM(Monthly!CN298:CP298)</f>
        <v>0</v>
      </c>
      <c r="AH298" s="743">
        <f>SUM(Monthly!CQ298:CS298)</f>
        <v>0</v>
      </c>
      <c r="AI298" s="743">
        <f>SUM(Monthly!CT298:CV298)</f>
        <v>0</v>
      </c>
      <c r="AJ298" s="743">
        <f>SUM(Monthly!CW298:CY298)</f>
        <v>0</v>
      </c>
      <c r="AK298" s="743">
        <f>SUM(Monthly!CZ298:DB298)</f>
        <v>0</v>
      </c>
      <c r="AL298" s="743">
        <f>SUM(Monthly!DC298:DE298)</f>
        <v>0</v>
      </c>
      <c r="AM298" s="743">
        <f>SUM(Monthly!DF298:DH298)</f>
        <v>0</v>
      </c>
      <c r="AN298" s="743">
        <f>SUM(Monthly!DI298:DK298)</f>
        <v>0</v>
      </c>
      <c r="AO298" s="743">
        <f>SUM(Monthly!DL298:DN298)</f>
        <v>0</v>
      </c>
      <c r="AP298" s="743">
        <f>SUM(Monthly!DO298:DQ298)</f>
        <v>0</v>
      </c>
      <c r="AQ298" s="743">
        <f>SUM(Monthly!DR298:DT298)</f>
        <v>0</v>
      </c>
      <c r="AR298" s="743">
        <f>SUM(Monthly!DU298:DW298)</f>
        <v>0</v>
      </c>
      <c r="AS298" s="743">
        <f>SUM(Monthly!DX298:DZ298)</f>
        <v>0</v>
      </c>
      <c r="AT298" s="743">
        <f>SUM(Monthly!EA298:EC298)</f>
        <v>0</v>
      </c>
      <c r="AU298" s="743">
        <f>SUM(Monthly!ED298:EF298)</f>
        <v>0</v>
      </c>
      <c r="AV298" s="743">
        <f>SUM(Monthly!EG298:EI298)</f>
        <v>0</v>
      </c>
      <c r="AW298" s="743">
        <f>SUM(Monthly!EJ298:EL298)</f>
        <v>0</v>
      </c>
      <c r="AX298" s="743">
        <f>SUM(Monthly!EM298:EO298)</f>
        <v>0</v>
      </c>
      <c r="AY298" s="743">
        <f>SUM(Monthly!EP298:ER298)</f>
        <v>11.347150000000001</v>
      </c>
      <c r="AZ298" s="743">
        <f>SUM(Monthly!ES298:EU298)</f>
        <v>8.519400000000001</v>
      </c>
      <c r="BA298" s="743">
        <f>SUM(Monthly!EV298:EX298)</f>
        <v>17.570039999999999</v>
      </c>
      <c r="BB298" s="743">
        <f>SUM(Monthly!EY298:FA298)</f>
        <v>9.5119799999999994</v>
      </c>
      <c r="BC298" s="743">
        <f>SUM(Monthly!FB298:FD298)</f>
        <v>12.64068</v>
      </c>
      <c r="BD298" s="743">
        <f>SUM(Monthly!FE298:FG298)</f>
        <v>16.016170000000002</v>
      </c>
      <c r="BE298" s="743">
        <f>SUM(Monthly!FH298:FJ298)</f>
        <v>14.506360000000001</v>
      </c>
      <c r="BF298" s="743">
        <f>SUM(Monthly!FK298:FM298)</f>
        <v>0</v>
      </c>
      <c r="BG298" s="743">
        <f>SUM(Monthly!FN298:FP298)</f>
        <v>0</v>
      </c>
      <c r="BH298" s="743">
        <f>SUM(Monthly!FQ298:FS298)</f>
        <v>0</v>
      </c>
      <c r="BI298" s="743">
        <f>SUM(Monthly!FT298:FV298)</f>
        <v>0</v>
      </c>
      <c r="BJ298" s="743">
        <f>SUM(Monthly!FW298:FY298)</f>
        <v>3.0111699999999995</v>
      </c>
      <c r="BK298" s="743">
        <f>SUM(Monthly!FZ298:GB298)</f>
        <v>14.041910000000001</v>
      </c>
      <c r="BL298" s="743">
        <f>SUM(Monthly!GC298:GE298)</f>
        <v>10.83775</v>
      </c>
      <c r="BM298" s="743">
        <f>SUM(Monthly!GF298:GH298)</f>
        <v>18.206720000000001</v>
      </c>
      <c r="BN298" s="743">
        <f>SUM(Monthly!GI298:GK298)</f>
        <v>18.64357</v>
      </c>
      <c r="BO298" s="743">
        <f>SUM(Monthly!GL298:GN298)</f>
        <v>14.096679999999999</v>
      </c>
      <c r="BP298" s="743">
        <f>SUM(Monthly!GO298:GQ298)</f>
        <v>16.940329999999999</v>
      </c>
      <c r="BQ298" s="743">
        <f>SUM(Monthly!GR298:GT298)</f>
        <v>15.73028</v>
      </c>
      <c r="BR298" s="743">
        <f>SUM(Monthly!GU298:GW298)</f>
        <v>16.795270000000002</v>
      </c>
      <c r="BS298" s="743">
        <f>SUM(Monthly!GX298:GZ298)</f>
        <v>26.753610000000002</v>
      </c>
      <c r="BT298" s="743">
        <f>SUM(Monthly!HA298:HC298)</f>
        <v>15.198780000000001</v>
      </c>
      <c r="BU298" s="743">
        <f>SUM(Monthly!HD298:HF298)</f>
        <v>17.325399999999998</v>
      </c>
      <c r="BV298" s="743">
        <f>SUM(Monthly!HG298:HI298)</f>
        <v>19.315013378000003</v>
      </c>
      <c r="BW298" s="743">
        <f>SUM(Monthly!HJ298:HL298)</f>
        <v>21.088094842</v>
      </c>
      <c r="BX298" s="743">
        <f>SUM(Monthly!HM298:HO298)</f>
        <v>22.218510780000003</v>
      </c>
      <c r="BY298" s="743">
        <f>SUM(Monthly!HP298:HR298)</f>
        <v>11.554418462999999</v>
      </c>
      <c r="BZ298" s="743">
        <f>SUM(Monthly!HS298:HU298)</f>
        <v>22.460041646000001</v>
      </c>
      <c r="CA298" s="743">
        <f>SUM(Monthly!HV298:HX298)</f>
        <v>33.090675748000002</v>
      </c>
      <c r="CB298" s="743">
        <f>SUM(Monthly!HY298:IA298)</f>
        <v>52.003349315999998</v>
      </c>
      <c r="CC298" s="743">
        <f>SUM(Monthly!IB298:ID298)</f>
        <v>33.920547966000001</v>
      </c>
      <c r="CD298" s="743">
        <f>SUM(Monthly!IE298:IG298)</f>
        <v>28.429232681999999</v>
      </c>
      <c r="CE298" s="743">
        <f>SUM(Monthly!IH298:IJ298)</f>
        <v>48.824554353000003</v>
      </c>
      <c r="CF298" s="743">
        <f>SUM(Monthly!IK298:IM298)</f>
        <v>50.289248353999994</v>
      </c>
      <c r="CG298" s="743">
        <f>SUM(Monthly!IN298:IP298)</f>
        <v>41.337228453999998</v>
      </c>
      <c r="CH298" s="743">
        <f>SUM(Monthly!IQ298:IS298)</f>
        <v>35.660899092999998</v>
      </c>
      <c r="CI298" s="743">
        <f>SUM(Monthly!IT298:IV298)</f>
        <v>43.306453073999997</v>
      </c>
      <c r="CJ298" s="743">
        <f>SUM(Monthly!IW298:IY298)</f>
        <v>38.907406002999998</v>
      </c>
      <c r="CK298" s="743">
        <f>SUM(Monthly!IZ298:JB298)</f>
        <v>51.282500447000004</v>
      </c>
      <c r="CL298" s="743">
        <f>SUM(Monthly!JC298:JE298)</f>
        <v>52.096156460000003</v>
      </c>
      <c r="CM298" s="743">
        <f>SUM(Monthly!JF298:JH298)</f>
        <v>28.659322211999999</v>
      </c>
      <c r="CN298" s="743">
        <f>SUM(Monthly!JI298:JK298)</f>
        <v>27.315903923</v>
      </c>
      <c r="CO298" s="743">
        <f>SUM(Monthly!JL298:JN298)</f>
        <v>64.651998651</v>
      </c>
      <c r="CP298" s="743">
        <f>SUM(Monthly!JO298:JQ298)</f>
        <v>59.305949269999999</v>
      </c>
      <c r="CQ298" s="743">
        <f>SUM(Monthly!JR298:JT298)</f>
        <v>27.950435760999998</v>
      </c>
      <c r="CR298" s="743">
        <f>SUM(Monthly!JU298:JW298)</f>
        <v>29.930738822999999</v>
      </c>
      <c r="CS298" s="743">
        <f>SUM(Monthly!JX298:JZ298)</f>
        <v>53.207124874999998</v>
      </c>
      <c r="CT298" s="743">
        <f>SUM(Monthly!KA298:KC298)</f>
        <v>58.762939068999998</v>
      </c>
      <c r="CU298" s="743">
        <f>SUM(Monthly!KD298:KF298)</f>
        <v>52.02621844250001</v>
      </c>
      <c r="CV298" s="743">
        <f>SUM(Monthly!KG298:KI298)</f>
        <v>73.7028950885</v>
      </c>
      <c r="CW298" s="743">
        <f>SUM(Monthly!KJ298:KL298)</f>
        <v>47.408258063999995</v>
      </c>
      <c r="CX298" s="743">
        <f>SUM(Monthly!KM298:KO298)</f>
        <v>41.942524779000003</v>
      </c>
      <c r="CY298" s="743">
        <f>SUM(Monthly!KP298:KR298)</f>
        <v>35.459671725999996</v>
      </c>
      <c r="CZ298" s="743">
        <f>SUM(Monthly!KS298:KU298)</f>
        <v>19.539483450000002</v>
      </c>
      <c r="DA298" s="743">
        <f>SUM(Monthly!KV298:KX298)</f>
        <v>37.810522488000004</v>
      </c>
      <c r="DB298" s="743">
        <f>SUM(Monthly!KY298:LA298)</f>
        <v>28.199969772000003</v>
      </c>
      <c r="DC298" s="743">
        <f>SUM(Monthly!LB298:LD298)</f>
        <v>24.714762971999999</v>
      </c>
      <c r="DD298" s="743">
        <f>SUM(Monthly!LE298:LG298)</f>
        <v>41.536246665999997</v>
      </c>
      <c r="DE298" s="743">
        <f>SUM(Monthly!LH298:LJ298)</f>
        <v>25.857144782999995</v>
      </c>
      <c r="DF298" s="743">
        <f>SUM(Monthly!LK298:LM298)</f>
        <v>48.084761819000001</v>
      </c>
      <c r="DG298" s="743">
        <f>SUM(Monthly!LN298:LP298)</f>
        <v>44.027806046999999</v>
      </c>
      <c r="DH298" s="743">
        <f>SUM(Monthly!LQ298:LS298)</f>
        <v>29.048836105000003</v>
      </c>
      <c r="DI298" s="743">
        <f>SUM(Monthly!LT298:LV298)</f>
        <v>62.600000000000009</v>
      </c>
      <c r="DJ298" s="743">
        <f>SUM(Monthly!LW298:LY298)</f>
        <v>3.0999999999999943</v>
      </c>
      <c r="DK298" s="743">
        <f>IFERROR(SUM(Monthly!LZ298:MB298)," ")</f>
        <v>27.526832441300009</v>
      </c>
      <c r="DL298" s="743">
        <f>IFERROR(SUM(Monthly!MC298:ME298)," ")</f>
        <v>34.473167558699998</v>
      </c>
      <c r="DM298" s="743">
        <f>IFERROR(SUM(Monthly!MF298:MH298)," ")</f>
        <v>43.169988269000001</v>
      </c>
      <c r="DN298" s="743">
        <f>IFERROR(SUM(Monthly!MI298:MK298)," ")</f>
        <v>25.733602609000002</v>
      </c>
      <c r="DO298" s="743">
        <f>IFERROR(SUM(Monthly!ML298:MN298)," ")</f>
        <v>25.176990713000002</v>
      </c>
      <c r="DP298" s="743">
        <f>IFERROR(SUM(Monthly!MO298:MQ298)," ")</f>
        <v>45.040652073999993</v>
      </c>
      <c r="DQ298" s="743">
        <f>IFERROR(SUM(Monthly!MR298:MT298)," ")</f>
        <v>44.022534539999995</v>
      </c>
      <c r="DR298" s="743">
        <f>IFERROR(SUM(Monthly!MU298:MW298)," ")</f>
        <v>28.774861475999998</v>
      </c>
      <c r="DS298" s="100"/>
      <c r="DT298" s="100"/>
      <c r="DU298" s="100"/>
      <c r="DV298" s="100"/>
      <c r="DW298" s="100"/>
      <c r="DX298" s="100"/>
      <c r="DY298" s="100"/>
      <c r="DZ298" s="100"/>
    </row>
    <row r="299" spans="1:130" s="216" customFormat="1">
      <c r="A299" s="216" t="s">
        <v>1485</v>
      </c>
      <c r="B299" s="668" t="s">
        <v>19</v>
      </c>
      <c r="C299" s="888">
        <f>SUM(Monthly!B299:D299)</f>
        <v>0</v>
      </c>
      <c r="D299" s="888">
        <f>SUM(Monthly!E299:G299)</f>
        <v>0</v>
      </c>
      <c r="E299" s="888">
        <f>SUM(Monthly!H299:J299)</f>
        <v>0</v>
      </c>
      <c r="F299" s="888">
        <f>SUM(Monthly!K299:M299)</f>
        <v>0</v>
      </c>
      <c r="G299" s="888">
        <f>SUM(Monthly!N299:P299)</f>
        <v>0</v>
      </c>
      <c r="H299" s="888">
        <f>SUM(Monthly!Q299:S299)</f>
        <v>0</v>
      </c>
      <c r="I299" s="888">
        <f>SUM(Monthly!T299:V299)</f>
        <v>0</v>
      </c>
      <c r="J299" s="888">
        <f>SUM(Monthly!W299:Y299)</f>
        <v>0</v>
      </c>
      <c r="K299" s="888">
        <f>SUM(Monthly!Z299:AB299)</f>
        <v>0</v>
      </c>
      <c r="L299" s="888">
        <f>SUM(Monthly!AC299:AE299)</f>
        <v>0</v>
      </c>
      <c r="M299" s="888">
        <f>SUM(Monthly!AF299:AH299)</f>
        <v>0</v>
      </c>
      <c r="N299" s="888">
        <f>SUM(Monthly!AI299:AK299)</f>
        <v>0</v>
      </c>
      <c r="O299" s="888">
        <f>SUM(Monthly!AL299:AN299)</f>
        <v>0</v>
      </c>
      <c r="P299" s="888">
        <f>SUM(Monthly!AO299:AQ299)</f>
        <v>0</v>
      </c>
      <c r="Q299" s="888">
        <f>SUM(Monthly!AR299:AT299)</f>
        <v>0</v>
      </c>
      <c r="R299" s="888">
        <f>SUM(Monthly!AU299:AW299)</f>
        <v>0</v>
      </c>
      <c r="S299" s="889">
        <f>SUM(Monthly!AX299:AZ299)</f>
        <v>15.567483114750001</v>
      </c>
      <c r="T299" s="889">
        <f>SUM(Monthly!BA299:BC299)</f>
        <v>15.567483114750001</v>
      </c>
      <c r="U299" s="889">
        <f>SUM(Monthly!BD299:BF299)</f>
        <v>15.567483114750001</v>
      </c>
      <c r="V299" s="889">
        <f>SUM(Monthly!BG299:BI299)</f>
        <v>15.567483114750001</v>
      </c>
      <c r="W299" s="889">
        <f>SUM(Monthly!BJ299:BL299)</f>
        <v>15.559307182375001</v>
      </c>
      <c r="X299" s="889">
        <f>SUM(Monthly!BM299:BO299)</f>
        <v>15.559307182375001</v>
      </c>
      <c r="Y299" s="889">
        <f>SUM(Monthly!BP299:BR299)</f>
        <v>15.559307182375001</v>
      </c>
      <c r="Z299" s="889">
        <f>SUM(Monthly!BS299:BU299)</f>
        <v>15.559307182375001</v>
      </c>
      <c r="AA299" s="889">
        <f>SUM(Monthly!BV299:BX299)</f>
        <v>14.461706250000002</v>
      </c>
      <c r="AB299" s="889">
        <f>SUM(Monthly!BY299:CA299)</f>
        <v>14.461706250000002</v>
      </c>
      <c r="AC299" s="889">
        <f>SUM(Monthly!CB299:CD299)</f>
        <v>14.461706250000002</v>
      </c>
      <c r="AD299" s="889">
        <f>SUM(Monthly!CE299:CG299)</f>
        <v>14.461706250000002</v>
      </c>
      <c r="AE299" s="889">
        <f>SUM(Monthly!CH299:CJ299)</f>
        <v>14.013018750000001</v>
      </c>
      <c r="AF299" s="889">
        <f>SUM(Monthly!CK299:CM299)</f>
        <v>14.013018750000001</v>
      </c>
      <c r="AG299" s="889">
        <f>SUM(Monthly!CN299:CP299)</f>
        <v>14.013018750000001</v>
      </c>
      <c r="AH299" s="889">
        <f>SUM(Monthly!CQ299:CS299)</f>
        <v>14.013018750000001</v>
      </c>
      <c r="AI299" s="889">
        <f>SUM(Monthly!CT299:CV299)</f>
        <v>15.0871</v>
      </c>
      <c r="AJ299" s="889">
        <f>SUM(Monthly!CW299:CY299)</f>
        <v>15.0871</v>
      </c>
      <c r="AK299" s="889">
        <f>SUM(Monthly!CZ299:DB299)</f>
        <v>15.0871</v>
      </c>
      <c r="AL299" s="889">
        <f>SUM(Monthly!DC299:DE299)</f>
        <v>15.0871</v>
      </c>
      <c r="AM299" s="889">
        <f>SUM(Monthly!DF299:DH299)</f>
        <v>20.277954534999999</v>
      </c>
      <c r="AN299" s="889">
        <f>SUM(Monthly!DI299:DK299)</f>
        <v>20.277954534999999</v>
      </c>
      <c r="AO299" s="889">
        <f>SUM(Monthly!DL299:DN299)</f>
        <v>20.277954534999999</v>
      </c>
      <c r="AP299" s="889">
        <f>SUM(Monthly!DO299:DQ299)</f>
        <v>20.277954534999999</v>
      </c>
      <c r="AQ299" s="889">
        <f>SUM(Monthly!DR299:DT299)</f>
        <v>26.7927104514375</v>
      </c>
      <c r="AR299" s="889">
        <f>SUM(Monthly!DU299:DW299)</f>
        <v>26.7927104514375</v>
      </c>
      <c r="AS299" s="889">
        <f>SUM(Monthly!DX299:DZ299)</f>
        <v>26.7927104514375</v>
      </c>
      <c r="AT299" s="889">
        <f>SUM(Monthly!EA299:EC299)</f>
        <v>26.7927104514375</v>
      </c>
      <c r="AU299" s="889">
        <f>SUM(Monthly!ED299:EF299)</f>
        <v>31.267724666437502</v>
      </c>
      <c r="AV299" s="889">
        <f>SUM(Monthly!EG299:EI299)</f>
        <v>31.267724666437502</v>
      </c>
      <c r="AW299" s="889">
        <f>SUM(Monthly!EJ299:EL299)</f>
        <v>31.267724666437502</v>
      </c>
      <c r="AX299" s="889">
        <f>SUM(Monthly!EM299:EO299)</f>
        <v>31.267724666437502</v>
      </c>
      <c r="AY299" s="889">
        <f>SUM(Monthly!EP299:ER299)</f>
        <v>40.698239999999998</v>
      </c>
      <c r="AZ299" s="889">
        <f>SUM(Monthly!ES299:EU299)</f>
        <v>39.930770000000003</v>
      </c>
      <c r="BA299" s="889">
        <f>SUM(Monthly!EV299:EX299)</f>
        <v>54.922350000000002</v>
      </c>
      <c r="BB299" s="889">
        <f>SUM(Monthly!EY299:FA299)</f>
        <v>50.627210000000005</v>
      </c>
      <c r="BC299" s="889">
        <f>SUM(Monthly!FB299:FD299)</f>
        <v>41.380309999999994</v>
      </c>
      <c r="BD299" s="889">
        <f>SUM(Monthly!FE299:FG299)</f>
        <v>54.670699999999997</v>
      </c>
      <c r="BE299" s="889">
        <f>SUM(Monthly!FH299:FJ299)</f>
        <v>67.728800000000007</v>
      </c>
      <c r="BF299" s="889">
        <f>SUM(Monthly!FK299:FM299)</f>
        <v>103.97554</v>
      </c>
      <c r="BG299" s="889">
        <f>SUM(Monthly!FN299:FP299)</f>
        <v>74.063670000000002</v>
      </c>
      <c r="BH299" s="889">
        <f>SUM(Monthly!FQ299:FS299)</f>
        <v>60.140191012000003</v>
      </c>
      <c r="BI299" s="889">
        <f>SUM(Monthly!FT299:FV299)</f>
        <v>63.486751945000009</v>
      </c>
      <c r="BJ299" s="889">
        <f>SUM(Monthly!FW299:FY299)</f>
        <v>97.542347470999999</v>
      </c>
      <c r="BK299" s="889">
        <f>SUM(Monthly!FZ299:GB299)</f>
        <v>67.728375602</v>
      </c>
      <c r="BL299" s="889">
        <f>SUM(Monthly!GC299:GE299)</f>
        <v>86.873719327999993</v>
      </c>
      <c r="BM299" s="889">
        <f>SUM(Monthly!GF299:GH299)</f>
        <v>82.995136559999992</v>
      </c>
      <c r="BN299" s="889">
        <f>SUM(Monthly!GI299:GK299)</f>
        <v>112.49811214100001</v>
      </c>
      <c r="BO299" s="889">
        <f>SUM(Monthly!GL299:GN299)</f>
        <v>129.52826735499997</v>
      </c>
      <c r="BP299" s="889">
        <f>SUM(Monthly!GO299:GQ299)</f>
        <v>112.86104362899999</v>
      </c>
      <c r="BQ299" s="889">
        <f>SUM(Monthly!GR299:GT299)</f>
        <v>83.639184709000006</v>
      </c>
      <c r="BR299" s="889">
        <f>SUM(Monthly!GU299:GW299)</f>
        <v>130.554459401</v>
      </c>
      <c r="BS299" s="889">
        <f>SUM(Monthly!GX299:GZ299)</f>
        <v>116.852710237</v>
      </c>
      <c r="BT299" s="889">
        <f>SUM(Monthly!HA299:HC299)</f>
        <v>164.24621482399999</v>
      </c>
      <c r="BU299" s="889">
        <f>SUM(Monthly!HD299:HF299)</f>
        <v>119.44330000000001</v>
      </c>
      <c r="BV299" s="889">
        <f>SUM(Monthly!HG299:HI299)</f>
        <v>60.991217982000002</v>
      </c>
      <c r="BW299" s="889">
        <f>SUM(Monthly!HJ299:HL299)</f>
        <v>48.074055746999996</v>
      </c>
      <c r="BX299" s="889">
        <f>SUM(Monthly!HM299:HO299)</f>
        <v>96.679133440000001</v>
      </c>
      <c r="BY299" s="889">
        <f>SUM(Monthly!HP299:HR299)</f>
        <v>131.88308327979999</v>
      </c>
      <c r="BZ299" s="889">
        <f>SUM(Monthly!HS299:HU299)</f>
        <v>185.88629736408598</v>
      </c>
      <c r="CA299" s="889">
        <f>SUM(Monthly!HV299:HX299)</f>
        <v>149.41807968732201</v>
      </c>
      <c r="CB299" s="889">
        <f>SUM(Monthly!HY299:IA299)</f>
        <v>245.34362048647097</v>
      </c>
      <c r="CC299" s="889">
        <f>SUM(Monthly!IB299:ID299)</f>
        <v>152.01835483735701</v>
      </c>
      <c r="CD299" s="889">
        <f>SUM(Monthly!IE299:IG299)</f>
        <v>162.50408615817273</v>
      </c>
      <c r="CE299" s="889">
        <f>SUM(Monthly!IH299:IJ299)</f>
        <v>183.41747692328798</v>
      </c>
      <c r="CF299" s="889">
        <f>SUM(Monthly!IK299:IM299)</f>
        <v>238.97642498435698</v>
      </c>
      <c r="CG299" s="889">
        <f>SUM(Monthly!IN299:IP299)</f>
        <v>151.63615041972</v>
      </c>
      <c r="CH299" s="889">
        <f>SUM(Monthly!IQ299:IS299)</f>
        <v>174.77263555250698</v>
      </c>
      <c r="CI299" s="889">
        <f>SUM(Monthly!IT299:IV299)</f>
        <v>180.89537231745101</v>
      </c>
      <c r="CJ299" s="889">
        <f>SUM(Monthly!IW299:IY299)</f>
        <v>211.38137435695498</v>
      </c>
      <c r="CK299" s="889">
        <f>SUM(Monthly!IZ299:JB299)</f>
        <v>133.31085691395154</v>
      </c>
      <c r="CL299" s="889">
        <f>SUM(Monthly!JC299:JE299)</f>
        <v>132.33962074683544</v>
      </c>
      <c r="CM299" s="889">
        <f>SUM(Monthly!JF299:JH299)</f>
        <v>161.97347117058399</v>
      </c>
      <c r="CN299" s="889">
        <f>SUM(Monthly!JI299:JK299)</f>
        <v>191.59431050866334</v>
      </c>
      <c r="CO299" s="889">
        <f>SUM(Monthly!JL299:JN299)</f>
        <v>179.17600626595799</v>
      </c>
      <c r="CP299" s="889">
        <f>SUM(Monthly!JO299:JQ299)</f>
        <v>185.21181462923198</v>
      </c>
      <c r="CQ299" s="889">
        <f>SUM(Monthly!JR299:JT299)</f>
        <v>233.33207569558101</v>
      </c>
      <c r="CR299" s="889">
        <f>SUM(Monthly!JU299:JW299)</f>
        <v>204.500003796389</v>
      </c>
      <c r="CS299" s="889">
        <f>SUM(Monthly!JX299:JZ299)</f>
        <v>186.19257325366601</v>
      </c>
      <c r="CT299" s="889">
        <f>SUM(Monthly!KA299:KC299)</f>
        <v>267.89619846618365</v>
      </c>
      <c r="CU299" s="889">
        <f>SUM(Monthly!KD299:KF299)</f>
        <v>271.38452741644267</v>
      </c>
      <c r="CV299" s="889">
        <f>SUM(Monthly!KG299:KI299)</f>
        <v>346.23594637548945</v>
      </c>
      <c r="CW299" s="889">
        <f>SUM(Monthly!KJ299:KL299)</f>
        <v>248.00952619335484</v>
      </c>
      <c r="CX299" s="889">
        <f>SUM(Monthly!KM299:KO299)</f>
        <v>260.0143283901923</v>
      </c>
      <c r="CY299" s="889">
        <f>SUM(Monthly!KP299:KR299)</f>
        <v>239.0719969427638</v>
      </c>
      <c r="CZ299" s="889">
        <f>SUM(Monthly!KS299:KU299)</f>
        <v>286.00207297305508</v>
      </c>
      <c r="DA299" s="889">
        <f>SUM(Monthly!KV299:KX299)</f>
        <v>438.20508372928578</v>
      </c>
      <c r="DB299" s="889">
        <f>SUM(Monthly!KY299:LA299)</f>
        <v>340.2922478145598</v>
      </c>
      <c r="DC299" s="889">
        <f>SUM(Monthly!LB299:LD299)</f>
        <v>350.02094417107907</v>
      </c>
      <c r="DD299" s="889">
        <f>SUM(Monthly!LE299:LG299)</f>
        <v>316.43091033038422</v>
      </c>
      <c r="DE299" s="889">
        <f>SUM(Monthly!LH299:LJ299)</f>
        <v>317.98277425389233</v>
      </c>
      <c r="DF299" s="889">
        <f>SUM(Monthly!LK299:LM299)</f>
        <v>530.75122693168919</v>
      </c>
      <c r="DG299" s="889">
        <f>SUM(Monthly!LN299:LP299)</f>
        <v>434.68342274142458</v>
      </c>
      <c r="DH299" s="889">
        <f>SUM(Monthly!LQ299:LS299)</f>
        <v>452.08399393432364</v>
      </c>
      <c r="DI299" s="889">
        <f>SUM(Monthly!LT299:LV299)</f>
        <v>433.08172517682306</v>
      </c>
      <c r="DJ299" s="889">
        <f>SUM(Monthly!LW299:LY299)</f>
        <v>328.9470985360814</v>
      </c>
      <c r="DK299" s="889">
        <f>IFERROR(SUM(Monthly!LZ299:MB299)," ")</f>
        <v>470.69352643671874</v>
      </c>
      <c r="DL299" s="889">
        <f>IFERROR(SUM(Monthly!MC299:ME299)," ")</f>
        <v>521.70777249590401</v>
      </c>
      <c r="DM299" s="889">
        <f>IFERROR(SUM(Monthly!MF299:MH299)," ")</f>
        <v>424.02647210044142</v>
      </c>
      <c r="DN299" s="889">
        <f>IFERROR(SUM(Monthly!MI299:MK299)," ")</f>
        <v>452.04308065284346</v>
      </c>
      <c r="DO299" s="889">
        <f>IFERROR(SUM(Monthly!ML299:MN299)," ")</f>
        <v>590.98154072784541</v>
      </c>
      <c r="DP299" s="889">
        <f>IFERROR(SUM(Monthly!MO299:MQ299)," ")</f>
        <v>535.86405252263125</v>
      </c>
      <c r="DQ299" s="889">
        <f>IFERROR(SUM(Monthly!MR299:MT299)," ")</f>
        <v>454.85401500986836</v>
      </c>
      <c r="DR299" s="889">
        <f>IFERROR(SUM(Monthly!MU299:MW299)," ")</f>
        <v>556.92653641066534</v>
      </c>
      <c r="DS299" s="888"/>
      <c r="DT299" s="888"/>
      <c r="DU299" s="888"/>
      <c r="DV299" s="888"/>
      <c r="DW299" s="888"/>
      <c r="DX299" s="888"/>
      <c r="DY299" s="888"/>
      <c r="DZ299" s="888"/>
    </row>
    <row r="300" spans="1:130">
      <c r="B300" s="670" t="s">
        <v>1559</v>
      </c>
      <c r="C300" s="100">
        <f>SUM(Monthly!B300:D300)</f>
        <v>0</v>
      </c>
      <c r="D300" s="100">
        <f>SUM(Monthly!E300:G300)</f>
        <v>0</v>
      </c>
      <c r="E300" s="100">
        <f>SUM(Monthly!H300:J300)</f>
        <v>0</v>
      </c>
      <c r="F300" s="100">
        <f>SUM(Monthly!K300:M300)</f>
        <v>0</v>
      </c>
      <c r="G300" s="100">
        <f>SUM(Monthly!N300:P300)</f>
        <v>0</v>
      </c>
      <c r="H300" s="100">
        <f>SUM(Monthly!Q300:S300)</f>
        <v>0</v>
      </c>
      <c r="I300" s="100">
        <f>SUM(Monthly!T300:V300)</f>
        <v>0</v>
      </c>
      <c r="J300" s="100">
        <f>SUM(Monthly!W300:Y300)</f>
        <v>0</v>
      </c>
      <c r="K300" s="100">
        <f>SUM(Monthly!Z300:AB300)</f>
        <v>0</v>
      </c>
      <c r="L300" s="100">
        <f>SUM(Monthly!AC300:AE300)</f>
        <v>0</v>
      </c>
      <c r="M300" s="100">
        <f>SUM(Monthly!AF300:AH300)</f>
        <v>0</v>
      </c>
      <c r="N300" s="100">
        <f>SUM(Monthly!AI300:AK300)</f>
        <v>0</v>
      </c>
      <c r="O300" s="100">
        <f>SUM(Monthly!AL300:AN300)</f>
        <v>0</v>
      </c>
      <c r="P300" s="100">
        <f>SUM(Monthly!AO300:AQ300)</f>
        <v>0</v>
      </c>
      <c r="Q300" s="100">
        <f>SUM(Monthly!AR300:AT300)</f>
        <v>0</v>
      </c>
      <c r="R300" s="100">
        <f>SUM(Monthly!AU300:AW300)</f>
        <v>0</v>
      </c>
      <c r="S300" s="743">
        <f>SUM(Monthly!AX300:AZ300)</f>
        <v>1.24721436475</v>
      </c>
      <c r="T300" s="743">
        <f>SUM(Monthly!BA300:BC300)</f>
        <v>1.24721436475</v>
      </c>
      <c r="U300" s="743">
        <f>SUM(Monthly!BD300:BF300)</f>
        <v>1.24721436475</v>
      </c>
      <c r="V300" s="743">
        <f>SUM(Monthly!BG300:BI300)</f>
        <v>1.24721436475</v>
      </c>
      <c r="W300" s="743">
        <f>SUM(Monthly!BJ300:BL300)</f>
        <v>0.91401968237499998</v>
      </c>
      <c r="X300" s="743">
        <f>SUM(Monthly!BM300:BO300)</f>
        <v>0.91401968237499998</v>
      </c>
      <c r="Y300" s="743">
        <f>SUM(Monthly!BP300:BR300)</f>
        <v>0.91401968237499998</v>
      </c>
      <c r="Z300" s="743">
        <f>SUM(Monthly!BS300:BU300)</f>
        <v>0.91401968237499998</v>
      </c>
      <c r="AA300" s="743">
        <f>SUM(Monthly!BV300:BX300)</f>
        <v>0.98937499999999989</v>
      </c>
      <c r="AB300" s="743">
        <f>SUM(Monthly!BY300:CA300)</f>
        <v>0.98937499999999989</v>
      </c>
      <c r="AC300" s="743">
        <f>SUM(Monthly!CB300:CD300)</f>
        <v>0.98937499999999989</v>
      </c>
      <c r="AD300" s="743">
        <f>SUM(Monthly!CE300:CG300)</f>
        <v>0.98937499999999989</v>
      </c>
      <c r="AE300" s="743">
        <f>SUM(Monthly!CH300:CJ300)</f>
        <v>1.7492062500000001</v>
      </c>
      <c r="AF300" s="743">
        <f>SUM(Monthly!CK300:CM300)</f>
        <v>1.7492062500000001</v>
      </c>
      <c r="AG300" s="743">
        <f>SUM(Monthly!CN300:CP300)</f>
        <v>1.7492062500000001</v>
      </c>
      <c r="AH300" s="743">
        <f>SUM(Monthly!CQ300:CS300)</f>
        <v>1.7492062500000001</v>
      </c>
      <c r="AI300" s="743">
        <f>SUM(Monthly!CT300:CV300)</f>
        <v>3.4312500000000004</v>
      </c>
      <c r="AJ300" s="743">
        <f>SUM(Monthly!CW300:CY300)</f>
        <v>3.4312500000000004</v>
      </c>
      <c r="AK300" s="743">
        <f>SUM(Monthly!CZ300:DB300)</f>
        <v>3.4312500000000004</v>
      </c>
      <c r="AL300" s="743">
        <f>SUM(Monthly!DC300:DE300)</f>
        <v>3.4312500000000004</v>
      </c>
      <c r="AM300" s="743">
        <f>SUM(Monthly!DF300:DH300)</f>
        <v>6.2191062500000012</v>
      </c>
      <c r="AN300" s="743">
        <f>SUM(Monthly!DI300:DK300)</f>
        <v>6.2191062500000012</v>
      </c>
      <c r="AO300" s="743">
        <f>SUM(Monthly!DL300:DN300)</f>
        <v>6.2191062500000012</v>
      </c>
      <c r="AP300" s="743">
        <f>SUM(Monthly!DO300:DQ300)</f>
        <v>6.2191062500000012</v>
      </c>
      <c r="AQ300" s="743">
        <f>SUM(Monthly!DR300:DT300)</f>
        <v>8.2264076314374996</v>
      </c>
      <c r="AR300" s="743">
        <f>SUM(Monthly!DU300:DW300)</f>
        <v>8.2264076314374996</v>
      </c>
      <c r="AS300" s="743">
        <f>SUM(Monthly!DX300:DZ300)</f>
        <v>8.2264076314374996</v>
      </c>
      <c r="AT300" s="743">
        <f>SUM(Monthly!EA300:EC300)</f>
        <v>8.2264076314374996</v>
      </c>
      <c r="AU300" s="743">
        <f>SUM(Monthly!ED300:EF300)</f>
        <v>9.6682326314374993</v>
      </c>
      <c r="AV300" s="743">
        <f>SUM(Monthly!EG300:EI300)</f>
        <v>9.6682326314374993</v>
      </c>
      <c r="AW300" s="743">
        <f>SUM(Monthly!EJ300:EL300)</f>
        <v>9.6682326314374993</v>
      </c>
      <c r="AX300" s="743">
        <f>SUM(Monthly!EM300:EO300)</f>
        <v>9.6682326314374993</v>
      </c>
      <c r="AY300" s="743">
        <f>SUM(Monthly!EP300:ER300)</f>
        <v>11.29824</v>
      </c>
      <c r="AZ300" s="743">
        <f>SUM(Monthly!ES300:EU300)</f>
        <v>10.63077</v>
      </c>
      <c r="BA300" s="743">
        <f>SUM(Monthly!EV300:EX300)</f>
        <v>23.522350000000003</v>
      </c>
      <c r="BB300" s="743">
        <f>SUM(Monthly!EY300:FA300)</f>
        <v>18.227209999999999</v>
      </c>
      <c r="BC300" s="743">
        <f>SUM(Monthly!FB300:FD300)</f>
        <v>20.13824</v>
      </c>
      <c r="BD300" s="743">
        <f>SUM(Monthly!FE300:FG300)</f>
        <v>25.44228</v>
      </c>
      <c r="BE300" s="743">
        <f>SUM(Monthly!FH300:FJ300)</f>
        <v>37.343500000000006</v>
      </c>
      <c r="BF300" s="743">
        <f>SUM(Monthly!FK300:FM300)</f>
        <v>36.288640000000001</v>
      </c>
      <c r="BG300" s="743">
        <f>SUM(Monthly!FN300:FP300)</f>
        <v>34.622370000000004</v>
      </c>
      <c r="BH300" s="743">
        <f>SUM(Monthly!FQ300:FS300)</f>
        <v>31.348619999999997</v>
      </c>
      <c r="BI300" s="743">
        <f>SUM(Monthly!FT300:FV300)</f>
        <v>24.172470000000004</v>
      </c>
      <c r="BJ300" s="743">
        <f>SUM(Monthly!FW300:FY300)</f>
        <v>49.222110000000001</v>
      </c>
      <c r="BK300" s="743">
        <f>SUM(Monthly!FZ300:GB300)</f>
        <v>35.093350000000001</v>
      </c>
      <c r="BL300" s="743">
        <f>SUM(Monthly!GC300:GE300)</f>
        <v>50.272169999999996</v>
      </c>
      <c r="BM300" s="743">
        <f>SUM(Monthly!GF300:GH300)</f>
        <v>42.430679999999995</v>
      </c>
      <c r="BN300" s="743">
        <f>SUM(Monthly!GI300:GK300)</f>
        <v>64.621650000000002</v>
      </c>
      <c r="BO300" s="743">
        <f>SUM(Monthly!GL300:GN300)</f>
        <v>50.54249999999999</v>
      </c>
      <c r="BP300" s="743">
        <f>SUM(Monthly!GO300:GQ300)</f>
        <v>60.555599999999998</v>
      </c>
      <c r="BQ300" s="743">
        <f>SUM(Monthly!GR300:GT300)</f>
        <v>45.84319</v>
      </c>
      <c r="BR300" s="743">
        <f>SUM(Monthly!GU300:GW300)</f>
        <v>57.674075999999999</v>
      </c>
      <c r="BS300" s="743">
        <f>SUM(Monthly!GX300:GZ300)</f>
        <v>42.409549999999996</v>
      </c>
      <c r="BT300" s="743">
        <f>SUM(Monthly!HA300:HC300)</f>
        <v>84.660629999999998</v>
      </c>
      <c r="BU300" s="743">
        <f>SUM(Monthly!HD300:HF300)</f>
        <v>33.908699999999996</v>
      </c>
      <c r="BV300" s="743">
        <f>SUM(Monthly!HG300:HI300)</f>
        <v>60.991217982000002</v>
      </c>
      <c r="BW300" s="743">
        <f>SUM(Monthly!HJ300:HL300)</f>
        <v>48.074055746999996</v>
      </c>
      <c r="BX300" s="743">
        <f>SUM(Monthly!HM300:HO300)</f>
        <v>96.679133440000001</v>
      </c>
      <c r="BY300" s="743">
        <f>SUM(Monthly!HP300:HR300)</f>
        <v>48.299836554000002</v>
      </c>
      <c r="BZ300" s="743">
        <f>SUM(Monthly!HS300:HU300)</f>
        <v>66.601764133000003</v>
      </c>
      <c r="CA300" s="743">
        <f>SUM(Monthly!HV300:HX300)</f>
        <v>77.681466843999999</v>
      </c>
      <c r="CB300" s="743">
        <f>SUM(Monthly!HY300:IA300)</f>
        <v>127.57007172799999</v>
      </c>
      <c r="CC300" s="743">
        <f>SUM(Monthly!IB300:ID300)</f>
        <v>78.194250011999998</v>
      </c>
      <c r="CD300" s="743">
        <f>SUM(Monthly!IE300:IG300)</f>
        <v>57.329971860000001</v>
      </c>
      <c r="CE300" s="743">
        <f>SUM(Monthly!IH300:IJ300)</f>
        <v>104.20922734299999</v>
      </c>
      <c r="CF300" s="743">
        <f>SUM(Monthly!IK300:IM300)</f>
        <v>156.915995106</v>
      </c>
      <c r="CG300" s="743">
        <f>SUM(Monthly!IN300:IP300)</f>
        <v>87.430784950999993</v>
      </c>
      <c r="CH300" s="743">
        <f>SUM(Monthly!IQ300:IS300)</f>
        <v>90.674166516</v>
      </c>
      <c r="CI300" s="743">
        <f>SUM(Monthly!IT300:IV300)</f>
        <v>118.75083924</v>
      </c>
      <c r="CJ300" s="743">
        <f>SUM(Monthly!IW300:IY300)</f>
        <v>150.02172659799999</v>
      </c>
      <c r="CK300" s="743">
        <f>SUM(Monthly!IZ300:JB300)</f>
        <v>75.483348449999994</v>
      </c>
      <c r="CL300" s="743">
        <f>SUM(Monthly!JC300:JE300)</f>
        <v>91.394704108000013</v>
      </c>
      <c r="CM300" s="743">
        <f>SUM(Monthly!JF300:JH300)</f>
        <v>110.144379657</v>
      </c>
      <c r="CN300" s="743">
        <f>SUM(Monthly!JI300:JK300)</f>
        <v>123.95466536699999</v>
      </c>
      <c r="CO300" s="743">
        <f>SUM(Monthly!JL300:JN300)</f>
        <v>108.608303877</v>
      </c>
      <c r="CP300" s="743">
        <f>SUM(Monthly!JO300:JQ300)</f>
        <v>103.38250758300001</v>
      </c>
      <c r="CQ300" s="743">
        <f>SUM(Monthly!JR300:JT300)</f>
        <v>148.396956273</v>
      </c>
      <c r="CR300" s="743">
        <f>SUM(Monthly!JU300:JW300)</f>
        <v>102.77171714799999</v>
      </c>
      <c r="CS300" s="743">
        <f>SUM(Monthly!JX300:JZ300)</f>
        <v>94.577733759000012</v>
      </c>
      <c r="CT300" s="743">
        <f>SUM(Monthly!KA300:KC300)</f>
        <v>158.24957484999999</v>
      </c>
      <c r="CU300" s="743">
        <f>SUM(Monthly!KD300:KF300)</f>
        <v>161.44212387900001</v>
      </c>
      <c r="CV300" s="743">
        <f>SUM(Monthly!KG300:KI300)</f>
        <v>209.43581678999999</v>
      </c>
      <c r="CW300" s="743">
        <f>SUM(Monthly!KJ300:KL300)</f>
        <v>125.353073295</v>
      </c>
      <c r="CX300" s="743">
        <f>SUM(Monthly!KM300:KO300)</f>
        <v>115.82968848799999</v>
      </c>
      <c r="CY300" s="743">
        <f>SUM(Monthly!KP300:KR300)</f>
        <v>104.99745246000001</v>
      </c>
      <c r="CZ300" s="743">
        <f>SUM(Monthly!KS300:KU300)</f>
        <v>139.11881687799999</v>
      </c>
      <c r="DA300" s="743">
        <f>SUM(Monthly!KV300:KX300)</f>
        <v>188.21386142399996</v>
      </c>
      <c r="DB300" s="743">
        <f>SUM(Monthly!KY300:LA300)</f>
        <v>204.75993935700001</v>
      </c>
      <c r="DC300" s="743">
        <f>SUM(Monthly!LB300:LD300)</f>
        <v>204.81737517849999</v>
      </c>
      <c r="DD300" s="743">
        <f>SUM(Monthly!LE300:LG300)</f>
        <v>161.83964945649998</v>
      </c>
      <c r="DE300" s="743">
        <f>SUM(Monthly!LH300:LJ300)</f>
        <v>154.29299308</v>
      </c>
      <c r="DF300" s="743">
        <f>SUM(Monthly!LK300:LM300)</f>
        <v>286.93505999900003</v>
      </c>
      <c r="DG300" s="743">
        <f>SUM(Monthly!LN300:LP300)</f>
        <v>293.93122932099988</v>
      </c>
      <c r="DH300" s="743">
        <f>SUM(Monthly!LQ300:LS300)</f>
        <v>211.633083779</v>
      </c>
      <c r="DI300" s="743">
        <f>SUM(Monthly!LT300:LV300)</f>
        <v>280.48477342832433</v>
      </c>
      <c r="DJ300" s="743">
        <f>SUM(Monthly!LW300:LY300)</f>
        <v>146.51410355347267</v>
      </c>
      <c r="DK300" s="743">
        <f>IFERROR(SUM(Monthly!LZ300:MB300)," ")</f>
        <v>230.68078554288883</v>
      </c>
      <c r="DL300" s="743">
        <f>IFERROR(SUM(Monthly!MC300:ME300)," ")</f>
        <v>325.2798051385451</v>
      </c>
      <c r="DM300" s="743">
        <f>IFERROR(SUM(Monthly!MF300:MH300)," ")</f>
        <v>192.64673296699999</v>
      </c>
      <c r="DN300" s="743">
        <f>IFERROR(SUM(Monthly!MI300:MK300)," ")</f>
        <v>140.07986458400001</v>
      </c>
      <c r="DO300" s="743">
        <f>IFERROR(SUM(Monthly!ML300:MN300)," ")</f>
        <v>324.07729535099998</v>
      </c>
      <c r="DP300" s="743">
        <f>IFERROR(SUM(Monthly!MO300:MQ300)," ")</f>
        <v>248.352341435</v>
      </c>
      <c r="DQ300" s="743">
        <f>IFERROR(SUM(Monthly!MR300:MT300)," ")</f>
        <v>235.26389133800004</v>
      </c>
      <c r="DR300" s="743">
        <f>IFERROR(SUM(Monthly!MU300:MW300)," ")</f>
        <v>213.56750676899998</v>
      </c>
      <c r="DS300" s="100"/>
      <c r="DT300" s="100"/>
      <c r="DU300" s="100"/>
      <c r="DV300" s="100"/>
      <c r="DW300" s="100"/>
      <c r="DX300" s="100"/>
      <c r="DY300" s="100"/>
      <c r="DZ300" s="100"/>
    </row>
    <row r="301" spans="1:130">
      <c r="B301" s="670" t="s">
        <v>763</v>
      </c>
      <c r="C301" s="100">
        <f>SUM(Monthly!B301:D301)</f>
        <v>0</v>
      </c>
      <c r="D301" s="100">
        <f>SUM(Monthly!E301:G301)</f>
        <v>0</v>
      </c>
      <c r="E301" s="100">
        <f>SUM(Monthly!H301:J301)</f>
        <v>0</v>
      </c>
      <c r="F301" s="100">
        <f>SUM(Monthly!K301:M301)</f>
        <v>0</v>
      </c>
      <c r="G301" s="100">
        <f>SUM(Monthly!N301:P301)</f>
        <v>0</v>
      </c>
      <c r="H301" s="100">
        <f>SUM(Monthly!Q301:S301)</f>
        <v>0</v>
      </c>
      <c r="I301" s="100">
        <f>SUM(Monthly!T301:V301)</f>
        <v>0</v>
      </c>
      <c r="J301" s="100">
        <f>SUM(Monthly!W301:Y301)</f>
        <v>0</v>
      </c>
      <c r="K301" s="100">
        <f>SUM(Monthly!Z301:AB301)</f>
        <v>0</v>
      </c>
      <c r="L301" s="100">
        <f>SUM(Monthly!AC301:AE301)</f>
        <v>0</v>
      </c>
      <c r="M301" s="100">
        <f>SUM(Monthly!AF301:AH301)</f>
        <v>0</v>
      </c>
      <c r="N301" s="100">
        <f>SUM(Monthly!AI301:AK301)</f>
        <v>0</v>
      </c>
      <c r="O301" s="100">
        <f>SUM(Monthly!AL301:AN301)</f>
        <v>0</v>
      </c>
      <c r="P301" s="100">
        <f>SUM(Monthly!AO301:AQ301)</f>
        <v>0</v>
      </c>
      <c r="Q301" s="100">
        <f>SUM(Monthly!AR301:AT301)</f>
        <v>0</v>
      </c>
      <c r="R301" s="100">
        <f>SUM(Monthly!AU301:AW301)</f>
        <v>0</v>
      </c>
      <c r="S301" s="743">
        <f>SUM(Monthly!AX301:AZ301)</f>
        <v>14.32026875</v>
      </c>
      <c r="T301" s="743">
        <f>SUM(Monthly!BA301:BC301)</f>
        <v>14.32026875</v>
      </c>
      <c r="U301" s="743">
        <f>SUM(Monthly!BD301:BF301)</f>
        <v>14.32026875</v>
      </c>
      <c r="V301" s="743">
        <f>SUM(Monthly!BG301:BI301)</f>
        <v>14.32026875</v>
      </c>
      <c r="W301" s="743">
        <f>SUM(Monthly!BJ301:BL301)</f>
        <v>14.645287500000002</v>
      </c>
      <c r="X301" s="743">
        <f>SUM(Monthly!BM301:BO301)</f>
        <v>14.645287500000002</v>
      </c>
      <c r="Y301" s="743">
        <f>SUM(Monthly!BP301:BR301)</f>
        <v>14.645287500000002</v>
      </c>
      <c r="Z301" s="743">
        <f>SUM(Monthly!BS301:BU301)</f>
        <v>14.645287500000002</v>
      </c>
      <c r="AA301" s="743">
        <f>SUM(Monthly!BV301:BX301)</f>
        <v>13.47233125</v>
      </c>
      <c r="AB301" s="743">
        <f>SUM(Monthly!BY301:CA301)</f>
        <v>13.47233125</v>
      </c>
      <c r="AC301" s="743">
        <f>SUM(Monthly!CB301:CD301)</f>
        <v>13.47233125</v>
      </c>
      <c r="AD301" s="743">
        <f>SUM(Monthly!CE301:CG301)</f>
        <v>13.47233125</v>
      </c>
      <c r="AE301" s="743">
        <f>SUM(Monthly!CH301:CJ301)</f>
        <v>12.2638125</v>
      </c>
      <c r="AF301" s="743">
        <f>SUM(Monthly!CK301:CM301)</f>
        <v>12.2638125</v>
      </c>
      <c r="AG301" s="743">
        <f>SUM(Monthly!CN301:CP301)</f>
        <v>12.2638125</v>
      </c>
      <c r="AH301" s="743">
        <f>SUM(Monthly!CQ301:CS301)</f>
        <v>12.2638125</v>
      </c>
      <c r="AI301" s="743">
        <f>SUM(Monthly!CT301:CV301)</f>
        <v>11.655850000000001</v>
      </c>
      <c r="AJ301" s="743">
        <f>SUM(Monthly!CW301:CY301)</f>
        <v>11.655850000000001</v>
      </c>
      <c r="AK301" s="743">
        <f>SUM(Monthly!CZ301:DB301)</f>
        <v>11.655850000000001</v>
      </c>
      <c r="AL301" s="743">
        <f>SUM(Monthly!DC301:DE301)</f>
        <v>11.655850000000001</v>
      </c>
      <c r="AM301" s="743">
        <f>SUM(Monthly!DF301:DH301)</f>
        <v>14.058848285</v>
      </c>
      <c r="AN301" s="743">
        <f>SUM(Monthly!DI301:DK301)</f>
        <v>14.058848285</v>
      </c>
      <c r="AO301" s="743">
        <f>SUM(Monthly!DL301:DN301)</f>
        <v>14.058848285</v>
      </c>
      <c r="AP301" s="743">
        <f>SUM(Monthly!DO301:DQ301)</f>
        <v>14.058848285</v>
      </c>
      <c r="AQ301" s="743">
        <f>SUM(Monthly!DR301:DT301)</f>
        <v>18.566302819999997</v>
      </c>
      <c r="AR301" s="743">
        <f>SUM(Monthly!DU301:DW301)</f>
        <v>18.566302819999997</v>
      </c>
      <c r="AS301" s="743">
        <f>SUM(Monthly!DX301:DZ301)</f>
        <v>18.566302819999997</v>
      </c>
      <c r="AT301" s="743">
        <f>SUM(Monthly!EA301:EC301)</f>
        <v>18.566302819999997</v>
      </c>
      <c r="AU301" s="743">
        <f>SUM(Monthly!ED301:EF301)</f>
        <v>21.599492035000001</v>
      </c>
      <c r="AV301" s="743">
        <f>SUM(Monthly!EG301:EI301)</f>
        <v>21.599492035000001</v>
      </c>
      <c r="AW301" s="743">
        <f>SUM(Monthly!EJ301:EL301)</f>
        <v>21.599492035000001</v>
      </c>
      <c r="AX301" s="743">
        <f>SUM(Monthly!EM301:EO301)</f>
        <v>21.599492035000001</v>
      </c>
      <c r="AY301" s="743">
        <f>SUM(Monthly!EP301:ER301)</f>
        <v>29.4</v>
      </c>
      <c r="AZ301" s="743">
        <f>SUM(Monthly!ES301:EU301)</f>
        <v>29.3</v>
      </c>
      <c r="BA301" s="743">
        <f>SUM(Monthly!EV301:EX301)</f>
        <v>31.4</v>
      </c>
      <c r="BB301" s="743">
        <f>SUM(Monthly!EY301:FA301)</f>
        <v>32.4</v>
      </c>
      <c r="BC301" s="743">
        <f>SUM(Monthly!FB301:FD301)</f>
        <v>21.242069999999998</v>
      </c>
      <c r="BD301" s="743">
        <f>SUM(Monthly!FE301:FG301)</f>
        <v>29.22842</v>
      </c>
      <c r="BE301" s="743">
        <f>SUM(Monthly!FH301:FJ301)</f>
        <v>30.385300000000001</v>
      </c>
      <c r="BF301" s="743">
        <f>SUM(Monthly!FK301:FM301)</f>
        <v>67.686899999999994</v>
      </c>
      <c r="BG301" s="743">
        <f>SUM(Monthly!FN301:FP301)</f>
        <v>39.441300000000005</v>
      </c>
      <c r="BH301" s="743">
        <f>SUM(Monthly!FQ301:FS301)</f>
        <v>28.791571012000006</v>
      </c>
      <c r="BI301" s="743">
        <f>SUM(Monthly!FT301:FV301)</f>
        <v>39.314281945000005</v>
      </c>
      <c r="BJ301" s="743">
        <f>SUM(Monthly!FW301:FY301)</f>
        <v>48.320237470999992</v>
      </c>
      <c r="BK301" s="743">
        <f>SUM(Monthly!FZ301:GB301)</f>
        <v>32.635025601999999</v>
      </c>
      <c r="BL301" s="743">
        <f>SUM(Monthly!GC301:GE301)</f>
        <v>36.601549328000004</v>
      </c>
      <c r="BM301" s="743">
        <f>SUM(Monthly!GF301:GH301)</f>
        <v>40.564456559999996</v>
      </c>
      <c r="BN301" s="743">
        <f>SUM(Monthly!GI301:GK301)</f>
        <v>47.876462140999998</v>
      </c>
      <c r="BO301" s="743">
        <f>SUM(Monthly!GL301:GN301)</f>
        <v>78.985767354999993</v>
      </c>
      <c r="BP301" s="743">
        <f>SUM(Monthly!GO301:GQ301)</f>
        <v>52.305443629000003</v>
      </c>
      <c r="BQ301" s="743">
        <f>SUM(Monthly!GR301:GT301)</f>
        <v>37.795994708999999</v>
      </c>
      <c r="BR301" s="743">
        <f>SUM(Monthly!GU301:GW301)</f>
        <v>72.880383401000003</v>
      </c>
      <c r="BS301" s="743">
        <f>SUM(Monthly!GX301:GZ301)</f>
        <v>74.443160237000001</v>
      </c>
      <c r="BT301" s="743">
        <f>SUM(Monthly!HA301:HC301)</f>
        <v>79.585584824000009</v>
      </c>
      <c r="BU301" s="743">
        <f>SUM(Monthly!HD301:HF301)</f>
        <v>85.534600000000012</v>
      </c>
      <c r="BV301" s="743">
        <f>SUM(Monthly!HG301:HI301)</f>
        <v>0</v>
      </c>
      <c r="BW301" s="743">
        <f>SUM(Monthly!HJ301:HL301)</f>
        <v>0</v>
      </c>
      <c r="BX301" s="743">
        <f>SUM(Monthly!HM301:HO301)</f>
        <v>0</v>
      </c>
      <c r="BY301" s="743">
        <f>SUM(Monthly!HP301:HR301)</f>
        <v>83.583246725799995</v>
      </c>
      <c r="BZ301" s="743">
        <f>SUM(Monthly!HS301:HU301)</f>
        <v>119.284533231086</v>
      </c>
      <c r="CA301" s="743">
        <f>SUM(Monthly!HV301:HX301)</f>
        <v>71.736612843321993</v>
      </c>
      <c r="CB301" s="743">
        <f>SUM(Monthly!HY301:IA301)</f>
        <v>117.77354875847098</v>
      </c>
      <c r="CC301" s="743">
        <f>SUM(Monthly!IB301:ID301)</f>
        <v>73.824104825357011</v>
      </c>
      <c r="CD301" s="743">
        <f>SUM(Monthly!IE301:IG301)</f>
        <v>105.17411429817271</v>
      </c>
      <c r="CE301" s="743">
        <f>SUM(Monthly!IH301:IJ301)</f>
        <v>79.208249580287983</v>
      </c>
      <c r="CF301" s="743">
        <f>SUM(Monthly!IK301:IM301)</f>
        <v>82.060429878356985</v>
      </c>
      <c r="CG301" s="743">
        <f>SUM(Monthly!IN301:IP301)</f>
        <v>64.20536546871999</v>
      </c>
      <c r="CH301" s="743">
        <f>SUM(Monthly!IQ301:IS301)</f>
        <v>84.098469036506998</v>
      </c>
      <c r="CI301" s="743">
        <f>SUM(Monthly!IT301:IV301)</f>
        <v>62.144533077451008</v>
      </c>
      <c r="CJ301" s="743">
        <f>SUM(Monthly!IW301:IY301)</f>
        <v>61.359647758954992</v>
      </c>
      <c r="CK301" s="743">
        <f>SUM(Monthly!IZ301:JB301)</f>
        <v>57.827508463951546</v>
      </c>
      <c r="CL301" s="743">
        <f>SUM(Monthly!JC301:JE301)</f>
        <v>40.944916638835423</v>
      </c>
      <c r="CM301" s="743">
        <f>SUM(Monthly!JF301:JH301)</f>
        <v>51.829091513583997</v>
      </c>
      <c r="CN301" s="743">
        <f>SUM(Monthly!JI301:JK301)</f>
        <v>67.639645141663379</v>
      </c>
      <c r="CO301" s="743">
        <f>SUM(Monthly!JL301:JN301)</f>
        <v>70.567702388957997</v>
      </c>
      <c r="CP301" s="743">
        <f>SUM(Monthly!JO301:JQ301)</f>
        <v>81.829307046232003</v>
      </c>
      <c r="CQ301" s="743">
        <f>SUM(Monthly!JR301:JT301)</f>
        <v>84.93511942258101</v>
      </c>
      <c r="CR301" s="743">
        <f>SUM(Monthly!JU301:JW301)</f>
        <v>101.728286648389</v>
      </c>
      <c r="CS301" s="743">
        <f>SUM(Monthly!JX301:JZ301)</f>
        <v>91.614839494666001</v>
      </c>
      <c r="CT301" s="743">
        <f>SUM(Monthly!KA301:KC301)</f>
        <v>109.64662361618365</v>
      </c>
      <c r="CU301" s="743">
        <f>SUM(Monthly!KD301:KF301)</f>
        <v>109.94240353744263</v>
      </c>
      <c r="CV301" s="743">
        <f>SUM(Monthly!KG301:KI301)</f>
        <v>136.8001295854894</v>
      </c>
      <c r="CW301" s="743">
        <f>SUM(Monthly!KJ301:KL301)</f>
        <v>122.65645289835484</v>
      </c>
      <c r="CX301" s="743">
        <f>SUM(Monthly!KM301:KO301)</f>
        <v>144.18463990219232</v>
      </c>
      <c r="CY301" s="743">
        <f>SUM(Monthly!KP301:KR301)</f>
        <v>134.07454448276383</v>
      </c>
      <c r="CZ301" s="743">
        <f>SUM(Monthly!KS301:KU301)</f>
        <v>146.88325609505506</v>
      </c>
      <c r="DA301" s="743">
        <f>SUM(Monthly!KV301:KX301)</f>
        <v>249.99122230528582</v>
      </c>
      <c r="DB301" s="743">
        <f>SUM(Monthly!KY301:LA301)</f>
        <v>135.53230845755982</v>
      </c>
      <c r="DC301" s="743">
        <f>SUM(Monthly!LB301:LD301)</f>
        <v>145.20356899257908</v>
      </c>
      <c r="DD301" s="743">
        <f>SUM(Monthly!LE301:LG301)</f>
        <v>154.59126087388427</v>
      </c>
      <c r="DE301" s="743">
        <f>SUM(Monthly!LH301:LJ301)</f>
        <v>163.68978117389238</v>
      </c>
      <c r="DF301" s="743">
        <f>SUM(Monthly!LK301:LM301)</f>
        <v>243.81616693268924</v>
      </c>
      <c r="DG301" s="743">
        <f>SUM(Monthly!LN301:LP301)</f>
        <v>140.75219342042467</v>
      </c>
      <c r="DH301" s="743">
        <f>SUM(Monthly!LQ301:LS301)</f>
        <v>240.45091015532367</v>
      </c>
      <c r="DI301" s="743">
        <f>SUM(Monthly!LT301:LV301)</f>
        <v>152.5969517484987</v>
      </c>
      <c r="DJ301" s="743">
        <f>SUM(Monthly!LW301:LY301)</f>
        <v>182.4329949826087</v>
      </c>
      <c r="DK301" s="743">
        <f>IFERROR(SUM(Monthly!LZ301:MB301)," ")</f>
        <v>240.01274089382991</v>
      </c>
      <c r="DL301" s="743">
        <f>IFERROR(SUM(Monthly!MC301:ME301)," ")</f>
        <v>196.42796735735894</v>
      </c>
      <c r="DM301" s="743">
        <f>IFERROR(SUM(Monthly!MF301:MH301)," ")</f>
        <v>231.37973913344143</v>
      </c>
      <c r="DN301" s="743">
        <f>IFERROR(SUM(Monthly!MI301:MK301)," ")</f>
        <v>311.96321606884345</v>
      </c>
      <c r="DO301" s="743">
        <f>IFERROR(SUM(Monthly!ML301:MN301)," ")</f>
        <v>266.90424537684538</v>
      </c>
      <c r="DP301" s="743">
        <f>IFERROR(SUM(Monthly!MO301:MQ301)," ")</f>
        <v>287.51171108763134</v>
      </c>
      <c r="DQ301" s="743">
        <f>IFERROR(SUM(Monthly!MR301:MT301)," ")</f>
        <v>219.5901236718683</v>
      </c>
      <c r="DR301" s="743">
        <f>IFERROR(SUM(Monthly!MU301:MW301)," ")</f>
        <v>343.35902964166536</v>
      </c>
      <c r="DS301" s="100"/>
      <c r="DT301" s="100"/>
      <c r="DU301" s="100"/>
      <c r="DV301" s="100"/>
      <c r="DW301" s="100"/>
      <c r="DX301" s="100"/>
      <c r="DY301" s="100"/>
      <c r="DZ301" s="100"/>
    </row>
    <row r="302" spans="1:130" s="216" customFormat="1">
      <c r="A302" s="216" t="s">
        <v>1633</v>
      </c>
      <c r="B302" s="668" t="s">
        <v>43</v>
      </c>
      <c r="C302" s="888">
        <f>SUM(Monthly!B302:D302)</f>
        <v>0</v>
      </c>
      <c r="D302" s="888">
        <f>SUM(Monthly!E302:G302)</f>
        <v>0</v>
      </c>
      <c r="E302" s="888">
        <f>SUM(Monthly!H302:J302)</f>
        <v>0</v>
      </c>
      <c r="F302" s="888">
        <f>SUM(Monthly!K302:M302)</f>
        <v>0</v>
      </c>
      <c r="G302" s="888">
        <f>SUM(Monthly!N302:P302)</f>
        <v>0</v>
      </c>
      <c r="H302" s="888">
        <f>SUM(Monthly!Q302:S302)</f>
        <v>0</v>
      </c>
      <c r="I302" s="888">
        <f>SUM(Monthly!T302:V302)</f>
        <v>0</v>
      </c>
      <c r="J302" s="888">
        <f>SUM(Monthly!W302:Y302)</f>
        <v>0</v>
      </c>
      <c r="K302" s="888">
        <f>SUM(Monthly!Z302:AB302)</f>
        <v>0</v>
      </c>
      <c r="L302" s="888">
        <f>SUM(Monthly!AC302:AE302)</f>
        <v>0</v>
      </c>
      <c r="M302" s="888">
        <f>SUM(Monthly!AF302:AH302)</f>
        <v>0</v>
      </c>
      <c r="N302" s="888">
        <f>SUM(Monthly!AI302:AK302)</f>
        <v>0</v>
      </c>
      <c r="O302" s="888">
        <f>SUM(Monthly!AL302:AN302)</f>
        <v>0</v>
      </c>
      <c r="P302" s="888">
        <f>SUM(Monthly!AO302:AQ302)</f>
        <v>0</v>
      </c>
      <c r="Q302" s="888">
        <f>SUM(Monthly!AR302:AT302)</f>
        <v>0</v>
      </c>
      <c r="R302" s="888">
        <f>SUM(Monthly!AU302:AW302)</f>
        <v>0</v>
      </c>
      <c r="S302" s="889">
        <f>SUM(Monthly!AX302:AZ302)</f>
        <v>8.2074999999999995E-2</v>
      </c>
      <c r="T302" s="889">
        <f>SUM(Monthly!BA302:BC302)</f>
        <v>8.2074999999999995E-2</v>
      </c>
      <c r="U302" s="889">
        <f>SUM(Monthly!BD302:BF302)</f>
        <v>8.2074999999999995E-2</v>
      </c>
      <c r="V302" s="889">
        <f>SUM(Monthly!BG302:BI302)</f>
        <v>8.2074999999999995E-2</v>
      </c>
      <c r="W302" s="889">
        <f>SUM(Monthly!BJ302:BL302)</f>
        <v>0.12974374999999999</v>
      </c>
      <c r="X302" s="889">
        <f>SUM(Monthly!BM302:BO302)</f>
        <v>0.12974374999999999</v>
      </c>
      <c r="Y302" s="889">
        <f>SUM(Monthly!BP302:BR302)</f>
        <v>0.12974374999999999</v>
      </c>
      <c r="Z302" s="889">
        <f>SUM(Monthly!BS302:BU302)</f>
        <v>0.12974374999999999</v>
      </c>
      <c r="AA302" s="889">
        <f>SUM(Monthly!BV302:BX302)</f>
        <v>0.14389999999999997</v>
      </c>
      <c r="AB302" s="889">
        <f>SUM(Monthly!BY302:CA302)</f>
        <v>0.14389999999999997</v>
      </c>
      <c r="AC302" s="889">
        <f>SUM(Monthly!CB302:CD302)</f>
        <v>0.14389999999999997</v>
      </c>
      <c r="AD302" s="889">
        <f>SUM(Monthly!CE302:CG302)</f>
        <v>0.14389999999999997</v>
      </c>
      <c r="AE302" s="889">
        <f>SUM(Monthly!CH302:CJ302)</f>
        <v>0.25164375</v>
      </c>
      <c r="AF302" s="889">
        <f>SUM(Monthly!CK302:CM302)</f>
        <v>0.25164375</v>
      </c>
      <c r="AG302" s="889">
        <f>SUM(Monthly!CN302:CP302)</f>
        <v>0.25164375</v>
      </c>
      <c r="AH302" s="889">
        <f>SUM(Monthly!CQ302:CS302)</f>
        <v>0.25164375</v>
      </c>
      <c r="AI302" s="889">
        <f>SUM(Monthly!CT302:CV302)</f>
        <v>1.6667812500000001</v>
      </c>
      <c r="AJ302" s="889">
        <f>SUM(Monthly!CW302:CY302)</f>
        <v>1.6667812500000001</v>
      </c>
      <c r="AK302" s="889">
        <f>SUM(Monthly!CZ302:DB302)</f>
        <v>1.6667812500000001</v>
      </c>
      <c r="AL302" s="889">
        <f>SUM(Monthly!DC302:DE302)</f>
        <v>1.6667812500000001</v>
      </c>
      <c r="AM302" s="889">
        <f>SUM(Monthly!DF302:DH302)</f>
        <v>3.2350051333124998</v>
      </c>
      <c r="AN302" s="889">
        <f>SUM(Monthly!DI302:DK302)</f>
        <v>3.2350051333124998</v>
      </c>
      <c r="AO302" s="889">
        <f>SUM(Monthly!DL302:DN302)</f>
        <v>3.2350051333124998</v>
      </c>
      <c r="AP302" s="889">
        <f>SUM(Monthly!DO302:DQ302)</f>
        <v>3.2350051333124998</v>
      </c>
      <c r="AQ302" s="889">
        <f>SUM(Monthly!DR302:DT302)</f>
        <v>2.7405540166249995</v>
      </c>
      <c r="AR302" s="889">
        <f>SUM(Monthly!DU302:DW302)</f>
        <v>2.7405540166249995</v>
      </c>
      <c r="AS302" s="889">
        <f>SUM(Monthly!DX302:DZ302)</f>
        <v>2.7405540166249995</v>
      </c>
      <c r="AT302" s="889">
        <f>SUM(Monthly!EA302:EC302)</f>
        <v>2.7405540166249995</v>
      </c>
      <c r="AU302" s="889">
        <f>SUM(Monthly!ED302:EF302)</f>
        <v>2.9832301333125</v>
      </c>
      <c r="AV302" s="889">
        <f>SUM(Monthly!EG302:EI302)</f>
        <v>2.9832301333125</v>
      </c>
      <c r="AW302" s="889">
        <f>SUM(Monthly!EJ302:EL302)</f>
        <v>2.9832301333125</v>
      </c>
      <c r="AX302" s="889">
        <f>SUM(Monthly!EM302:EO302)</f>
        <v>2.9832301333125</v>
      </c>
      <c r="AY302" s="889">
        <f>SUM(Monthly!EP302:ER302)</f>
        <v>5.2109999999999994</v>
      </c>
      <c r="AZ302" s="889">
        <f>SUM(Monthly!ES302:EU302)</f>
        <v>2.7869000000000002</v>
      </c>
      <c r="BA302" s="889">
        <f>SUM(Monthly!EV302:EX302)</f>
        <v>-0.5254000000000002</v>
      </c>
      <c r="BB302" s="889">
        <f>SUM(Monthly!EY302:FA302)</f>
        <v>-15.544600000000001</v>
      </c>
      <c r="BC302" s="889">
        <f>SUM(Monthly!FB302:FD302)</f>
        <v>2.843</v>
      </c>
      <c r="BD302" s="889">
        <f>SUM(Monthly!FE302:FG302)</f>
        <v>-2.148600000000001</v>
      </c>
      <c r="BE302" s="889">
        <f>SUM(Monthly!FH302:FJ302)</f>
        <v>7.3379000000000003</v>
      </c>
      <c r="BF302" s="889">
        <f>SUM(Monthly!FK302:FM302)</f>
        <v>5.4559999999999995</v>
      </c>
      <c r="BG302" s="889">
        <f>SUM(Monthly!FN302:FP302)</f>
        <v>3.8855500000000003</v>
      </c>
      <c r="BH302" s="889">
        <f>SUM(Monthly!FQ302:FS302)</f>
        <v>4.5049000000000001</v>
      </c>
      <c r="BI302" s="889">
        <f>SUM(Monthly!FT302:FV302)</f>
        <v>22.0138</v>
      </c>
      <c r="BJ302" s="889">
        <f>SUM(Monthly!FW302:FY302)</f>
        <v>4.2784500000000003</v>
      </c>
      <c r="BK302" s="889">
        <f>SUM(Monthly!FZ302:GB302)</f>
        <v>4.8273000000000001</v>
      </c>
      <c r="BL302" s="889">
        <f>SUM(Monthly!GC302:GE302)</f>
        <v>-0.60660000000000025</v>
      </c>
      <c r="BM302" s="889">
        <f>SUM(Monthly!GF302:GH302)</f>
        <v>19.439630000000001</v>
      </c>
      <c r="BN302" s="889">
        <f>SUM(Monthly!GI302:GK302)</f>
        <v>4.6456400000000002</v>
      </c>
      <c r="BO302" s="889">
        <f>SUM(Monthly!GL302:GN302)</f>
        <v>-9.1754999999999995</v>
      </c>
      <c r="BP302" s="889">
        <f>SUM(Monthly!GO302:GQ302)</f>
        <v>3.5526999999999997</v>
      </c>
      <c r="BQ302" s="889">
        <f>SUM(Monthly!GR302:GT302)</f>
        <v>-11.068484999999997</v>
      </c>
      <c r="BR302" s="889">
        <f>SUM(Monthly!GU302:GW302)</f>
        <v>-5.5595449709999993</v>
      </c>
      <c r="BS302" s="889">
        <f>SUM(Monthly!GX302:GZ302)</f>
        <v>8.5142303039999998</v>
      </c>
      <c r="BT302" s="889">
        <f>SUM(Monthly!HA302:HC302)</f>
        <v>7.8835000000000006</v>
      </c>
      <c r="BU302" s="889">
        <f>SUM(Monthly!HD302:HF302)</f>
        <v>6.4666999999999994</v>
      </c>
      <c r="BV302" s="889">
        <f>SUM(Monthly!HG302:HI302)</f>
        <v>8.0431954999999995</v>
      </c>
      <c r="BW302" s="889">
        <f>SUM(Monthly!HJ302:HL302)</f>
        <v>8.4896932009999997</v>
      </c>
      <c r="BX302" s="889">
        <f>SUM(Monthly!HM302:HO302)</f>
        <v>119.25465846</v>
      </c>
      <c r="BY302" s="889">
        <f>SUM(Monthly!HP302:HR302)</f>
        <v>-5.5715209739999993</v>
      </c>
      <c r="BZ302" s="889">
        <f>SUM(Monthly!HS302:HU302)</f>
        <v>10.530055426000001</v>
      </c>
      <c r="CA302" s="889">
        <f>SUM(Monthly!HV302:HX302)</f>
        <v>24.940588594997582</v>
      </c>
      <c r="CB302" s="889">
        <f>SUM(Monthly!HY302:IA302)</f>
        <v>19.183561936</v>
      </c>
      <c r="CC302" s="889">
        <f>SUM(Monthly!IB302:ID302)</f>
        <v>39.057390151930562</v>
      </c>
      <c r="CD302" s="889">
        <f>SUM(Monthly!IE302:IG302)</f>
        <v>8.6095196319999996</v>
      </c>
      <c r="CE302" s="889">
        <f>SUM(Monthly!IH302:IJ302)</f>
        <v>17.128300459000002</v>
      </c>
      <c r="CF302" s="889">
        <f>SUM(Monthly!IK302:IM302)</f>
        <v>6.6999999999999993</v>
      </c>
      <c r="CG302" s="889">
        <f>SUM(Monthly!IN302:IP302)</f>
        <v>27.566784998000003</v>
      </c>
      <c r="CH302" s="889">
        <f>SUM(Monthly!IQ302:IS302)</f>
        <v>11.423360581999999</v>
      </c>
      <c r="CI302" s="889">
        <f>SUM(Monthly!IT302:IV302)</f>
        <v>35.202958623999997</v>
      </c>
      <c r="CJ302" s="889">
        <f>SUM(Monthly!IW302:IY302)</f>
        <v>14.22877682</v>
      </c>
      <c r="CK302" s="889">
        <f>SUM(Monthly!IZ302:JB302)</f>
        <v>18.624184886999998</v>
      </c>
      <c r="CL302" s="889">
        <f>SUM(Monthly!JC302:JE302)</f>
        <v>25.091985690999998</v>
      </c>
      <c r="CM302" s="889">
        <f>SUM(Monthly!JF302:JH302)</f>
        <v>35.220372558999998</v>
      </c>
      <c r="CN302" s="889">
        <f>SUM(Monthly!JI302:JK302)</f>
        <v>34.900378074999999</v>
      </c>
      <c r="CO302" s="889">
        <f>SUM(Monthly!JL302:JN302)</f>
        <v>52.449711554000004</v>
      </c>
      <c r="CP302" s="889">
        <f>SUM(Monthly!JO302:JQ302)</f>
        <v>40.148008249</v>
      </c>
      <c r="CQ302" s="889">
        <f>SUM(Monthly!JR302:JT302)</f>
        <v>38.831633603</v>
      </c>
      <c r="CR302" s="889">
        <f>SUM(Monthly!JU302:JW302)</f>
        <v>28.613262816999999</v>
      </c>
      <c r="CS302" s="889">
        <f>SUM(Monthly!JX302:JZ302)</f>
        <v>59.072642608000002</v>
      </c>
      <c r="CT302" s="889">
        <f>SUM(Monthly!KA302:KC302)</f>
        <v>37.168618412000001</v>
      </c>
      <c r="CU302" s="889">
        <f>SUM(Monthly!KD302:KF302)</f>
        <v>54.197470954000003</v>
      </c>
      <c r="CV302" s="889">
        <f>SUM(Monthly!KG302:KI302)</f>
        <v>45.884825706000001</v>
      </c>
      <c r="CW302" s="889">
        <f>SUM(Monthly!KJ302:KL302)</f>
        <v>4.4271474340000001</v>
      </c>
      <c r="CX302" s="889">
        <f>SUM(Monthly!KM302:KO302)</f>
        <v>84.454577412999996</v>
      </c>
      <c r="CY302" s="889">
        <f>SUM(Monthly!KP302:KR302)</f>
        <v>13.727620035000001</v>
      </c>
      <c r="CZ302" s="889">
        <f>SUM(Monthly!KS302:KU302)</f>
        <v>11.03821905</v>
      </c>
      <c r="DA302" s="889">
        <f>SUM(Monthly!KV302:KX302)</f>
        <v>47.715494765000003</v>
      </c>
      <c r="DB302" s="889">
        <f>SUM(Monthly!KY302:LA302)</f>
        <v>12.331698703000001</v>
      </c>
      <c r="DC302" s="889">
        <f>SUM(Monthly!LB302:LD302)</f>
        <v>14.490466298999999</v>
      </c>
      <c r="DD302" s="889">
        <f>SUM(Monthly!LE302:LG302)</f>
        <v>39.229095172000001</v>
      </c>
      <c r="DE302" s="889">
        <f>SUM(Monthly!LH302:LJ302)</f>
        <v>15.260094661</v>
      </c>
      <c r="DF302" s="889">
        <f>SUM(Monthly!LK302:LM302)</f>
        <v>25.243291725999999</v>
      </c>
      <c r="DG302" s="889">
        <f>SUM(Monthly!LN302:LP302)</f>
        <v>19.697223710000003</v>
      </c>
      <c r="DH302" s="889">
        <f>SUM(Monthly!LQ302:LS302)</f>
        <v>96.729924870000005</v>
      </c>
      <c r="DI302" s="889">
        <f>SUM(Monthly!LT302:LV302)</f>
        <v>78.807389996969988</v>
      </c>
      <c r="DJ302" s="889">
        <f>SUM(Monthly!LW302:LY302)</f>
        <v>20.872392109</v>
      </c>
      <c r="DK302" s="889">
        <f>IFERROR(SUM(Monthly!LZ302:MB302)," ")</f>
        <v>21.032352029000002</v>
      </c>
      <c r="DL302" s="889">
        <f>IFERROR(SUM(Monthly!MC302:ME302)," ")</f>
        <v>20.723032492999998</v>
      </c>
      <c r="DM302" s="889">
        <f>IFERROR(SUM(Monthly!MF302:MH302)," ")</f>
        <v>19.765632494000002</v>
      </c>
      <c r="DN302" s="889">
        <f>IFERROR(SUM(Monthly!MI302:MK302)," ")</f>
        <v>37.193501943000001</v>
      </c>
      <c r="DO302" s="889">
        <f>IFERROR(SUM(Monthly!ML302:MN302)," ")</f>
        <v>38.840196403999997</v>
      </c>
      <c r="DP302" s="889">
        <f>IFERROR(SUM(Monthly!MO302:MQ302)," ")</f>
        <v>15.606513478</v>
      </c>
      <c r="DQ302" s="889">
        <f>IFERROR(SUM(Monthly!MR302:MT302)," ")</f>
        <v>108.19665201941899</v>
      </c>
      <c r="DR302" s="889">
        <f>IFERROR(SUM(Monthly!MU302:MW302)," ")</f>
        <v>3.2090871242379997</v>
      </c>
      <c r="DS302" s="888"/>
      <c r="DT302" s="888"/>
      <c r="DU302" s="888"/>
      <c r="DV302" s="888"/>
      <c r="DW302" s="888"/>
      <c r="DX302" s="888"/>
      <c r="DY302" s="888"/>
      <c r="DZ302" s="888"/>
    </row>
    <row r="303" spans="1:130">
      <c r="A303" t="s">
        <v>1486</v>
      </c>
      <c r="B303" s="674" t="s">
        <v>1560</v>
      </c>
      <c r="C303" s="100">
        <f>SUM(Monthly!B303:D303)</f>
        <v>0</v>
      </c>
      <c r="D303" s="100">
        <f>SUM(Monthly!E303:G303)</f>
        <v>0</v>
      </c>
      <c r="E303" s="100">
        <f>SUM(Monthly!H303:J303)</f>
        <v>0</v>
      </c>
      <c r="F303" s="100">
        <f>SUM(Monthly!K303:M303)</f>
        <v>0</v>
      </c>
      <c r="G303" s="100">
        <f>SUM(Monthly!N303:P303)</f>
        <v>0</v>
      </c>
      <c r="H303" s="100">
        <f>SUM(Monthly!Q303:S303)</f>
        <v>0</v>
      </c>
      <c r="I303" s="100">
        <f>SUM(Monthly!T303:V303)</f>
        <v>0</v>
      </c>
      <c r="J303" s="100">
        <f>SUM(Monthly!W303:Y303)</f>
        <v>0</v>
      </c>
      <c r="K303" s="100">
        <f>SUM(Monthly!Z303:AB303)</f>
        <v>0</v>
      </c>
      <c r="L303" s="100">
        <f>SUM(Monthly!AC303:AE303)</f>
        <v>0</v>
      </c>
      <c r="M303" s="100">
        <f>SUM(Monthly!AF303:AH303)</f>
        <v>0</v>
      </c>
      <c r="N303" s="100">
        <f>SUM(Monthly!AI303:AK303)</f>
        <v>0</v>
      </c>
      <c r="O303" s="100">
        <f>SUM(Monthly!AL303:AN303)</f>
        <v>0</v>
      </c>
      <c r="P303" s="100">
        <f>SUM(Monthly!AO303:AQ303)</f>
        <v>0</v>
      </c>
      <c r="Q303" s="100">
        <f>SUM(Monthly!AR303:AT303)</f>
        <v>0</v>
      </c>
      <c r="R303" s="100">
        <f>SUM(Monthly!AU303:AW303)</f>
        <v>0</v>
      </c>
      <c r="S303" s="743">
        <f>SUM(Monthly!AX303:AZ303)</f>
        <v>2.2204812500000006</v>
      </c>
      <c r="T303" s="743">
        <f>SUM(Monthly!BA303:BC303)</f>
        <v>2.2204812500000006</v>
      </c>
      <c r="U303" s="743">
        <f>SUM(Monthly!BD303:BF303)</f>
        <v>2.2204812500000006</v>
      </c>
      <c r="V303" s="743">
        <f>SUM(Monthly!BG303:BI303)</f>
        <v>2.2204812500000006</v>
      </c>
      <c r="W303" s="743">
        <f>SUM(Monthly!BJ303:BL303)</f>
        <v>1.5701500000000004</v>
      </c>
      <c r="X303" s="743">
        <f>SUM(Monthly!BM303:BO303)</f>
        <v>1.5701500000000004</v>
      </c>
      <c r="Y303" s="743">
        <f>SUM(Monthly!BP303:BR303)</f>
        <v>1.5701500000000004</v>
      </c>
      <c r="Z303" s="743">
        <f>SUM(Monthly!BS303:BU303)</f>
        <v>1.5701500000000004</v>
      </c>
      <c r="AA303" s="743">
        <f>SUM(Monthly!BV303:BX303)</f>
        <v>1.5226062499999999</v>
      </c>
      <c r="AB303" s="743">
        <f>SUM(Monthly!BY303:CA303)</f>
        <v>1.5226062499999999</v>
      </c>
      <c r="AC303" s="743">
        <f>SUM(Monthly!CB303:CD303)</f>
        <v>1.5226062499999999</v>
      </c>
      <c r="AD303" s="743">
        <f>SUM(Monthly!CE303:CG303)</f>
        <v>1.5226062499999999</v>
      </c>
      <c r="AE303" s="743">
        <f>SUM(Monthly!CH303:CJ303)</f>
        <v>1.6131687500000003</v>
      </c>
      <c r="AF303" s="743">
        <f>SUM(Monthly!CK303:CM303)</f>
        <v>1.6131687500000003</v>
      </c>
      <c r="AG303" s="743">
        <f>SUM(Monthly!CN303:CP303)</f>
        <v>1.6131687500000003</v>
      </c>
      <c r="AH303" s="743">
        <f>SUM(Monthly!CQ303:CS303)</f>
        <v>1.6131687500000003</v>
      </c>
      <c r="AI303" s="743">
        <f>SUM(Monthly!CT303:CV303)</f>
        <v>0.76850135193749991</v>
      </c>
      <c r="AJ303" s="743">
        <f>SUM(Monthly!CW303:CY303)</f>
        <v>0.76850135193749991</v>
      </c>
      <c r="AK303" s="743">
        <f>SUM(Monthly!CZ303:DB303)</f>
        <v>0.76850135193749991</v>
      </c>
      <c r="AL303" s="743">
        <f>SUM(Monthly!DC303:DE303)</f>
        <v>0.76850135193749991</v>
      </c>
      <c r="AM303" s="743">
        <f>SUM(Monthly!DF303:DH303)</f>
        <v>0.21437770387499977</v>
      </c>
      <c r="AN303" s="743">
        <f>SUM(Monthly!DI303:DK303)</f>
        <v>0.21437770387499977</v>
      </c>
      <c r="AO303" s="743">
        <f>SUM(Monthly!DL303:DN303)</f>
        <v>0.21437770387499977</v>
      </c>
      <c r="AP303" s="743">
        <f>SUM(Monthly!DO303:DQ303)</f>
        <v>0.21437770387499977</v>
      </c>
      <c r="AQ303" s="743">
        <f>SUM(Monthly!DR303:DT303)</f>
        <v>0.84623885193749959</v>
      </c>
      <c r="AR303" s="743">
        <f>SUM(Monthly!DU303:DW303)</f>
        <v>0.84623885193749959</v>
      </c>
      <c r="AS303" s="743">
        <f>SUM(Monthly!DX303:DZ303)</f>
        <v>0.84623885193749959</v>
      </c>
      <c r="AT303" s="743">
        <f>SUM(Monthly!EA303:EC303)</f>
        <v>0.84623885193749959</v>
      </c>
      <c r="AU303" s="743">
        <f>SUM(Monthly!ED303:EF303)</f>
        <v>5.7038812499999993</v>
      </c>
      <c r="AV303" s="743">
        <f>SUM(Monthly!EG303:EI303)</f>
        <v>5.7038812499999993</v>
      </c>
      <c r="AW303" s="743">
        <f>SUM(Monthly!EJ303:EL303)</f>
        <v>5.7038812499999993</v>
      </c>
      <c r="AX303" s="743">
        <f>SUM(Monthly!EM303:EO303)</f>
        <v>5.7038812499999993</v>
      </c>
      <c r="AY303" s="743">
        <f>SUM(Monthly!EP303:ER303)</f>
        <v>9.8557765118876937</v>
      </c>
      <c r="AZ303" s="743">
        <f>SUM(Monthly!ES303:EU303)</f>
        <v>8.6900208202254685</v>
      </c>
      <c r="BA303" s="743">
        <f>SUM(Monthly!EV303:EX303)</f>
        <v>10.634736980159801</v>
      </c>
      <c r="BB303" s="743">
        <f>SUM(Monthly!EY303:FA303)</f>
        <v>15.375683902759999</v>
      </c>
      <c r="BC303" s="743">
        <f>SUM(Monthly!FB303:FD303)</f>
        <v>10.7629121351344</v>
      </c>
      <c r="BD303" s="743">
        <f>SUM(Monthly!FE303:FG303)</f>
        <v>7.3291891216440002</v>
      </c>
      <c r="BE303" s="743">
        <f>SUM(Monthly!FH303:FJ303)</f>
        <v>9.6298824739322004</v>
      </c>
      <c r="BF303" s="743">
        <f>SUM(Monthly!FK303:FM303)</f>
        <v>28.658830771476701</v>
      </c>
      <c r="BG303" s="743">
        <f>SUM(Monthly!FN303:FP303)</f>
        <v>11.535757630000001</v>
      </c>
      <c r="BH303" s="743">
        <f>SUM(Monthly!FQ303:FS303)</f>
        <v>11.825778852000001</v>
      </c>
      <c r="BI303" s="743">
        <f>SUM(Monthly!FT303:FV303)</f>
        <v>6.6532200820000007</v>
      </c>
      <c r="BJ303" s="743">
        <f>SUM(Monthly!FW303:FY303)</f>
        <v>7.7374958509999994</v>
      </c>
      <c r="BK303" s="743">
        <f>SUM(Monthly!FZ303:GB303)</f>
        <v>4.5487392174482197</v>
      </c>
      <c r="BL303" s="743">
        <f>SUM(Monthly!GC303:GE303)</f>
        <v>6.5911137487962508</v>
      </c>
      <c r="BM303" s="743">
        <f>SUM(Monthly!GF303:GH303)</f>
        <v>5.1190565599999989</v>
      </c>
      <c r="BN303" s="743">
        <f>SUM(Monthly!GI303:GK303)</f>
        <v>12.7966616449571</v>
      </c>
      <c r="BO303" s="743">
        <f>SUM(Monthly!GL303:GN303)</f>
        <v>17.975189401000002</v>
      </c>
      <c r="BP303" s="743">
        <f>SUM(Monthly!GO303:GQ303)</f>
        <v>32.197319577000002</v>
      </c>
      <c r="BQ303" s="743">
        <f>SUM(Monthly!GR303:GT303)</f>
        <v>7.2409036472900015</v>
      </c>
      <c r="BR303" s="743">
        <f>SUM(Monthly!GU303:GW303)</f>
        <v>67.402050789159986</v>
      </c>
      <c r="BS303" s="743">
        <f>SUM(Monthly!GX303:GZ303)</f>
        <v>10.856274308749999</v>
      </c>
      <c r="BT303" s="743">
        <f>SUM(Monthly!HA303:HC303)</f>
        <v>9.553028822089999</v>
      </c>
      <c r="BU303" s="743">
        <f>SUM(Monthly!HD303:HF303)</f>
        <v>34.54</v>
      </c>
      <c r="BV303" s="743">
        <f>SUM(Monthly!HG303:HI303)</f>
        <v>11.752031147504148</v>
      </c>
      <c r="BW303" s="743">
        <f>SUM(Monthly!HJ303:HL303)</f>
        <v>9.5482351832137091</v>
      </c>
      <c r="BX303" s="743">
        <f>SUM(Monthly!HM303:HO303)</f>
        <v>32.654913323649382</v>
      </c>
      <c r="BY303" s="743">
        <f>SUM(Monthly!HP303:HR303)</f>
        <v>13.273532712579339</v>
      </c>
      <c r="BZ303" s="743">
        <f>SUM(Monthly!HS303:HU303)</f>
        <v>13.806268089118209</v>
      </c>
      <c r="CA303" s="743">
        <f>SUM(Monthly!HV303:HX303)</f>
        <v>14.168005035134602</v>
      </c>
      <c r="CB303" s="743">
        <f>SUM(Monthly!HY303:IA303)</f>
        <v>63.909109535906225</v>
      </c>
      <c r="CC303" s="743">
        <f>SUM(Monthly!IB303:ID303)</f>
        <v>20.775780488582612</v>
      </c>
      <c r="CD303" s="743">
        <f>SUM(Monthly!IE303:IG303)</f>
        <v>82.67627122938157</v>
      </c>
      <c r="CE303" s="743">
        <f>SUM(Monthly!IH303:IJ303)</f>
        <v>20.080593870683707</v>
      </c>
      <c r="CF303" s="743">
        <f>SUM(Monthly!IK303:IM303)</f>
        <v>64.653933217584296</v>
      </c>
      <c r="CG303" s="743">
        <f>SUM(Monthly!IN303:IP303)</f>
        <v>58.607093980471433</v>
      </c>
      <c r="CH303" s="743">
        <f>SUM(Monthly!IQ303:IS303)</f>
        <v>107.90780487008519</v>
      </c>
      <c r="CI303" s="743">
        <f>SUM(Monthly!IT303:IV303)</f>
        <v>38.776060746221859</v>
      </c>
      <c r="CJ303" s="743">
        <f>SUM(Monthly!IW303:IY303)</f>
        <v>19.117168062910938</v>
      </c>
      <c r="CK303" s="743">
        <f>SUM(Monthly!IZ303:JB303)</f>
        <v>45.533727643371364</v>
      </c>
      <c r="CL303" s="743">
        <f>SUM(Monthly!JC303:JE303)</f>
        <v>171.27846973794169</v>
      </c>
      <c r="CM303" s="743">
        <f>SUM(Monthly!JF303:JH303)</f>
        <v>29.783943041756483</v>
      </c>
      <c r="CN303" s="743">
        <f>SUM(Monthly!JI303:JK303)</f>
        <v>76.392793968301717</v>
      </c>
      <c r="CO303" s="743">
        <f>SUM(Monthly!JL303:JN303)</f>
        <v>64.765590652350724</v>
      </c>
      <c r="CP303" s="743">
        <f>SUM(Monthly!JO303:JQ303)</f>
        <v>144.1639814002888</v>
      </c>
      <c r="CQ303" s="743">
        <f>SUM(Monthly!JR303:JT303)</f>
        <v>73.899380642222184</v>
      </c>
      <c r="CR303" s="743">
        <f>SUM(Monthly!JU303:JW303)</f>
        <v>73.200178182364766</v>
      </c>
      <c r="CS303" s="743">
        <f>SUM(Monthly!JX303:JZ303)</f>
        <v>21.75320046393524</v>
      </c>
      <c r="CT303" s="743">
        <f>SUM(Monthly!KA303:KC303)</f>
        <v>237.01543128304172</v>
      </c>
      <c r="CU303" s="743">
        <f>SUM(Monthly!KD303:KF303)</f>
        <v>48.933332043678931</v>
      </c>
      <c r="CV303" s="743">
        <f>SUM(Monthly!KG303:KI303)</f>
        <v>140.61000285308756</v>
      </c>
      <c r="CW303" s="743">
        <f>SUM(Monthly!KJ303:KL303)</f>
        <v>70.730554984773192</v>
      </c>
      <c r="CX303" s="743">
        <f>SUM(Monthly!KM303:KO303)</f>
        <v>362.12117083272352</v>
      </c>
      <c r="CY303" s="743">
        <f>SUM(Monthly!KP303:KR303)</f>
        <v>98.572999087195171</v>
      </c>
      <c r="CZ303" s="743">
        <f>SUM(Monthly!KS303:KU303)</f>
        <v>422.59496667340704</v>
      </c>
      <c r="DA303" s="743">
        <f>SUM(Monthly!KV303:KX303)</f>
        <v>255.41760637726622</v>
      </c>
      <c r="DB303" s="743">
        <f>SUM(Monthly!KY303:LA303)</f>
        <v>195.97413370345052</v>
      </c>
      <c r="DC303" s="743">
        <f>SUM(Monthly!LB303:LD303)</f>
        <v>134.90371493293895</v>
      </c>
      <c r="DD303" s="743">
        <f>SUM(Monthly!LE303:LG303)</f>
        <v>70.976985115830928</v>
      </c>
      <c r="DE303" s="743">
        <f>SUM(Monthly!LH303:LJ303)</f>
        <v>334.64742851129523</v>
      </c>
      <c r="DF303" s="743">
        <f>SUM(Monthly!LK303:LM303)</f>
        <v>420.96524727220708</v>
      </c>
      <c r="DG303" s="743">
        <f>SUM(Monthly!LN303:LP303)</f>
        <v>99.889282596791404</v>
      </c>
      <c r="DH303" s="743">
        <f>SUM(Monthly!LQ303:LS303)</f>
        <v>22.302421834099789</v>
      </c>
      <c r="DI303" s="743">
        <f>SUM(Monthly!LT303:LV303)</f>
        <v>93.384272928853122</v>
      </c>
      <c r="DJ303" s="743">
        <f>SUM(Monthly!LW303:LY303)</f>
        <v>81.202203058288603</v>
      </c>
      <c r="DK303" s="743">
        <f>IFERROR(SUM(Monthly!LZ303:MB303)," ")</f>
        <v>500.50837164073505</v>
      </c>
      <c r="DL303" s="743">
        <f>IFERROR(SUM(Monthly!MC303:ME303)," ")</f>
        <v>201.5281001067176</v>
      </c>
      <c r="DM303" s="743">
        <f>IFERROR(SUM(Monthly!MF303:MH303)," ")</f>
        <v>88.577255324296942</v>
      </c>
      <c r="DN303" s="743">
        <f>IFERROR(SUM(Monthly!MI303:MK303)," ")</f>
        <v>484.98108458520261</v>
      </c>
      <c r="DO303" s="743">
        <f>IFERROR(SUM(Monthly!ML303:MN303)," ")</f>
        <v>100.50726348263974</v>
      </c>
      <c r="DP303" s="743">
        <f>IFERROR(SUM(Monthly!MO303:MQ303)," ")</f>
        <v>633.14854999325667</v>
      </c>
      <c r="DQ303" s="743">
        <f>IFERROR(SUM(Monthly!MR303:MT303)," ")</f>
        <v>76.535677030839082</v>
      </c>
      <c r="DR303" s="743">
        <f>IFERROR(SUM(Monthly!MU303:MW303)," ")</f>
        <v>955.05529532498258</v>
      </c>
      <c r="DS303" s="100"/>
      <c r="DT303" s="100"/>
      <c r="DU303" s="100"/>
      <c r="DV303" s="100"/>
      <c r="DW303" s="100"/>
      <c r="DX303" s="100"/>
      <c r="DY303" s="100"/>
      <c r="DZ303" s="100"/>
    </row>
    <row r="304" spans="1:130">
      <c r="B304" s="674" t="s">
        <v>46</v>
      </c>
      <c r="C304" s="100">
        <f>SUM(Monthly!B304:D304)</f>
        <v>0</v>
      </c>
      <c r="D304" s="100">
        <f>SUM(Monthly!E304:G304)</f>
        <v>0</v>
      </c>
      <c r="E304" s="100">
        <f>SUM(Monthly!H304:J304)</f>
        <v>0</v>
      </c>
      <c r="F304" s="100">
        <f>SUM(Monthly!K304:M304)</f>
        <v>0</v>
      </c>
      <c r="G304" s="100">
        <f>SUM(Monthly!N304:P304)</f>
        <v>0</v>
      </c>
      <c r="H304" s="100">
        <f>SUM(Monthly!Q304:S304)</f>
        <v>0</v>
      </c>
      <c r="I304" s="100">
        <f>SUM(Monthly!T304:V304)</f>
        <v>0</v>
      </c>
      <c r="J304" s="100">
        <f>SUM(Monthly!W304:Y304)</f>
        <v>0</v>
      </c>
      <c r="K304" s="100">
        <f>SUM(Monthly!Z304:AB304)</f>
        <v>0</v>
      </c>
      <c r="L304" s="100">
        <f>SUM(Monthly!AC304:AE304)</f>
        <v>0</v>
      </c>
      <c r="M304" s="100">
        <f>SUM(Monthly!AF304:AH304)</f>
        <v>0</v>
      </c>
      <c r="N304" s="100">
        <f>SUM(Monthly!AI304:AK304)</f>
        <v>0</v>
      </c>
      <c r="O304" s="100">
        <f>SUM(Monthly!AL304:AN304)</f>
        <v>0</v>
      </c>
      <c r="P304" s="100">
        <f>SUM(Monthly!AO304:AQ304)</f>
        <v>0</v>
      </c>
      <c r="Q304" s="100">
        <f>SUM(Monthly!AR304:AT304)</f>
        <v>0</v>
      </c>
      <c r="R304" s="100">
        <f>SUM(Monthly!AU304:AW304)</f>
        <v>0</v>
      </c>
      <c r="S304" s="743">
        <f>SUM(Monthly!AX304:AZ304)</f>
        <v>7.1956184446249978</v>
      </c>
      <c r="T304" s="743">
        <f>SUM(Monthly!BA304:BC304)</f>
        <v>7.1956184446249978</v>
      </c>
      <c r="U304" s="743">
        <f>SUM(Monthly!BD304:BF304)</f>
        <v>7.1956184446249978</v>
      </c>
      <c r="V304" s="743">
        <f>SUM(Monthly!BG304:BI304)</f>
        <v>7.1956184446249978</v>
      </c>
      <c r="W304" s="743">
        <f>SUM(Monthly!BJ304:BL304)</f>
        <v>5.5158355035624993</v>
      </c>
      <c r="X304" s="743">
        <f>SUM(Monthly!BM304:BO304)</f>
        <v>5.5158355035624993</v>
      </c>
      <c r="Y304" s="743">
        <f>SUM(Monthly!BP304:BR304)</f>
        <v>5.5158355035624993</v>
      </c>
      <c r="Z304" s="743">
        <f>SUM(Monthly!BS304:BU304)</f>
        <v>5.5158355035624993</v>
      </c>
      <c r="AA304" s="743">
        <f>SUM(Monthly!BV304:BX304)</f>
        <v>6.431368749999999</v>
      </c>
      <c r="AB304" s="743">
        <f>SUM(Monthly!BY304:CA304)</f>
        <v>6.431368749999999</v>
      </c>
      <c r="AC304" s="743">
        <f>SUM(Monthly!CB304:CD304)</f>
        <v>6.431368749999999</v>
      </c>
      <c r="AD304" s="743">
        <f>SUM(Monthly!CE304:CG304)</f>
        <v>6.431368749999999</v>
      </c>
      <c r="AE304" s="743">
        <f>SUM(Monthly!CH304:CJ304)</f>
        <v>5.4869937499999999</v>
      </c>
      <c r="AF304" s="743">
        <f>SUM(Monthly!CK304:CM304)</f>
        <v>5.4869937499999999</v>
      </c>
      <c r="AG304" s="743">
        <f>SUM(Monthly!CN304:CP304)</f>
        <v>5.4869937499999999</v>
      </c>
      <c r="AH304" s="743">
        <f>SUM(Monthly!CQ304:CS304)</f>
        <v>5.4869937499999999</v>
      </c>
      <c r="AI304" s="743">
        <f>SUM(Monthly!CT304:CV304)</f>
        <v>3.6876911480624992</v>
      </c>
      <c r="AJ304" s="743">
        <f>SUM(Monthly!CW304:CY304)</f>
        <v>3.6876911480624992</v>
      </c>
      <c r="AK304" s="743">
        <f>SUM(Monthly!CZ304:DB304)</f>
        <v>3.6876911480624992</v>
      </c>
      <c r="AL304" s="743">
        <f>SUM(Monthly!DC304:DE304)</f>
        <v>3.6876911480624992</v>
      </c>
      <c r="AM304" s="743">
        <f>SUM(Monthly!DF304:DH304)</f>
        <v>0.55716368194499788</v>
      </c>
      <c r="AN304" s="743">
        <f>SUM(Monthly!DI304:DK304)</f>
        <v>0.55716368194499788</v>
      </c>
      <c r="AO304" s="743">
        <f>SUM(Monthly!DL304:DN304)</f>
        <v>0.55716368194499788</v>
      </c>
      <c r="AP304" s="743">
        <f>SUM(Monthly!DO304:DQ304)</f>
        <v>0.55716368194499788</v>
      </c>
      <c r="AQ304" s="743">
        <f>SUM(Monthly!DR304:DT304)</f>
        <v>-2.4259259488600011</v>
      </c>
      <c r="AR304" s="743">
        <f>SUM(Monthly!DU304:DW304)</f>
        <v>-2.4259259488600011</v>
      </c>
      <c r="AS304" s="743">
        <f>SUM(Monthly!DX304:DZ304)</f>
        <v>-2.4259259488600011</v>
      </c>
      <c r="AT304" s="743">
        <f>SUM(Monthly!EA304:EC304)</f>
        <v>-2.4259259488600011</v>
      </c>
      <c r="AU304" s="743">
        <f>SUM(Monthly!ED304:EF304)</f>
        <v>-2.0984922327424935</v>
      </c>
      <c r="AV304" s="743">
        <f>SUM(Monthly!EG304:EI304)</f>
        <v>-2.0984922327424935</v>
      </c>
      <c r="AW304" s="743">
        <f>SUM(Monthly!EJ304:EL304)</f>
        <v>-2.0984922327424935</v>
      </c>
      <c r="AX304" s="743">
        <f>SUM(Monthly!EM304:EO304)</f>
        <v>-2.0984922327424935</v>
      </c>
      <c r="AY304" s="743">
        <f>SUM(Monthly!EP304:ER304)</f>
        <v>24.215317618768925</v>
      </c>
      <c r="AZ304" s="743">
        <f>SUM(Monthly!ES304:EU304)</f>
        <v>-65.830439853473308</v>
      </c>
      <c r="BA304" s="743">
        <f>SUM(Monthly!EV304:EX304)</f>
        <v>34.019894593900112</v>
      </c>
      <c r="BB304" s="743">
        <f>SUM(Monthly!EY304:FA304)</f>
        <v>2.0998984091600015</v>
      </c>
      <c r="BC304" s="743">
        <f>SUM(Monthly!FB304:FD304)</f>
        <v>-29.309473738675077</v>
      </c>
      <c r="BD304" s="743">
        <f>SUM(Monthly!FE304:FG304)</f>
        <v>-32.914010423332506</v>
      </c>
      <c r="BE304" s="743">
        <f>SUM(Monthly!FH304:FJ304)</f>
        <v>28.56905020343061</v>
      </c>
      <c r="BF304" s="743">
        <f>SUM(Monthly!FK304:FM304)</f>
        <v>-25.714472982406903</v>
      </c>
      <c r="BG304" s="743">
        <f>SUM(Monthly!FN304:FP304)</f>
        <v>44.632626063000004</v>
      </c>
      <c r="BH304" s="743">
        <f>SUM(Monthly!FQ304:FS304)</f>
        <v>-50.479765896999979</v>
      </c>
      <c r="BI304" s="743">
        <f>SUM(Monthly!FT304:FV304)</f>
        <v>0.92798512600001359</v>
      </c>
      <c r="BJ304" s="743">
        <f>SUM(Monthly!FW304:FY304)</f>
        <v>5.7467490250000264</v>
      </c>
      <c r="BK304" s="743">
        <f>SUM(Monthly!FZ304:GB304)</f>
        <v>7.8244627391990251</v>
      </c>
      <c r="BL304" s="743">
        <f>SUM(Monthly!GC304:GE304)</f>
        <v>-18.967033208262656</v>
      </c>
      <c r="BM304" s="743">
        <f>SUM(Monthly!GF304:GH304)</f>
        <v>4.4209529056700205</v>
      </c>
      <c r="BN304" s="743">
        <f>SUM(Monthly!GI304:GK304)</f>
        <v>-5.1792885876088164</v>
      </c>
      <c r="BO304" s="743">
        <f>SUM(Monthly!GL304:GN304)</f>
        <v>42.616265853000002</v>
      </c>
      <c r="BP304" s="743">
        <f>SUM(Monthly!GO304:GQ304)</f>
        <v>22.153544151010017</v>
      </c>
      <c r="BQ304" s="743">
        <f>SUM(Monthly!GR304:GT304)</f>
        <v>-82.188662058190047</v>
      </c>
      <c r="BR304" s="743">
        <f>SUM(Monthly!GU304:GW304)</f>
        <v>-91.46063240833999</v>
      </c>
      <c r="BS304" s="743">
        <f>SUM(Monthly!GX304:GZ304)</f>
        <v>73.340491948620013</v>
      </c>
      <c r="BT304" s="743">
        <f>SUM(Monthly!HA304:HC304)</f>
        <v>71.93186702771429</v>
      </c>
      <c r="BU304" s="743">
        <f>SUM(Monthly!HD304:HF304)</f>
        <v>-8.1809115881048839</v>
      </c>
      <c r="BV304" s="743">
        <f>SUM(Monthly!HG304:HI304)</f>
        <v>-84.762898289518716</v>
      </c>
      <c r="BW304" s="743">
        <f>SUM(Monthly!HJ304:HL304)</f>
        <v>-9.7662191782339747</v>
      </c>
      <c r="BX304" s="743">
        <f>SUM(Monthly!HM304:HO304)</f>
        <v>33.618236731823714</v>
      </c>
      <c r="BY304" s="743">
        <f>SUM(Monthly!HP304:HR304)</f>
        <v>-75.227008693777663</v>
      </c>
      <c r="BZ304" s="743">
        <f>SUM(Monthly!HS304:HU304)</f>
        <v>30.081666112004612</v>
      </c>
      <c r="CA304" s="743">
        <f>SUM(Monthly!HV304:HX304)</f>
        <v>53.004380304225954</v>
      </c>
      <c r="CB304" s="743">
        <f>SUM(Monthly!HY304:IA304)</f>
        <v>91.739627408430067</v>
      </c>
      <c r="CC304" s="743">
        <f>SUM(Monthly!IB304:ID304)</f>
        <v>40.394991534585117</v>
      </c>
      <c r="CD304" s="743">
        <f>SUM(Monthly!IE304:IG304)</f>
        <v>-92.449248568689697</v>
      </c>
      <c r="CE304" s="743">
        <f>SUM(Monthly!IH304:IJ304)</f>
        <v>21.996128325858425</v>
      </c>
      <c r="CF304" s="743">
        <f>SUM(Monthly!IK304:IM304)</f>
        <v>87.525110344083572</v>
      </c>
      <c r="CG304" s="743">
        <f>SUM(Monthly!IN304:IP304)</f>
        <v>-26.376701963985234</v>
      </c>
      <c r="CH304" s="743">
        <f>SUM(Monthly!IQ304:IS304)</f>
        <v>-52.162748750127349</v>
      </c>
      <c r="CI304" s="743">
        <f>SUM(Monthly!IT304:IV304)</f>
        <v>38.265267363484277</v>
      </c>
      <c r="CJ304" s="743">
        <f>SUM(Monthly!IW304:IY304)</f>
        <v>56.466356091031159</v>
      </c>
      <c r="CK304" s="743">
        <f>SUM(Monthly!IZ304:JB304)</f>
        <v>-47.20684145941182</v>
      </c>
      <c r="CL304" s="743">
        <f>SUM(Monthly!JC304:JE304)</f>
        <v>-25.443226971919831</v>
      </c>
      <c r="CM304" s="743">
        <f>SUM(Monthly!JF304:JH304)</f>
        <v>49.084066286545536</v>
      </c>
      <c r="CN304" s="743">
        <f>SUM(Monthly!JI304:JK304)</f>
        <v>82.099057333833173</v>
      </c>
      <c r="CO304" s="743">
        <f>SUM(Monthly!JL304:JN304)</f>
        <v>3.0262329244252655</v>
      </c>
      <c r="CP304" s="743">
        <f>SUM(Monthly!JO304:JQ304)</f>
        <v>-110.98117212971236</v>
      </c>
      <c r="CQ304" s="743">
        <f>SUM(Monthly!JR304:JT304)</f>
        <v>75.642252217133105</v>
      </c>
      <c r="CR304" s="743">
        <f>SUM(Monthly!JU304:JW304)</f>
        <v>105.63112772682506</v>
      </c>
      <c r="CS304" s="743">
        <f>SUM(Monthly!JX304:JZ304)</f>
        <v>-11.428458779198849</v>
      </c>
      <c r="CT304" s="743">
        <f>SUM(Monthly!KA304:KC304)</f>
        <v>-135.93559942391397</v>
      </c>
      <c r="CU304" s="743">
        <f>SUM(Monthly!KD304:KF304)</f>
        <v>125.91324402779168</v>
      </c>
      <c r="CV304" s="743">
        <f>SUM(Monthly!KG304:KI304)</f>
        <v>75.519520795636993</v>
      </c>
      <c r="CW304" s="743">
        <f>SUM(Monthly!KJ304:KL304)</f>
        <v>64.720874824395537</v>
      </c>
      <c r="CX304" s="743">
        <f>SUM(Monthly!KM304:KO304)</f>
        <v>-134.89276920568304</v>
      </c>
      <c r="CY304" s="743">
        <f>SUM(Monthly!KP304:KR304)</f>
        <v>112.61640936069513</v>
      </c>
      <c r="CZ304" s="743">
        <f>SUM(Monthly!KS304:KU304)</f>
        <v>-144.01558889960873</v>
      </c>
      <c r="DA304" s="743">
        <f>SUM(Monthly!KV304:KX304)</f>
        <v>-41.51149503108563</v>
      </c>
      <c r="DB304" s="743">
        <f>SUM(Monthly!KY304:LA304)</f>
        <v>69.250931133794253</v>
      </c>
      <c r="DC304" s="743">
        <f>SUM(Monthly!LB304:LD304)</f>
        <v>93.344214797450476</v>
      </c>
      <c r="DD304" s="743">
        <f>SUM(Monthly!LE304:LG304)</f>
        <v>89.21823330244888</v>
      </c>
      <c r="DE304" s="743">
        <f>SUM(Monthly!LH304:LJ304)</f>
        <v>-146.71427886429441</v>
      </c>
      <c r="DF304" s="743">
        <f>SUM(Monthly!LK304:LM304)</f>
        <v>145.5408823041692</v>
      </c>
      <c r="DG304" s="743">
        <f>SUM(Monthly!LN304:LP304)</f>
        <v>10.582061949892307</v>
      </c>
      <c r="DH304" s="743">
        <f>SUM(Monthly!LQ304:LS304)</f>
        <v>2.4682309571866483</v>
      </c>
      <c r="DI304" s="743">
        <f>SUM(Monthly!LT304:LV304)</f>
        <v>347.91754739690032</v>
      </c>
      <c r="DJ304" s="743">
        <f>SUM(Monthly!LW304:LY304)</f>
        <v>108.51076634281144</v>
      </c>
      <c r="DK304" s="743">
        <f>IFERROR(SUM(Monthly!LZ304:MB304)," ")</f>
        <v>-245.62512366975068</v>
      </c>
      <c r="DL304" s="743">
        <f>IFERROR(SUM(Monthly!MC304:ME304)," ")</f>
        <v>9.3680781823661121</v>
      </c>
      <c r="DM304" s="743">
        <f>IFERROR(SUM(Monthly!MF304:MH304)," ")</f>
        <v>227.55183350588445</v>
      </c>
      <c r="DN304" s="743">
        <f>IFERROR(SUM(Monthly!MI304:MK304)," ")</f>
        <v>-280.83004274370353</v>
      </c>
      <c r="DO304" s="743">
        <f>IFERROR(SUM(Monthly!ML304:MN304)," ")</f>
        <v>343.66660862827746</v>
      </c>
      <c r="DP304" s="743">
        <f>IFERROR(SUM(Monthly!MO304:MQ304)," ")</f>
        <v>-285.98576255470061</v>
      </c>
      <c r="DQ304" s="743">
        <f>IFERROR(SUM(Monthly!MR304:MT304)," ")</f>
        <v>281.20602264024677</v>
      </c>
      <c r="DR304" s="743">
        <f>IFERROR(SUM(Monthly!MU304:MW304)," ")</f>
        <v>-704.67861923613987</v>
      </c>
      <c r="DS304" s="100"/>
      <c r="DT304" s="100"/>
      <c r="DU304" s="100"/>
      <c r="DV304" s="100"/>
      <c r="DW304" s="100"/>
      <c r="DX304" s="100"/>
      <c r="DY304" s="100"/>
      <c r="DZ304" s="100"/>
    </row>
    <row r="305" spans="1:130">
      <c r="A305" t="s">
        <v>1487</v>
      </c>
      <c r="B305" s="670" t="s">
        <v>631</v>
      </c>
      <c r="C305" s="100">
        <f>SUM(Monthly!B305:D305)</f>
        <v>0</v>
      </c>
      <c r="D305" s="100">
        <f>SUM(Monthly!E305:G305)</f>
        <v>0</v>
      </c>
      <c r="E305" s="100">
        <f>SUM(Monthly!H305:J305)</f>
        <v>0</v>
      </c>
      <c r="F305" s="100">
        <f>SUM(Monthly!K305:M305)</f>
        <v>0</v>
      </c>
      <c r="G305" s="100">
        <f>SUM(Monthly!N305:P305)</f>
        <v>0</v>
      </c>
      <c r="H305" s="100">
        <f>SUM(Monthly!Q305:S305)</f>
        <v>0</v>
      </c>
      <c r="I305" s="100">
        <f>SUM(Monthly!T305:V305)</f>
        <v>0</v>
      </c>
      <c r="J305" s="100">
        <f>SUM(Monthly!W305:Y305)</f>
        <v>0</v>
      </c>
      <c r="K305" s="100">
        <f>SUM(Monthly!Z305:AB305)</f>
        <v>0</v>
      </c>
      <c r="L305" s="100">
        <f>SUM(Monthly!AC305:AE305)</f>
        <v>0</v>
      </c>
      <c r="M305" s="100">
        <f>SUM(Monthly!AF305:AH305)</f>
        <v>0</v>
      </c>
      <c r="N305" s="100">
        <f>SUM(Monthly!AI305:AK305)</f>
        <v>0</v>
      </c>
      <c r="O305" s="100">
        <f>SUM(Monthly!AL305:AN305)</f>
        <v>0</v>
      </c>
      <c r="P305" s="100">
        <f>SUM(Monthly!AO305:AQ305)</f>
        <v>0</v>
      </c>
      <c r="Q305" s="100">
        <f>SUM(Monthly!AR305:AT305)</f>
        <v>0</v>
      </c>
      <c r="R305" s="100">
        <f>SUM(Monthly!AU305:AW305)</f>
        <v>0</v>
      </c>
      <c r="S305" s="743">
        <f>SUM(Monthly!AX305:AZ305)</f>
        <v>-0.10275000000000006</v>
      </c>
      <c r="T305" s="743">
        <f>SUM(Monthly!BA305:BC305)</f>
        <v>-0.10275000000000006</v>
      </c>
      <c r="U305" s="743">
        <f>SUM(Monthly!BD305:BF305)</f>
        <v>-0.10275000000000006</v>
      </c>
      <c r="V305" s="743">
        <f>SUM(Monthly!BG305:BI305)</f>
        <v>-0.10275000000000006</v>
      </c>
      <c r="W305" s="743">
        <f>SUM(Monthly!BJ305:BL305)</f>
        <v>-1.2867500000000001</v>
      </c>
      <c r="X305" s="743">
        <f>SUM(Monthly!BM305:BO305)</f>
        <v>-1.2867500000000001</v>
      </c>
      <c r="Y305" s="743">
        <f>SUM(Monthly!BP305:BR305)</f>
        <v>-1.2867500000000001</v>
      </c>
      <c r="Z305" s="743">
        <f>SUM(Monthly!BS305:BU305)</f>
        <v>-1.2867500000000001</v>
      </c>
      <c r="AA305" s="743">
        <f>SUM(Monthly!BV305:BX305)</f>
        <v>-2.3896937500000002</v>
      </c>
      <c r="AB305" s="743">
        <f>SUM(Monthly!BY305:CA305)</f>
        <v>-2.3896937500000002</v>
      </c>
      <c r="AC305" s="743">
        <f>SUM(Monthly!CB305:CD305)</f>
        <v>-2.3896937500000002</v>
      </c>
      <c r="AD305" s="743">
        <f>SUM(Monthly!CE305:CG305)</f>
        <v>-2.3896937500000002</v>
      </c>
      <c r="AE305" s="743">
        <f>SUM(Monthly!CH305:CJ305)</f>
        <v>-1.6363874999999997</v>
      </c>
      <c r="AF305" s="743">
        <f>SUM(Monthly!CK305:CM305)</f>
        <v>-1.6363874999999997</v>
      </c>
      <c r="AG305" s="743">
        <f>SUM(Monthly!CN305:CP305)</f>
        <v>-1.6363874999999997</v>
      </c>
      <c r="AH305" s="743">
        <f>SUM(Monthly!CQ305:CS305)</f>
        <v>-1.6363874999999997</v>
      </c>
      <c r="AI305" s="743">
        <f>SUM(Monthly!CT305:CV305)</f>
        <v>-2.1994437499999995</v>
      </c>
      <c r="AJ305" s="743">
        <f>SUM(Monthly!CW305:CY305)</f>
        <v>-2.1994437499999995</v>
      </c>
      <c r="AK305" s="743">
        <f>SUM(Monthly!CZ305:DB305)</f>
        <v>-2.1994437499999995</v>
      </c>
      <c r="AL305" s="743">
        <f>SUM(Monthly!DC305:DE305)</f>
        <v>-2.1994437499999995</v>
      </c>
      <c r="AM305" s="743">
        <f>SUM(Monthly!DF305:DH305)</f>
        <v>-6.9972499999999993</v>
      </c>
      <c r="AN305" s="743">
        <f>SUM(Monthly!DI305:DK305)</f>
        <v>-6.9972499999999993</v>
      </c>
      <c r="AO305" s="743">
        <f>SUM(Monthly!DL305:DN305)</f>
        <v>-6.9972499999999993</v>
      </c>
      <c r="AP305" s="743">
        <f>SUM(Monthly!DO305:DQ305)</f>
        <v>-6.9972499999999993</v>
      </c>
      <c r="AQ305" s="743">
        <f>SUM(Monthly!DR305:DT305)</f>
        <v>-7.6272500000000001</v>
      </c>
      <c r="AR305" s="743">
        <f>SUM(Monthly!DU305:DW305)</f>
        <v>-7.6272500000000001</v>
      </c>
      <c r="AS305" s="743">
        <f>SUM(Monthly!DX305:DZ305)</f>
        <v>-7.6272500000000001</v>
      </c>
      <c r="AT305" s="743">
        <f>SUM(Monthly!EA305:EC305)</f>
        <v>-7.6272500000000001</v>
      </c>
      <c r="AU305" s="743">
        <f>SUM(Monthly!ED305:EF305)</f>
        <v>-3.5674999999999999</v>
      </c>
      <c r="AV305" s="743">
        <f>SUM(Monthly!EG305:EI305)</f>
        <v>-3.5674999999999999</v>
      </c>
      <c r="AW305" s="743">
        <f>SUM(Monthly!EJ305:EL305)</f>
        <v>-3.5674999999999999</v>
      </c>
      <c r="AX305" s="743">
        <f>SUM(Monthly!EM305:EO305)</f>
        <v>-3.5674999999999999</v>
      </c>
      <c r="AY305" s="743">
        <f>SUM(Monthly!EP305:ER305)</f>
        <v>0</v>
      </c>
      <c r="AZ305" s="743">
        <f>SUM(Monthly!ES305:EU305)</f>
        <v>0</v>
      </c>
      <c r="BA305" s="743">
        <f>SUM(Monthly!EV305:EX305)</f>
        <v>0</v>
      </c>
      <c r="BB305" s="743">
        <f>SUM(Monthly!EY305:FA305)</f>
        <v>0</v>
      </c>
      <c r="BC305" s="743">
        <f>SUM(Monthly!FB305:FD305)</f>
        <v>0</v>
      </c>
      <c r="BD305" s="743">
        <f>SUM(Monthly!FE305:FG305)</f>
        <v>0</v>
      </c>
      <c r="BE305" s="743">
        <f>SUM(Monthly!FH305:FJ305)</f>
        <v>0</v>
      </c>
      <c r="BF305" s="743">
        <f>SUM(Monthly!FK305:FM305)</f>
        <v>0</v>
      </c>
      <c r="BG305" s="743">
        <f>SUM(Monthly!FN305:FP305)</f>
        <v>0</v>
      </c>
      <c r="BH305" s="743">
        <f>SUM(Monthly!FQ305:FS305)</f>
        <v>0</v>
      </c>
      <c r="BI305" s="743">
        <f>SUM(Monthly!FT305:FV305)</f>
        <v>0</v>
      </c>
      <c r="BJ305" s="743">
        <f>SUM(Monthly!FW305:FY305)</f>
        <v>0</v>
      </c>
      <c r="BK305" s="743">
        <f>SUM(Monthly!FZ305:GB305)</f>
        <v>0</v>
      </c>
      <c r="BL305" s="743">
        <f>SUM(Monthly!GC305:GE305)</f>
        <v>0</v>
      </c>
      <c r="BM305" s="743">
        <f>SUM(Monthly!GF305:GH305)</f>
        <v>0</v>
      </c>
      <c r="BN305" s="743">
        <f>SUM(Monthly!GI305:GK305)</f>
        <v>0</v>
      </c>
      <c r="BO305" s="743">
        <f>SUM(Monthly!GL305:GN305)</f>
        <v>0</v>
      </c>
      <c r="BP305" s="743">
        <f>SUM(Monthly!GO305:GQ305)</f>
        <v>0</v>
      </c>
      <c r="BQ305" s="743">
        <f>SUM(Monthly!GR305:GT305)</f>
        <v>0</v>
      </c>
      <c r="BR305" s="743">
        <f>SUM(Monthly!GU305:GW305)</f>
        <v>0</v>
      </c>
      <c r="BS305" s="743">
        <f>SUM(Monthly!GX305:GZ305)</f>
        <v>0</v>
      </c>
      <c r="BT305" s="743">
        <f>SUM(Monthly!HA305:HC305)</f>
        <v>0</v>
      </c>
      <c r="BU305" s="743">
        <f>SUM(Monthly!HD305:HF305)</f>
        <v>0</v>
      </c>
      <c r="BV305" s="743">
        <f>SUM(Monthly!HG305:HI305)</f>
        <v>0</v>
      </c>
      <c r="BW305" s="743">
        <f>SUM(Monthly!HJ305:HL305)</f>
        <v>0</v>
      </c>
      <c r="BX305" s="743">
        <f>SUM(Monthly!HM305:HO305)</f>
        <v>0</v>
      </c>
      <c r="BY305" s="743">
        <f>SUM(Monthly!HP305:HR305)</f>
        <v>-52.17487922799998</v>
      </c>
      <c r="BZ305" s="743">
        <f>SUM(Monthly!HS305:HU305)</f>
        <v>-1.1193994820000253</v>
      </c>
      <c r="CA305" s="743">
        <f>SUM(Monthly!HV305:HX305)</f>
        <v>58.858096482456887</v>
      </c>
      <c r="CB305" s="743">
        <f>SUM(Monthly!HY305:IA305)</f>
        <v>72.933268646690721</v>
      </c>
      <c r="CC305" s="743">
        <f>SUM(Monthly!IB305:ID305)</f>
        <v>54.579791451266914</v>
      </c>
      <c r="CD305" s="743">
        <f>SUM(Monthly!IE305:IG305)</f>
        <v>-75.522601138598162</v>
      </c>
      <c r="CE305" s="743">
        <f>SUM(Monthly!IH305:IJ305)</f>
        <v>10.485438993036226</v>
      </c>
      <c r="CF305" s="743">
        <f>SUM(Monthly!IK305:IM305)</f>
        <v>120.1643336824601</v>
      </c>
      <c r="CG305" s="743">
        <f>SUM(Monthly!IN305:IP305)</f>
        <v>-42.528580225634933</v>
      </c>
      <c r="CH305" s="743">
        <f>SUM(Monthly!IQ305:IS305)</f>
        <v>-61.593162396096865</v>
      </c>
      <c r="CI305" s="743">
        <f>SUM(Monthly!IT305:IV305)</f>
        <v>30.530439975240736</v>
      </c>
      <c r="CJ305" s="743">
        <f>SUM(Monthly!IW305:IY305)</f>
        <v>43.393450764125973</v>
      </c>
      <c r="CK305" s="743">
        <f>SUM(Monthly!IZ305:JB305)</f>
        <v>-71.595406006545915</v>
      </c>
      <c r="CL305" s="743">
        <f>SUM(Monthly!JC305:JE305)</f>
        <v>-30.434693304082963</v>
      </c>
      <c r="CM305" s="743">
        <f>SUM(Monthly!JF305:JH305)</f>
        <v>47.374908092083274</v>
      </c>
      <c r="CN305" s="743">
        <f>SUM(Monthly!JI305:JK305)</f>
        <v>92.859668792514583</v>
      </c>
      <c r="CO305" s="743">
        <f>SUM(Monthly!JL305:JN305)</f>
        <v>26.213547757278146</v>
      </c>
      <c r="CP305" s="743">
        <f>SUM(Monthly!JO305:JQ305)</f>
        <v>-105.73235110971238</v>
      </c>
      <c r="CQ305" s="743">
        <f>SUM(Monthly!JR305:JT305)</f>
        <v>75.025171852133184</v>
      </c>
      <c r="CR305" s="743">
        <f>SUM(Monthly!JU305:JW305)</f>
        <v>63.822221280825062</v>
      </c>
      <c r="CS305" s="743">
        <f>SUM(Monthly!JX305:JZ305)</f>
        <v>-25.751250994198791</v>
      </c>
      <c r="CT305" s="743">
        <f>SUM(Monthly!KA305:KC305)</f>
        <v>-164.70011850591402</v>
      </c>
      <c r="CU305" s="743">
        <f>SUM(Monthly!KD305:KF305)</f>
        <v>112.97977782179169</v>
      </c>
      <c r="CV305" s="743">
        <f>SUM(Monthly!KG305:KI305)</f>
        <v>71.037932427636974</v>
      </c>
      <c r="CW305" s="743">
        <f>SUM(Monthly!KJ305:KL305)</f>
        <v>-49.688814954104544</v>
      </c>
      <c r="CX305" s="743">
        <f>SUM(Monthly!KM305:KO305)</f>
        <v>-81.942096306183117</v>
      </c>
      <c r="CY305" s="743">
        <f>SUM(Monthly!KP305:KR305)</f>
        <v>115.15115528669509</v>
      </c>
      <c r="CZ305" s="743">
        <f>SUM(Monthly!KS305:KU305)</f>
        <v>-109.78520199860873</v>
      </c>
      <c r="DA305" s="743">
        <f>SUM(Monthly!KV305:KX305)</f>
        <v>-206.93382561308556</v>
      </c>
      <c r="DB305" s="743">
        <f>SUM(Monthly!KY305:LA305)</f>
        <v>-20.68753678220574</v>
      </c>
      <c r="DC305" s="743">
        <f>SUM(Monthly!LB305:LD305)</f>
        <v>102.04507149795052</v>
      </c>
      <c r="DD305" s="743">
        <f>SUM(Monthly!LE305:LG305)</f>
        <v>205.39998989494887</v>
      </c>
      <c r="DE305" s="743">
        <f>SUM(Monthly!LH305:LJ305)</f>
        <v>-138.13189129129438</v>
      </c>
      <c r="DF305" s="743">
        <f>SUM(Monthly!LK305:LM305)</f>
        <v>40.92427901016913</v>
      </c>
      <c r="DG305" s="743">
        <f>SUM(Monthly!LN305:LP305)</f>
        <v>33.837259516892402</v>
      </c>
      <c r="DH305" s="743">
        <f>SUM(Monthly!LQ305:LS305)</f>
        <v>51.058681496614099</v>
      </c>
      <c r="DI305" s="743">
        <f>SUM(Monthly!LT305:LV305)</f>
        <v>241.2807979139003</v>
      </c>
      <c r="DJ305" s="743">
        <f>SUM(Monthly!LW305:LY305)</f>
        <v>-25.708233326188463</v>
      </c>
      <c r="DK305" s="743">
        <f>IFERROR(SUM(Monthly!LZ305:MB305)," ")</f>
        <v>-40.409240272750651</v>
      </c>
      <c r="DL305" s="743">
        <f>IFERROR(SUM(Monthly!MC305:ME305)," ")</f>
        <v>-55.116659972634068</v>
      </c>
      <c r="DM305" s="743">
        <f>IFERROR(SUM(Monthly!MF305:MH305)," ")</f>
        <v>248.92847483965164</v>
      </c>
      <c r="DN305" s="743">
        <f>IFERROR(SUM(Monthly!MI305:MK305)," ")</f>
        <v>-297.73355395170364</v>
      </c>
      <c r="DO305" s="743">
        <f>IFERROR(SUM(Monthly!ML305:MN305)," ")</f>
        <v>237.73666881127735</v>
      </c>
      <c r="DP305" s="743">
        <f>IFERROR(SUM(Monthly!MO305:MQ305)," ")</f>
        <v>-123.10554282701918</v>
      </c>
      <c r="DQ305" s="743">
        <f>IFERROR(SUM(Monthly!MR305:MT305)," ")</f>
        <v>266.32185195424682</v>
      </c>
      <c r="DR305" s="743">
        <f>IFERROR(SUM(Monthly!MU305:MW305)," ")</f>
        <v>-699.2147048401398</v>
      </c>
      <c r="DS305" s="100"/>
      <c r="DT305" s="100"/>
      <c r="DU305" s="100"/>
      <c r="DV305" s="100"/>
      <c r="DW305" s="100"/>
      <c r="DX305" s="100"/>
      <c r="DY305" s="100"/>
      <c r="DZ305" s="100"/>
    </row>
    <row r="306" spans="1:130">
      <c r="A306" t="s">
        <v>1488</v>
      </c>
      <c r="B306" s="670" t="s">
        <v>45</v>
      </c>
      <c r="C306" s="100">
        <f>SUM(Monthly!B306:D306)</f>
        <v>0</v>
      </c>
      <c r="D306" s="100">
        <f>SUM(Monthly!E306:G306)</f>
        <v>0</v>
      </c>
      <c r="E306" s="100">
        <f>SUM(Monthly!H306:J306)</f>
        <v>0</v>
      </c>
      <c r="F306" s="100">
        <f>SUM(Monthly!K306:M306)</f>
        <v>0</v>
      </c>
      <c r="G306" s="100">
        <f>SUM(Monthly!N306:P306)</f>
        <v>0</v>
      </c>
      <c r="H306" s="100">
        <f>SUM(Monthly!Q306:S306)</f>
        <v>0</v>
      </c>
      <c r="I306" s="100">
        <f>SUM(Monthly!T306:V306)</f>
        <v>0</v>
      </c>
      <c r="J306" s="100">
        <f>SUM(Monthly!W306:Y306)</f>
        <v>0</v>
      </c>
      <c r="K306" s="100">
        <f>SUM(Monthly!Z306:AB306)</f>
        <v>0</v>
      </c>
      <c r="L306" s="100">
        <f>SUM(Monthly!AC306:AE306)</f>
        <v>0</v>
      </c>
      <c r="M306" s="100">
        <f>SUM(Monthly!AF306:AH306)</f>
        <v>0</v>
      </c>
      <c r="N306" s="100">
        <f>SUM(Monthly!AI306:AK306)</f>
        <v>0</v>
      </c>
      <c r="O306" s="100">
        <f>SUM(Monthly!AL306:AN306)</f>
        <v>0</v>
      </c>
      <c r="P306" s="100">
        <f>SUM(Monthly!AO306:AQ306)</f>
        <v>0</v>
      </c>
      <c r="Q306" s="100">
        <f>SUM(Monthly!AR306:AT306)</f>
        <v>0</v>
      </c>
      <c r="R306" s="100">
        <f>SUM(Monthly!AU306:AW306)</f>
        <v>0</v>
      </c>
      <c r="S306" s="743">
        <f>SUM(Monthly!AX306:AZ306)</f>
        <v>-1.7307250000000001</v>
      </c>
      <c r="T306" s="743">
        <f>SUM(Monthly!BA306:BC306)</f>
        <v>-1.7307250000000001</v>
      </c>
      <c r="U306" s="743">
        <f>SUM(Monthly!BD306:BF306)</f>
        <v>-1.7307250000000001</v>
      </c>
      <c r="V306" s="743">
        <f>SUM(Monthly!BG306:BI306)</f>
        <v>-1.7307250000000001</v>
      </c>
      <c r="W306" s="743">
        <f>SUM(Monthly!BJ306:BL306)</f>
        <v>-0.98448124999999986</v>
      </c>
      <c r="X306" s="743">
        <f>SUM(Monthly!BM306:BO306)</f>
        <v>-0.98448124999999986</v>
      </c>
      <c r="Y306" s="743">
        <f>SUM(Monthly!BP306:BR306)</f>
        <v>-0.98448124999999986</v>
      </c>
      <c r="Z306" s="743">
        <f>SUM(Monthly!BS306:BU306)</f>
        <v>-0.98448124999999986</v>
      </c>
      <c r="AA306" s="743">
        <f>SUM(Monthly!BV306:BX306)</f>
        <v>6.1293749999999994E-2</v>
      </c>
      <c r="AB306" s="743">
        <f>SUM(Monthly!BY306:CA306)</f>
        <v>6.1293749999999994E-2</v>
      </c>
      <c r="AC306" s="743">
        <f>SUM(Monthly!CB306:CD306)</f>
        <v>6.1293749999999994E-2</v>
      </c>
      <c r="AD306" s="743">
        <f>SUM(Monthly!CE306:CG306)</f>
        <v>6.1293749999999994E-2</v>
      </c>
      <c r="AE306" s="743">
        <f>SUM(Monthly!CH306:CJ306)</f>
        <v>0.22173937500000002</v>
      </c>
      <c r="AF306" s="743">
        <f>SUM(Monthly!CK306:CM306)</f>
        <v>0.22173937500000002</v>
      </c>
      <c r="AG306" s="743">
        <f>SUM(Monthly!CN306:CP306)</f>
        <v>0.22173937500000002</v>
      </c>
      <c r="AH306" s="743">
        <f>SUM(Monthly!CQ306:CS306)</f>
        <v>0.22173937500000002</v>
      </c>
      <c r="AI306" s="743">
        <f>SUM(Monthly!CT306:CV306)</f>
        <v>0.46867250000000005</v>
      </c>
      <c r="AJ306" s="743">
        <f>SUM(Monthly!CW306:CY306)</f>
        <v>0.46867250000000005</v>
      </c>
      <c r="AK306" s="743">
        <f>SUM(Monthly!CZ306:DB306)</f>
        <v>0.46867250000000005</v>
      </c>
      <c r="AL306" s="743">
        <f>SUM(Monthly!DC306:DE306)</f>
        <v>0.46867250000000005</v>
      </c>
      <c r="AM306" s="743">
        <f>SUM(Monthly!DF306:DH306)</f>
        <v>0.24133312500000015</v>
      </c>
      <c r="AN306" s="743">
        <f>SUM(Monthly!DI306:DK306)</f>
        <v>0.24133312500000015</v>
      </c>
      <c r="AO306" s="743">
        <f>SUM(Monthly!DL306:DN306)</f>
        <v>0.24133312500000015</v>
      </c>
      <c r="AP306" s="743">
        <f>SUM(Monthly!DO306:DQ306)</f>
        <v>0.24133312500000015</v>
      </c>
      <c r="AQ306" s="743">
        <f>SUM(Monthly!DR306:DT306)</f>
        <v>-1.0055937499999998</v>
      </c>
      <c r="AR306" s="743">
        <f>SUM(Monthly!DU306:DW306)</f>
        <v>-1.0055937499999998</v>
      </c>
      <c r="AS306" s="743">
        <f>SUM(Monthly!DX306:DZ306)</f>
        <v>-1.0055937499999998</v>
      </c>
      <c r="AT306" s="743">
        <f>SUM(Monthly!EA306:EC306)</f>
        <v>-1.0055937499999998</v>
      </c>
      <c r="AU306" s="743">
        <f>SUM(Monthly!ED306:EF306)</f>
        <v>0.29005625000000024</v>
      </c>
      <c r="AV306" s="743">
        <f>SUM(Monthly!EG306:EI306)</f>
        <v>0.29005625000000024</v>
      </c>
      <c r="AW306" s="743">
        <f>SUM(Monthly!EJ306:EL306)</f>
        <v>0.29005625000000024</v>
      </c>
      <c r="AX306" s="743">
        <f>SUM(Monthly!EM306:EO306)</f>
        <v>0.29005625000000024</v>
      </c>
      <c r="AY306" s="743">
        <f>SUM(Monthly!EP306:ER306)</f>
        <v>5.2325300000000006</v>
      </c>
      <c r="AZ306" s="743">
        <f>SUM(Monthly!ES306:EU306)</f>
        <v>-7.5663999999999998</v>
      </c>
      <c r="BA306" s="743">
        <f>SUM(Monthly!EV306:EX306)</f>
        <v>-5.4873399999999997</v>
      </c>
      <c r="BB306" s="743">
        <f>SUM(Monthly!EY306:FA306)</f>
        <v>-4.4863799999999996</v>
      </c>
      <c r="BC306" s="743">
        <f>SUM(Monthly!FB306:FD306)</f>
        <v>-6.8168299999999995</v>
      </c>
      <c r="BD306" s="743">
        <f>SUM(Monthly!FE306:FG306)</f>
        <v>3.9406431620000006</v>
      </c>
      <c r="BE306" s="743">
        <f>SUM(Monthly!FH306:FJ306)</f>
        <v>-3.1806999999999999</v>
      </c>
      <c r="BF306" s="743">
        <f>SUM(Monthly!FK306:FM306)</f>
        <v>-9.6381200000000007</v>
      </c>
      <c r="BG306" s="743">
        <f>SUM(Monthly!FN306:FP306)</f>
        <v>-2.5</v>
      </c>
      <c r="BH306" s="743">
        <f>SUM(Monthly!FQ306:FS306)</f>
        <v>-6.7661200000000008</v>
      </c>
      <c r="BI306" s="743">
        <f>SUM(Monthly!FT306:FV306)</f>
        <v>-4.5237400000000001</v>
      </c>
      <c r="BJ306" s="743">
        <f>SUM(Monthly!FW306:FY306)</f>
        <v>-5.1647400000000001</v>
      </c>
      <c r="BK306" s="743">
        <f>SUM(Monthly!FZ306:GB306)</f>
        <v>-7.56663</v>
      </c>
      <c r="BL306" s="743">
        <f>SUM(Monthly!GC306:GE306)</f>
        <v>-2.7766799999999998</v>
      </c>
      <c r="BM306" s="743">
        <f>SUM(Monthly!GF306:GH306)</f>
        <v>-1.21719</v>
      </c>
      <c r="BN306" s="743">
        <f>SUM(Monthly!GI306:GK306)</f>
        <v>-2.4152300000000002</v>
      </c>
      <c r="BO306" s="743">
        <f>SUM(Monthly!GL306:GN306)</f>
        <v>-10.54307</v>
      </c>
      <c r="BP306" s="743">
        <f>SUM(Monthly!GO306:GQ306)</f>
        <v>-5.4411100000000001</v>
      </c>
      <c r="BQ306" s="743">
        <f>SUM(Monthly!GR306:GT306)</f>
        <v>-3.0570180000000002</v>
      </c>
      <c r="BR306" s="743">
        <f>SUM(Monthly!GU306:GW306)</f>
        <v>-1.370064685</v>
      </c>
      <c r="BS306" s="743">
        <f>SUM(Monthly!GX306:GZ306)</f>
        <v>-8.3370899999999999</v>
      </c>
      <c r="BT306" s="743">
        <f>SUM(Monthly!HA306:HC306)</f>
        <v>-10.137690000000001</v>
      </c>
      <c r="BU306" s="743">
        <f>SUM(Monthly!HD306:HF306)</f>
        <v>17.577100000000002</v>
      </c>
      <c r="BV306" s="743">
        <f>SUM(Monthly!HG306:HI306)</f>
        <v>0</v>
      </c>
      <c r="BW306" s="743">
        <f>SUM(Monthly!HJ306:HL306)</f>
        <v>0</v>
      </c>
      <c r="BX306" s="743">
        <f>SUM(Monthly!HM306:HO306)</f>
        <v>0</v>
      </c>
      <c r="BY306" s="743">
        <f>SUM(Monthly!HP306:HR306)</f>
        <v>-14.726132758000031</v>
      </c>
      <c r="BZ306" s="743">
        <f>SUM(Monthly!HS306:HU306)</f>
        <v>-21.796214684999999</v>
      </c>
      <c r="CA306" s="743">
        <f>SUM(Monthly!HV306:HX306)</f>
        <v>1.2588555680000031</v>
      </c>
      <c r="CB306" s="743">
        <f>SUM(Monthly!HY306:IA306)</f>
        <v>4.4860233849999993</v>
      </c>
      <c r="CC306" s="743">
        <f>SUM(Monthly!IB306:ID306)</f>
        <v>6.5550769017974444</v>
      </c>
      <c r="CD306" s="743">
        <f>SUM(Monthly!IE306:IG306)</f>
        <v>9.3100810878449174</v>
      </c>
      <c r="CE306" s="743">
        <f>SUM(Monthly!IH306:IJ306)</f>
        <v>4.670892058217972</v>
      </c>
      <c r="CF306" s="743">
        <f>SUM(Monthly!IK306:IM306)</f>
        <v>5.998733984945698</v>
      </c>
      <c r="CG306" s="743">
        <f>SUM(Monthly!IN306:IP306)</f>
        <v>-1.7321123567480057E-2</v>
      </c>
      <c r="CH306" s="743">
        <f>SUM(Monthly!IQ306:IS306)</f>
        <v>7.3787045901629345</v>
      </c>
      <c r="CI306" s="743">
        <f>SUM(Monthly!IT306:IV306)</f>
        <v>14.196753879999985</v>
      </c>
      <c r="CJ306" s="743">
        <f>SUM(Monthly!IW306:IY306)</f>
        <v>26.159222052894993</v>
      </c>
      <c r="CK306" s="743">
        <f>SUM(Monthly!IZ306:JB306)</f>
        <v>29.4285592491341</v>
      </c>
      <c r="CL306" s="743">
        <f>SUM(Monthly!JC306:JE306)</f>
        <v>10.092127010163136</v>
      </c>
      <c r="CM306" s="743">
        <f>SUM(Monthly!JF306:JH306)</f>
        <v>7.0250792614622597</v>
      </c>
      <c r="CN306" s="743">
        <f>SUM(Monthly!JI306:JK306)</f>
        <v>-5.3559257306814025</v>
      </c>
      <c r="CO306" s="743">
        <f>SUM(Monthly!JL306:JN306)</f>
        <v>-22.686665576852882</v>
      </c>
      <c r="CP306" s="743">
        <f>SUM(Monthly!JO306:JQ306)</f>
        <v>-1.9351619319999891</v>
      </c>
      <c r="CQ306" s="743">
        <f>SUM(Monthly!JR306:JT306)</f>
        <v>5.5559222999999136</v>
      </c>
      <c r="CR306" s="743">
        <f>SUM(Monthly!JU306:JW306)</f>
        <v>43.553584262000008</v>
      </c>
      <c r="CS306" s="743">
        <f>SUM(Monthly!JX306:JZ306)</f>
        <v>12.907555432999942</v>
      </c>
      <c r="CT306" s="743">
        <f>SUM(Monthly!KA306:KC306)</f>
        <v>33.193199882000044</v>
      </c>
      <c r="CU306" s="743">
        <f>SUM(Monthly!KD306:KF306)</f>
        <v>14.326599999999985</v>
      </c>
      <c r="CV306" s="743">
        <f>SUM(Monthly!KG306:KI306)</f>
        <v>6.4793197760000165</v>
      </c>
      <c r="CW306" s="743">
        <f>SUM(Monthly!KJ306:KL306)</f>
        <v>114.40968977850008</v>
      </c>
      <c r="CX306" s="743">
        <f>SUM(Monthly!KM306:KO306)</f>
        <v>-52.950672899499921</v>
      </c>
      <c r="CY306" s="743">
        <f>SUM(Monthly!KP306:KR306)</f>
        <v>-2.5347459259999567</v>
      </c>
      <c r="CZ306" s="743">
        <f>SUM(Monthly!KS306:KU306)</f>
        <v>-34.230386901000003</v>
      </c>
      <c r="DA306" s="743">
        <f>SUM(Monthly!KV306:KX306)</f>
        <v>165.42233058199992</v>
      </c>
      <c r="DB306" s="743">
        <f>SUM(Monthly!KY306:LA306)</f>
        <v>89.938467916000008</v>
      </c>
      <c r="DC306" s="743">
        <f>SUM(Monthly!LB306:LD306)</f>
        <v>-8.7008567005000401</v>
      </c>
      <c r="DD306" s="743">
        <f>SUM(Monthly!LE306:LG306)</f>
        <v>-116.18175659250001</v>
      </c>
      <c r="DE306" s="743">
        <f>SUM(Monthly!LH306:LJ306)</f>
        <v>-8.5823875730000054</v>
      </c>
      <c r="DF306" s="743">
        <f>SUM(Monthly!LK306:LM306)</f>
        <v>104.61660329400006</v>
      </c>
      <c r="DG306" s="743">
        <f>SUM(Monthly!LN306:LP306)</f>
        <v>-23.255197567000067</v>
      </c>
      <c r="DH306" s="743">
        <f>SUM(Monthly!LQ306:LS306)</f>
        <v>-48.590450539427451</v>
      </c>
      <c r="DI306" s="743">
        <f>SUM(Monthly!LT306:LV306)</f>
        <v>106.63674948300005</v>
      </c>
      <c r="DJ306" s="743">
        <f>SUM(Monthly!LW306:LY306)</f>
        <v>134.21899966899991</v>
      </c>
      <c r="DK306" s="743">
        <f>IFERROR(SUM(Monthly!LZ306:MB306)," ")</f>
        <v>-205.21588339700003</v>
      </c>
      <c r="DL306" s="743">
        <f>IFERROR(SUM(Monthly!MC306:ME306)," ")</f>
        <v>64.484738155000173</v>
      </c>
      <c r="DM306" s="743">
        <f>IFERROR(SUM(Monthly!MF306:MH306)," ")</f>
        <v>-21.376641333767203</v>
      </c>
      <c r="DN306" s="743">
        <f>IFERROR(SUM(Monthly!MI306:MK306)," ")</f>
        <v>16.903511208000076</v>
      </c>
      <c r="DO306" s="743">
        <f>IFERROR(SUM(Monthly!ML306:MN306)," ")</f>
        <v>105.92993981700008</v>
      </c>
      <c r="DP306" s="743">
        <f>IFERROR(SUM(Monthly!MO306:MQ306)," ")</f>
        <v>-162.88021972768146</v>
      </c>
      <c r="DQ306" s="743">
        <f>IFERROR(SUM(Monthly!MR306:MT306)," ")</f>
        <v>14.884170685999976</v>
      </c>
      <c r="DR306" s="743">
        <f>IFERROR(SUM(Monthly!MU306:MW306)," ")</f>
        <v>-5.4639143959999785</v>
      </c>
      <c r="DS306" s="100"/>
      <c r="DT306" s="100"/>
      <c r="DU306" s="100"/>
      <c r="DV306" s="100"/>
      <c r="DW306" s="100"/>
      <c r="DX306" s="100"/>
      <c r="DY306" s="100"/>
      <c r="DZ306" s="100"/>
    </row>
    <row r="307" spans="1:130">
      <c r="B307" s="760" t="s">
        <v>899</v>
      </c>
      <c r="C307" s="594" t="s">
        <v>1342</v>
      </c>
      <c r="D307" s="839">
        <f t="shared" ref="D307:BO307" si="4">+D282+D288-D291+D303+D304</f>
        <v>0</v>
      </c>
      <c r="E307" s="839">
        <f t="shared" si="4"/>
        <v>0</v>
      </c>
      <c r="F307" s="839">
        <f t="shared" si="4"/>
        <v>0</v>
      </c>
      <c r="G307" s="839">
        <f t="shared" si="4"/>
        <v>0</v>
      </c>
      <c r="H307" s="839">
        <f t="shared" si="4"/>
        <v>0</v>
      </c>
      <c r="I307" s="839">
        <f t="shared" si="4"/>
        <v>0</v>
      </c>
      <c r="J307" s="839">
        <f t="shared" si="4"/>
        <v>0</v>
      </c>
      <c r="K307" s="839">
        <f t="shared" si="4"/>
        <v>0</v>
      </c>
      <c r="L307" s="839">
        <f t="shared" si="4"/>
        <v>0</v>
      </c>
      <c r="M307" s="839">
        <f t="shared" si="4"/>
        <v>0</v>
      </c>
      <c r="N307" s="839">
        <f t="shared" si="4"/>
        <v>0</v>
      </c>
      <c r="O307" s="839">
        <f t="shared" si="4"/>
        <v>0</v>
      </c>
      <c r="P307" s="839">
        <f t="shared" si="4"/>
        <v>0</v>
      </c>
      <c r="Q307" s="839">
        <f t="shared" si="4"/>
        <v>0</v>
      </c>
      <c r="R307" s="839">
        <f t="shared" si="4"/>
        <v>0</v>
      </c>
      <c r="S307" s="839">
        <f t="shared" si="4"/>
        <v>3.9415812499999969</v>
      </c>
      <c r="T307" s="839">
        <f t="shared" si="4"/>
        <v>3.9415812499999969</v>
      </c>
      <c r="U307" s="839">
        <f t="shared" si="4"/>
        <v>3.9415812499999969</v>
      </c>
      <c r="V307" s="839">
        <f t="shared" si="4"/>
        <v>3.9415812499999969</v>
      </c>
      <c r="W307" s="839">
        <f t="shared" si="4"/>
        <v>3.6143999999999985</v>
      </c>
      <c r="X307" s="839">
        <f t="shared" si="4"/>
        <v>3.6143999999999985</v>
      </c>
      <c r="Y307" s="839">
        <f t="shared" si="4"/>
        <v>3.6143999999999985</v>
      </c>
      <c r="Z307" s="839">
        <f t="shared" si="4"/>
        <v>3.6143999999999985</v>
      </c>
      <c r="AA307" s="839">
        <f t="shared" si="4"/>
        <v>4.3728062500000027</v>
      </c>
      <c r="AB307" s="839">
        <f t="shared" si="4"/>
        <v>4.3728062500000027</v>
      </c>
      <c r="AC307" s="839">
        <f t="shared" si="4"/>
        <v>4.3728062500000027</v>
      </c>
      <c r="AD307" s="839">
        <f t="shared" si="4"/>
        <v>4.3728062500000027</v>
      </c>
      <c r="AE307" s="839">
        <f t="shared" si="4"/>
        <v>2.4018187500000008</v>
      </c>
      <c r="AF307" s="839">
        <f t="shared" si="4"/>
        <v>2.4018187500000008</v>
      </c>
      <c r="AG307" s="839">
        <f t="shared" si="4"/>
        <v>2.4018187500000008</v>
      </c>
      <c r="AH307" s="839">
        <f t="shared" si="4"/>
        <v>2.4018187500000008</v>
      </c>
      <c r="AI307" s="839">
        <f t="shared" si="4"/>
        <v>1.5462874999999974</v>
      </c>
      <c r="AJ307" s="839">
        <f t="shared" si="4"/>
        <v>1.5462874999999974</v>
      </c>
      <c r="AK307" s="839">
        <f t="shared" si="4"/>
        <v>1.5462874999999974</v>
      </c>
      <c r="AL307" s="839">
        <f t="shared" si="4"/>
        <v>1.5462874999999974</v>
      </c>
      <c r="AM307" s="839">
        <f t="shared" si="4"/>
        <v>1.4295579649999977</v>
      </c>
      <c r="AN307" s="839">
        <f t="shared" si="4"/>
        <v>1.4295579649999977</v>
      </c>
      <c r="AO307" s="839">
        <f t="shared" si="4"/>
        <v>1.4295579649999977</v>
      </c>
      <c r="AP307" s="839">
        <f t="shared" si="4"/>
        <v>1.4295579649999977</v>
      </c>
      <c r="AQ307" s="839">
        <f t="shared" si="4"/>
        <v>-0.29717157000000638</v>
      </c>
      <c r="AR307" s="839">
        <f t="shared" si="4"/>
        <v>-0.29717157000000638</v>
      </c>
      <c r="AS307" s="839">
        <f t="shared" si="4"/>
        <v>-0.29717157000000638</v>
      </c>
      <c r="AT307" s="839">
        <f t="shared" si="4"/>
        <v>-0.29717157000000638</v>
      </c>
      <c r="AU307" s="839">
        <f t="shared" si="4"/>
        <v>0.39897671500001541</v>
      </c>
      <c r="AV307" s="839">
        <f t="shared" si="4"/>
        <v>0.39897671500001541</v>
      </c>
      <c r="AW307" s="839">
        <f t="shared" si="4"/>
        <v>0.39897671500001541</v>
      </c>
      <c r="AX307" s="839">
        <f t="shared" si="4"/>
        <v>0.39897671500001541</v>
      </c>
      <c r="AY307" s="839">
        <f t="shared" si="4"/>
        <v>-1.3176100000000019</v>
      </c>
      <c r="AZ307" s="839">
        <f t="shared" si="4"/>
        <v>6.3730900000000332</v>
      </c>
      <c r="BA307" s="839">
        <f t="shared" si="4"/>
        <v>-7.4618599999999802</v>
      </c>
      <c r="BB307" s="839">
        <f t="shared" si="4"/>
        <v>10.954029999999996</v>
      </c>
      <c r="BC307" s="839">
        <f t="shared" si="4"/>
        <v>-6.3936200000000234</v>
      </c>
      <c r="BD307" s="839">
        <f t="shared" si="4"/>
        <v>10.39497999999999</v>
      </c>
      <c r="BE307" s="839">
        <f t="shared" si="4"/>
        <v>-8.5269100000000257</v>
      </c>
      <c r="BF307" s="839">
        <f t="shared" si="4"/>
        <v>12.547100000000015</v>
      </c>
      <c r="BG307" s="839">
        <f t="shared" si="4"/>
        <v>1.974720000000012</v>
      </c>
      <c r="BH307" s="839">
        <f t="shared" si="4"/>
        <v>-41.528124720999983</v>
      </c>
      <c r="BI307" s="839">
        <f t="shared" si="4"/>
        <v>-96.783700533999991</v>
      </c>
      <c r="BJ307" s="839">
        <f t="shared" si="4"/>
        <v>-50.627106261999977</v>
      </c>
      <c r="BK307" s="839">
        <f t="shared" si="4"/>
        <v>-17.789259999999992</v>
      </c>
      <c r="BL307" s="839">
        <f t="shared" si="4"/>
        <v>23.877780000000016</v>
      </c>
      <c r="BM307" s="839">
        <f t="shared" si="4"/>
        <v>-5.3267999999999827</v>
      </c>
      <c r="BN307" s="839">
        <f t="shared" si="4"/>
        <v>12.48940000000001</v>
      </c>
      <c r="BO307" s="839">
        <f t="shared" si="4"/>
        <v>-24.888199999999998</v>
      </c>
      <c r="BP307" s="839">
        <f t="shared" ref="BP307:DK307" si="5">+BP282+BP288-BP291+BP303+BP304</f>
        <v>29.577989999999978</v>
      </c>
      <c r="BQ307" s="839">
        <f t="shared" si="5"/>
        <v>-9.6554000000000002</v>
      </c>
      <c r="BR307" s="839">
        <f t="shared" si="5"/>
        <v>17.553900000000013</v>
      </c>
      <c r="BS307" s="839">
        <f t="shared" si="5"/>
        <v>2.3514100000000298</v>
      </c>
      <c r="BT307" s="839">
        <f t="shared" si="5"/>
        <v>3.4427000000000731</v>
      </c>
      <c r="BU307" s="839">
        <f t="shared" si="5"/>
        <v>-13.870599999999982</v>
      </c>
      <c r="BV307" s="839">
        <f t="shared" si="5"/>
        <v>0</v>
      </c>
      <c r="BW307" s="839">
        <f t="shared" si="5"/>
        <v>0</v>
      </c>
      <c r="BX307" s="839">
        <f t="shared" si="5"/>
        <v>0</v>
      </c>
      <c r="BY307" s="839">
        <f t="shared" si="5"/>
        <v>-24.128780344999996</v>
      </c>
      <c r="BZ307" s="839">
        <f t="shared" si="5"/>
        <v>31.722223606000089</v>
      </c>
      <c r="CA307" s="839">
        <f t="shared" si="5"/>
        <v>-33.189632358000004</v>
      </c>
      <c r="CB307" s="839">
        <f t="shared" si="5"/>
        <v>40.847731711000051</v>
      </c>
      <c r="CC307" s="839">
        <f t="shared" si="5"/>
        <v>-43.328885814000046</v>
      </c>
      <c r="CD307" s="839">
        <f t="shared" si="5"/>
        <v>-5.9947215830000147</v>
      </c>
      <c r="CE307" s="839">
        <f t="shared" si="5"/>
        <v>-23.27722417499999</v>
      </c>
      <c r="CF307" s="839">
        <f t="shared" si="5"/>
        <v>49.448980567000035</v>
      </c>
      <c r="CG307" s="839">
        <f t="shared" si="5"/>
        <v>-35.978180778999992</v>
      </c>
      <c r="CH307" s="839">
        <f t="shared" si="5"/>
        <v>21.157514804000016</v>
      </c>
      <c r="CI307" s="839">
        <f t="shared" si="5"/>
        <v>-28.950741945999972</v>
      </c>
      <c r="CJ307" s="839">
        <f t="shared" si="5"/>
        <v>71.389433474999962</v>
      </c>
      <c r="CK307" s="839">
        <f t="shared" si="5"/>
        <v>-79.28509243540563</v>
      </c>
      <c r="CL307" s="839">
        <f t="shared" si="5"/>
        <v>84.628868563357358</v>
      </c>
      <c r="CM307" s="839">
        <f t="shared" si="5"/>
        <v>9.1641549747890707</v>
      </c>
      <c r="CN307" s="839">
        <f t="shared" si="5"/>
        <v>26.185233699717244</v>
      </c>
      <c r="CO307" s="839">
        <f t="shared" si="5"/>
        <v>-103.02455964318096</v>
      </c>
      <c r="CP307" s="839">
        <f t="shared" si="5"/>
        <v>-2.8991297120703194</v>
      </c>
      <c r="CQ307" s="839">
        <f t="shared" si="5"/>
        <v>53.162074677841602</v>
      </c>
      <c r="CR307" s="839">
        <f t="shared" si="5"/>
        <v>140.54665831946755</v>
      </c>
      <c r="CS307" s="839">
        <f t="shared" si="5"/>
        <v>-53.930554825580728</v>
      </c>
      <c r="CT307" s="839">
        <f t="shared" si="5"/>
        <v>-18.599429954848631</v>
      </c>
      <c r="CU307" s="839">
        <f t="shared" si="5"/>
        <v>38.032298559606986</v>
      </c>
      <c r="CV307" s="839">
        <f t="shared" si="5"/>
        <v>-9.7828696788698153</v>
      </c>
      <c r="CW307" s="839">
        <f t="shared" si="5"/>
        <v>-28.61015216049978</v>
      </c>
      <c r="CX307" s="839">
        <f t="shared" si="5"/>
        <v>11.66160711483289</v>
      </c>
      <c r="CY307" s="839">
        <f t="shared" si="5"/>
        <v>-29.880921767387903</v>
      </c>
      <c r="CZ307" s="839">
        <f t="shared" si="5"/>
        <v>44.362709683819588</v>
      </c>
      <c r="DA307" s="839">
        <f t="shared" si="5"/>
        <v>-133.94100015196699</v>
      </c>
      <c r="DB307" s="839">
        <f t="shared" si="5"/>
        <v>105.68404650743504</v>
      </c>
      <c r="DC307" s="839">
        <f t="shared" si="5"/>
        <v>43.548482302864656</v>
      </c>
      <c r="DD307" s="839">
        <f t="shared" si="5"/>
        <v>9.7445105012355384</v>
      </c>
      <c r="DE307" s="839">
        <f t="shared" si="5"/>
        <v>-110.00434470027679</v>
      </c>
      <c r="DF307" s="839">
        <f t="shared" si="5"/>
        <v>263.80979528442862</v>
      </c>
      <c r="DG307" s="839">
        <f t="shared" si="5"/>
        <v>-145.01426678225704</v>
      </c>
      <c r="DH307" s="839">
        <f t="shared" si="5"/>
        <v>-234.9368109860616</v>
      </c>
      <c r="DI307" s="839">
        <f t="shared" si="5"/>
        <v>-49.263377032798815</v>
      </c>
      <c r="DJ307" s="839">
        <f t="shared" si="5"/>
        <v>94.573615640781767</v>
      </c>
      <c r="DK307" s="839">
        <f t="shared" si="5"/>
        <v>-6.2110897210536677</v>
      </c>
      <c r="DL307" s="839">
        <f t="shared" ref="DL307:DO307" si="6">+DL282+DL288-DL291+DL303+DL304</f>
        <v>-59.291763273500742</v>
      </c>
      <c r="DM307" s="839">
        <f>+DM282+DM288-DM291+DM303+DM304</f>
        <v>115.918270511255</v>
      </c>
      <c r="DN307" s="839">
        <f t="shared" si="6"/>
        <v>-32.652981756708925</v>
      </c>
      <c r="DO307" s="839">
        <f t="shared" si="6"/>
        <v>-62.73171914192875</v>
      </c>
      <c r="DP307" s="839">
        <f>+DP282+DP288-DP291+DP303+DP304</f>
        <v>62.905778637831418</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59" t="s">
        <v>1447</v>
      </c>
    </row>
    <row r="310" spans="1:130" ht="17.25" customHeight="1">
      <c r="B310" s="533" t="str">
        <f>+Monthly!A310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60" t="s">
        <v>1563</v>
      </c>
      <c r="DO311" s="564"/>
      <c r="DP311" s="564"/>
      <c r="DQ311" s="564"/>
      <c r="DR311" s="564"/>
      <c r="DS311" s="564"/>
      <c r="DT311" s="564"/>
      <c r="DU311" s="564"/>
      <c r="DV311" s="564"/>
      <c r="DW311" s="564"/>
      <c r="DX311" s="564"/>
      <c r="DY311" s="564"/>
      <c r="DZ311" s="564"/>
    </row>
    <row r="312" spans="1:130">
      <c r="A312" t="s">
        <v>1455</v>
      </c>
      <c r="B312" s="445" t="s">
        <v>854</v>
      </c>
      <c r="C312" s="113">
        <f>AVERAGE(Monthly!B312:D312)</f>
        <v>0</v>
      </c>
      <c r="D312" s="113">
        <f>AVERAGE(Monthly!E312:G312)</f>
        <v>0</v>
      </c>
      <c r="E312" s="113">
        <f>AVERAGE(Monthly!H312:J312)</f>
        <v>0</v>
      </c>
      <c r="F312" s="113">
        <f>AVERAGE(Monthly!K312:M312)</f>
        <v>0</v>
      </c>
      <c r="G312" s="113">
        <f>AVERAGE(Monthly!N312:P312)</f>
        <v>0</v>
      </c>
      <c r="H312" s="113">
        <f>AVERAGE(Monthly!Q312:S312)</f>
        <v>0</v>
      </c>
      <c r="I312" s="113">
        <f>AVERAGE(Monthly!T312:V312)</f>
        <v>0</v>
      </c>
      <c r="J312" s="113">
        <f>AVERAGE(Monthly!W312:Y312)</f>
        <v>0</v>
      </c>
      <c r="K312" s="113">
        <f>AVERAGE(Monthly!Z312:AB312)</f>
        <v>0</v>
      </c>
      <c r="L312" s="113">
        <f>AVERAGE(Monthly!AC312:AE312)</f>
        <v>0</v>
      </c>
      <c r="M312" s="113">
        <f>AVERAGE(Monthly!AF312:AH312)</f>
        <v>0</v>
      </c>
      <c r="N312" s="113">
        <f>AVERAGE(Monthly!AI312:AK312)</f>
        <v>0</v>
      </c>
      <c r="O312" s="113">
        <f>AVERAGE(Monthly!AL312:AN312)</f>
        <v>0</v>
      </c>
      <c r="P312" s="113">
        <f>AVERAGE(Monthly!AO312:AQ312)</f>
        <v>0</v>
      </c>
      <c r="Q312" s="113">
        <f>AVERAGE(Monthly!AR312:AT312)</f>
        <v>0</v>
      </c>
      <c r="R312" s="113">
        <f>AVERAGE(Monthly!AU312:AW312)</f>
        <v>0</v>
      </c>
      <c r="S312" s="113">
        <f>AVERAGE(Monthly!AX312:AZ312)</f>
        <v>0</v>
      </c>
      <c r="T312" s="113">
        <f>AVERAGE(Monthly!BA312:BC312)</f>
        <v>0</v>
      </c>
      <c r="U312" s="113">
        <f>AVERAGE(Monthly!BD312:BF312)</f>
        <v>0</v>
      </c>
      <c r="V312" s="113">
        <f>AVERAGE(Monthly!BG312:BI312)</f>
        <v>0</v>
      </c>
      <c r="W312" s="113">
        <f>AVERAGE(Monthly!BJ312:BL312)</f>
        <v>0</v>
      </c>
      <c r="X312" s="113">
        <f>AVERAGE(Monthly!BM312:BO312)</f>
        <v>0</v>
      </c>
      <c r="Y312" s="113">
        <f>AVERAGE(Monthly!BP312:BR312)</f>
        <v>0</v>
      </c>
      <c r="Z312" s="113">
        <f>AVERAGE(Monthly!BS312:BU312)</f>
        <v>0</v>
      </c>
      <c r="AA312" s="113">
        <f>AVERAGE(Monthly!BV312:BX312)</f>
        <v>0</v>
      </c>
      <c r="AB312" s="113">
        <f>AVERAGE(Monthly!BY312:CA312)</f>
        <v>0</v>
      </c>
      <c r="AC312" s="113">
        <f>AVERAGE(Monthly!CB312:CD312)</f>
        <v>0</v>
      </c>
      <c r="AD312" s="113">
        <f>AVERAGE(Monthly!CE312:CG312)</f>
        <v>0</v>
      </c>
      <c r="AE312" s="113" t="e">
        <f>AVERAGE(Monthly!CH312:CJ312)</f>
        <v>#DIV/0!</v>
      </c>
      <c r="AF312" s="113" t="e">
        <f>AVERAGE(Monthly!CK312:CM312)</f>
        <v>#DIV/0!</v>
      </c>
      <c r="AG312" s="113" t="e">
        <f>AVERAGE(Monthly!CN312:CP312)</f>
        <v>#DIV/0!</v>
      </c>
      <c r="AH312" s="113" t="e">
        <f>AVERAGE(Monthly!CQ312:CS312)</f>
        <v>#DIV/0!</v>
      </c>
      <c r="AI312" s="113" t="e">
        <f>AVERAGE(Monthly!CT312:CV312)</f>
        <v>#DIV/0!</v>
      </c>
      <c r="AJ312" s="113" t="e">
        <f>AVERAGE(Monthly!CW312:CY312)</f>
        <v>#DIV/0!</v>
      </c>
      <c r="AK312" s="113" t="e">
        <f>AVERAGE(Monthly!CZ312:DB312)</f>
        <v>#DIV/0!</v>
      </c>
      <c r="AL312" s="113" t="e">
        <f>AVERAGE(Monthly!DC312:DE312)</f>
        <v>#DIV/0!</v>
      </c>
      <c r="AM312" s="113" t="e">
        <f>AVERAGE(Monthly!DF312:DH312)</f>
        <v>#DIV/0!</v>
      </c>
      <c r="AN312" s="113" t="e">
        <f>AVERAGE(Monthly!DI312:DK312)</f>
        <v>#DIV/0!</v>
      </c>
      <c r="AO312" s="113" t="e">
        <f>AVERAGE(Monthly!DL312:DN312)</f>
        <v>#DIV/0!</v>
      </c>
      <c r="AP312" s="113" t="e">
        <f>AVERAGE(Monthly!DO312:DQ312)</f>
        <v>#DIV/0!</v>
      </c>
      <c r="AQ312" s="113">
        <f>AVERAGE(Monthly!DR312:DT312)</f>
        <v>0</v>
      </c>
      <c r="AR312" s="113">
        <f>AVERAGE(Monthly!DU312:DW312)</f>
        <v>0</v>
      </c>
      <c r="AS312" s="113">
        <f>AVERAGE(Monthly!DX312:DZ312)</f>
        <v>6</v>
      </c>
      <c r="AT312" s="113">
        <f>AVERAGE(Monthly!EA312:EC312)</f>
        <v>9</v>
      </c>
      <c r="AU312" s="113">
        <f>AVERAGE(Monthly!ED312:EF312)</f>
        <v>9</v>
      </c>
      <c r="AV312" s="113">
        <f>AVERAGE(Monthly!EG312:EI312)</f>
        <v>9</v>
      </c>
      <c r="AW312" s="113">
        <f>AVERAGE(Monthly!EJ312:EL312)</f>
        <v>9</v>
      </c>
      <c r="AX312" s="113">
        <f>AVERAGE(Monthly!EM312:EO312)</f>
        <v>9</v>
      </c>
      <c r="AY312" s="113">
        <f>AVERAGE(Monthly!EP312:ER312)</f>
        <v>9</v>
      </c>
      <c r="AZ312" s="113">
        <f>AVERAGE(Monthly!ES312:EU312)</f>
        <v>9</v>
      </c>
      <c r="BA312" s="113">
        <f>AVERAGE(Monthly!EV312:EX312)</f>
        <v>9</v>
      </c>
      <c r="BB312" s="113">
        <f>AVERAGE(Monthly!EY312:FA312)</f>
        <v>9</v>
      </c>
      <c r="BC312" s="113">
        <f>AVERAGE(Monthly!FB312:FD312)</f>
        <v>9</v>
      </c>
      <c r="BD312" s="113">
        <f>AVERAGE(Monthly!FE312:FG312)</f>
        <v>9</v>
      </c>
      <c r="BE312" s="113">
        <f>AVERAGE(Monthly!FH312:FJ312)</f>
        <v>8.3333333333333339</v>
      </c>
      <c r="BF312" s="113">
        <f>AVERAGE(Monthly!FK312:FM312)</f>
        <v>8</v>
      </c>
      <c r="BG312" s="113">
        <f>AVERAGE(Monthly!FN312:FP312)</f>
        <v>9</v>
      </c>
      <c r="BH312" s="113">
        <f>AVERAGE(Monthly!FQ312:FS312)</f>
        <v>9</v>
      </c>
      <c r="BI312" s="113">
        <f>AVERAGE(Monthly!FT312:FV312)</f>
        <v>9</v>
      </c>
      <c r="BJ312" s="113">
        <f>AVERAGE(Monthly!FW312:FY312)</f>
        <v>8.5</v>
      </c>
      <c r="BK312" s="113">
        <f>AVERAGE(Monthly!FZ312:GB312)</f>
        <v>7.333333333333333</v>
      </c>
      <c r="BL312" s="113">
        <f>AVERAGE(Monthly!GC312:GE312)</f>
        <v>7</v>
      </c>
      <c r="BM312" s="113">
        <f>AVERAGE(Monthly!GF312:GH312)</f>
        <v>7</v>
      </c>
      <c r="BN312" s="113">
        <f>AVERAGE(Monthly!GI312:GK312)</f>
        <v>6.333333333333333</v>
      </c>
      <c r="BO312" s="113">
        <f>AVERAGE(Monthly!GL312:GN312)</f>
        <v>6</v>
      </c>
      <c r="BP312" s="113">
        <f>AVERAGE(Monthly!GO312:GQ312)</f>
        <v>6</v>
      </c>
      <c r="BQ312" s="113">
        <f>AVERAGE(Monthly!GR312:GT312)</f>
        <v>6</v>
      </c>
      <c r="BR312" s="113">
        <f>AVERAGE(Monthly!GU312:GW312)</f>
        <v>6.833333333333333</v>
      </c>
      <c r="BS312" s="113">
        <f>AVERAGE(Monthly!GX312:GZ312)</f>
        <v>7</v>
      </c>
      <c r="BT312" s="113">
        <f>AVERAGE(Monthly!HA312:HC312)</f>
        <v>7.333333333333333</v>
      </c>
      <c r="BU312" s="113">
        <f>AVERAGE(Monthly!HD312:HF312)</f>
        <v>7.5</v>
      </c>
      <c r="BV312" s="113">
        <f>AVERAGE(Monthly!HG312:HI312)</f>
        <v>7.5</v>
      </c>
      <c r="BW312" s="113">
        <f>AVERAGE(Monthly!HJ312:HL312)</f>
        <v>7.5</v>
      </c>
      <c r="BX312" s="113">
        <f>AVERAGE(Monthly!HM312:HO312)</f>
        <v>7.333333333333333</v>
      </c>
      <c r="BY312" s="113">
        <f>AVERAGE(Monthly!HP312:HR312)</f>
        <v>7</v>
      </c>
      <c r="BZ312" s="113">
        <f>AVERAGE(Monthly!HS312:HU312)</f>
        <v>7</v>
      </c>
      <c r="CA312" s="113">
        <f>AVERAGE(Monthly!HV312:HX312)</f>
        <v>7</v>
      </c>
      <c r="CB312" s="113">
        <f>AVERAGE(Monthly!HY312:IA312)</f>
        <v>6.833333333333333</v>
      </c>
      <c r="CC312" s="113">
        <f>AVERAGE(Monthly!IB312:ID312)</f>
        <v>6.5</v>
      </c>
      <c r="CD312" s="113">
        <f>AVERAGE(Monthly!IE312:IG312)</f>
        <v>6.5</v>
      </c>
      <c r="CE312" s="113">
        <f>AVERAGE(Monthly!IH312:IJ312)</f>
        <v>6.5</v>
      </c>
      <c r="CF312" s="113">
        <f>AVERAGE(Monthly!IK312:IM312)</f>
        <v>6.5</v>
      </c>
      <c r="CG312" s="113">
        <f>AVERAGE(Monthly!IN312:IP312)</f>
        <v>6.5</v>
      </c>
      <c r="CH312" s="113">
        <f>AVERAGE(Monthly!IQ312:IS312)</f>
        <v>6.5</v>
      </c>
      <c r="CI312" s="113">
        <f>AVERAGE(Monthly!IT312:IV312)</f>
        <v>6.5</v>
      </c>
      <c r="CJ312" s="113">
        <f>AVERAGE(Monthly!IW312:IY312)</f>
        <v>6.5</v>
      </c>
      <c r="CK312" s="113">
        <f>AVERAGE(Monthly!IZ312:JB312)</f>
        <v>6.5</v>
      </c>
      <c r="CL312" s="113">
        <f>AVERAGE(Monthly!JC312:JE312)</f>
        <v>6.416666666666667</v>
      </c>
      <c r="CM312" s="113">
        <f>AVERAGE(Monthly!JF312:JH312)</f>
        <v>6.25</v>
      </c>
      <c r="CN312" s="113">
        <f>AVERAGE(Monthly!JI312:JK312)</f>
        <v>6.166666666666667</v>
      </c>
      <c r="CO312" s="113">
        <f>AVERAGE(Monthly!JL312:JN312)</f>
        <v>6</v>
      </c>
      <c r="CP312" s="113">
        <f>AVERAGE(Monthly!JO312:JQ312)</f>
        <v>5.833333333333333</v>
      </c>
      <c r="CQ312" s="113">
        <f>AVERAGE(Monthly!JR312:JT312)</f>
        <v>5.5</v>
      </c>
      <c r="CR312" s="113">
        <f>AVERAGE(Monthly!JU312:JW312)</f>
        <v>5.5</v>
      </c>
      <c r="CS312" s="113">
        <f>AVERAGE(Monthly!JX312:JZ312)</f>
        <v>5.5</v>
      </c>
      <c r="CT312" s="113">
        <f>AVERAGE(Monthly!KA312:KC312)</f>
        <v>5.5</v>
      </c>
      <c r="CU312" s="113">
        <f>AVERAGE(Monthly!KD312:KF312)</f>
        <v>5.5</v>
      </c>
      <c r="CV312" s="113">
        <f>AVERAGE(Monthly!KG312:KI312)</f>
        <v>5.166666666666667</v>
      </c>
      <c r="CW312" s="113">
        <f>AVERAGE(Monthly!KJ312:KL312)</f>
        <v>5</v>
      </c>
      <c r="CX312" s="113">
        <f>AVERAGE(Monthly!KM312:KO312)</f>
        <v>5</v>
      </c>
      <c r="CY312" s="113">
        <f>AVERAGE(Monthly!KP312:KR312)</f>
        <v>5</v>
      </c>
      <c r="CZ312" s="113">
        <f>AVERAGE(Monthly!KS312:KU312)</f>
        <v>4.5</v>
      </c>
      <c r="DA312" s="113">
        <f>AVERAGE(Monthly!KV312:KX312)</f>
        <v>4.5</v>
      </c>
      <c r="DB312" s="113">
        <f>AVERAGE(Monthly!KY312:LA312)</f>
        <v>4.5</v>
      </c>
      <c r="DC312" s="113">
        <f>AVERAGE(Monthly!LB312:LD312)</f>
        <v>4.5</v>
      </c>
      <c r="DD312" s="113">
        <f>AVERAGE(Monthly!LE312:LG312)</f>
        <v>4.5</v>
      </c>
      <c r="DE312" s="113">
        <f>AVERAGE(Monthly!LH312:LJ312)</f>
        <v>4.5</v>
      </c>
      <c r="DF312" s="113">
        <f>AVERAGE(Monthly!LK312:LM312)</f>
        <v>4.5</v>
      </c>
      <c r="DG312" s="113">
        <f>AVERAGE(Monthly!LN312:LP312)</f>
        <v>4.833333333333333</v>
      </c>
      <c r="DH312" s="113">
        <f>AVERAGE(Monthly!LQ312:LS312)</f>
        <v>5</v>
      </c>
      <c r="DI312" s="113">
        <f>AVERAGE(Monthly!LT312:LV312)</f>
        <v>5.666666666666667</v>
      </c>
      <c r="DJ312" s="113">
        <f>AVERAGE(Monthly!LW312:LY312)</f>
        <v>6.333333333333333</v>
      </c>
      <c r="DK312" s="113">
        <f>AVERAGE(Monthly!LZ312:MB312)</f>
        <v>6.833333333333333</v>
      </c>
      <c r="DL312" s="113">
        <f>AVERAGE(Monthly!MC312:ME312)</f>
        <v>7</v>
      </c>
      <c r="DM312" s="113">
        <f>AVERAGE(Monthly!MF312:MH312)</f>
        <v>7.333333333333333</v>
      </c>
      <c r="DN312" s="113">
        <f>IF(Monthly!MK312=0,"",AVERAGE(Monthly!MI312:MK312))</f>
        <v>7.5</v>
      </c>
      <c r="DO312" s="113">
        <f>IF(Monthly!ML312=0,"",AVERAGE(Monthly!MJ312:ML312))</f>
        <v>7.5</v>
      </c>
      <c r="DP312" s="113">
        <f>IF(Monthly!MM312=0,"",AVERAGE(Monthly!MK312:MM312))</f>
        <v>7.5</v>
      </c>
      <c r="DQ312" s="113">
        <f>IF(Monthly!MT312=0,"",AVERAGE(Monthly!MR312:MT312))</f>
        <v>6.666666666666667</v>
      </c>
      <c r="DR312" s="113">
        <f>IF(Monthly!MW312=0,"",AVERAGE(Monthly!MU312:MW312))</f>
        <v>6.5</v>
      </c>
      <c r="DS312" s="113"/>
      <c r="DT312" s="113"/>
      <c r="DU312" s="113"/>
      <c r="DV312" s="113"/>
      <c r="DW312" s="113"/>
      <c r="DX312" s="113"/>
      <c r="DY312" s="113"/>
      <c r="DZ312" s="113"/>
    </row>
    <row r="313" spans="1:130">
      <c r="B313" s="446" t="s">
        <v>596</v>
      </c>
      <c r="C313" s="113">
        <f>AVERAGE(Monthly!B313:D313)</f>
        <v>10.039999999999999</v>
      </c>
      <c r="D313" s="113">
        <f>AVERAGE(Monthly!E313:G313)</f>
        <v>12.063333333333333</v>
      </c>
      <c r="E313" s="113">
        <f>AVERAGE(Monthly!H313:J313)</f>
        <v>12.036666666666667</v>
      </c>
      <c r="F313" s="113">
        <f>AVERAGE(Monthly!K313:M313)</f>
        <v>12.123333333333333</v>
      </c>
      <c r="G313" s="113">
        <f>AVERAGE(Monthly!N313:P313)</f>
        <v>11.373333333333333</v>
      </c>
      <c r="H313" s="113">
        <f>AVERAGE(Monthly!Q313:S313)</f>
        <v>10.826666666666666</v>
      </c>
      <c r="I313" s="113">
        <f>AVERAGE(Monthly!T313:V313)</f>
        <v>10.823333333333332</v>
      </c>
      <c r="J313" s="113">
        <f>AVERAGE(Monthly!W313:Y313)</f>
        <v>11.026666666666666</v>
      </c>
      <c r="K313" s="113">
        <f>AVERAGE(Monthly!Z313:AB313)</f>
        <v>8.3416666666666668</v>
      </c>
      <c r="L313" s="113">
        <f>AVERAGE(Monthly!AC313:AE313)</f>
        <v>8.2193333333333332</v>
      </c>
      <c r="M313" s="113">
        <f>AVERAGE(Monthly!AF313:AH313)</f>
        <v>8.6286666666666658</v>
      </c>
      <c r="N313" s="113">
        <f>AVERAGE(Monthly!AI313:AK313)</f>
        <v>8.3293333333333326</v>
      </c>
      <c r="O313" s="113">
        <f>AVERAGE(Monthly!AL313:AN313)</f>
        <v>9.9093333333333344</v>
      </c>
      <c r="P313" s="113">
        <f>AVERAGE(Monthly!AO313:AQ313)</f>
        <v>8.2506666666666675</v>
      </c>
      <c r="Q313" s="113">
        <f>AVERAGE(Monthly!AR313:AT313)</f>
        <v>8.7949999999999999</v>
      </c>
      <c r="R313" s="113">
        <f>AVERAGE(Monthly!AU313:AW313)</f>
        <v>8.4236666666666675</v>
      </c>
      <c r="S313" s="113">
        <f>AVERAGE(Monthly!AX313:AZ313)</f>
        <v>7.9203333333333328</v>
      </c>
      <c r="T313" s="113">
        <f>AVERAGE(Monthly!BA313:BC313)</f>
        <v>8.7376666666666676</v>
      </c>
      <c r="U313" s="113">
        <f>AVERAGE(Monthly!BD313:BF313)</f>
        <v>8.6450000000000014</v>
      </c>
      <c r="V313" s="113">
        <f>AVERAGE(Monthly!BG313:BI313)</f>
        <v>8.5080000000000009</v>
      </c>
      <c r="W313" s="113">
        <f>AVERAGE(Monthly!BJ313:BL313)</f>
        <v>9.2239999999999984</v>
      </c>
      <c r="X313" s="113">
        <f>AVERAGE(Monthly!BM313:BO313)</f>
        <v>9.2899999999999991</v>
      </c>
      <c r="Y313" s="113">
        <f>AVERAGE(Monthly!BP313:BR313)</f>
        <v>9.3833333333333329</v>
      </c>
      <c r="Z313" s="113">
        <f>AVERAGE(Monthly!BS313:BU313)</f>
        <v>10.044666666666666</v>
      </c>
      <c r="AA313" s="113">
        <f>AVERAGE(Monthly!BV313:BX313)</f>
        <v>9.8833333333333329</v>
      </c>
      <c r="AB313" s="113">
        <f>AVERAGE(Monthly!BY313:CA313)</f>
        <v>10.033333333333333</v>
      </c>
      <c r="AC313" s="113">
        <f>AVERAGE(Monthly!CB313:CD313)</f>
        <v>9.8633333333333333</v>
      </c>
      <c r="AD313" s="113">
        <f>AVERAGE(Monthly!CE313:CG313)</f>
        <v>10.136666666666667</v>
      </c>
      <c r="AE313" s="113">
        <f>AVERAGE(Monthly!CH313:CJ313)</f>
        <v>10.153333333333334</v>
      </c>
      <c r="AF313" s="113">
        <f>AVERAGE(Monthly!CK313:CM313)</f>
        <v>9.9966666666666661</v>
      </c>
      <c r="AG313" s="113">
        <f>AVERAGE(Monthly!CN313:CP313)</f>
        <v>9.3433333333333337</v>
      </c>
      <c r="AH313" s="113">
        <f>AVERAGE(Monthly!CQ313:CS313)</f>
        <v>9.1</v>
      </c>
      <c r="AI313" s="113">
        <f>AVERAGE(Monthly!CT313:CV313)</f>
        <v>8.9433333333333351</v>
      </c>
      <c r="AJ313" s="113">
        <f>AVERAGE(Monthly!CW313:CY313)</f>
        <v>9.1133333333333315</v>
      </c>
      <c r="AK313" s="113">
        <f>AVERAGE(Monthly!CZ313:DB313)</f>
        <v>9.2733333333333334</v>
      </c>
      <c r="AL313" s="113">
        <f>AVERAGE(Monthly!DC313:DE313)</f>
        <v>9.33</v>
      </c>
      <c r="AM313" s="113">
        <f>AVERAGE(Monthly!DF313:DH313)</f>
        <v>8.9073333333333338</v>
      </c>
      <c r="AN313" s="113">
        <f>AVERAGE(Monthly!DI313:DK313)</f>
        <v>9.2629999999999999</v>
      </c>
      <c r="AO313" s="113">
        <f>AVERAGE(Monthly!DL313:DN313)</f>
        <v>9.327</v>
      </c>
      <c r="AP313" s="113">
        <f>AVERAGE(Monthly!DO313:DQ313)</f>
        <v>9.43</v>
      </c>
      <c r="AQ313" s="113">
        <f>AVERAGE(Monthly!DR313:DT313)</f>
        <v>9.39</v>
      </c>
      <c r="AR313" s="113">
        <f>AVERAGE(Monthly!DU313:DW313)</f>
        <v>8.7133333333333329</v>
      </c>
      <c r="AS313" s="113">
        <f>AVERAGE(Monthly!DX313:DZ313)</f>
        <v>8.5633333333333344</v>
      </c>
      <c r="AT313" s="113">
        <f>AVERAGE(Monthly!EA313:EC313)</f>
        <v>8.0200000000000014</v>
      </c>
      <c r="AU313" s="113">
        <f>AVERAGE(Monthly!ED313:EF313)</f>
        <v>8.08</v>
      </c>
      <c r="AV313" s="113">
        <f>AVERAGE(Monthly!EG313:EI313)</f>
        <v>8.1766666666666659</v>
      </c>
      <c r="AW313" s="113">
        <f>AVERAGE(Monthly!EJ313:EL313)</f>
        <v>8.3166666666666664</v>
      </c>
      <c r="AX313" s="113">
        <f>AVERAGE(Monthly!EM313:EO313)</f>
        <v>8.24</v>
      </c>
      <c r="AY313" s="113">
        <f>AVERAGE(Monthly!EP313:ER313)</f>
        <v>7.9033333333333333</v>
      </c>
      <c r="AZ313" s="113">
        <f>AVERAGE(Monthly!ES313:EU313)</f>
        <v>7.69</v>
      </c>
      <c r="BA313" s="113">
        <f>AVERAGE(Monthly!EV313:EX313)</f>
        <v>7.5666666666666664</v>
      </c>
      <c r="BB313" s="113">
        <f>AVERAGE(Monthly!EY313:FA313)</f>
        <v>7.32</v>
      </c>
      <c r="BC313" s="113">
        <f>AVERAGE(Monthly!FB313:FD313)</f>
        <v>5.8133333333333335</v>
      </c>
      <c r="BD313" s="113" t="e">
        <f>AVERAGE(Monthly!FE313:FG313)</f>
        <v>#DIV/0!</v>
      </c>
      <c r="BE313" s="113" t="e">
        <f>AVERAGE(Monthly!FH313:FJ313)</f>
        <v>#DIV/0!</v>
      </c>
      <c r="BF313" s="113" t="e">
        <f>AVERAGE(Monthly!FK313:FM313)</f>
        <v>#DIV/0!</v>
      </c>
      <c r="BG313" s="113">
        <f>AVERAGE(Monthly!FN313:FP313)</f>
        <v>5.8966666666666674</v>
      </c>
      <c r="BH313" s="113">
        <f>AVERAGE(Monthly!FQ313:FS313)</f>
        <v>8.7233333333333345</v>
      </c>
      <c r="BI313" s="113">
        <f>AVERAGE(Monthly!FT313:FV313)</f>
        <v>9.0566666666666666</v>
      </c>
      <c r="BJ313" s="113">
        <f>AVERAGE(Monthly!FW313:FY313)</f>
        <v>8.7566666666666659</v>
      </c>
      <c r="BK313" s="113">
        <f>AVERAGE(Monthly!FZ313:GB313)</f>
        <v>7.2933333333333339</v>
      </c>
      <c r="BL313" s="113">
        <f>AVERAGE(Monthly!GC313:GE313)</f>
        <v>6.6966666666666663</v>
      </c>
      <c r="BM313" s="113">
        <f>AVERAGE(Monthly!GF313:GH313)</f>
        <v>6.1766666666666659</v>
      </c>
      <c r="BN313" s="113">
        <f>AVERAGE(Monthly!GI313:GK313)</f>
        <v>6.8933333333333335</v>
      </c>
      <c r="BO313" s="113">
        <f>AVERAGE(Monthly!GL313:GN313)</f>
        <v>7.5</v>
      </c>
      <c r="BP313" s="113">
        <f>AVERAGE(Monthly!GO313:GQ313)</f>
        <v>8.2033333333333331</v>
      </c>
      <c r="BQ313" s="113">
        <f>AVERAGE(Monthly!GR313:GT313)</f>
        <v>7.53</v>
      </c>
      <c r="BR313" s="113">
        <f>AVERAGE(Monthly!GU313:GW313)</f>
        <v>7.7633333333333328</v>
      </c>
      <c r="BS313" s="113">
        <f>AVERAGE(Monthly!GX313:GZ313)</f>
        <v>7.95</v>
      </c>
      <c r="BT313" s="113">
        <f>AVERAGE(Monthly!HA313:HC313)</f>
        <v>8.6399999999999988</v>
      </c>
      <c r="BU313" s="113">
        <f>AVERAGE(Monthly!HD313:HF313)</f>
        <v>8.65</v>
      </c>
      <c r="BV313" s="113">
        <f>AVERAGE(Monthly!HG313:HI313)</f>
        <v>10.36</v>
      </c>
      <c r="BW313" s="113">
        <f>AVERAGE(Monthly!HJ313:HL313)</f>
        <v>10.666666666666666</v>
      </c>
      <c r="BX313" s="113">
        <f>AVERAGE(Monthly!HM313:HO313)</f>
        <v>10.943333333333333</v>
      </c>
      <c r="BY313" s="113">
        <f>AVERAGE(Monthly!HP313:HR313)</f>
        <v>9.3233333333333341</v>
      </c>
      <c r="BZ313" s="113">
        <f>AVERAGE(Monthly!HS313:HU313)</f>
        <v>8.6</v>
      </c>
      <c r="CA313" s="113">
        <f>AVERAGE(Monthly!HV313:HX313)</f>
        <v>8.3733333333333331</v>
      </c>
      <c r="CB313" s="113">
        <f>AVERAGE(Monthly!HY313:IA313)</f>
        <v>8.6515603288333303</v>
      </c>
      <c r="CC313" s="113">
        <f>AVERAGE(Monthly!IB313:ID313)</f>
        <v>8.179623474376525</v>
      </c>
      <c r="CD313" s="113">
        <f>AVERAGE(Monthly!IE313:IG313)</f>
        <v>7.7523333333333326</v>
      </c>
      <c r="CE313" s="113">
        <f>AVERAGE(Monthly!IH313:IJ313)</f>
        <v>8.3699999999999992</v>
      </c>
      <c r="CF313" s="113">
        <f>AVERAGE(Monthly!IK313:IM313)</f>
        <v>8.5196666666666658</v>
      </c>
      <c r="CG313" s="113">
        <f>AVERAGE(Monthly!IN313:IP313)</f>
        <v>8.213000000000001</v>
      </c>
      <c r="CH313" s="113">
        <f>AVERAGE(Monthly!IQ313:IS313)</f>
        <v>7.867</v>
      </c>
      <c r="CI313" s="113">
        <f>AVERAGE(Monthly!IT313:IV313)</f>
        <v>7.6994276335493161</v>
      </c>
      <c r="CJ313" s="113">
        <f>AVERAGE(Monthly!IW313:IY313)</f>
        <v>8.2072690425014692</v>
      </c>
      <c r="CK313" s="113">
        <f>AVERAGE(Monthly!IZ313:JB313)</f>
        <v>8.0499999999999989</v>
      </c>
      <c r="CL313" s="113">
        <f>AVERAGE(Monthly!JC313:JE313)</f>
        <v>7.7008905736764435</v>
      </c>
      <c r="CM313" s="113">
        <f>AVERAGE(Monthly!JF313:JH313)</f>
        <v>7.4795904041847647</v>
      </c>
      <c r="CN313" s="113">
        <f>AVERAGE(Monthly!JI313:JK313)</f>
        <v>8.1138448191827663</v>
      </c>
      <c r="CO313" s="113">
        <f>AVERAGE(Monthly!JL313:JN313)</f>
        <v>7.7339540502278794</v>
      </c>
      <c r="CP313" s="113">
        <f>AVERAGE(Monthly!JO313:JQ313)</f>
        <v>7.5354258762738269</v>
      </c>
      <c r="CQ313" s="113">
        <f>AVERAGE(Monthly!JR313:JT313)</f>
        <v>7.8416661645537191</v>
      </c>
      <c r="CR313" s="113">
        <f>AVERAGE(Monthly!JU313:JW313)</f>
        <v>8.176185280817494</v>
      </c>
      <c r="CS313" s="113">
        <f>AVERAGE(Monthly!JX313:JZ313)</f>
        <v>6.82484312821519</v>
      </c>
      <c r="CT313" s="113">
        <f>AVERAGE(Monthly!KA313:KC313)</f>
        <v>7.1798057246988263</v>
      </c>
      <c r="CU313" s="113">
        <f>AVERAGE(Monthly!KD313:KF313)</f>
        <v>7.1333589784908087</v>
      </c>
      <c r="CV313" s="113">
        <f>AVERAGE(Monthly!KG313:KI313)</f>
        <v>7.8760494580932869</v>
      </c>
      <c r="CW313" s="113">
        <f>AVERAGE(Monthly!KJ313:KL313)</f>
        <v>7.7546553802676854</v>
      </c>
      <c r="CX313" s="113">
        <f>AVERAGE(Monthly!KM313:KO313)</f>
        <v>7.7914044262034281</v>
      </c>
      <c r="CY313" s="113">
        <f>AVERAGE(Monthly!KP313:KR313)</f>
        <v>7.2029802782564332</v>
      </c>
      <c r="CZ313" s="113">
        <f>AVERAGE(Monthly!KS313:KU313)</f>
        <v>7.8410774276620181</v>
      </c>
      <c r="DA313" s="113">
        <f>AVERAGE(Monthly!KV313:KX313)</f>
        <v>7.8180552969196624</v>
      </c>
      <c r="DB313" s="113">
        <f>AVERAGE(Monthly!KY313:LA313)</f>
        <v>7.5326263350330436</v>
      </c>
      <c r="DC313" s="113">
        <f>AVERAGE(Monthly!LB313:LD313)</f>
        <v>8.1731476279352275</v>
      </c>
      <c r="DD313" s="113">
        <f>AVERAGE(Monthly!LE313:LG313)</f>
        <v>8.2579882393626942</v>
      </c>
      <c r="DE313" s="113">
        <f>AVERAGE(Monthly!LH313:LJ313)</f>
        <v>7.9066943464155548</v>
      </c>
      <c r="DF313" s="113">
        <f>AVERAGE(Monthly!LK313:LM313)</f>
        <v>7.8627708670814842</v>
      </c>
      <c r="DG313" s="113">
        <f>AVERAGE(Monthly!LN313:LP313)</f>
        <v>8.0619078294307815</v>
      </c>
      <c r="DH313" s="113">
        <f>AVERAGE(Monthly!LQ313:LS313)</f>
        <v>7.5049999999999999</v>
      </c>
      <c r="DI313" s="113">
        <f>AVERAGE(Monthly!LT313:LV313)</f>
        <v>7.7786666666666662</v>
      </c>
      <c r="DJ313" s="113">
        <f>AVERAGE(Monthly!LW313:LY313)</f>
        <v>7.913333333333334</v>
      </c>
      <c r="DK313" s="113">
        <f>AVERAGE(Monthly!LZ313:MB313)</f>
        <v>9.5103289337494363</v>
      </c>
      <c r="DL313" s="113">
        <f>AVERAGE(Monthly!MC313:ME313)</f>
        <v>9.4635556618491332</v>
      </c>
      <c r="DM313" s="113">
        <f>AVERAGE(Monthly!MF313:MH313)</f>
        <v>9.5777939911513243</v>
      </c>
      <c r="DN313" s="113">
        <f>IF(Monthly!MK313=0,"",AVERAGE(Monthly!MI313:MK313))</f>
        <v>10.052160997323357</v>
      </c>
      <c r="DO313" s="113">
        <f>IF(Monthly!ML313=0,"",AVERAGE(Monthly!MJ313:ML313))</f>
        <v>9.720491244310967</v>
      </c>
      <c r="DP313" s="113">
        <f>IF(Monthly!MM313=0,"",AVERAGE(Monthly!MK313:MM313))</f>
        <v>10.237452660042898</v>
      </c>
      <c r="DQ313" s="113" t="e">
        <f>IF(Monthly!MT313=0,"",AVERAGE(Monthly!MR313:MT313))</f>
        <v>#DIV/0!</v>
      </c>
      <c r="DR313" s="113">
        <f>IF(Monthly!MW313=0,"",AVERAGE(Monthly!MU313:MW313))</f>
        <v>10.497342992087608</v>
      </c>
      <c r="DS313" s="113"/>
      <c r="DT313" s="113"/>
      <c r="DU313" s="113"/>
      <c r="DV313" s="113"/>
      <c r="DW313" s="113"/>
      <c r="DX313" s="113"/>
      <c r="DY313" s="113"/>
      <c r="DZ313" s="113"/>
    </row>
    <row r="314" spans="1:130">
      <c r="A314" t="s">
        <v>1414</v>
      </c>
      <c r="B314" s="446" t="s">
        <v>597</v>
      </c>
      <c r="C314" s="113">
        <f>AVERAGE(Monthly!B314:D314)</f>
        <v>15.270000000000001</v>
      </c>
      <c r="D314" s="113">
        <f>AVERAGE(Monthly!E314:G314)</f>
        <v>16.486666666666668</v>
      </c>
      <c r="E314" s="113">
        <f>AVERAGE(Monthly!H314:J314)</f>
        <v>17.943333333333332</v>
      </c>
      <c r="F314" s="113">
        <f>AVERAGE(Monthly!K314:M314)</f>
        <v>17.953333333333333</v>
      </c>
      <c r="G314" s="113">
        <f>AVERAGE(Monthly!N314:P314)</f>
        <v>18.296666666666667</v>
      </c>
      <c r="H314" s="113">
        <f>AVERAGE(Monthly!Q314:S314)</f>
        <v>18.22666666666667</v>
      </c>
      <c r="I314" s="113">
        <f>AVERAGE(Monthly!T314:V314)</f>
        <v>18.056666666666668</v>
      </c>
      <c r="J314" s="113">
        <f>AVERAGE(Monthly!W314:Y314)</f>
        <v>18.443333333333332</v>
      </c>
      <c r="K314" s="113">
        <f>AVERAGE(Monthly!Z314:AB314)</f>
        <v>16.823333333333334</v>
      </c>
      <c r="L314" s="113">
        <f>AVERAGE(Monthly!AC314:AE314)</f>
        <v>16.77</v>
      </c>
      <c r="M314" s="113">
        <f>AVERAGE(Monthly!AF314:AH314)</f>
        <v>16.636666666666667</v>
      </c>
      <c r="N314" s="113">
        <f>AVERAGE(Monthly!AI314:AK314)</f>
        <v>16.63</v>
      </c>
      <c r="O314" s="113">
        <f>AVERAGE(Monthly!AL314:AN314)</f>
        <v>16.133333333333333</v>
      </c>
      <c r="P314" s="113">
        <f>AVERAGE(Monthly!AO314:AQ314)</f>
        <v>16.026666666666667</v>
      </c>
      <c r="Q314" s="113">
        <f>AVERAGE(Monthly!AR314:AT314)</f>
        <v>14.593333333333334</v>
      </c>
      <c r="R314" s="113">
        <f>AVERAGE(Monthly!AU314:AW314)</f>
        <v>16.113333333333333</v>
      </c>
      <c r="S314" s="113">
        <f>AVERAGE(Monthly!AX314:AZ314)</f>
        <v>16.14</v>
      </c>
      <c r="T314" s="113">
        <f>AVERAGE(Monthly!BA314:BC314)</f>
        <v>16.143333333333334</v>
      </c>
      <c r="U314" s="113">
        <f>AVERAGE(Monthly!BD314:BF314)</f>
        <v>16.506666666666668</v>
      </c>
      <c r="V314" s="113">
        <f>AVERAGE(Monthly!BG314:BI314)</f>
        <v>16.5</v>
      </c>
      <c r="W314" s="113">
        <f>AVERAGE(Monthly!BJ314:BL314)</f>
        <v>16.22666666666667</v>
      </c>
      <c r="X314" s="113">
        <f>AVERAGE(Monthly!BM314:BO314)</f>
        <v>16.343333333333334</v>
      </c>
      <c r="Y314" s="113">
        <f>AVERAGE(Monthly!BP314:BR314)</f>
        <v>16.886666666666667</v>
      </c>
      <c r="Z314" s="113">
        <f>AVERAGE(Monthly!BS314:BU314)</f>
        <v>16.48</v>
      </c>
      <c r="AA314" s="113">
        <f>AVERAGE(Monthly!BV314:BX314)</f>
        <v>16.536666666666669</v>
      </c>
      <c r="AB314" s="113">
        <f>AVERAGE(Monthly!BY314:CA314)</f>
        <v>15.719999999999999</v>
      </c>
      <c r="AC314" s="113">
        <f>AVERAGE(Monthly!CB314:CD314)</f>
        <v>16.593333333333334</v>
      </c>
      <c r="AD314" s="113">
        <f>AVERAGE(Monthly!CE314:CG314)</f>
        <v>16.566666666666666</v>
      </c>
      <c r="AE314" s="113">
        <f>AVERAGE(Monthly!CH314:CJ314)</f>
        <v>16.463333333333335</v>
      </c>
      <c r="AF314" s="113">
        <f>AVERAGE(Monthly!CK314:CM314)</f>
        <v>16.510000000000002</v>
      </c>
      <c r="AG314" s="113">
        <f>AVERAGE(Monthly!CN314:CP314)</f>
        <v>16.243333333333336</v>
      </c>
      <c r="AH314" s="113">
        <f>AVERAGE(Monthly!CQ314:CS314)</f>
        <v>15.643333333333333</v>
      </c>
      <c r="AI314" s="113">
        <f>AVERAGE(Monthly!CT314:CV314)</f>
        <v>15.933333333333332</v>
      </c>
      <c r="AJ314" s="113">
        <f>AVERAGE(Monthly!CW314:CY314)</f>
        <v>16.246666666666666</v>
      </c>
      <c r="AK314" s="113">
        <f>AVERAGE(Monthly!CZ314:DB314)</f>
        <v>15.486666666666666</v>
      </c>
      <c r="AL314" s="113">
        <f>AVERAGE(Monthly!DC314:DE314)</f>
        <v>16.303333333333331</v>
      </c>
      <c r="AM314" s="113">
        <f>AVERAGE(Monthly!DF314:DH314)</f>
        <v>15.9</v>
      </c>
      <c r="AN314" s="113">
        <f>AVERAGE(Monthly!DI314:DK314)</f>
        <v>15.936666666666666</v>
      </c>
      <c r="AO314" s="113">
        <f>AVERAGE(Monthly!DL314:DN314)</f>
        <v>15.903333333333334</v>
      </c>
      <c r="AP314" s="113">
        <f>AVERAGE(Monthly!DO314:DQ314)</f>
        <v>16.209999999999997</v>
      </c>
      <c r="AQ314" s="113">
        <f>AVERAGE(Monthly!DR314:DT314)</f>
        <v>16.313333333333333</v>
      </c>
      <c r="AR314" s="113">
        <f>AVERAGE(Monthly!DU314:DW314)</f>
        <v>15.363333333333332</v>
      </c>
      <c r="AS314" s="113">
        <f>AVERAGE(Monthly!DX314:DZ314)</f>
        <v>15.54</v>
      </c>
      <c r="AT314" s="113">
        <f>AVERAGE(Monthly!EA314:EC314)</f>
        <v>15.893333333333333</v>
      </c>
      <c r="AU314" s="113">
        <f>AVERAGE(Monthly!ED314:EF314)</f>
        <v>15.453333333333333</v>
      </c>
      <c r="AV314" s="113">
        <f>AVERAGE(Monthly!EG314:EI314)</f>
        <v>15.583333333333334</v>
      </c>
      <c r="AW314" s="113">
        <f>AVERAGE(Monthly!EJ314:EL314)</f>
        <v>16.23</v>
      </c>
      <c r="AX314" s="113">
        <f>AVERAGE(Monthly!EM314:EO314)</f>
        <v>16.196666666666665</v>
      </c>
      <c r="AY314" s="113">
        <f>AVERAGE(Monthly!EP314:ER314)</f>
        <v>15.986666666666665</v>
      </c>
      <c r="AZ314" s="113">
        <f>AVERAGE(Monthly!ES314:EU314)</f>
        <v>15.9</v>
      </c>
      <c r="BA314" s="113">
        <f>AVERAGE(Monthly!EV314:EX314)</f>
        <v>16.053333333333331</v>
      </c>
      <c r="BB314" s="113">
        <f>AVERAGE(Monthly!EY314:FA314)</f>
        <v>15.953333333333333</v>
      </c>
      <c r="BC314" s="113">
        <f>AVERAGE(Monthly!FB314:FD314)</f>
        <v>16.056666666666668</v>
      </c>
      <c r="BD314" s="113" t="e">
        <f>AVERAGE(Monthly!FE314:FG314)</f>
        <v>#DIV/0!</v>
      </c>
      <c r="BE314" s="113">
        <f>AVERAGE(Monthly!FH314:FJ314)</f>
        <v>16.316666666666666</v>
      </c>
      <c r="BF314" s="113">
        <f>AVERAGE(Monthly!FK314:FM314)</f>
        <v>16.393333333333334</v>
      </c>
      <c r="BG314" s="113">
        <f>AVERAGE(Monthly!FN314:FP314)</f>
        <v>16.083333333333332</v>
      </c>
      <c r="BH314" s="113">
        <f>AVERAGE(Monthly!FQ314:FS314)</f>
        <v>16.78</v>
      </c>
      <c r="BI314" s="113">
        <f>AVERAGE(Monthly!FT314:FV314)</f>
        <v>17.416666666666668</v>
      </c>
      <c r="BJ314" s="113">
        <f>AVERAGE(Monthly!FW314:FY314)</f>
        <v>16.613333333333333</v>
      </c>
      <c r="BK314" s="113">
        <f>AVERAGE(Monthly!FZ314:GB314)</f>
        <v>16.766666666666666</v>
      </c>
      <c r="BL314" s="113">
        <f>AVERAGE(Monthly!GC314:GE314)</f>
        <v>16.996666666666666</v>
      </c>
      <c r="BM314" s="113">
        <f>AVERAGE(Monthly!GF314:GH314)</f>
        <v>16.976666666666667</v>
      </c>
      <c r="BN314" s="113">
        <f>AVERAGE(Monthly!GI314:GK314)</f>
        <v>17.263333333333335</v>
      </c>
      <c r="BO314" s="113">
        <f>AVERAGE(Monthly!GL314:GN314)</f>
        <v>16.373333333333335</v>
      </c>
      <c r="BP314" s="113">
        <f>AVERAGE(Monthly!GO314:GQ314)</f>
        <v>16.690000000000001</v>
      </c>
      <c r="BQ314" s="113">
        <f>AVERAGE(Monthly!GR314:GT314)</f>
        <v>16.856666666666669</v>
      </c>
      <c r="BR314" s="113">
        <f>AVERAGE(Monthly!GU314:GW314)</f>
        <v>16.75</v>
      </c>
      <c r="BS314" s="113">
        <f>AVERAGE(Monthly!GX314:GZ314)</f>
        <v>16.506666666666664</v>
      </c>
      <c r="BT314" s="113">
        <f>AVERAGE(Monthly!HA314:HC314)</f>
        <v>16.803333333333335</v>
      </c>
      <c r="BU314" s="113">
        <f>AVERAGE(Monthly!HD314:HF314)</f>
        <v>16.91333333333333</v>
      </c>
      <c r="BV314" s="113">
        <f>AVERAGE(Monthly!HG314:HI314)</f>
        <v>16.583333333333332</v>
      </c>
      <c r="BW314" s="113">
        <f>AVERAGE(Monthly!HJ314:HL314)</f>
        <v>17.133333333333336</v>
      </c>
      <c r="BX314" s="113">
        <f>AVERAGE(Monthly!HM314:HO314)</f>
        <v>17.493333333333332</v>
      </c>
      <c r="BY314" s="113">
        <f>AVERAGE(Monthly!HP314:HR314)</f>
        <v>17.493333333333332</v>
      </c>
      <c r="BZ314" s="113">
        <f>AVERAGE(Monthly!HS314:HU314)</f>
        <v>17.15666666666667</v>
      </c>
      <c r="CA314" s="113">
        <f>AVERAGE(Monthly!HV314:HX314)</f>
        <v>17.123333333333331</v>
      </c>
      <c r="CB314" s="113">
        <f>AVERAGE(Monthly!HY314:IA314)</f>
        <v>17.390102271419622</v>
      </c>
      <c r="CC314" s="113">
        <f>AVERAGE(Monthly!IB314:ID314)</f>
        <v>17.243333333333336</v>
      </c>
      <c r="CD314" s="113">
        <f>AVERAGE(Monthly!IE314:IG314)</f>
        <v>17.28</v>
      </c>
      <c r="CE314" s="113">
        <f>AVERAGE(Monthly!IH314:IJ314)</f>
        <v>17.436666666666667</v>
      </c>
      <c r="CF314" s="113">
        <f>AVERAGE(Monthly!IK314:IM314)</f>
        <v>17.486666666666668</v>
      </c>
      <c r="CG314" s="113">
        <f>AVERAGE(Monthly!IN314:IP314)</f>
        <v>17.313333333333336</v>
      </c>
      <c r="CH314" s="113">
        <f>AVERAGE(Monthly!IQ314:IS314)</f>
        <v>17.096666666666668</v>
      </c>
      <c r="CI314" s="113">
        <f>AVERAGE(Monthly!IT314:IV314)</f>
        <v>17.123333333333335</v>
      </c>
      <c r="CJ314" s="113">
        <f>AVERAGE(Monthly!IW314:IY314)</f>
        <v>17.166666666666668</v>
      </c>
      <c r="CK314" s="113">
        <f>AVERAGE(Monthly!IZ314:JB314)</f>
        <v>17.526666666666667</v>
      </c>
      <c r="CL314" s="113">
        <f>AVERAGE(Monthly!JC314:JE314)</f>
        <v>17.350000000000001</v>
      </c>
      <c r="CM314" s="113">
        <f>AVERAGE(Monthly!JF314:JH314)</f>
        <v>17.040000000000003</v>
      </c>
      <c r="CN314" s="113">
        <f>AVERAGE(Monthly!JI314:JK314)</f>
        <v>17.11</v>
      </c>
      <c r="CO314" s="113">
        <f>AVERAGE(Monthly!JL314:JN314)</f>
        <v>17.41</v>
      </c>
      <c r="CP314" s="113">
        <f>AVERAGE(Monthly!JO314:JQ314)</f>
        <v>17.123333333333335</v>
      </c>
      <c r="CQ314" s="113">
        <f>AVERAGE(Monthly!JR314:JT314)</f>
        <v>17.05</v>
      </c>
      <c r="CR314" s="113">
        <f>AVERAGE(Monthly!JU314:JW314)</f>
        <v>16.916666666666668</v>
      </c>
      <c r="CS314" s="113">
        <f>AVERAGE(Monthly!JX314:JZ314)</f>
        <v>17.16</v>
      </c>
      <c r="CT314" s="113">
        <f>AVERAGE(Monthly!KA314:KC314)</f>
        <v>16.693333333333332</v>
      </c>
      <c r="CU314" s="113">
        <f>AVERAGE(Monthly!KD314:KF314)</f>
        <v>16.756666666666664</v>
      </c>
      <c r="CV314" s="113">
        <f>AVERAGE(Monthly!KG314:KI314)</f>
        <v>16.523333333333333</v>
      </c>
      <c r="CW314" s="113">
        <f>AVERAGE(Monthly!KJ314:KL314)</f>
        <v>16.133333333333333</v>
      </c>
      <c r="CX314" s="113">
        <f>AVERAGE(Monthly!KM314:KO314)</f>
        <v>16.546666666666667</v>
      </c>
      <c r="CY314" s="113">
        <f>AVERAGE(Monthly!KP314:KR314)</f>
        <v>16.866666666666667</v>
      </c>
      <c r="CZ314" s="113">
        <f>AVERAGE(Monthly!KS314:KU314)</f>
        <v>15.766666666666666</v>
      </c>
      <c r="DA314" s="113">
        <f>AVERAGE(Monthly!KV314:KX314)</f>
        <v>16.466666666666669</v>
      </c>
      <c r="DB314" s="113">
        <f>AVERAGE(Monthly!KY314:LA314)</f>
        <v>16.433333333333334</v>
      </c>
      <c r="DC314" s="113">
        <f>AVERAGE(Monthly!LB314:LD314)</f>
        <v>15.823333333333332</v>
      </c>
      <c r="DD314" s="113">
        <f>AVERAGE(Monthly!LE314:LG314)</f>
        <v>16.003333333333334</v>
      </c>
      <c r="DE314" s="113">
        <f>AVERAGE(Monthly!LH314:LJ314)</f>
        <v>16.346666666666668</v>
      </c>
      <c r="DF314" s="113">
        <f>AVERAGE(Monthly!LK314:LM314)</f>
        <v>16.53</v>
      </c>
      <c r="DG314" s="113">
        <f>AVERAGE(Monthly!LN314:LP314)</f>
        <v>16.523333333333333</v>
      </c>
      <c r="DH314" s="113">
        <f>AVERAGE(Monthly!LQ314:LS314)</f>
        <v>16.306666666666668</v>
      </c>
      <c r="DI314" s="113">
        <f>AVERAGE(Monthly!LT314:LV314)</f>
        <v>16.170000000000002</v>
      </c>
      <c r="DJ314" s="113">
        <f>AVERAGE(Monthly!LW314:LY314)</f>
        <v>16.540000000000003</v>
      </c>
      <c r="DK314" s="113">
        <f>AVERAGE(Monthly!LZ314:MB314)</f>
        <v>15.973333333333334</v>
      </c>
      <c r="DL314" s="113">
        <f>AVERAGE(Monthly!MC314:ME314)</f>
        <v>16.540000000000003</v>
      </c>
      <c r="DM314" s="113">
        <f>AVERAGE(Monthly!MF314:MH314)</f>
        <v>15.933333333333332</v>
      </c>
      <c r="DN314" s="113">
        <f>IF(Monthly!MK314=0,"",AVERAGE(Monthly!MI314:MK314))</f>
        <v>15.783333333333331</v>
      </c>
      <c r="DO314" s="113">
        <f>IF(Monthly!ML314=0,"",AVERAGE(Monthly!MJ314:ML314))</f>
        <v>15.823333333333332</v>
      </c>
      <c r="DP314" s="113">
        <f>IF(Monthly!MM314=0,"",AVERAGE(Monthly!MK314:MM314))</f>
        <v>16.080000000000002</v>
      </c>
      <c r="DQ314" s="113">
        <f>IF(Monthly!MT314=0,"",AVERAGE(Monthly!MR314:MT314))</f>
        <v>16.14</v>
      </c>
      <c r="DR314" s="113">
        <f>IF(Monthly!MW314=0,"",AVERAGE(Monthly!MU314:MW314))</f>
        <v>15.85</v>
      </c>
      <c r="DS314" s="113"/>
      <c r="DT314" s="113"/>
      <c r="DU314" s="113"/>
      <c r="DV314" s="113"/>
      <c r="DW314" s="113"/>
      <c r="DX314" s="113"/>
      <c r="DY314" s="113"/>
      <c r="DZ314" s="113"/>
    </row>
    <row r="315" spans="1:130">
      <c r="A315" s="638" t="s">
        <v>1519</v>
      </c>
      <c r="B315" s="446" t="s">
        <v>598</v>
      </c>
      <c r="C315" s="709">
        <f>AVERAGE(Monthly!B315:D315)</f>
        <v>0</v>
      </c>
      <c r="D315" s="709">
        <f>AVERAGE(Monthly!E315:G315)</f>
        <v>0</v>
      </c>
      <c r="E315" s="709">
        <f>AVERAGE(Monthly!H315:J315)</f>
        <v>0</v>
      </c>
      <c r="F315" s="709">
        <f>AVERAGE(Monthly!K315:M315)</f>
        <v>0</v>
      </c>
      <c r="G315" s="709">
        <f>AVERAGE(Monthly!N315:P315)</f>
        <v>0</v>
      </c>
      <c r="H315" s="709">
        <f>AVERAGE(Monthly!Q315:S315)</f>
        <v>0</v>
      </c>
      <c r="I315" s="709">
        <f>AVERAGE(Monthly!T315:V315)</f>
        <v>0</v>
      </c>
      <c r="J315" s="709">
        <f>AVERAGE(Monthly!W315:Y315)</f>
        <v>0</v>
      </c>
      <c r="K315" s="709">
        <f>AVERAGE(Monthly!Z315:AB315)</f>
        <v>0</v>
      </c>
      <c r="L315" s="709">
        <f>AVERAGE(Monthly!AC315:AE315)</f>
        <v>0</v>
      </c>
      <c r="M315" s="709">
        <f>AVERAGE(Monthly!AF315:AH315)</f>
        <v>0</v>
      </c>
      <c r="N315" s="709">
        <f>AVERAGE(Monthly!AI315:AK315)</f>
        <v>0</v>
      </c>
      <c r="O315" s="709">
        <f>AVERAGE(Monthly!AL315:AN315)</f>
        <v>0</v>
      </c>
      <c r="P315" s="709">
        <f>AVERAGE(Monthly!AO315:AQ315)</f>
        <v>0</v>
      </c>
      <c r="Q315" s="709">
        <f>AVERAGE(Monthly!AR315:AT315)</f>
        <v>0</v>
      </c>
      <c r="R315" s="709">
        <f>AVERAGE(Monthly!AU315:AW315)</f>
        <v>0</v>
      </c>
      <c r="S315" s="709">
        <f>AVERAGE(Monthly!AX315:AZ315)</f>
        <v>0</v>
      </c>
      <c r="T315" s="709">
        <f>AVERAGE(Monthly!BA315:BC315)</f>
        <v>0</v>
      </c>
      <c r="U315" s="709">
        <f>AVERAGE(Monthly!BD315:BF315)</f>
        <v>0</v>
      </c>
      <c r="V315" s="709">
        <f>AVERAGE(Monthly!BG315:BI315)</f>
        <v>0</v>
      </c>
      <c r="W315" s="709">
        <f>AVERAGE(Monthly!BJ315:BL315)</f>
        <v>0</v>
      </c>
      <c r="X315" s="709">
        <f>AVERAGE(Monthly!BM315:BO315)</f>
        <v>0</v>
      </c>
      <c r="Y315" s="709">
        <f>AVERAGE(Monthly!BP315:BR315)</f>
        <v>0</v>
      </c>
      <c r="Z315" s="709">
        <f>AVERAGE(Monthly!BS315:BU315)</f>
        <v>0</v>
      </c>
      <c r="AA315" s="709">
        <f>AVERAGE(Monthly!BV315:BX315)</f>
        <v>0</v>
      </c>
      <c r="AB315" s="709">
        <f>AVERAGE(Monthly!BY315:CA315)</f>
        <v>0</v>
      </c>
      <c r="AC315" s="113">
        <f>AVERAGE(Monthly!CB315:CD315)</f>
        <v>0</v>
      </c>
      <c r="AD315" s="113">
        <f>AVERAGE(Monthly!CE315:CG315)</f>
        <v>0</v>
      </c>
      <c r="AE315" s="113">
        <f>AVERAGE(Monthly!CH315:CJ315)</f>
        <v>9.1466666666666665</v>
      </c>
      <c r="AF315" s="113">
        <f>AVERAGE(Monthly!CK315:CM315)</f>
        <v>7.5133333333333328</v>
      </c>
      <c r="AG315" s="113">
        <f>AVERAGE(Monthly!CN315:CP315)</f>
        <v>9.35</v>
      </c>
      <c r="AH315" s="113">
        <f>AVERAGE(Monthly!CQ315:CS315)</f>
        <v>10.24</v>
      </c>
      <c r="AI315" s="113">
        <f>AVERAGE(Monthly!CT315:CV315)</f>
        <v>10.42</v>
      </c>
      <c r="AJ315" s="113">
        <f>AVERAGE(Monthly!CW315:CY315)</f>
        <v>9.6666666666666661</v>
      </c>
      <c r="AK315" s="113">
        <f>AVERAGE(Monthly!CZ315:DB315)</f>
        <v>10.38</v>
      </c>
      <c r="AL315" s="113">
        <f>AVERAGE(Monthly!DC315:DE315)</f>
        <v>12.443333333333335</v>
      </c>
      <c r="AM315" s="113">
        <f>AVERAGE(Monthly!DF315:DH315)</f>
        <v>11.520000000000001</v>
      </c>
      <c r="AN315" s="113">
        <f>AVERAGE(Monthly!DI315:DK315)</f>
        <v>11.673333333333334</v>
      </c>
      <c r="AO315" s="113">
        <f>AVERAGE(Monthly!DL315:DN315)</f>
        <v>12.316666666666668</v>
      </c>
      <c r="AP315" s="113">
        <f>AVERAGE(Monthly!DO315:DQ315)</f>
        <v>11.700000000000001</v>
      </c>
      <c r="AQ315" s="113">
        <f>AVERAGE(Monthly!DR315:DT315)</f>
        <v>3.8766666666666669</v>
      </c>
      <c r="AR315" s="113">
        <f>AVERAGE(Monthly!DU315:DW315)</f>
        <v>7.4633333333333338</v>
      </c>
      <c r="AS315" s="113">
        <f>AVERAGE(Monthly!DX315:DZ315)</f>
        <v>9.1300000000000008</v>
      </c>
      <c r="AT315" s="113">
        <f>AVERAGE(Monthly!EA315:EC315)</f>
        <v>8.9833333333333325</v>
      </c>
      <c r="AU315" s="113">
        <f>AVERAGE(Monthly!ED315:EF315)</f>
        <v>8.9666666666666668</v>
      </c>
      <c r="AV315" s="113">
        <f>AVERAGE(Monthly!EG315:EI315)</f>
        <v>9</v>
      </c>
      <c r="AW315" s="113">
        <f>AVERAGE(Monthly!EJ315:EL315)</f>
        <v>8.9766666666666666</v>
      </c>
      <c r="AX315" s="113">
        <f>AVERAGE(Monthly!EM315:EO315)</f>
        <v>7.8166666666666664</v>
      </c>
      <c r="AY315" s="113">
        <f>AVERAGE(Monthly!EP315:ER315)</f>
        <v>8.4066666666666663</v>
      </c>
      <c r="AZ315" s="113">
        <f>AVERAGE(Monthly!ES315:EU315)</f>
        <v>6.8966666666666674</v>
      </c>
      <c r="BA315" s="113">
        <f>AVERAGE(Monthly!EV315:EX315)</f>
        <v>5.5566666666666675</v>
      </c>
      <c r="BB315" s="113">
        <f>AVERAGE(Monthly!EY315:FA315)</f>
        <v>5.3166666666666664</v>
      </c>
      <c r="BC315" s="113">
        <f>AVERAGE(Monthly!FB315:FD315)</f>
        <v>5.26</v>
      </c>
      <c r="BD315" s="113">
        <f>AVERAGE(Monthly!FE315:FG315)</f>
        <v>5.26</v>
      </c>
      <c r="BE315" s="113">
        <f>AVERAGE(Monthly!FH315:FJ315)</f>
        <v>6.0966666666666667</v>
      </c>
      <c r="BF315" s="113">
        <f>AVERAGE(Monthly!FK315:FM315)</f>
        <v>6.4966666666666661</v>
      </c>
      <c r="BG315" s="113">
        <f>AVERAGE(Monthly!FN315:FP315)</f>
        <v>6.3566666666666665</v>
      </c>
      <c r="BH315" s="113">
        <f>AVERAGE(Monthly!FQ315:FS315)</f>
        <v>4.1733333333333329</v>
      </c>
      <c r="BI315" s="113">
        <f>AVERAGE(Monthly!FT315:FV315)</f>
        <v>5.0366666666666662</v>
      </c>
      <c r="BJ315" s="113">
        <f>AVERAGE(Monthly!FW315:FY315)</f>
        <v>6.3500000000000005</v>
      </c>
      <c r="BK315" s="113">
        <f>AVERAGE(Monthly!FZ315:GB315)</f>
        <v>4.76</v>
      </c>
      <c r="BL315" s="113">
        <f>AVERAGE(Monthly!GC315:GE315)</f>
        <v>4.1900000000000004</v>
      </c>
      <c r="BM315" s="113">
        <f>AVERAGE(Monthly!GF315:GH315)</f>
        <v>5.4366666666666665</v>
      </c>
      <c r="BN315" s="113">
        <f>AVERAGE(Monthly!GI315:GK315)</f>
        <v>5.253333333333333</v>
      </c>
      <c r="BO315" s="113">
        <f>AVERAGE(Monthly!GL315:GN315)</f>
        <v>5.9833333333333334</v>
      </c>
      <c r="BP315" s="113">
        <f>AVERAGE(Monthly!GO315:GQ315)</f>
        <v>6</v>
      </c>
      <c r="BQ315" s="113">
        <f>AVERAGE(Monthly!GR315:GT315)</f>
        <v>6</v>
      </c>
      <c r="BR315" s="113">
        <f>AVERAGE(Monthly!GU315:GW315)</f>
        <v>6.508</v>
      </c>
      <c r="BS315" s="113">
        <f>AVERAGE(Monthly!GX315:GZ315)</f>
        <v>6.4513879837945005</v>
      </c>
      <c r="BT315" s="113">
        <f>AVERAGE(Monthly!HA315:HC315)</f>
        <v>7.2376666666666667</v>
      </c>
      <c r="BU315" s="113">
        <f>AVERAGE(Monthly!HD315:HF315)</f>
        <v>7.3886666666666665</v>
      </c>
      <c r="BV315" s="113">
        <f>AVERAGE(Monthly!HG315:HI315)</f>
        <v>7.4173333333333327</v>
      </c>
      <c r="BW315" s="113">
        <f>AVERAGE(Monthly!HJ315:HL315)</f>
        <v>7.2645555555555559</v>
      </c>
      <c r="BX315" s="113">
        <f>AVERAGE(Monthly!HM315:HO315)</f>
        <v>6.9942024544698169</v>
      </c>
      <c r="BY315" s="113">
        <f>AVERAGE(Monthly!HP315:HR315)</f>
        <v>5.8167306405655026</v>
      </c>
      <c r="BZ315" s="113">
        <f>AVERAGE(Monthly!HS315:HU315)</f>
        <v>4.4679358717418545</v>
      </c>
      <c r="CA315" s="113">
        <f>AVERAGE(Monthly!HV315:HX315)</f>
        <v>3.7838072916666667</v>
      </c>
      <c r="CB315" s="113">
        <f>AVERAGE(Monthly!HY315:IA315)</f>
        <v>3.4524762955330091</v>
      </c>
      <c r="CC315" s="113">
        <f>AVERAGE(Monthly!IB315:ID315)</f>
        <v>4.2022613195559124</v>
      </c>
      <c r="CD315" s="113">
        <f>AVERAGE(Monthly!IE315:IG315)</f>
        <v>3.2613333333333334</v>
      </c>
      <c r="CE315" s="113">
        <f>AVERAGE(Monthly!IH315:IJ315)</f>
        <v>2.2936666666666663</v>
      </c>
      <c r="CF315" s="113">
        <f>AVERAGE(Monthly!IK315:IM315)</f>
        <v>1.9850000000000001</v>
      </c>
      <c r="CG315" s="113">
        <f>AVERAGE(Monthly!IN315:IP315)</f>
        <v>1.9703333333333335</v>
      </c>
      <c r="CH315" s="113">
        <f>AVERAGE(Monthly!IQ315:IS315)</f>
        <v>2.0079999999999996</v>
      </c>
      <c r="CI315" s="113">
        <f>AVERAGE(Monthly!IT315:IV315)</f>
        <v>3.5289999999999999</v>
      </c>
      <c r="CJ315" s="113">
        <f>AVERAGE(Monthly!IW315:IY315)</f>
        <v>3.2644358974358973</v>
      </c>
      <c r="CK315" s="113">
        <f>AVERAGE(Monthly!IZ315:JB315)</f>
        <v>4.4257222222222223</v>
      </c>
      <c r="CL315" s="113">
        <f>AVERAGE(Monthly!JC315:JE315)</f>
        <v>5.1006560897435902</v>
      </c>
      <c r="CM315" s="113">
        <f>AVERAGE(Monthly!JF315:JH315)</f>
        <v>5.2243333333333331</v>
      </c>
      <c r="CN315" s="113">
        <f>AVERAGE(Monthly!JI315:JK315)</f>
        <v>4.468547888355439</v>
      </c>
      <c r="CO315" s="113">
        <f>AVERAGE(Monthly!JL315:JN315)</f>
        <v>4.4037991180522988</v>
      </c>
      <c r="CP315" s="113">
        <f>AVERAGE(Monthly!JO315:JQ315)</f>
        <v>4.1534812513377348</v>
      </c>
      <c r="CQ315" s="113">
        <f>AVERAGE(Monthly!JR315:JT315)</f>
        <v>4.02580913680577</v>
      </c>
      <c r="CR315" s="113">
        <f>AVERAGE(Monthly!JU315:JW315)</f>
        <v>4.1896176859464829</v>
      </c>
      <c r="CS315" s="113">
        <f>AVERAGE(Monthly!JX315:JZ315)</f>
        <v>4.445946447154264</v>
      </c>
      <c r="CT315" s="113">
        <f>AVERAGE(Monthly!KA315:KC315)</f>
        <v>4.2339180165951182</v>
      </c>
      <c r="CU315" s="113">
        <f>AVERAGE(Monthly!KD315:KF315)</f>
        <v>4.6762213144061855</v>
      </c>
      <c r="CV315" s="113">
        <f>AVERAGE(Monthly!KG315:KI315)</f>
        <v>4.1683390550788175</v>
      </c>
      <c r="CW315" s="113">
        <f>AVERAGE(Monthly!KJ315:KL315)</f>
        <v>4.2861407407407404</v>
      </c>
      <c r="CX315" s="113">
        <f>AVERAGE(Monthly!KM315:KO315)</f>
        <v>4.4890938271604934</v>
      </c>
      <c r="CY315" s="113">
        <f>AVERAGE(Monthly!KP315:KR315)</f>
        <v>4.8949999999999996</v>
      </c>
      <c r="CZ315" s="113">
        <f>AVERAGE(Monthly!KS315:KU315)</f>
        <v>4.82</v>
      </c>
      <c r="DA315" s="113">
        <f>AVERAGE(Monthly!KV315:KX315)</f>
        <v>4.5</v>
      </c>
      <c r="DB315" s="113">
        <f>AVERAGE(Monthly!KY315:LA315)</f>
        <v>4.5</v>
      </c>
      <c r="DC315" s="113">
        <f>AVERAGE(Monthly!LB315:LD315)</f>
        <v>4.5</v>
      </c>
      <c r="DD315" s="113">
        <f>AVERAGE(Monthly!LE315:LG315)</f>
        <v>4.5</v>
      </c>
      <c r="DE315" s="113">
        <f>AVERAGE(Monthly!LH315:LJ315)</f>
        <v>4.5</v>
      </c>
      <c r="DF315" s="113">
        <f>AVERAGE(Monthly!LK315:LM315)</f>
        <v>4.5</v>
      </c>
      <c r="DG315" s="113">
        <f>AVERAGE(Monthly!LN315:LP315)</f>
        <v>4.833333333333333</v>
      </c>
      <c r="DH315" s="113">
        <f>AVERAGE(Monthly!LQ315:LS315)</f>
        <v>5</v>
      </c>
      <c r="DI315" s="113">
        <f>AVERAGE(Monthly!LT315:LV315)</f>
        <v>5.666666666666667</v>
      </c>
      <c r="DJ315" s="113">
        <f>AVERAGE(Monthly!LW315:LY315)</f>
        <v>6.333333333333333</v>
      </c>
      <c r="DK315" s="113">
        <f>AVERAGE(Monthly!LZ315:MB315)</f>
        <v>6.833333333333333</v>
      </c>
      <c r="DL315" s="113">
        <f>AVERAGE(Monthly!MC315:ME315)</f>
        <v>7</v>
      </c>
      <c r="DM315" s="113">
        <f>AVERAGE(Monthly!MF315:MH315)</f>
        <v>7.333333333333333</v>
      </c>
      <c r="DN315" s="113">
        <f>IF(Monthly!MK315=0,"",AVERAGE(Monthly!MI315:MK315))</f>
        <v>7.5</v>
      </c>
      <c r="DO315" s="113">
        <f>IF(Monthly!ML315=0,"",AVERAGE(Monthly!MJ315:ML315))</f>
        <v>7.5</v>
      </c>
      <c r="DP315" s="113">
        <f>IF(Monthly!MM315=0,"",AVERAGE(Monthly!MK315:MM315))</f>
        <v>7.5</v>
      </c>
      <c r="DQ315" s="113">
        <f>IF(Monthly!MT315=0,"",AVERAGE(Monthly!MR315:MT315))</f>
        <v>6.666666666666667</v>
      </c>
      <c r="DR315" s="113">
        <f>IF(Monthly!MW315=0,"",AVERAGE(Monthly!MU315:MW315))</f>
        <v>6.5</v>
      </c>
      <c r="DS315" s="113"/>
      <c r="DT315" s="113"/>
      <c r="DU315" s="113"/>
      <c r="DV315" s="113"/>
      <c r="DW315" s="113"/>
      <c r="DX315" s="113"/>
      <c r="DY315" s="113"/>
      <c r="DZ315" s="113"/>
    </row>
    <row r="316" spans="1:130">
      <c r="B316" s="446" t="s">
        <v>855</v>
      </c>
      <c r="C316" s="709">
        <f>AVERAGE(Monthly!B316:D316)</f>
        <v>0</v>
      </c>
      <c r="D316" s="709">
        <f>AVERAGE(Monthly!E316:G316)</f>
        <v>0</v>
      </c>
      <c r="E316" s="709">
        <f>AVERAGE(Monthly!H316:J316)</f>
        <v>0</v>
      </c>
      <c r="F316" s="709">
        <f>AVERAGE(Monthly!K316:M316)</f>
        <v>0</v>
      </c>
      <c r="G316" s="709">
        <f>AVERAGE(Monthly!N316:P316)</f>
        <v>0</v>
      </c>
      <c r="H316" s="709">
        <f>AVERAGE(Monthly!Q316:S316)</f>
        <v>0</v>
      </c>
      <c r="I316" s="709">
        <f>AVERAGE(Monthly!T316:V316)</f>
        <v>0</v>
      </c>
      <c r="J316" s="709">
        <f>AVERAGE(Monthly!W316:Y316)</f>
        <v>0</v>
      </c>
      <c r="K316" s="709">
        <f>AVERAGE(Monthly!Z316:AB316)</f>
        <v>0</v>
      </c>
      <c r="L316" s="113">
        <f>AVERAGE(Monthly!AC316:AE316)</f>
        <v>0</v>
      </c>
      <c r="M316" s="113">
        <f>AVERAGE(Monthly!AF316:AH316)</f>
        <v>0</v>
      </c>
      <c r="N316" s="113">
        <f>AVERAGE(Monthly!AI316:AK316)</f>
        <v>0</v>
      </c>
      <c r="O316" s="113">
        <f>AVERAGE(Monthly!AL316:AN316)</f>
        <v>0</v>
      </c>
      <c r="P316" s="113">
        <f>AVERAGE(Monthly!AO316:AQ316)</f>
        <v>0</v>
      </c>
      <c r="Q316" s="113">
        <f>AVERAGE(Monthly!AR316:AT316)</f>
        <v>0</v>
      </c>
      <c r="R316" s="113">
        <f>AVERAGE(Monthly!AU316:AW316)</f>
        <v>0</v>
      </c>
      <c r="S316" s="113">
        <f>AVERAGE(Monthly!AX316:AZ316)</f>
        <v>0</v>
      </c>
      <c r="T316" s="113">
        <f>AVERAGE(Monthly!BA316:BC316)</f>
        <v>0</v>
      </c>
      <c r="U316" s="113">
        <f>AVERAGE(Monthly!BD316:BF316)</f>
        <v>0</v>
      </c>
      <c r="V316" s="113">
        <f>AVERAGE(Monthly!BG316:BI316)</f>
        <v>0</v>
      </c>
      <c r="W316" s="113">
        <f>AVERAGE(Monthly!BJ316:BL316)</f>
        <v>0</v>
      </c>
      <c r="X316" s="113">
        <f>AVERAGE(Monthly!BM316:BO316)</f>
        <v>0</v>
      </c>
      <c r="Y316" s="113">
        <f>AVERAGE(Monthly!BP316:BR316)</f>
        <v>0</v>
      </c>
      <c r="Z316" s="113">
        <f>AVERAGE(Monthly!BS316:BU316)</f>
        <v>0</v>
      </c>
      <c r="AA316" s="113">
        <f>AVERAGE(Monthly!BV316:BX316)</f>
        <v>0</v>
      </c>
      <c r="AB316" s="113">
        <f>AVERAGE(Monthly!BY316:CA316)</f>
        <v>0</v>
      </c>
      <c r="AC316" s="113">
        <f>AVERAGE(Monthly!CB316:CD316)</f>
        <v>0</v>
      </c>
      <c r="AD316" s="113">
        <f>AVERAGE(Monthly!CE316:CG316)</f>
        <v>0</v>
      </c>
      <c r="AE316" s="113" t="e">
        <f>AVERAGE(Monthly!CH316:CJ316)</f>
        <v>#DIV/0!</v>
      </c>
      <c r="AF316" s="113" t="e">
        <f>AVERAGE(Monthly!CK316:CM316)</f>
        <v>#DIV/0!</v>
      </c>
      <c r="AG316" s="113" t="e">
        <f>AVERAGE(Monthly!CN316:CP316)</f>
        <v>#DIV/0!</v>
      </c>
      <c r="AH316" s="113" t="e">
        <f>AVERAGE(Monthly!CQ316:CS316)</f>
        <v>#DIV/0!</v>
      </c>
      <c r="AI316" s="113" t="e">
        <f>AVERAGE(Monthly!CT316:CV316)</f>
        <v>#DIV/0!</v>
      </c>
      <c r="AJ316" s="113" t="e">
        <f>AVERAGE(Monthly!CW316:CY316)</f>
        <v>#DIV/0!</v>
      </c>
      <c r="AK316" s="113" t="e">
        <f>AVERAGE(Monthly!CZ316:DB316)</f>
        <v>#DIV/0!</v>
      </c>
      <c r="AL316" s="113" t="e">
        <f>AVERAGE(Monthly!DC316:DE316)</f>
        <v>#DIV/0!</v>
      </c>
      <c r="AM316" s="113" t="e">
        <f>AVERAGE(Monthly!DF316:DH316)</f>
        <v>#DIV/0!</v>
      </c>
      <c r="AN316" s="113" t="e">
        <f>AVERAGE(Monthly!DI316:DK316)</f>
        <v>#DIV/0!</v>
      </c>
      <c r="AO316" s="113" t="e">
        <f>AVERAGE(Monthly!DL316:DN316)</f>
        <v>#DIV/0!</v>
      </c>
      <c r="AP316" s="113" t="e">
        <f>AVERAGE(Monthly!DO316:DQ316)</f>
        <v>#DIV/0!</v>
      </c>
      <c r="AQ316" s="113" t="e">
        <f>AVERAGE(Monthly!DR316:DT316)</f>
        <v>#DIV/0!</v>
      </c>
      <c r="AR316" s="113" t="e">
        <f>AVERAGE(Monthly!DU316:DW316)</f>
        <v>#DIV/0!</v>
      </c>
      <c r="AS316" s="113" t="e">
        <f>AVERAGE(Monthly!DX316:DZ316)</f>
        <v>#DIV/0!</v>
      </c>
      <c r="AT316" s="113" t="e">
        <f>AVERAGE(Monthly!EA316:EC316)</f>
        <v>#DIV/0!</v>
      </c>
      <c r="AU316" s="113" t="e">
        <f>AVERAGE(Monthly!ED316:EF316)</f>
        <v>#DIV/0!</v>
      </c>
      <c r="AV316" s="113" t="e">
        <f>AVERAGE(Monthly!EG316:EI316)</f>
        <v>#DIV/0!</v>
      </c>
      <c r="AW316" s="113" t="e">
        <f>AVERAGE(Monthly!EJ316:EL316)</f>
        <v>#DIV/0!</v>
      </c>
      <c r="AX316" s="113" t="e">
        <f>AVERAGE(Monthly!EM316:EO316)</f>
        <v>#DIV/0!</v>
      </c>
      <c r="AY316" s="113" t="e">
        <f>AVERAGE(Monthly!EP316:ER316)</f>
        <v>#DIV/0!</v>
      </c>
      <c r="AZ316" s="113" t="e">
        <f>AVERAGE(Monthly!ES316:EU316)</f>
        <v>#DIV/0!</v>
      </c>
      <c r="BA316" s="113" t="e">
        <f>AVERAGE(Monthly!EV316:EX316)</f>
        <v>#DIV/0!</v>
      </c>
      <c r="BB316" s="113" t="e">
        <f>AVERAGE(Monthly!EY316:FA316)</f>
        <v>#DIV/0!</v>
      </c>
      <c r="BC316" s="113" t="e">
        <f>AVERAGE(Monthly!FB316:FD316)</f>
        <v>#DIV/0!</v>
      </c>
      <c r="BD316" s="113" t="e">
        <f>AVERAGE(Monthly!FE316:FG316)</f>
        <v>#DIV/0!</v>
      </c>
      <c r="BE316" s="113" t="e">
        <f>AVERAGE(Monthly!FH316:FJ316)</f>
        <v>#DIV/0!</v>
      </c>
      <c r="BF316" s="113" t="e">
        <f>AVERAGE(Monthly!FK316:FM316)</f>
        <v>#DIV/0!</v>
      </c>
      <c r="BG316" s="113" t="e">
        <f>AVERAGE(Monthly!FN316:FP316)</f>
        <v>#DIV/0!</v>
      </c>
      <c r="BH316" s="113" t="e">
        <f>AVERAGE(Monthly!FQ316:FS316)</f>
        <v>#DIV/0!</v>
      </c>
      <c r="BI316" s="113" t="e">
        <f>AVERAGE(Monthly!FT316:FV316)</f>
        <v>#DIV/0!</v>
      </c>
      <c r="BJ316" s="113" t="e">
        <f>AVERAGE(Monthly!FW316:FY316)</f>
        <v>#DIV/0!</v>
      </c>
      <c r="BK316" s="113" t="e">
        <f>AVERAGE(Monthly!FZ316:GB316)</f>
        <v>#DIV/0!</v>
      </c>
      <c r="BL316" s="113" t="e">
        <f>AVERAGE(Monthly!GC316:GE316)</f>
        <v>#DIV/0!</v>
      </c>
      <c r="BM316" s="113" t="e">
        <f>AVERAGE(Monthly!GF316:GH316)</f>
        <v>#DIV/0!</v>
      </c>
      <c r="BN316" s="113" t="e">
        <f>AVERAGE(Monthly!GI316:GK316)</f>
        <v>#DIV/0!</v>
      </c>
      <c r="BO316" s="113" t="e">
        <f>AVERAGE(Monthly!GL316:GN316)</f>
        <v>#DIV/0!</v>
      </c>
      <c r="BP316" s="113" t="e">
        <f>AVERAGE(Monthly!GO316:GQ316)</f>
        <v>#DIV/0!</v>
      </c>
      <c r="BQ316" s="113" t="e">
        <f>AVERAGE(Monthly!GR316:GT316)</f>
        <v>#DIV/0!</v>
      </c>
      <c r="BR316" s="113" t="e">
        <f>AVERAGE(Monthly!GU316:GW316)</f>
        <v>#DIV/0!</v>
      </c>
      <c r="BS316" s="113" t="e">
        <f>AVERAGE(Monthly!GX316:GZ316)</f>
        <v>#DIV/0!</v>
      </c>
      <c r="BT316" s="113" t="e">
        <f>AVERAGE(Monthly!HA316:HC316)</f>
        <v>#DIV/0!</v>
      </c>
      <c r="BU316" s="113" t="e">
        <f>AVERAGE(Monthly!HD316:HF316)</f>
        <v>#DIV/0!</v>
      </c>
      <c r="BV316" s="113" t="e">
        <f>AVERAGE(Monthly!HG316:HI316)</f>
        <v>#DIV/0!</v>
      </c>
      <c r="BW316" s="113">
        <f>AVERAGE(Monthly!HJ316:HL316)</f>
        <v>5.5</v>
      </c>
      <c r="BX316" s="113">
        <f>AVERAGE(Monthly!HM316:HO316)</f>
        <v>5.333333333333333</v>
      </c>
      <c r="BY316" s="113">
        <f>AVERAGE(Monthly!HP316:HR316)</f>
        <v>5</v>
      </c>
      <c r="BZ316" s="113">
        <f>AVERAGE(Monthly!HS316:HU316)</f>
        <v>5</v>
      </c>
      <c r="CA316" s="113">
        <f>AVERAGE(Monthly!HV316:HX316)</f>
        <v>5</v>
      </c>
      <c r="CB316" s="113">
        <f>AVERAGE(Monthly!HY316:IA316)</f>
        <v>5</v>
      </c>
      <c r="CC316" s="113">
        <f>AVERAGE(Monthly!IB316:ID316)</f>
        <v>5</v>
      </c>
      <c r="CD316" s="113">
        <f>AVERAGE(Monthly!IE316:IG316)</f>
        <v>5</v>
      </c>
      <c r="CE316" s="113">
        <f>AVERAGE(Monthly!IH316:IJ316)</f>
        <v>5</v>
      </c>
      <c r="CF316" s="113">
        <f>AVERAGE(Monthly!IK316:IM316)</f>
        <v>5</v>
      </c>
      <c r="CG316" s="113">
        <f>AVERAGE(Monthly!IN316:IP316)</f>
        <v>5</v>
      </c>
      <c r="CH316" s="113">
        <f>AVERAGE(Monthly!IQ316:IS316)</f>
        <v>5</v>
      </c>
      <c r="CI316" s="113">
        <f>AVERAGE(Monthly!IT316:IV316)</f>
        <v>5</v>
      </c>
      <c r="CJ316" s="113">
        <f>AVERAGE(Monthly!IW316:IY316)</f>
        <v>5</v>
      </c>
      <c r="CK316" s="113">
        <f>AVERAGE(Monthly!IZ316:JB316)</f>
        <v>5</v>
      </c>
      <c r="CL316" s="113">
        <f>AVERAGE(Monthly!JC316:JE316)</f>
        <v>5</v>
      </c>
      <c r="CM316" s="113">
        <f>AVERAGE(Monthly!JF316:JH316)</f>
        <v>5</v>
      </c>
      <c r="CN316" s="113">
        <f>AVERAGE(Monthly!JI316:JK316)</f>
        <v>5</v>
      </c>
      <c r="CO316" s="113">
        <f>AVERAGE(Monthly!JL316:JN316)</f>
        <v>5</v>
      </c>
      <c r="CP316" s="113">
        <f>AVERAGE(Monthly!JO316:JQ316)</f>
        <v>5</v>
      </c>
      <c r="CQ316" s="113">
        <f>AVERAGE(Monthly!JR316:JT316)</f>
        <v>5</v>
      </c>
      <c r="CR316" s="113">
        <f>AVERAGE(Monthly!JU316:JW316)</f>
        <v>5</v>
      </c>
      <c r="CS316" s="113">
        <f>AVERAGE(Monthly!JX316:JZ316)</f>
        <v>5</v>
      </c>
      <c r="CT316" s="113">
        <f>AVERAGE(Monthly!KA316:KC316)</f>
        <v>5</v>
      </c>
      <c r="CU316" s="113">
        <f>AVERAGE(Monthly!KD316:KF316)</f>
        <v>4.5</v>
      </c>
      <c r="CV316" s="113">
        <f>AVERAGE(Monthly!KG316:KI316)</f>
        <v>3.5</v>
      </c>
      <c r="CW316" s="113">
        <f>AVERAGE(Monthly!KJ316:KL316)</f>
        <v>3</v>
      </c>
      <c r="CX316" s="113">
        <f>AVERAGE(Monthly!KM316:KO316)</f>
        <v>3</v>
      </c>
      <c r="CY316" s="113">
        <f>AVERAGE(Monthly!KP316:KR316)</f>
        <v>3</v>
      </c>
      <c r="CZ316" s="113">
        <f>AVERAGE(Monthly!KS316:KU316)</f>
        <v>2.5</v>
      </c>
      <c r="DA316" s="113">
        <f>AVERAGE(Monthly!KV316:KX316)</f>
        <v>3.5</v>
      </c>
      <c r="DB316" s="113">
        <f>AVERAGE(Monthly!KY316:LA316)</f>
        <v>3.5</v>
      </c>
      <c r="DC316" s="113">
        <f>AVERAGE(Monthly!LB316:LD316)</f>
        <v>3.5</v>
      </c>
      <c r="DD316" s="113">
        <f>AVERAGE(Monthly!LE316:LG316)</f>
        <v>3.5</v>
      </c>
      <c r="DE316" s="113">
        <f>AVERAGE(Monthly!LH316:LJ316)</f>
        <v>3.5</v>
      </c>
      <c r="DF316" s="113">
        <f>AVERAGE(Monthly!LK316:LM316)</f>
        <v>3.5</v>
      </c>
      <c r="DG316" s="113">
        <f>AVERAGE(Monthly!LN316:LP316)</f>
        <v>3.8333333333333335</v>
      </c>
      <c r="DH316" s="113">
        <f>AVERAGE(Monthly!LQ316:LS316)</f>
        <v>4</v>
      </c>
      <c r="DI316" s="113">
        <f>AVERAGE(Monthly!LT316:LV316)</f>
        <v>4.666666666666667</v>
      </c>
      <c r="DJ316" s="113">
        <f>AVERAGE(Monthly!LW316:LY316)</f>
        <v>5.333333333333333</v>
      </c>
      <c r="DK316" s="113">
        <f>AVERAGE(Monthly!LZ316:MB316)</f>
        <v>5.833333333333333</v>
      </c>
      <c r="DL316" s="113">
        <f>AVERAGE(Monthly!MC316:ME316)</f>
        <v>6</v>
      </c>
      <c r="DM316" s="113">
        <f>AVERAGE(Monthly!MF316:MH316)</f>
        <v>6.333333333333333</v>
      </c>
      <c r="DN316" s="113">
        <f>IF(Monthly!MK316=0,"",AVERAGE(Monthly!MI316:MK316))</f>
        <v>6.5</v>
      </c>
      <c r="DO316" s="113">
        <f>IF(Monthly!ML316=0,"",AVERAGE(Monthly!MJ316:ML316))</f>
        <v>6.5</v>
      </c>
      <c r="DP316" s="113">
        <f>IF(Monthly!MM316=0,"",AVERAGE(Monthly!MK316:MM316))</f>
        <v>6.5</v>
      </c>
      <c r="DQ316" s="113">
        <f>IF(Monthly!MT316=0,"",AVERAGE(Monthly!MR316:MT316))</f>
        <v>5.666666666666667</v>
      </c>
      <c r="DR316" s="113">
        <f>IF(Monthly!MW316=0,"",AVERAGE(Monthly!MU316:MW316))</f>
        <v>5.5</v>
      </c>
      <c r="DS316" s="113"/>
      <c r="DT316" s="113"/>
      <c r="DU316" s="113"/>
      <c r="DV316" s="113"/>
      <c r="DW316" s="113"/>
      <c r="DX316" s="113"/>
      <c r="DY316" s="113"/>
      <c r="DZ316" s="113"/>
    </row>
    <row r="317" spans="1:130">
      <c r="B317" s="446" t="s">
        <v>856</v>
      </c>
      <c r="C317" s="709">
        <f>AVERAGE(Monthly!B317:D317)</f>
        <v>0</v>
      </c>
      <c r="D317" s="709">
        <f>AVERAGE(Monthly!E317:G317)</f>
        <v>0</v>
      </c>
      <c r="E317" s="709">
        <f>AVERAGE(Monthly!H317:J317)</f>
        <v>0</v>
      </c>
      <c r="F317" s="709">
        <f>AVERAGE(Monthly!K317:M317)</f>
        <v>0</v>
      </c>
      <c r="G317" s="709">
        <f>AVERAGE(Monthly!N317:P317)</f>
        <v>0</v>
      </c>
      <c r="H317" s="709">
        <f>AVERAGE(Monthly!Q317:S317)</f>
        <v>0</v>
      </c>
      <c r="I317" s="709">
        <f>AVERAGE(Monthly!T317:V317)</f>
        <v>0</v>
      </c>
      <c r="J317" s="709">
        <f>AVERAGE(Monthly!W317:Y317)</f>
        <v>0</v>
      </c>
      <c r="K317" s="709">
        <f>AVERAGE(Monthly!Z317:AB317)</f>
        <v>0</v>
      </c>
      <c r="L317" s="113">
        <f>AVERAGE(Monthly!AC317:AE317)</f>
        <v>0</v>
      </c>
      <c r="M317" s="113">
        <f>AVERAGE(Monthly!AF317:AH317)</f>
        <v>0</v>
      </c>
      <c r="N317" s="113">
        <f>AVERAGE(Monthly!AI317:AK317)</f>
        <v>0</v>
      </c>
      <c r="O317" s="113">
        <f>AVERAGE(Monthly!AL317:AN317)</f>
        <v>0</v>
      </c>
      <c r="P317" s="113">
        <f>AVERAGE(Monthly!AO317:AQ317)</f>
        <v>0</v>
      </c>
      <c r="Q317" s="113">
        <f>AVERAGE(Monthly!AR317:AT317)</f>
        <v>0</v>
      </c>
      <c r="R317" s="113">
        <f>AVERAGE(Monthly!AU317:AW317)</f>
        <v>0</v>
      </c>
      <c r="S317" s="113">
        <f>AVERAGE(Monthly!AX317:AZ317)</f>
        <v>0</v>
      </c>
      <c r="T317" s="113">
        <f>AVERAGE(Monthly!BA317:BC317)</f>
        <v>0</v>
      </c>
      <c r="U317" s="113">
        <f>AVERAGE(Monthly!BD317:BF317)</f>
        <v>0</v>
      </c>
      <c r="V317" s="113">
        <f>AVERAGE(Monthly!BG317:BI317)</f>
        <v>0</v>
      </c>
      <c r="W317" s="113">
        <f>AVERAGE(Monthly!BJ317:BL317)</f>
        <v>0</v>
      </c>
      <c r="X317" s="113">
        <f>AVERAGE(Monthly!BM317:BO317)</f>
        <v>0</v>
      </c>
      <c r="Y317" s="113">
        <f>AVERAGE(Monthly!BP317:BR317)</f>
        <v>0</v>
      </c>
      <c r="Z317" s="113">
        <f>AVERAGE(Monthly!BS317:BU317)</f>
        <v>0</v>
      </c>
      <c r="AA317" s="113">
        <f>AVERAGE(Monthly!BV317:BX317)</f>
        <v>0</v>
      </c>
      <c r="AB317" s="113">
        <f>AVERAGE(Monthly!BY317:CA317)</f>
        <v>0</v>
      </c>
      <c r="AC317" s="113">
        <f>AVERAGE(Monthly!CB317:CD317)</f>
        <v>0</v>
      </c>
      <c r="AD317" s="113">
        <f>AVERAGE(Monthly!CE317:CG317)</f>
        <v>0</v>
      </c>
      <c r="AE317" s="113" t="e">
        <f>AVERAGE(Monthly!CH317:CJ317)</f>
        <v>#DIV/0!</v>
      </c>
      <c r="AF317" s="113" t="e">
        <f>AVERAGE(Monthly!CK317:CM317)</f>
        <v>#DIV/0!</v>
      </c>
      <c r="AG317" s="113" t="e">
        <f>AVERAGE(Monthly!CN317:CP317)</f>
        <v>#DIV/0!</v>
      </c>
      <c r="AH317" s="113" t="e">
        <f>AVERAGE(Monthly!CQ317:CS317)</f>
        <v>#DIV/0!</v>
      </c>
      <c r="AI317" s="113" t="e">
        <f>AVERAGE(Monthly!CT317:CV317)</f>
        <v>#DIV/0!</v>
      </c>
      <c r="AJ317" s="113" t="e">
        <f>AVERAGE(Monthly!CW317:CY317)</f>
        <v>#DIV/0!</v>
      </c>
      <c r="AK317" s="113" t="e">
        <f>AVERAGE(Monthly!CZ317:DB317)</f>
        <v>#DIV/0!</v>
      </c>
      <c r="AL317" s="113" t="e">
        <f>AVERAGE(Monthly!DC317:DE317)</f>
        <v>#DIV/0!</v>
      </c>
      <c r="AM317" s="113" t="e">
        <f>AVERAGE(Monthly!DF317:DH317)</f>
        <v>#DIV/0!</v>
      </c>
      <c r="AN317" s="113" t="e">
        <f>AVERAGE(Monthly!DI317:DK317)</f>
        <v>#DIV/0!</v>
      </c>
      <c r="AO317" s="113" t="e">
        <f>AVERAGE(Monthly!DL317:DN317)</f>
        <v>#DIV/0!</v>
      </c>
      <c r="AP317" s="113" t="e">
        <f>AVERAGE(Monthly!DO317:DQ317)</f>
        <v>#DIV/0!</v>
      </c>
      <c r="AQ317" s="113" t="e">
        <f>AVERAGE(Monthly!DR317:DT317)</f>
        <v>#DIV/0!</v>
      </c>
      <c r="AR317" s="113" t="e">
        <f>AVERAGE(Monthly!DU317:DW317)</f>
        <v>#DIV/0!</v>
      </c>
      <c r="AS317" s="113" t="e">
        <f>AVERAGE(Monthly!DX317:DZ317)</f>
        <v>#DIV/0!</v>
      </c>
      <c r="AT317" s="113" t="e">
        <f>AVERAGE(Monthly!EA317:EC317)</f>
        <v>#DIV/0!</v>
      </c>
      <c r="AU317" s="113" t="e">
        <f>AVERAGE(Monthly!ED317:EF317)</f>
        <v>#DIV/0!</v>
      </c>
      <c r="AV317" s="113" t="e">
        <f>AVERAGE(Monthly!EG317:EI317)</f>
        <v>#DIV/0!</v>
      </c>
      <c r="AW317" s="113" t="e">
        <f>AVERAGE(Monthly!EJ317:EL317)</f>
        <v>#DIV/0!</v>
      </c>
      <c r="AX317" s="113" t="e">
        <f>AVERAGE(Monthly!EM317:EO317)</f>
        <v>#DIV/0!</v>
      </c>
      <c r="AY317" s="113" t="e">
        <f>AVERAGE(Monthly!EP317:ER317)</f>
        <v>#DIV/0!</v>
      </c>
      <c r="AZ317" s="113" t="e">
        <f>AVERAGE(Monthly!ES317:EU317)</f>
        <v>#DIV/0!</v>
      </c>
      <c r="BA317" s="113" t="e">
        <f>AVERAGE(Monthly!EV317:EX317)</f>
        <v>#DIV/0!</v>
      </c>
      <c r="BB317" s="113" t="e">
        <f>AVERAGE(Monthly!EY317:FA317)</f>
        <v>#DIV/0!</v>
      </c>
      <c r="BC317" s="113" t="e">
        <f>AVERAGE(Monthly!FB317:FD317)</f>
        <v>#DIV/0!</v>
      </c>
      <c r="BD317" s="113" t="e">
        <f>AVERAGE(Monthly!FE317:FG317)</f>
        <v>#DIV/0!</v>
      </c>
      <c r="BE317" s="113" t="e">
        <f>AVERAGE(Monthly!FH317:FJ317)</f>
        <v>#DIV/0!</v>
      </c>
      <c r="BF317" s="113" t="e">
        <f>AVERAGE(Monthly!FK317:FM317)</f>
        <v>#DIV/0!</v>
      </c>
      <c r="BG317" s="113" t="e">
        <f>AVERAGE(Monthly!FN317:FP317)</f>
        <v>#DIV/0!</v>
      </c>
      <c r="BH317" s="113" t="e">
        <f>AVERAGE(Monthly!FQ317:FS317)</f>
        <v>#DIV/0!</v>
      </c>
      <c r="BI317" s="113" t="e">
        <f>AVERAGE(Monthly!FT317:FV317)</f>
        <v>#DIV/0!</v>
      </c>
      <c r="BJ317" s="113" t="e">
        <f>AVERAGE(Monthly!FW317:FY317)</f>
        <v>#DIV/0!</v>
      </c>
      <c r="BK317" s="113" t="e">
        <f>AVERAGE(Monthly!FZ317:GB317)</f>
        <v>#DIV/0!</v>
      </c>
      <c r="BL317" s="113" t="e">
        <f>AVERAGE(Monthly!GC317:GE317)</f>
        <v>#DIV/0!</v>
      </c>
      <c r="BM317" s="113" t="e">
        <f>AVERAGE(Monthly!GF317:GH317)</f>
        <v>#DIV/0!</v>
      </c>
      <c r="BN317" s="113" t="e">
        <f>AVERAGE(Monthly!GI317:GK317)</f>
        <v>#DIV/0!</v>
      </c>
      <c r="BO317" s="113" t="e">
        <f>AVERAGE(Monthly!GL317:GN317)</f>
        <v>#DIV/0!</v>
      </c>
      <c r="BP317" s="113" t="e">
        <f>AVERAGE(Monthly!GO317:GQ317)</f>
        <v>#DIV/0!</v>
      </c>
      <c r="BQ317" s="113" t="e">
        <f>AVERAGE(Monthly!GR317:GT317)</f>
        <v>#DIV/0!</v>
      </c>
      <c r="BR317" s="113" t="e">
        <f>AVERAGE(Monthly!GU317:GW317)</f>
        <v>#DIV/0!</v>
      </c>
      <c r="BS317" s="113" t="e">
        <f>AVERAGE(Monthly!GX317:GZ317)</f>
        <v>#DIV/0!</v>
      </c>
      <c r="BT317" s="113" t="e">
        <f>AVERAGE(Monthly!HA317:HC317)</f>
        <v>#DIV/0!</v>
      </c>
      <c r="BU317" s="113" t="e">
        <f>AVERAGE(Monthly!HD317:HF317)</f>
        <v>#DIV/0!</v>
      </c>
      <c r="BV317" s="113" t="e">
        <f>AVERAGE(Monthly!HG317:HI317)</f>
        <v>#DIV/0!</v>
      </c>
      <c r="BW317" s="113">
        <f>AVERAGE(Monthly!HJ317:HL317)</f>
        <v>9.5</v>
      </c>
      <c r="BX317" s="113">
        <f>AVERAGE(Monthly!HM317:HO317)</f>
        <v>9.3333333333333339</v>
      </c>
      <c r="BY317" s="113">
        <f>AVERAGE(Monthly!HP317:HR317)</f>
        <v>9</v>
      </c>
      <c r="BZ317" s="113">
        <f>AVERAGE(Monthly!HS317:HU317)</f>
        <v>9</v>
      </c>
      <c r="CA317" s="113">
        <f>AVERAGE(Monthly!HV317:HX317)</f>
        <v>9</v>
      </c>
      <c r="CB317" s="113">
        <f>AVERAGE(Monthly!HY317:IA317)</f>
        <v>9</v>
      </c>
      <c r="CC317" s="113">
        <f>AVERAGE(Monthly!IB317:ID317)</f>
        <v>9</v>
      </c>
      <c r="CD317" s="113">
        <f>AVERAGE(Monthly!IE317:IG317)</f>
        <v>9</v>
      </c>
      <c r="CE317" s="113">
        <f>AVERAGE(Monthly!IH317:IJ317)</f>
        <v>9</v>
      </c>
      <c r="CF317" s="113">
        <f>AVERAGE(Monthly!IK317:IM317)</f>
        <v>9</v>
      </c>
      <c r="CG317" s="113">
        <f>AVERAGE(Monthly!IN317:IP317)</f>
        <v>9</v>
      </c>
      <c r="CH317" s="113">
        <f>AVERAGE(Monthly!IQ317:IS317)</f>
        <v>9</v>
      </c>
      <c r="CI317" s="113">
        <f>AVERAGE(Monthly!IT317:IV317)</f>
        <v>9</v>
      </c>
      <c r="CJ317" s="113">
        <f>AVERAGE(Monthly!IW317:IY317)</f>
        <v>9</v>
      </c>
      <c r="CK317" s="113">
        <f>AVERAGE(Monthly!IZ317:JB317)</f>
        <v>9</v>
      </c>
      <c r="CL317" s="113">
        <f>AVERAGE(Monthly!JC317:JE317)</f>
        <v>9</v>
      </c>
      <c r="CM317" s="113">
        <f>AVERAGE(Monthly!JF317:JH317)</f>
        <v>9</v>
      </c>
      <c r="CN317" s="113">
        <f>AVERAGE(Monthly!JI317:JK317)</f>
        <v>9</v>
      </c>
      <c r="CO317" s="113">
        <f>AVERAGE(Monthly!JL317:JN317)</f>
        <v>9</v>
      </c>
      <c r="CP317" s="113">
        <f>AVERAGE(Monthly!JO317:JQ317)</f>
        <v>9</v>
      </c>
      <c r="CQ317" s="113">
        <f>AVERAGE(Monthly!JR317:JT317)</f>
        <v>9</v>
      </c>
      <c r="CR317" s="113">
        <f>AVERAGE(Monthly!JU317:JW317)</f>
        <v>9</v>
      </c>
      <c r="CS317" s="113">
        <f>AVERAGE(Monthly!JX317:JZ317)</f>
        <v>9</v>
      </c>
      <c r="CT317" s="113">
        <f>AVERAGE(Monthly!KA317:KC317)</f>
        <v>9</v>
      </c>
      <c r="CU317" s="113">
        <f>AVERAGE(Monthly!KD317:KF317)</f>
        <v>6.5</v>
      </c>
      <c r="CV317" s="113">
        <f>AVERAGE(Monthly!KG317:KI317)</f>
        <v>6.166666666666667</v>
      </c>
      <c r="CW317" s="113">
        <f>AVERAGE(Monthly!KJ317:KL317)</f>
        <v>6</v>
      </c>
      <c r="CX317" s="113">
        <f>AVERAGE(Monthly!KM317:KO317)</f>
        <v>6</v>
      </c>
      <c r="CY317" s="113">
        <f>AVERAGE(Monthly!KP317:KR317)</f>
        <v>6</v>
      </c>
      <c r="CZ317" s="113">
        <f>AVERAGE(Monthly!KS317:KU317)</f>
        <v>5.5</v>
      </c>
      <c r="DA317" s="113">
        <f>AVERAGE(Monthly!KV317:KX317)</f>
        <v>5.5</v>
      </c>
      <c r="DB317" s="113">
        <f>AVERAGE(Monthly!KY317:LA317)</f>
        <v>5.5</v>
      </c>
      <c r="DC317" s="113">
        <f>AVERAGE(Monthly!LB317:LD317)</f>
        <v>5.5</v>
      </c>
      <c r="DD317" s="113">
        <f>AVERAGE(Monthly!LE317:LG317)</f>
        <v>5.5</v>
      </c>
      <c r="DE317" s="113">
        <f>AVERAGE(Monthly!LH317:LJ317)</f>
        <v>5.5</v>
      </c>
      <c r="DF317" s="113">
        <f>AVERAGE(Monthly!LK317:LM317)</f>
        <v>5.5</v>
      </c>
      <c r="DG317" s="113">
        <f>AVERAGE(Monthly!LN317:LP317)</f>
        <v>5.833333333333333</v>
      </c>
      <c r="DH317" s="113">
        <f>AVERAGE(Monthly!LQ317:LS317)</f>
        <v>6</v>
      </c>
      <c r="DI317" s="113">
        <f>AVERAGE(Monthly!LT317:LV317)</f>
        <v>4.666666666666667</v>
      </c>
      <c r="DJ317" s="113">
        <f>AVERAGE(Monthly!LW317:LY317)</f>
        <v>7.333333333333333</v>
      </c>
      <c r="DK317" s="113">
        <f>AVERAGE(Monthly!LZ317:MB317)</f>
        <v>7.833333333333333</v>
      </c>
      <c r="DL317" s="113">
        <f>AVERAGE(Monthly!MC317:ME317)</f>
        <v>8</v>
      </c>
      <c r="DM317" s="113">
        <f>AVERAGE(Monthly!MF317:MH317)</f>
        <v>8.3333333333333339</v>
      </c>
      <c r="DN317" s="113">
        <f>IF(Monthly!MK317=0,"",AVERAGE(Monthly!MI317:MK317))</f>
        <v>8.5</v>
      </c>
      <c r="DO317" s="113">
        <f>IF(Monthly!ML317=0,"",AVERAGE(Monthly!MJ317:ML317))</f>
        <v>8.5</v>
      </c>
      <c r="DP317" s="113">
        <f>IF(Monthly!MM317=0,"",AVERAGE(Monthly!MK317:MM317))</f>
        <v>8.5</v>
      </c>
      <c r="DQ317" s="113">
        <f>IF(Monthly!MT317=0,"",AVERAGE(Monthly!MR317:MT317))</f>
        <v>7.666666666666667</v>
      </c>
      <c r="DR317" s="113">
        <f>IF(Monthly!MW317=0,"",AVERAGE(Monthly!MU317:MW317))</f>
        <v>7.5</v>
      </c>
      <c r="DS317" s="113"/>
      <c r="DT317" s="113"/>
      <c r="DU317" s="113"/>
      <c r="DV317" s="113"/>
      <c r="DW317" s="113"/>
      <c r="DX317" s="113"/>
      <c r="DY317" s="113"/>
      <c r="DZ317" s="113"/>
    </row>
    <row r="318" spans="1:130">
      <c r="A318" t="s">
        <v>1553</v>
      </c>
      <c r="B318" s="446" t="s">
        <v>599</v>
      </c>
      <c r="C318" s="709">
        <f>AVERAGE(Monthly!B318:D318)</f>
        <v>0</v>
      </c>
      <c r="D318" s="709">
        <f>AVERAGE(Monthly!E318:G318)</f>
        <v>0</v>
      </c>
      <c r="E318" s="709">
        <f>AVERAGE(Monthly!H318:J318)</f>
        <v>0</v>
      </c>
      <c r="F318" s="709">
        <f>AVERAGE(Monthly!K318:M318)</f>
        <v>0</v>
      </c>
      <c r="G318" s="709">
        <f>AVERAGE(Monthly!N318:P318)</f>
        <v>0</v>
      </c>
      <c r="H318" s="709">
        <f>AVERAGE(Monthly!Q318:S318)</f>
        <v>0</v>
      </c>
      <c r="I318" s="709">
        <f>AVERAGE(Monthly!T318:V318)</f>
        <v>0</v>
      </c>
      <c r="J318" s="709">
        <f>AVERAGE(Monthly!W318:Y318)</f>
        <v>0</v>
      </c>
      <c r="K318" s="709">
        <f>AVERAGE(Monthly!Z318:AB318)</f>
        <v>0</v>
      </c>
      <c r="L318" s="113">
        <f>AVERAGE(Monthly!AC318:AE318)</f>
        <v>0</v>
      </c>
      <c r="M318" s="113">
        <f>AVERAGE(Monthly!AF318:AH318)</f>
        <v>0</v>
      </c>
      <c r="N318" s="113">
        <f>AVERAGE(Monthly!AI318:AK318)</f>
        <v>0</v>
      </c>
      <c r="O318" s="113">
        <f>AVERAGE(Monthly!AL318:AN318)</f>
        <v>0</v>
      </c>
      <c r="P318" s="113">
        <f>AVERAGE(Monthly!AO318:AQ318)</f>
        <v>0</v>
      </c>
      <c r="Q318" s="113">
        <f>AVERAGE(Monthly!AR318:AT318)</f>
        <v>0</v>
      </c>
      <c r="R318" s="113">
        <f>AVERAGE(Monthly!AU318:AW318)</f>
        <v>0</v>
      </c>
      <c r="S318" s="113">
        <f>AVERAGE(Monthly!AX318:AZ318)</f>
        <v>0</v>
      </c>
      <c r="T318" s="113">
        <f>AVERAGE(Monthly!BA318:BC318)</f>
        <v>0</v>
      </c>
      <c r="U318" s="113">
        <f>AVERAGE(Monthly!BD318:BF318)</f>
        <v>0</v>
      </c>
      <c r="V318" s="113">
        <f>AVERAGE(Monthly!BG318:BI318)</f>
        <v>0</v>
      </c>
      <c r="W318" s="113">
        <f>AVERAGE(Monthly!BJ318:BL318)</f>
        <v>0</v>
      </c>
      <c r="X318" s="113">
        <f>AVERAGE(Monthly!BM318:BO318)</f>
        <v>0</v>
      </c>
      <c r="Y318" s="113">
        <f>AVERAGE(Monthly!BP318:BR318)</f>
        <v>0</v>
      </c>
      <c r="Z318" s="113">
        <f>AVERAGE(Monthly!BS318:BU318)</f>
        <v>0</v>
      </c>
      <c r="AA318" s="113">
        <f>AVERAGE(Monthly!BV318:BX318)</f>
        <v>0</v>
      </c>
      <c r="AB318" s="113">
        <f>AVERAGE(Monthly!BY318:CA318)</f>
        <v>0</v>
      </c>
      <c r="AC318" s="113">
        <f>AVERAGE(Monthly!CB318:CD318)</f>
        <v>0</v>
      </c>
      <c r="AD318" s="113">
        <f>AVERAGE(Monthly!CE318:CG318)</f>
        <v>0</v>
      </c>
      <c r="AE318" s="113" t="e">
        <f>AVERAGE(Monthly!CH318:CJ318)</f>
        <v>#DIV/0!</v>
      </c>
      <c r="AF318" s="113" t="e">
        <f>AVERAGE(Monthly!CK318:CM318)</f>
        <v>#DIV/0!</v>
      </c>
      <c r="AG318" s="113" t="e">
        <f>AVERAGE(Monthly!CN318:CP318)</f>
        <v>#DIV/0!</v>
      </c>
      <c r="AH318" s="113" t="e">
        <f>AVERAGE(Monthly!CQ318:CS318)</f>
        <v>#DIV/0!</v>
      </c>
      <c r="AI318" s="113" t="e">
        <f>AVERAGE(Monthly!CT318:CV318)</f>
        <v>#DIV/0!</v>
      </c>
      <c r="AJ318" s="113" t="e">
        <f>AVERAGE(Monthly!CW318:CY318)</f>
        <v>#DIV/0!</v>
      </c>
      <c r="AK318" s="113" t="e">
        <f>AVERAGE(Monthly!CZ318:DB318)</f>
        <v>#DIV/0!</v>
      </c>
      <c r="AL318" s="113" t="e">
        <f>AVERAGE(Monthly!DC318:DE318)</f>
        <v>#DIV/0!</v>
      </c>
      <c r="AM318" s="113" t="e">
        <f>AVERAGE(Monthly!DF318:DH318)</f>
        <v>#DIV/0!</v>
      </c>
      <c r="AN318" s="113" t="e">
        <f>AVERAGE(Monthly!DI318:DK318)</f>
        <v>#DIV/0!</v>
      </c>
      <c r="AO318" s="113" t="e">
        <f>AVERAGE(Monthly!DL318:DN318)</f>
        <v>#DIV/0!</v>
      </c>
      <c r="AP318" s="113" t="e">
        <f>AVERAGE(Monthly!DO318:DQ318)</f>
        <v>#DIV/0!</v>
      </c>
      <c r="AQ318" s="113" t="e">
        <f>AVERAGE(Monthly!DR318:DT318)</f>
        <v>#DIV/0!</v>
      </c>
      <c r="AR318" s="113" t="e">
        <f>AVERAGE(Monthly!DU318:DW318)</f>
        <v>#DIV/0!</v>
      </c>
      <c r="AS318" s="113" t="e">
        <f>AVERAGE(Monthly!DX318:DZ318)</f>
        <v>#DIV/0!</v>
      </c>
      <c r="AT318" s="113" t="e">
        <f>AVERAGE(Monthly!EA318:EC318)</f>
        <v>#DIV/0!</v>
      </c>
      <c r="AU318" s="113" t="e">
        <f>AVERAGE(Monthly!ED318:EF318)</f>
        <v>#DIV/0!</v>
      </c>
      <c r="AV318" s="113" t="e">
        <f>AVERAGE(Monthly!EG318:EI318)</f>
        <v>#DIV/0!</v>
      </c>
      <c r="AW318" s="113" t="e">
        <f>AVERAGE(Monthly!EJ318:EL318)</f>
        <v>#DIV/0!</v>
      </c>
      <c r="AX318" s="113" t="e">
        <f>AVERAGE(Monthly!EM318:EO318)</f>
        <v>#DIV/0!</v>
      </c>
      <c r="AY318" s="113" t="e">
        <f>AVERAGE(Monthly!EP318:ER318)</f>
        <v>#DIV/0!</v>
      </c>
      <c r="AZ318" s="113" t="e">
        <f>AVERAGE(Monthly!ES318:EU318)</f>
        <v>#DIV/0!</v>
      </c>
      <c r="BA318" s="113" t="e">
        <f>AVERAGE(Monthly!EV318:EX318)</f>
        <v>#DIV/0!</v>
      </c>
      <c r="BB318" s="113" t="e">
        <f>AVERAGE(Monthly!EY318:FA318)</f>
        <v>#DIV/0!</v>
      </c>
      <c r="BC318" s="113" t="e">
        <f>AVERAGE(Monthly!FB318:FD318)</f>
        <v>#DIV/0!</v>
      </c>
      <c r="BD318" s="113" t="e">
        <f>AVERAGE(Monthly!FE318:FG318)</f>
        <v>#DIV/0!</v>
      </c>
      <c r="BE318" s="113" t="e">
        <f>AVERAGE(Monthly!FH318:FJ318)</f>
        <v>#DIV/0!</v>
      </c>
      <c r="BF318" s="113" t="e">
        <f>AVERAGE(Monthly!FK318:FM318)</f>
        <v>#DIV/0!</v>
      </c>
      <c r="BG318" s="113">
        <f>AVERAGE(Monthly!FN318:FP318)</f>
        <v>11.050000000000002</v>
      </c>
      <c r="BH318" s="113">
        <f>AVERAGE(Monthly!FQ318:FS318)</f>
        <v>11.050000000000002</v>
      </c>
      <c r="BI318" s="113">
        <f>AVERAGE(Monthly!FT318:FV318)</f>
        <v>11.050000000000002</v>
      </c>
      <c r="BJ318" s="113">
        <f>AVERAGE(Monthly!FW318:FY318)</f>
        <v>11.050000000000002</v>
      </c>
      <c r="BK318" s="113">
        <f>AVERAGE(Monthly!FZ318:GB318)</f>
        <v>11.050000000000002</v>
      </c>
      <c r="BL318" s="113">
        <f>AVERAGE(Monthly!GC318:GE318)</f>
        <v>11.050000000000002</v>
      </c>
      <c r="BM318" s="113">
        <f>AVERAGE(Monthly!GF318:GH318)</f>
        <v>11.050000000000002</v>
      </c>
      <c r="BN318" s="113">
        <f>AVERAGE(Monthly!GI318:GK318)</f>
        <v>11.050000000000002</v>
      </c>
      <c r="BO318" s="113">
        <f>AVERAGE(Monthly!GL318:GN318)</f>
        <v>11.050000000000002</v>
      </c>
      <c r="BP318" s="113">
        <f>AVERAGE(Monthly!GO318:GQ318)</f>
        <v>11.050000000000002</v>
      </c>
      <c r="BQ318" s="113">
        <f>AVERAGE(Monthly!GR318:GT318)</f>
        <v>11.050000000000002</v>
      </c>
      <c r="BR318" s="113">
        <f>AVERAGE(Monthly!GU318:GW318)</f>
        <v>11.050000000000002</v>
      </c>
      <c r="BS318" s="113">
        <f>AVERAGE(Monthly!GX318:GZ318)</f>
        <v>11.050000000000002</v>
      </c>
      <c r="BT318" s="113">
        <f>AVERAGE(Monthly!HA318:HC318)</f>
        <v>11.050000000000002</v>
      </c>
      <c r="BU318" s="113">
        <f>AVERAGE(Monthly!HD318:HF318)</f>
        <v>11.050000000000002</v>
      </c>
      <c r="BV318" s="113">
        <f>AVERAGE(Monthly!HG318:HI318)</f>
        <v>11.050000000000002</v>
      </c>
      <c r="BW318" s="113">
        <f>AVERAGE(Monthly!HJ318:HL318)</f>
        <v>11.050000000000002</v>
      </c>
      <c r="BX318" s="113">
        <f>AVERAGE(Monthly!HM318:HO318)</f>
        <v>11.050000000000002</v>
      </c>
      <c r="BY318" s="113">
        <f>AVERAGE(Monthly!HP318:HR318)</f>
        <v>11.050000000000002</v>
      </c>
      <c r="BZ318" s="113">
        <f>AVERAGE(Monthly!HS318:HU318)</f>
        <v>11.050000000000002</v>
      </c>
      <c r="CA318" s="113">
        <f>AVERAGE(Monthly!HV318:HX318)</f>
        <v>3.9857020801702121</v>
      </c>
      <c r="CB318" s="113">
        <f>AVERAGE(Monthly!HY318:IA318)</f>
        <v>3.9857020801702121</v>
      </c>
      <c r="CC318" s="113">
        <f>AVERAGE(Monthly!IB318:ID318)</f>
        <v>3.9857020801702121</v>
      </c>
      <c r="CD318" s="113">
        <f>AVERAGE(Monthly!IE318:IG318)</f>
        <v>3.9857020801702121</v>
      </c>
      <c r="CE318" s="113">
        <f>AVERAGE(Monthly!IH318:IJ318)</f>
        <v>2.7650000000000001</v>
      </c>
      <c r="CF318" s="113">
        <f>AVERAGE(Monthly!IK318:IM318)</f>
        <v>2.7650000000000001</v>
      </c>
      <c r="CG318" s="113">
        <f>AVERAGE(Monthly!IN318:IP318)</f>
        <v>2.7650000000000001</v>
      </c>
      <c r="CH318" s="113">
        <f>AVERAGE(Monthly!IQ318:IS318)</f>
        <v>2.7650000000000001</v>
      </c>
      <c r="CI318" s="113">
        <f>AVERAGE(Monthly!IT318:IV318)</f>
        <v>2.36</v>
      </c>
      <c r="CJ318" s="113">
        <f>AVERAGE(Monthly!IW318:IY318)</f>
        <v>2.36</v>
      </c>
      <c r="CK318" s="113">
        <f>AVERAGE(Monthly!IZ318:JB318)</f>
        <v>3.7650000000000001</v>
      </c>
      <c r="CL318" s="113">
        <f>AVERAGE(Monthly!JC318:JE318)</f>
        <v>6.5750000000000002</v>
      </c>
      <c r="CM318" s="113">
        <f>AVERAGE(Monthly!JF318:JH318)</f>
        <v>6.5750000000000002</v>
      </c>
      <c r="CN318" s="113">
        <f>AVERAGE(Monthly!JI318:JK318)</f>
        <v>6.5750000000000002</v>
      </c>
      <c r="CO318" s="113">
        <f>AVERAGE(Monthly!JL318:JN318)</f>
        <v>6.5750000000000002</v>
      </c>
      <c r="CP318" s="113">
        <f>AVERAGE(Monthly!JO318:JQ318)</f>
        <v>6.5750000000000002</v>
      </c>
      <c r="CQ318" s="113">
        <f>AVERAGE(Monthly!JR318:JT318)</f>
        <v>6.5750000000000002</v>
      </c>
      <c r="CR318" s="113">
        <f>AVERAGE(Monthly!JU318:JW318)</f>
        <v>6.5750000000000002</v>
      </c>
      <c r="CS318" s="113">
        <f>AVERAGE(Monthly!JX318:JZ318)</f>
        <v>6.5750000000000002</v>
      </c>
      <c r="CT318" s="113">
        <f>AVERAGE(Monthly!KA318:KC318)</f>
        <v>6.5750000000000002</v>
      </c>
      <c r="CU318" s="113">
        <f>AVERAGE(Monthly!KD318:KF318)</f>
        <v>6.5750000000000002</v>
      </c>
      <c r="CV318" s="113">
        <f>AVERAGE(Monthly!KG318:KI318)</f>
        <v>6.5750000000000002</v>
      </c>
      <c r="CW318" s="113">
        <f>AVERAGE(Monthly!KJ318:KL318)</f>
        <v>5.4369776233404883</v>
      </c>
      <c r="CX318" s="113">
        <f>AVERAGE(Monthly!KM318:KO318)</f>
        <v>5.3919911318311327</v>
      </c>
      <c r="CY318" s="113">
        <f>AVERAGE(Monthly!KP318:KR318)</f>
        <v>5.4542383656500162</v>
      </c>
      <c r="CZ318" s="113">
        <f>AVERAGE(Monthly!KS318:KU318)</f>
        <v>5.1452269393741856</v>
      </c>
      <c r="DA318" s="113">
        <f>AVERAGE(Monthly!KV318:KX318)</f>
        <v>4.5</v>
      </c>
      <c r="DB318" s="113">
        <f>AVERAGE(Monthly!KY318:LA318)</f>
        <v>4.5</v>
      </c>
      <c r="DC318" s="113">
        <f>AVERAGE(Monthly!LB318:LD318)</f>
        <v>4.5</v>
      </c>
      <c r="DD318" s="113">
        <f>AVERAGE(Monthly!LE318:LG318)</f>
        <v>4.5</v>
      </c>
      <c r="DE318" s="113">
        <f>AVERAGE(Monthly!LH318:LJ318)</f>
        <v>4.5</v>
      </c>
      <c r="DF318" s="113">
        <f>AVERAGE(Monthly!LK318:LM318)</f>
        <v>4.5</v>
      </c>
      <c r="DG318" s="113">
        <f>AVERAGE(Monthly!LN318:LP318)</f>
        <v>4.833333333333333</v>
      </c>
      <c r="DH318" s="113">
        <f>AVERAGE(Monthly!LQ318:LS318)</f>
        <v>5</v>
      </c>
      <c r="DI318" s="113">
        <f>AVERAGE(Monthly!LT318:LV318)</f>
        <v>5.666666666666667</v>
      </c>
      <c r="DJ318" s="113">
        <f>AVERAGE(Monthly!LW318:LY318)</f>
        <v>6.333333333333333</v>
      </c>
      <c r="DK318" s="113">
        <f>AVERAGE(Monthly!LZ318:MB318)</f>
        <v>6.833333333333333</v>
      </c>
      <c r="DL318" s="113">
        <f>AVERAGE(Monthly!MC318:ME318)</f>
        <v>7</v>
      </c>
      <c r="DM318" s="113">
        <f>AVERAGE(Monthly!MF318:MH318)</f>
        <v>7.333333333333333</v>
      </c>
      <c r="DN318" s="113">
        <f>IF(Monthly!MK318=0,"",AVERAGE(Monthly!MI318:MK318))</f>
        <v>7.5</v>
      </c>
      <c r="DO318" s="113">
        <f>IF(Monthly!ML318=0,"",AVERAGE(Monthly!MJ318:ML318))</f>
        <v>7.5</v>
      </c>
      <c r="DP318" s="113">
        <f>IF(Monthly!MM318=0,"",AVERAGE(Monthly!MK318:MM318))</f>
        <v>7.5</v>
      </c>
      <c r="DQ318" s="113">
        <f>IF(Monthly!MT318=0,"",AVERAGE(Monthly!MR318:MT318))</f>
        <v>6.666666666666667</v>
      </c>
      <c r="DR318" s="113">
        <f>IF(Monthly!MW318=0,"",AVERAGE(Monthly!MU318:MW318))</f>
        <v>6.5</v>
      </c>
      <c r="DS318" s="113"/>
      <c r="DT318" s="113"/>
      <c r="DU318" s="113"/>
      <c r="DV318" s="113"/>
      <c r="DW318" s="113"/>
      <c r="DX318" s="113"/>
      <c r="DY318" s="113"/>
      <c r="DZ318" s="113"/>
    </row>
    <row r="319" spans="1:130">
      <c r="B319" s="446" t="s">
        <v>857</v>
      </c>
      <c r="C319" s="709">
        <f>AVERAGE(Monthly!B319:D319)</f>
        <v>0</v>
      </c>
      <c r="D319" s="709">
        <f>AVERAGE(Monthly!E319:G319)</f>
        <v>0</v>
      </c>
      <c r="E319" s="709">
        <f>AVERAGE(Monthly!H319:J319)</f>
        <v>0</v>
      </c>
      <c r="F319" s="709">
        <f>AVERAGE(Monthly!K319:M319)</f>
        <v>0</v>
      </c>
      <c r="G319" s="709">
        <f>AVERAGE(Monthly!N319:P319)</f>
        <v>0</v>
      </c>
      <c r="H319" s="709">
        <f>AVERAGE(Monthly!Q319:S319)</f>
        <v>0</v>
      </c>
      <c r="I319" s="709">
        <f>AVERAGE(Monthly!T319:V319)</f>
        <v>0</v>
      </c>
      <c r="J319" s="709">
        <f>AVERAGE(Monthly!W319:Y319)</f>
        <v>0</v>
      </c>
      <c r="K319" s="709">
        <f>AVERAGE(Monthly!Z319:AB319)</f>
        <v>0</v>
      </c>
      <c r="L319" s="113">
        <f>AVERAGE(Monthly!AC319:AE319)</f>
        <v>0</v>
      </c>
      <c r="M319" s="113">
        <f>AVERAGE(Monthly!AF319:AH319)</f>
        <v>0</v>
      </c>
      <c r="N319" s="113">
        <f>AVERAGE(Monthly!AI319:AK319)</f>
        <v>0</v>
      </c>
      <c r="O319" s="113">
        <f>AVERAGE(Monthly!AL319:AN319)</f>
        <v>0</v>
      </c>
      <c r="P319" s="113">
        <f>AVERAGE(Monthly!AO319:AQ319)</f>
        <v>0</v>
      </c>
      <c r="Q319" s="113">
        <f>AVERAGE(Monthly!AR319:AT319)</f>
        <v>0</v>
      </c>
      <c r="R319" s="113">
        <f>AVERAGE(Monthly!AU319:AW319)</f>
        <v>0</v>
      </c>
      <c r="S319" s="113">
        <f>AVERAGE(Monthly!AX319:AZ319)</f>
        <v>0</v>
      </c>
      <c r="T319" s="113">
        <f>AVERAGE(Monthly!BA319:BC319)</f>
        <v>0</v>
      </c>
      <c r="U319" s="113">
        <f>AVERAGE(Monthly!BD319:BF319)</f>
        <v>0</v>
      </c>
      <c r="V319" s="113">
        <f>AVERAGE(Monthly!BG319:BI319)</f>
        <v>0</v>
      </c>
      <c r="W319" s="113">
        <f>AVERAGE(Monthly!BJ319:BL319)</f>
        <v>0</v>
      </c>
      <c r="X319" s="113">
        <f>AVERAGE(Monthly!BM319:BO319)</f>
        <v>0</v>
      </c>
      <c r="Y319" s="113">
        <f>AVERAGE(Monthly!BP319:BR319)</f>
        <v>0</v>
      </c>
      <c r="Z319" s="113">
        <f>AVERAGE(Monthly!BS319:BU319)</f>
        <v>0</v>
      </c>
      <c r="AA319" s="113">
        <f>AVERAGE(Monthly!BV319:BX319)</f>
        <v>0</v>
      </c>
      <c r="AB319" s="113">
        <f>AVERAGE(Monthly!BY319:CA319)</f>
        <v>0</v>
      </c>
      <c r="AC319" s="113">
        <f>AVERAGE(Monthly!CB319:CD319)</f>
        <v>0</v>
      </c>
      <c r="AD319" s="113">
        <f>AVERAGE(Monthly!CE319:CG319)</f>
        <v>0</v>
      </c>
      <c r="AE319" s="113">
        <f>AVERAGE(Monthly!CH319:CJ319)</f>
        <v>13</v>
      </c>
      <c r="AF319" s="113">
        <f>AVERAGE(Monthly!CK319:CM319)</f>
        <v>11.783333333333331</v>
      </c>
      <c r="AG319" s="113">
        <f>AVERAGE(Monthly!CN319:CP319)</f>
        <v>13.266666666666666</v>
      </c>
      <c r="AH319" s="113">
        <f>AVERAGE(Monthly!CQ319:CS319)</f>
        <v>13.013333333333334</v>
      </c>
      <c r="AI319" s="113">
        <f>AVERAGE(Monthly!CT319:CV319)</f>
        <v>13</v>
      </c>
      <c r="AJ319" s="113">
        <f>AVERAGE(Monthly!CW319:CY319)</f>
        <v>13.333333333333334</v>
      </c>
      <c r="AK319" s="113">
        <f>AVERAGE(Monthly!CZ319:DB319)</f>
        <v>14.166666666666666</v>
      </c>
      <c r="AL319" s="113">
        <f>AVERAGE(Monthly!DC319:DE319)</f>
        <v>14.5</v>
      </c>
      <c r="AM319" s="113">
        <f>AVERAGE(Monthly!DF319:DH319)</f>
        <v>14.5</v>
      </c>
      <c r="AN319" s="113">
        <f>AVERAGE(Monthly!DI319:DK319)</f>
        <v>14.5</v>
      </c>
      <c r="AO319" s="113">
        <f>AVERAGE(Monthly!DL319:DN319)</f>
        <v>14.5</v>
      </c>
      <c r="AP319" s="113">
        <f>AVERAGE(Monthly!DO319:DQ319)</f>
        <v>14.5</v>
      </c>
      <c r="AQ319" s="113">
        <f>AVERAGE(Monthly!DR319:DT319)</f>
        <v>13.5</v>
      </c>
      <c r="AR319" s="113">
        <f>AVERAGE(Monthly!DU319:DW319)</f>
        <v>13.5</v>
      </c>
      <c r="AS319" s="113">
        <f>AVERAGE(Monthly!DX319:DZ319)</f>
        <v>12.833333333333334</v>
      </c>
      <c r="AT319" s="113">
        <f>AVERAGE(Monthly!EA319:EC319)</f>
        <v>12.5</v>
      </c>
      <c r="AU319" s="113">
        <f>AVERAGE(Monthly!ED319:EF319)</f>
        <v>12.5</v>
      </c>
      <c r="AV319" s="113">
        <f>AVERAGE(Monthly!EG319:EI319)</f>
        <v>12.5</v>
      </c>
      <c r="AW319" s="113">
        <f>AVERAGE(Monthly!EJ319:EL319)</f>
        <v>12.5</v>
      </c>
      <c r="AX319" s="113">
        <f>AVERAGE(Monthly!EM319:EO319)</f>
        <v>12.5</v>
      </c>
      <c r="AY319" s="113">
        <f>AVERAGE(Monthly!EP319:ER319)</f>
        <v>12.5</v>
      </c>
      <c r="AZ319" s="113">
        <f>AVERAGE(Monthly!ES319:EU319)</f>
        <v>12.5</v>
      </c>
      <c r="BA319" s="113">
        <f>AVERAGE(Monthly!EV319:EX319)</f>
        <v>12.5</v>
      </c>
      <c r="BB319" s="113">
        <f>AVERAGE(Monthly!EY319:FA319)</f>
        <v>12.5</v>
      </c>
      <c r="BC319" s="113">
        <f>AVERAGE(Monthly!FB319:FD319)</f>
        <v>12.5</v>
      </c>
      <c r="BD319" s="113">
        <f>AVERAGE(Monthly!FE319:FG319)</f>
        <v>12.5</v>
      </c>
      <c r="BE319" s="113">
        <f>AVERAGE(Monthly!FH319:FJ319)</f>
        <v>11.666666666666666</v>
      </c>
      <c r="BF319" s="113">
        <f>AVERAGE(Monthly!FK319:FM319)</f>
        <v>11.25</v>
      </c>
      <c r="BG319" s="113">
        <f>AVERAGE(Monthly!FN319:FP319)</f>
        <v>12.29</v>
      </c>
      <c r="BH319" s="113">
        <f>AVERAGE(Monthly!FQ319:FS319)</f>
        <v>12</v>
      </c>
      <c r="BI319" s="113">
        <f>AVERAGE(Monthly!FT319:FV319)</f>
        <v>12.5</v>
      </c>
      <c r="BJ319" s="113">
        <f>AVERAGE(Monthly!FW319:FY319)</f>
        <v>12.166666666666666</v>
      </c>
      <c r="BK319" s="113">
        <f>AVERAGE(Monthly!FZ319:GB319)</f>
        <v>11.5</v>
      </c>
      <c r="BL319" s="113">
        <f>AVERAGE(Monthly!GC319:GE319)</f>
        <v>11</v>
      </c>
      <c r="BM319" s="113">
        <f>AVERAGE(Monthly!GF319:GH319)</f>
        <v>11</v>
      </c>
      <c r="BN319" s="113">
        <f>AVERAGE(Monthly!GI319:GK319)</f>
        <v>10.333333333333334</v>
      </c>
      <c r="BO319" s="113">
        <f>AVERAGE(Monthly!GL319:GN319)</f>
        <v>10</v>
      </c>
      <c r="BP319" s="113">
        <f>AVERAGE(Monthly!GO319:GQ319)</f>
        <v>10</v>
      </c>
      <c r="BQ319" s="113">
        <f>AVERAGE(Monthly!GR319:GT319)</f>
        <v>10</v>
      </c>
      <c r="BR319" s="113">
        <f>AVERAGE(Monthly!GU319:GW319)</f>
        <v>10.833333333333334</v>
      </c>
      <c r="BS319" s="113">
        <f>AVERAGE(Monthly!GX319:GZ319)</f>
        <v>11</v>
      </c>
      <c r="BT319" s="113">
        <f>AVERAGE(Monthly!HA319:HC319)</f>
        <v>11.333333333333334</v>
      </c>
      <c r="BU319" s="113">
        <f>AVERAGE(Monthly!HD319:HF319)</f>
        <v>11.5</v>
      </c>
      <c r="BV319" s="113">
        <f>AVERAGE(Monthly!HG319:HI319)</f>
        <v>11.5</v>
      </c>
      <c r="BW319" s="113">
        <f>AVERAGE(Monthly!HJ319:HL319)</f>
        <v>11.5</v>
      </c>
      <c r="BX319" s="113">
        <f>AVERAGE(Monthly!HM319:HO319)</f>
        <v>11.333333333333334</v>
      </c>
      <c r="BY319" s="113">
        <f>AVERAGE(Monthly!HP319:HR319)</f>
        <v>11</v>
      </c>
      <c r="BZ319" s="113">
        <f>AVERAGE(Monthly!HS319:HU319)</f>
        <v>11</v>
      </c>
      <c r="CA319" s="113">
        <f>AVERAGE(Monthly!HV319:HX319)</f>
        <v>11</v>
      </c>
      <c r="CB319" s="113">
        <f>AVERAGE(Monthly!HY319:IA319)</f>
        <v>10.833333333333334</v>
      </c>
      <c r="CC319" s="113">
        <f>AVERAGE(Monthly!IB319:ID319)</f>
        <v>10.5</v>
      </c>
      <c r="CD319" s="113">
        <f>AVERAGE(Monthly!IE319:IG319)</f>
        <v>10.5</v>
      </c>
      <c r="CE319" s="113">
        <f>AVERAGE(Monthly!IH319:IJ319)</f>
        <v>10.5</v>
      </c>
      <c r="CF319" s="113">
        <f>AVERAGE(Monthly!IK319:IM319)</f>
        <v>10.5</v>
      </c>
      <c r="CG319" s="113">
        <f>AVERAGE(Monthly!IN319:IP319)</f>
        <v>10.5</v>
      </c>
      <c r="CH319" s="113">
        <f>AVERAGE(Monthly!IQ319:IS319)</f>
        <v>10.5</v>
      </c>
      <c r="CI319" s="113">
        <f>AVERAGE(Monthly!IT319:IV319)</f>
        <v>10.5</v>
      </c>
      <c r="CJ319" s="113">
        <f>AVERAGE(Monthly!IW319:IY319)</f>
        <v>10.5</v>
      </c>
      <c r="CK319" s="113">
        <f>AVERAGE(Monthly!IZ319:JB319)</f>
        <v>10.5</v>
      </c>
      <c r="CL319" s="113">
        <f>AVERAGE(Monthly!JC319:JE319)</f>
        <v>10.416666666666666</v>
      </c>
      <c r="CM319" s="113">
        <f>AVERAGE(Monthly!JF319:JH319)</f>
        <v>10.25</v>
      </c>
      <c r="CN319" s="113">
        <f>AVERAGE(Monthly!JI319:JK319)</f>
        <v>10.166666666666666</v>
      </c>
      <c r="CO319" s="113">
        <f>AVERAGE(Monthly!JL319:JN319)</f>
        <v>10</v>
      </c>
      <c r="CP319" s="113">
        <f>AVERAGE(Monthly!JO319:JQ319)</f>
        <v>9.8333333333333339</v>
      </c>
      <c r="CQ319" s="113">
        <f>AVERAGE(Monthly!JR319:JT319)</f>
        <v>9.5</v>
      </c>
      <c r="CR319" s="113">
        <f>AVERAGE(Monthly!JU319:JW319)</f>
        <v>9.5</v>
      </c>
      <c r="CS319" s="113">
        <f>AVERAGE(Monthly!JX319:JZ319)</f>
        <v>9.5</v>
      </c>
      <c r="CT319" s="113">
        <f>AVERAGE(Monthly!KA319:KC319)</f>
        <v>9.5</v>
      </c>
      <c r="CU319" s="113">
        <f>AVERAGE(Monthly!KD319:KF319)</f>
        <v>9.5</v>
      </c>
      <c r="CV319" s="113">
        <f>AVERAGE(Monthly!KG319:KI319)</f>
        <v>9.1666666666666661</v>
      </c>
      <c r="CW319" s="113">
        <f>AVERAGE(Monthly!KJ319:KL319)</f>
        <v>9</v>
      </c>
      <c r="CX319" s="113">
        <f>AVERAGE(Monthly!KM319:KO319)</f>
        <v>9</v>
      </c>
      <c r="CY319" s="113">
        <f>AVERAGE(Monthly!KP319:KR319)</f>
        <v>9</v>
      </c>
      <c r="CZ319" s="113">
        <f>AVERAGE(Monthly!KS319:KU319)</f>
        <v>8.5</v>
      </c>
      <c r="DA319" s="113">
        <f>AVERAGE(Monthly!KV319:KX319)</f>
        <v>6.5</v>
      </c>
      <c r="DB319" s="113">
        <f>AVERAGE(Monthly!KY319:LA319)</f>
        <v>6.5</v>
      </c>
      <c r="DC319" s="113">
        <f>AVERAGE(Monthly!LB319:LD319)</f>
        <v>6.5</v>
      </c>
      <c r="DD319" s="113">
        <f>AVERAGE(Monthly!LE319:LG319)</f>
        <v>6.5</v>
      </c>
      <c r="DE319" s="113">
        <f>AVERAGE(Monthly!LH319:LJ319)</f>
        <v>6.5</v>
      </c>
      <c r="DF319" s="113">
        <f>AVERAGE(Monthly!LK319:LM319)</f>
        <v>6.5</v>
      </c>
      <c r="DG319" s="113">
        <f>AVERAGE(Monthly!LN319:LP319)</f>
        <v>6.833333333333333</v>
      </c>
      <c r="DH319" s="113">
        <f>AVERAGE(Monthly!LQ319:LS319)</f>
        <v>7</v>
      </c>
      <c r="DI319" s="113">
        <f>AVERAGE(Monthly!LT319:LV319)</f>
        <v>7.666666666666667</v>
      </c>
      <c r="DJ319" s="113">
        <f>AVERAGE(Monthly!LW319:LY319)</f>
        <v>8.3333333333333339</v>
      </c>
      <c r="DK319" s="113">
        <f>AVERAGE(Monthly!LZ319:MB319)</f>
        <v>8.8333333333333339</v>
      </c>
      <c r="DL319" s="113">
        <f>AVERAGE(Monthly!MC319:ME319)</f>
        <v>9</v>
      </c>
      <c r="DM319" s="113">
        <f>AVERAGE(Monthly!MF319:MH319)</f>
        <v>9.3333333333333339</v>
      </c>
      <c r="DN319" s="113">
        <f>IF(Monthly!MK319=0,"",AVERAGE(Monthly!MI319:MK319))</f>
        <v>9.5</v>
      </c>
      <c r="DO319" s="113">
        <f>IF(Monthly!ML319=0,"",AVERAGE(Monthly!MJ319:ML319))</f>
        <v>9.5</v>
      </c>
      <c r="DP319" s="113">
        <f>IF(Monthly!MM319=0,"",AVERAGE(Monthly!MK319:MM319))</f>
        <v>9.5</v>
      </c>
      <c r="DQ319" s="113">
        <f>IF(Monthly!MT319=0,"",AVERAGE(Monthly!MR319:MT319))</f>
        <v>8.6666666666666661</v>
      </c>
      <c r="DR319" s="113">
        <f>IF(Monthly!MW319=0,"",AVERAGE(Monthly!MU319:MW319))</f>
        <v>8.5</v>
      </c>
      <c r="DS319" s="113"/>
      <c r="DT319" s="113"/>
      <c r="DU319" s="113"/>
      <c r="DV319" s="113"/>
      <c r="DW319" s="113"/>
      <c r="DX319" s="113"/>
      <c r="DY319" s="113"/>
      <c r="DZ319" s="113"/>
    </row>
    <row r="320" spans="1:130">
      <c r="A320" t="s">
        <v>1518</v>
      </c>
      <c r="B320" s="446" t="s">
        <v>106</v>
      </c>
      <c r="C320" s="709">
        <f>AVERAGE(Monthly!B320:D320)</f>
        <v>0</v>
      </c>
      <c r="D320" s="709">
        <f>AVERAGE(Monthly!E320:G320)</f>
        <v>0</v>
      </c>
      <c r="E320" s="709">
        <f>AVERAGE(Monthly!H320:J320)</f>
        <v>0</v>
      </c>
      <c r="F320" s="709">
        <f>AVERAGE(Monthly!K320:M320)</f>
        <v>0</v>
      </c>
      <c r="G320" s="709">
        <f>AVERAGE(Monthly!N320:P320)</f>
        <v>0</v>
      </c>
      <c r="H320" s="709">
        <f>AVERAGE(Monthly!Q320:S320)</f>
        <v>0</v>
      </c>
      <c r="I320" s="709">
        <f>AVERAGE(Monthly!T320:V320)</f>
        <v>0</v>
      </c>
      <c r="J320" s="709">
        <f>AVERAGE(Monthly!W320:Y320)</f>
        <v>0</v>
      </c>
      <c r="K320" s="709">
        <f>AVERAGE(Monthly!Z320:AB320)</f>
        <v>3</v>
      </c>
      <c r="L320" s="113">
        <f>AVERAGE(Monthly!AC320:AE320)</f>
        <v>9</v>
      </c>
      <c r="M320" s="113">
        <f>AVERAGE(Monthly!AF320:AH320)</f>
        <v>9</v>
      </c>
      <c r="N320" s="113">
        <f>AVERAGE(Monthly!AI320:AK320)</f>
        <v>8.6666666666666661</v>
      </c>
      <c r="O320" s="113">
        <f>AVERAGE(Monthly!AL320:AN320)</f>
        <v>8</v>
      </c>
      <c r="P320" s="113">
        <f>AVERAGE(Monthly!AO320:AQ320)</f>
        <v>8</v>
      </c>
      <c r="Q320" s="113">
        <f>AVERAGE(Monthly!AR320:AT320)</f>
        <v>8.2999999999999989</v>
      </c>
      <c r="R320" s="113">
        <f>AVERAGE(Monthly!AU320:AW320)</f>
        <v>8.1</v>
      </c>
      <c r="S320" s="113">
        <f>AVERAGE(Monthly!AX320:AZ320)</f>
        <v>8</v>
      </c>
      <c r="T320" s="113">
        <f>AVERAGE(Monthly!BA320:BC320)</f>
        <v>8.1999999999999993</v>
      </c>
      <c r="U320" s="113">
        <f>AVERAGE(Monthly!BD320:BF320)</f>
        <v>9.1666666666666661</v>
      </c>
      <c r="V320" s="113">
        <f>AVERAGE(Monthly!BG320:BI320)</f>
        <v>8.6333333333333329</v>
      </c>
      <c r="W320" s="113">
        <f>AVERAGE(Monthly!BJ320:BL320)</f>
        <v>8.9833333333333343</v>
      </c>
      <c r="X320" s="113">
        <f>AVERAGE(Monthly!BM320:BO320)</f>
        <v>8.5749999999999993</v>
      </c>
      <c r="Y320" s="113">
        <f>AVERAGE(Monthly!BP320:BR320)</f>
        <v>9.3000000000000007</v>
      </c>
      <c r="Z320" s="113">
        <f>AVERAGE(Monthly!BS320:BU320)</f>
        <v>8.9966666666666679</v>
      </c>
      <c r="AA320" s="113">
        <f>AVERAGE(Monthly!BV320:BX320)</f>
        <v>9.5833333333333339</v>
      </c>
      <c r="AB320" s="113">
        <f>AVERAGE(Monthly!BY320:CA320)</f>
        <v>10.326666666666666</v>
      </c>
      <c r="AC320" s="113">
        <f>AVERAGE(Monthly!CB320:CD320)</f>
        <v>9.9233333333333338</v>
      </c>
      <c r="AD320" s="113">
        <f>AVERAGE(Monthly!CE320:CG320)</f>
        <v>11.316666666666668</v>
      </c>
      <c r="AE320" s="113">
        <f>AVERAGE(Monthly!CH320:CJ320)</f>
        <v>10.553333333333333</v>
      </c>
      <c r="AF320" s="113">
        <f>AVERAGE(Monthly!CK320:CM320)</f>
        <v>9.89</v>
      </c>
      <c r="AG320" s="113">
        <f>AVERAGE(Monthly!CN320:CP320)</f>
        <v>10.220000000000001</v>
      </c>
      <c r="AH320" s="113">
        <f>AVERAGE(Monthly!CQ320:CS320)</f>
        <v>9.7099999999999991</v>
      </c>
      <c r="AI320" s="113">
        <f>AVERAGE(Monthly!CT320:CV320)</f>
        <v>9.43</v>
      </c>
      <c r="AJ320" s="113">
        <f>AVERAGE(Monthly!CW320:CY320)</f>
        <v>9.7733333333333334</v>
      </c>
      <c r="AK320" s="113">
        <f>AVERAGE(Monthly!CZ320:DB320)</f>
        <v>10.336666666666668</v>
      </c>
      <c r="AL320" s="113">
        <f>AVERAGE(Monthly!DC320:DE320)</f>
        <v>10.986666666666666</v>
      </c>
      <c r="AM320" s="113">
        <f>AVERAGE(Monthly!DF320:DH320)</f>
        <v>10.86</v>
      </c>
      <c r="AN320" s="113">
        <f>AVERAGE(Monthly!DI320:DK320)</f>
        <v>10.87</v>
      </c>
      <c r="AO320" s="113">
        <f>AVERAGE(Monthly!DL320:DN320)</f>
        <v>11.103333333333333</v>
      </c>
      <c r="AP320" s="113">
        <f>AVERAGE(Monthly!DO320:DQ320)</f>
        <v>11.25</v>
      </c>
      <c r="AQ320" s="113">
        <f>AVERAGE(Monthly!DR320:DT320)</f>
        <v>6.4466666666666663</v>
      </c>
      <c r="AR320" s="113">
        <f>AVERAGE(Monthly!DU320:DW320)</f>
        <v>7.72</v>
      </c>
      <c r="AS320" s="113">
        <f>AVERAGE(Monthly!DX320:DZ320)</f>
        <v>9.5233333333333334</v>
      </c>
      <c r="AT320" s="113">
        <f>AVERAGE(Monthly!EA320:EC320)</f>
        <v>9.4466666666666672</v>
      </c>
      <c r="AU320" s="113">
        <f>AVERAGE(Monthly!ED320:EF320)</f>
        <v>9.1733333333333338</v>
      </c>
      <c r="AV320" s="113">
        <f>AVERAGE(Monthly!EG320:EI320)</f>
        <v>8.43</v>
      </c>
      <c r="AW320" s="113">
        <f>AVERAGE(Monthly!EJ320:EL320)</f>
        <v>8</v>
      </c>
      <c r="AX320" s="113">
        <f>AVERAGE(Monthly!EM320:EO320)</f>
        <v>7.43</v>
      </c>
      <c r="AY320" s="113">
        <f>AVERAGE(Monthly!EP320:ER320)</f>
        <v>7.93</v>
      </c>
      <c r="AZ320" s="113">
        <f>AVERAGE(Monthly!ES320:EU320)</f>
        <v>7.43</v>
      </c>
      <c r="BA320" s="113">
        <f>AVERAGE(Monthly!EV320:EX320)</f>
        <v>6.086666666666666</v>
      </c>
      <c r="BB320" s="113">
        <f>AVERAGE(Monthly!EY320:FA320)</f>
        <v>7.4033333333333333</v>
      </c>
      <c r="BC320" s="113">
        <f>AVERAGE(Monthly!FB320:FD320)</f>
        <v>7.663333333333334</v>
      </c>
      <c r="BD320" s="113">
        <f>AVERAGE(Monthly!FE320:FG320)</f>
        <v>6.4333333333333336</v>
      </c>
      <c r="BE320" s="113">
        <f>AVERAGE(Monthly!FH320:FJ320)</f>
        <v>7.0333333333333323</v>
      </c>
      <c r="BF320" s="113">
        <f>AVERAGE(Monthly!FK320:FM320)</f>
        <v>7.413333333333334</v>
      </c>
      <c r="BG320" s="113">
        <f>AVERAGE(Monthly!FN320:FP320)</f>
        <v>9.3033333333333328</v>
      </c>
      <c r="BH320" s="113">
        <f>AVERAGE(Monthly!FQ320:FS320)</f>
        <v>8.5499999999999989</v>
      </c>
      <c r="BI320" s="113">
        <f>AVERAGE(Monthly!FT320:FV320)</f>
        <v>9.2866666666666671</v>
      </c>
      <c r="BJ320" s="113">
        <f>AVERAGE(Monthly!FW320:FY320)</f>
        <v>8.0933333333333337</v>
      </c>
      <c r="BK320" s="113">
        <f>AVERAGE(Monthly!FZ320:GB320)</f>
        <v>7.0533333333333337</v>
      </c>
      <c r="BL320" s="113">
        <f>AVERAGE(Monthly!GC320:GE320)</f>
        <v>6.336666666666666</v>
      </c>
      <c r="BM320" s="113">
        <f>AVERAGE(Monthly!GF320:GH320)</f>
        <v>7.0566666666666658</v>
      </c>
      <c r="BN320" s="113">
        <f>AVERAGE(Monthly!GI320:GK320)</f>
        <v>7.1066666666666665</v>
      </c>
      <c r="BO320" s="113">
        <f>AVERAGE(Monthly!GL320:GN320)</f>
        <v>6.7299999999999995</v>
      </c>
      <c r="BP320" s="113">
        <f>AVERAGE(Monthly!GO320:GQ320)</f>
        <v>6.9266666666666667</v>
      </c>
      <c r="BQ320" s="113">
        <f>AVERAGE(Monthly!GR320:GT320)</f>
        <v>6.9233333333333329</v>
      </c>
      <c r="BR320" s="113">
        <f>AVERAGE(Monthly!GU320:GW320)</f>
        <v>7.6400000000000006</v>
      </c>
      <c r="BS320" s="113">
        <f>AVERAGE(Monthly!GX320:GZ320)</f>
        <v>7.2525089605734765</v>
      </c>
      <c r="BT320" s="113">
        <f>AVERAGE(Monthly!HA320:HC320)</f>
        <v>8.5156666666666663</v>
      </c>
      <c r="BU320" s="113">
        <f>AVERAGE(Monthly!HD320:HF320)</f>
        <v>9.8075499198878848</v>
      </c>
      <c r="BV320" s="113">
        <f>AVERAGE(Monthly!HG320:HI320)</f>
        <v>11.301666666666668</v>
      </c>
      <c r="BW320" s="113">
        <f>AVERAGE(Monthly!HJ320:HL320)</f>
        <v>10.480267623197392</v>
      </c>
      <c r="BX320" s="113">
        <f>AVERAGE(Monthly!HM320:HO320)</f>
        <v>10.907438765142979</v>
      </c>
      <c r="BY320" s="113">
        <f>AVERAGE(Monthly!HP320:HR320)</f>
        <v>8.8143232912212515</v>
      </c>
      <c r="BZ320" s="113">
        <f>AVERAGE(Monthly!HS320:HU320)</f>
        <v>6.1246491132012579</v>
      </c>
      <c r="CA320" s="113">
        <f>AVERAGE(Monthly!HV320:HX320)</f>
        <v>5.7364574314574313</v>
      </c>
      <c r="CB320" s="113">
        <f>AVERAGE(Monthly!HY320:IA320)</f>
        <v>5.6813906742362024</v>
      </c>
      <c r="CC320" s="113">
        <f>AVERAGE(Monthly!IB320:ID320)</f>
        <v>5.5521445376797915</v>
      </c>
      <c r="CD320" s="113">
        <f>AVERAGE(Monthly!IE320:IG320)</f>
        <v>5.3833333333333329</v>
      </c>
      <c r="CE320" s="113">
        <f>AVERAGE(Monthly!IH320:IJ320)</f>
        <v>4.0373333333333337</v>
      </c>
      <c r="CF320" s="113">
        <f>AVERAGE(Monthly!IK320:IM320)</f>
        <v>3.454333333333333</v>
      </c>
      <c r="CG320" s="113">
        <f>AVERAGE(Monthly!IN320:IP320)</f>
        <v>3.4863333333333331</v>
      </c>
      <c r="CH320" s="113">
        <f>AVERAGE(Monthly!IQ320:IS320)</f>
        <v>3.5416666666666665</v>
      </c>
      <c r="CI320" s="113">
        <f>AVERAGE(Monthly!IT320:IV320)</f>
        <v>4.970427195493162</v>
      </c>
      <c r="CJ320" s="113">
        <f>AVERAGE(Monthly!IW320:IY320)</f>
        <v>5.8126843241283508</v>
      </c>
      <c r="CK320" s="113">
        <f>AVERAGE(Monthly!IZ320:JB320)</f>
        <v>6.1701725682117328</v>
      </c>
      <c r="CL320" s="113">
        <f>AVERAGE(Monthly!JC320:JE320)</f>
        <v>6.6122089740581318</v>
      </c>
      <c r="CM320" s="113">
        <f>AVERAGE(Monthly!JF320:JH320)</f>
        <v>6.4148143504005573</v>
      </c>
      <c r="CN320" s="113">
        <f>AVERAGE(Monthly!JI320:JK320)</f>
        <v>6.3199168801594077</v>
      </c>
      <c r="CO320" s="113">
        <f>AVERAGE(Monthly!JL320:JN320)</f>
        <v>5.9376244802128113</v>
      </c>
      <c r="CP320" s="113">
        <f>AVERAGE(Monthly!JO320:JQ320)</f>
        <v>5.7494477782869211</v>
      </c>
      <c r="CQ320" s="113">
        <f>AVERAGE(Monthly!JR320:JT320)</f>
        <v>5.5247993026013651</v>
      </c>
      <c r="CR320" s="113">
        <f>AVERAGE(Monthly!JU320:JW320)</f>
        <v>5.6416141855648752</v>
      </c>
      <c r="CS320" s="113">
        <f>AVERAGE(Monthly!JX320:JZ320)</f>
        <v>5.6299001259980557</v>
      </c>
      <c r="CT320" s="113">
        <f>AVERAGE(Monthly!KA320:KC320)</f>
        <v>5.4990731088177158</v>
      </c>
      <c r="CU320" s="113">
        <f>AVERAGE(Monthly!KD320:KF320)</f>
        <v>5.5234034699270964</v>
      </c>
      <c r="CV320" s="113">
        <f>AVERAGE(Monthly!KG320:KI320)</f>
        <v>5.3750032371148402</v>
      </c>
      <c r="CW320" s="113">
        <f>AVERAGE(Monthly!KJ320:KL320)</f>
        <v>5.4727504067714605</v>
      </c>
      <c r="CX320" s="113">
        <f>AVERAGE(Monthly!KM320:KO320)</f>
        <v>5.4799466979484057</v>
      </c>
      <c r="CY320" s="113">
        <f>AVERAGE(Monthly!KP320:KR320)</f>
        <v>5.5357891975741973</v>
      </c>
      <c r="CZ320" s="113">
        <f>AVERAGE(Monthly!KS320:KU320)</f>
        <v>5.3546999232351231</v>
      </c>
      <c r="DA320" s="113">
        <f>AVERAGE(Monthly!KV320:KX320)</f>
        <v>5.2729999999999997</v>
      </c>
      <c r="DB320" s="113">
        <f>AVERAGE(Monthly!KY320:LA320)</f>
        <v>5.2452959734329596</v>
      </c>
      <c r="DC320" s="113">
        <f>AVERAGE(Monthly!LB320:LD320)</f>
        <v>5.1811475307856654</v>
      </c>
      <c r="DD320" s="113">
        <f>AVERAGE(Monthly!LE320:LG320)</f>
        <v>5.1895478220940268</v>
      </c>
      <c r="DE320" s="113">
        <f>AVERAGE(Monthly!LH320:LJ320)</f>
        <v>5.1912073826926273</v>
      </c>
      <c r="DF320" s="113">
        <f>AVERAGE(Monthly!LK320:LM320)</f>
        <v>5.1719514758989682</v>
      </c>
      <c r="DG320" s="113">
        <f>AVERAGE(Monthly!LN320:LP320)</f>
        <v>5.2919541138271162</v>
      </c>
      <c r="DH320" s="113">
        <f>AVERAGE(Monthly!LQ320:LS320)</f>
        <v>5.5076666666666663</v>
      </c>
      <c r="DI320" s="113">
        <f>AVERAGE(Monthly!LT320:LV320)</f>
        <v>6.0470000000000006</v>
      </c>
      <c r="DJ320" s="113">
        <f>AVERAGE(Monthly!LW320:LY320)</f>
        <v>6.8440000000000003</v>
      </c>
      <c r="DK320" s="113">
        <f>AVERAGE(Monthly!LZ320:MB320)</f>
        <v>7.3569573722644508</v>
      </c>
      <c r="DL320" s="113">
        <f>AVERAGE(Monthly!MC320:ME320)</f>
        <v>7.7437194268262628</v>
      </c>
      <c r="DM320" s="113">
        <f>AVERAGE(Monthly!MF320:MH320)</f>
        <v>7.9931507038961724</v>
      </c>
      <c r="DN320" s="113">
        <f>IF(Monthly!MK320=0,"",AVERAGE(Monthly!MI320:MK320))</f>
        <v>8.2498615150385302</v>
      </c>
      <c r="DO320" s="113">
        <f>IF(Monthly!ML320=0,"",AVERAGE(Monthly!MJ320:ML320))</f>
        <v>8.2831616755423383</v>
      </c>
      <c r="DP320" s="113">
        <f>IF(Monthly!MM320=0,"",AVERAGE(Monthly!MK320:MM320))</f>
        <v>8.2942765242981125</v>
      </c>
      <c r="DQ320" s="113">
        <f>IF(Monthly!MT320=0,"",AVERAGE(Monthly!MR320:MT320))</f>
        <v>7.2580099158369649</v>
      </c>
      <c r="DR320" s="113">
        <f>IF(Monthly!MW320=0,"",AVERAGE(Monthly!MU320:MW320))</f>
        <v>6.7816959934519021</v>
      </c>
      <c r="DS320" s="113"/>
      <c r="DT320" s="113"/>
      <c r="DU320" s="113"/>
      <c r="DV320" s="113"/>
      <c r="DW320" s="113"/>
      <c r="DX320" s="113"/>
      <c r="DY320" s="113"/>
      <c r="DZ320" s="113"/>
    </row>
    <row r="321" spans="1:130">
      <c r="B321" s="446" t="s">
        <v>602</v>
      </c>
      <c r="C321" s="709">
        <f>AVERAGE(Monthly!B321:D321)</f>
        <v>0</v>
      </c>
      <c r="D321" s="709">
        <f>AVERAGE(Monthly!E321:G321)</f>
        <v>0</v>
      </c>
      <c r="E321" s="709">
        <f>AVERAGE(Monthly!H321:J321)</f>
        <v>0</v>
      </c>
      <c r="F321" s="709">
        <f>AVERAGE(Monthly!K321:M321)</f>
        <v>0</v>
      </c>
      <c r="G321" s="709">
        <f>AVERAGE(Monthly!N321:P321)</f>
        <v>0</v>
      </c>
      <c r="H321" s="709">
        <f>AVERAGE(Monthly!Q321:S321)</f>
        <v>0</v>
      </c>
      <c r="I321" s="709">
        <f>AVERAGE(Monthly!T321:V321)</f>
        <v>0</v>
      </c>
      <c r="J321" s="709">
        <f>AVERAGE(Monthly!W321:Y321)</f>
        <v>0</v>
      </c>
      <c r="K321" s="709">
        <f>AVERAGE(Monthly!Z321:AB321)</f>
        <v>0</v>
      </c>
      <c r="L321" s="709">
        <f>AVERAGE(Monthly!AC321:AE321)</f>
        <v>0</v>
      </c>
      <c r="M321" s="709">
        <f>AVERAGE(Monthly!AF321:AH321)</f>
        <v>0</v>
      </c>
      <c r="N321" s="709">
        <f>AVERAGE(Monthly!AI321:AK321)</f>
        <v>0</v>
      </c>
      <c r="O321" s="709">
        <f>AVERAGE(Monthly!AL321:AN321)</f>
        <v>0</v>
      </c>
      <c r="P321" s="709">
        <f>AVERAGE(Monthly!AO321:AQ321)</f>
        <v>0</v>
      </c>
      <c r="Q321" s="709">
        <f>AVERAGE(Monthly!AR321:AT321)</f>
        <v>0</v>
      </c>
      <c r="R321" s="709">
        <f>AVERAGE(Monthly!AU321:AW321)</f>
        <v>0</v>
      </c>
      <c r="S321" s="709">
        <f>AVERAGE(Monthly!AX321:AZ321)</f>
        <v>0</v>
      </c>
      <c r="T321" s="709">
        <f>AVERAGE(Monthly!BA321:BC321)</f>
        <v>0</v>
      </c>
      <c r="U321" s="709">
        <f>AVERAGE(Monthly!BD321:BF321)</f>
        <v>0</v>
      </c>
      <c r="V321" s="709">
        <f>AVERAGE(Monthly!BG321:BI321)</f>
        <v>0</v>
      </c>
      <c r="W321" s="709">
        <f>AVERAGE(Monthly!BJ321:BL321)</f>
        <v>0</v>
      </c>
      <c r="X321" s="709">
        <f>AVERAGE(Monthly!BM321:BO321)</f>
        <v>0</v>
      </c>
      <c r="Y321" s="709">
        <f>AVERAGE(Monthly!BP321:BR321)</f>
        <v>0</v>
      </c>
      <c r="Z321" s="709">
        <f>AVERAGE(Monthly!BS321:BU321)</f>
        <v>0</v>
      </c>
      <c r="AA321" s="709">
        <f>AVERAGE(Monthly!BV321:BX321)</f>
        <v>0</v>
      </c>
      <c r="AB321" s="709">
        <f>AVERAGE(Monthly!BY321:CA321)</f>
        <v>0</v>
      </c>
      <c r="AC321" s="709">
        <f>AVERAGE(Monthly!CB321:CD321)</f>
        <v>0</v>
      </c>
      <c r="AD321" s="709">
        <f>AVERAGE(Monthly!CE321:CG321)</f>
        <v>0</v>
      </c>
      <c r="AE321" s="113" t="e">
        <f>AVERAGE(Monthly!CH321:CJ321)</f>
        <v>#DIV/0!</v>
      </c>
      <c r="AF321" s="113" t="e">
        <f>AVERAGE(Monthly!CK321:CM321)</f>
        <v>#DIV/0!</v>
      </c>
      <c r="AG321" s="113" t="e">
        <f>AVERAGE(Monthly!CN321:CP321)</f>
        <v>#DIV/0!</v>
      </c>
      <c r="AH321" s="113" t="e">
        <f>AVERAGE(Monthly!CQ321:CS321)</f>
        <v>#DIV/0!</v>
      </c>
      <c r="AI321" s="113" t="e">
        <f>AVERAGE(Monthly!CT321:CV321)</f>
        <v>#DIV/0!</v>
      </c>
      <c r="AJ321" s="113" t="e">
        <f>AVERAGE(Monthly!CW321:CY321)</f>
        <v>#DIV/0!</v>
      </c>
      <c r="AK321" s="113" t="e">
        <f>AVERAGE(Monthly!CZ321:DB321)</f>
        <v>#DIV/0!</v>
      </c>
      <c r="AL321" s="113" t="e">
        <f>AVERAGE(Monthly!DC321:DE321)</f>
        <v>#DIV/0!</v>
      </c>
      <c r="AM321" s="113" t="e">
        <f>AVERAGE(Monthly!DF321:DH321)</f>
        <v>#DIV/0!</v>
      </c>
      <c r="AN321" s="113" t="e">
        <f>AVERAGE(Monthly!DI321:DK321)</f>
        <v>#DIV/0!</v>
      </c>
      <c r="AO321" s="113" t="e">
        <f>AVERAGE(Monthly!DL321:DN321)</f>
        <v>#DIV/0!</v>
      </c>
      <c r="AP321" s="113" t="e">
        <f>AVERAGE(Monthly!DO321:DQ321)</f>
        <v>#DIV/0!</v>
      </c>
      <c r="AQ321" s="113" t="e">
        <f>AVERAGE(Monthly!DR321:DT321)</f>
        <v>#DIV/0!</v>
      </c>
      <c r="AR321" s="113" t="e">
        <f>AVERAGE(Monthly!DU321:DW321)</f>
        <v>#DIV/0!</v>
      </c>
      <c r="AS321" s="113" t="e">
        <f>AVERAGE(Monthly!DX321:DZ321)</f>
        <v>#DIV/0!</v>
      </c>
      <c r="AT321" s="113" t="e">
        <f>AVERAGE(Monthly!EA321:EC321)</f>
        <v>#DIV/0!</v>
      </c>
      <c r="AU321" s="113" t="e">
        <f>AVERAGE(Monthly!ED321:EF321)</f>
        <v>#DIV/0!</v>
      </c>
      <c r="AV321" s="113" t="e">
        <f>AVERAGE(Monthly!EG321:EI321)</f>
        <v>#DIV/0!</v>
      </c>
      <c r="AW321" s="113" t="e">
        <f>AVERAGE(Monthly!EJ321:EL321)</f>
        <v>#DIV/0!</v>
      </c>
      <c r="AX321" s="113" t="e">
        <f>AVERAGE(Monthly!EM321:EO321)</f>
        <v>#DIV/0!</v>
      </c>
      <c r="AY321" s="113" t="e">
        <f>AVERAGE(Monthly!EP321:ER321)</f>
        <v>#DIV/0!</v>
      </c>
      <c r="AZ321" s="113" t="e">
        <f>AVERAGE(Monthly!ES321:EU321)</f>
        <v>#DIV/0!</v>
      </c>
      <c r="BA321" s="113" t="e">
        <f>AVERAGE(Monthly!EV321:EX321)</f>
        <v>#DIV/0!</v>
      </c>
      <c r="BB321" s="113" t="e">
        <f>AVERAGE(Monthly!EY321:FA321)</f>
        <v>#DIV/0!</v>
      </c>
      <c r="BC321" s="113">
        <f>AVERAGE(Monthly!FB321:FD321)</f>
        <v>8</v>
      </c>
      <c r="BD321" s="113">
        <f>AVERAGE(Monthly!FE321:FG321)</f>
        <v>8</v>
      </c>
      <c r="BE321" s="113">
        <f>AVERAGE(Monthly!FH321:FJ321)</f>
        <v>8</v>
      </c>
      <c r="BF321" s="113">
        <f>AVERAGE(Monthly!FK321:FM321)</f>
        <v>8</v>
      </c>
      <c r="BG321" s="113">
        <f>AVERAGE(Monthly!FN321:FP321)</f>
        <v>6</v>
      </c>
      <c r="BH321" s="113">
        <f>AVERAGE(Monthly!FQ321:FS321)</f>
        <v>5</v>
      </c>
      <c r="BI321" s="113">
        <f>AVERAGE(Monthly!FT321:FV321)</f>
        <v>5</v>
      </c>
      <c r="BJ321" s="113">
        <f>AVERAGE(Monthly!FW321:FY321)</f>
        <v>5</v>
      </c>
      <c r="BK321" s="113">
        <f>AVERAGE(Monthly!FZ321:GB321)</f>
        <v>5</v>
      </c>
      <c r="BL321" s="113">
        <f>AVERAGE(Monthly!GC321:GE321)</f>
        <v>5</v>
      </c>
      <c r="BM321" s="113">
        <f>AVERAGE(Monthly!GF321:GH321)</f>
        <v>5</v>
      </c>
      <c r="BN321" s="113">
        <f>AVERAGE(Monthly!GI321:GK321)</f>
        <v>5</v>
      </c>
      <c r="BO321" s="113">
        <f>AVERAGE(Monthly!GL321:GN321)</f>
        <v>5</v>
      </c>
      <c r="BP321" s="113">
        <f>AVERAGE(Monthly!GO321:GQ321)</f>
        <v>5</v>
      </c>
      <c r="BQ321" s="113">
        <f>AVERAGE(Monthly!GR321:GT321)</f>
        <v>5</v>
      </c>
      <c r="BR321" s="113">
        <f>AVERAGE(Monthly!GU321:GW321)</f>
        <v>5</v>
      </c>
      <c r="BS321" s="113">
        <f>AVERAGE(Monthly!GX321:GZ321)</f>
        <v>5</v>
      </c>
      <c r="BT321" s="113">
        <f>AVERAGE(Monthly!HA321:HC321)</f>
        <v>5</v>
      </c>
      <c r="BU321" s="113">
        <f>AVERAGE(Monthly!HD321:HF321)</f>
        <v>5</v>
      </c>
      <c r="BV321" s="113">
        <f>AVERAGE(Monthly!HG321:HI321)</f>
        <v>5</v>
      </c>
      <c r="BW321" s="113">
        <f>AVERAGE(Monthly!HJ321:HL321)</f>
        <v>5</v>
      </c>
      <c r="BX321" s="113">
        <f>AVERAGE(Monthly!HM321:HO321)</f>
        <v>5</v>
      </c>
      <c r="BY321" s="113">
        <f>AVERAGE(Monthly!HP321:HR321)</f>
        <v>5</v>
      </c>
      <c r="BZ321" s="113">
        <f>AVERAGE(Monthly!HS321:HU321)</f>
        <v>5</v>
      </c>
      <c r="CA321" s="113">
        <f>AVERAGE(Monthly!HV321:HX321)</f>
        <v>5</v>
      </c>
      <c r="CB321" s="113">
        <f>AVERAGE(Monthly!HY321:IA321)</f>
        <v>5</v>
      </c>
      <c r="CC321" s="113">
        <f>AVERAGE(Monthly!IB321:ID321)</f>
        <v>5</v>
      </c>
      <c r="CD321" s="113">
        <f>AVERAGE(Monthly!IE321:IG321)</f>
        <v>5</v>
      </c>
      <c r="CE321" s="113">
        <f>AVERAGE(Monthly!IH321:IJ321)</f>
        <v>5</v>
      </c>
      <c r="CF321" s="113">
        <f>AVERAGE(Monthly!IK321:IM321)</f>
        <v>5</v>
      </c>
      <c r="CG321" s="113">
        <f>AVERAGE(Monthly!IN321:IP321)</f>
        <v>5</v>
      </c>
      <c r="CH321" s="113">
        <f>AVERAGE(Monthly!IQ321:IS321)</f>
        <v>5</v>
      </c>
      <c r="CI321" s="113">
        <f>AVERAGE(Monthly!IT321:IV321)</f>
        <v>5</v>
      </c>
      <c r="CJ321" s="113">
        <f>AVERAGE(Monthly!IW321:IY321)</f>
        <v>5</v>
      </c>
      <c r="CK321" s="113">
        <f>AVERAGE(Monthly!IZ321:JB321)</f>
        <v>5</v>
      </c>
      <c r="CL321" s="113">
        <f>AVERAGE(Monthly!JC321:JE321)</f>
        <v>5</v>
      </c>
      <c r="CM321" s="113">
        <f>AVERAGE(Monthly!JF321:JH321)</f>
        <v>5</v>
      </c>
      <c r="CN321" s="113">
        <f>AVERAGE(Monthly!JI321:JK321)</f>
        <v>5</v>
      </c>
      <c r="CO321" s="113">
        <f>AVERAGE(Monthly!JL321:JN321)</f>
        <v>5</v>
      </c>
      <c r="CP321" s="113">
        <f>AVERAGE(Monthly!JO321:JQ321)</f>
        <v>5</v>
      </c>
      <c r="CQ321" s="113">
        <f>AVERAGE(Monthly!JR321:JT321)</f>
        <v>5</v>
      </c>
      <c r="CR321" s="113">
        <f>AVERAGE(Monthly!JU321:JW321)</f>
        <v>5</v>
      </c>
      <c r="CS321" s="113">
        <f>AVERAGE(Monthly!JX321:JZ321)</f>
        <v>5</v>
      </c>
      <c r="CT321" s="113">
        <f>AVERAGE(Monthly!KA321:KC321)</f>
        <v>5</v>
      </c>
      <c r="CU321" s="113">
        <f>AVERAGE(Monthly!KD321:KF321)</f>
        <v>5</v>
      </c>
      <c r="CV321" s="113">
        <f>AVERAGE(Monthly!KG321:KI321)</f>
        <v>5</v>
      </c>
      <c r="CW321" s="113">
        <f>AVERAGE(Monthly!KJ321:KL321)</f>
        <v>5</v>
      </c>
      <c r="CX321" s="113">
        <f>AVERAGE(Monthly!KM321:KO321)</f>
        <v>5</v>
      </c>
      <c r="CY321" s="113">
        <f>AVERAGE(Monthly!KP321:KR321)</f>
        <v>5</v>
      </c>
      <c r="CZ321" s="113">
        <f>AVERAGE(Monthly!KS321:KU321)</f>
        <v>4</v>
      </c>
      <c r="DA321" s="113">
        <f>AVERAGE(Monthly!KV321:KX321)</f>
        <v>4</v>
      </c>
      <c r="DB321" s="113">
        <f>AVERAGE(Monthly!KY321:LA321)</f>
        <v>4</v>
      </c>
      <c r="DC321" s="113">
        <f>AVERAGE(Monthly!LB321:LD321)</f>
        <v>4</v>
      </c>
      <c r="DD321" s="113">
        <f>AVERAGE(Monthly!LE321:LG321)</f>
        <v>4</v>
      </c>
      <c r="DE321" s="113">
        <f>AVERAGE(Monthly!LH321:LJ321)</f>
        <v>4</v>
      </c>
      <c r="DF321" s="113">
        <f>AVERAGE(Monthly!LK321:LM321)</f>
        <v>4</v>
      </c>
      <c r="DG321" s="113">
        <f>AVERAGE(Monthly!LN321:LP321)</f>
        <v>4</v>
      </c>
      <c r="DH321" s="113">
        <f>AVERAGE(Monthly!LQ321:LS321)</f>
        <v>4</v>
      </c>
      <c r="DI321" s="113">
        <f>AVERAGE(Monthly!LT321:LV321)</f>
        <v>4</v>
      </c>
      <c r="DJ321" s="113">
        <f>AVERAGE(Monthly!LW321:LY321)</f>
        <v>4</v>
      </c>
      <c r="DK321" s="113">
        <f>AVERAGE(Monthly!LZ321:MB321)</f>
        <v>5</v>
      </c>
      <c r="DL321" s="113">
        <f>AVERAGE(Monthly!MC321:ME321)</f>
        <v>5</v>
      </c>
      <c r="DM321" s="113">
        <f>AVERAGE(Monthly!MF321:MH321)</f>
        <v>5</v>
      </c>
      <c r="DN321" s="113">
        <f>IF(Monthly!MK321=0,"",AVERAGE(Monthly!MI321:MK321))</f>
        <v>5</v>
      </c>
      <c r="DO321" s="113">
        <f>IF(Monthly!ML321=0,"",AVERAGE(Monthly!MJ321:ML321))</f>
        <v>5</v>
      </c>
      <c r="DP321" s="113">
        <f>IF(Monthly!MM321=0,"",AVERAGE(Monthly!MK321:MM321))</f>
        <v>5</v>
      </c>
      <c r="DQ321" s="113">
        <f>IF(Monthly!MT321=0,"",AVERAGE(Monthly!MR321:MT321))</f>
        <v>5</v>
      </c>
      <c r="DR321" s="113">
        <f>IF(Monthly!MW321=0,"",AVERAGE(Monthly!MU321:MW321))</f>
        <v>5</v>
      </c>
      <c r="DS321" s="113"/>
      <c r="DT321" s="113"/>
      <c r="DU321" s="113"/>
      <c r="DV321" s="113"/>
      <c r="DW321" s="113"/>
      <c r="DX321" s="113"/>
      <c r="DY321" s="113"/>
      <c r="DZ321" s="113"/>
    </row>
    <row r="322" spans="1:130">
      <c r="B322" s="447" t="s">
        <v>858</v>
      </c>
      <c r="C322" s="709">
        <f>AVERAGE(Monthly!B322:D322)</f>
        <v>0</v>
      </c>
      <c r="D322" s="709">
        <f>AVERAGE(Monthly!E322:G322)</f>
        <v>0</v>
      </c>
      <c r="E322" s="709">
        <f>AVERAGE(Monthly!H322:J322)</f>
        <v>0</v>
      </c>
      <c r="F322" s="709">
        <f>AVERAGE(Monthly!K322:M322)</f>
        <v>0</v>
      </c>
      <c r="G322" s="709">
        <f>AVERAGE(Monthly!N322:P322)</f>
        <v>0</v>
      </c>
      <c r="H322" s="709">
        <f>AVERAGE(Monthly!Q322:S322)</f>
        <v>0</v>
      </c>
      <c r="I322" s="709">
        <f>AVERAGE(Monthly!T322:V322)</f>
        <v>0</v>
      </c>
      <c r="J322" s="709">
        <f>AVERAGE(Monthly!W322:Y322)</f>
        <v>0</v>
      </c>
      <c r="K322" s="709">
        <f>AVERAGE(Monthly!Z322:AB322)</f>
        <v>0</v>
      </c>
      <c r="L322" s="709">
        <f>AVERAGE(Monthly!AC322:AE322)</f>
        <v>0</v>
      </c>
      <c r="M322" s="709">
        <f>AVERAGE(Monthly!AF322:AH322)</f>
        <v>0</v>
      </c>
      <c r="N322" s="709">
        <f>AVERAGE(Monthly!AI322:AK322)</f>
        <v>0</v>
      </c>
      <c r="O322" s="709">
        <f>AVERAGE(Monthly!AL322:AN322)</f>
        <v>0</v>
      </c>
      <c r="P322" s="709">
        <f>AVERAGE(Monthly!AO322:AQ322)</f>
        <v>0</v>
      </c>
      <c r="Q322" s="709">
        <f>AVERAGE(Monthly!AR322:AT322)</f>
        <v>0</v>
      </c>
      <c r="R322" s="709">
        <f>AVERAGE(Monthly!AU322:AW322)</f>
        <v>0</v>
      </c>
      <c r="S322" s="709">
        <f>AVERAGE(Monthly!AX322:AZ322)</f>
        <v>0</v>
      </c>
      <c r="T322" s="709">
        <f>AVERAGE(Monthly!BA322:BC322)</f>
        <v>0</v>
      </c>
      <c r="U322" s="709">
        <f>AVERAGE(Monthly!BD322:BF322)</f>
        <v>0</v>
      </c>
      <c r="V322" s="709">
        <f>AVERAGE(Monthly!BG322:BI322)</f>
        <v>0</v>
      </c>
      <c r="W322" s="709">
        <f>AVERAGE(Monthly!BJ322:BL322)</f>
        <v>0</v>
      </c>
      <c r="X322" s="709">
        <f>AVERAGE(Monthly!BM322:BO322)</f>
        <v>0</v>
      </c>
      <c r="Y322" s="709">
        <f>AVERAGE(Monthly!BP322:BR322)</f>
        <v>0</v>
      </c>
      <c r="Z322" s="709">
        <f>AVERAGE(Monthly!BS322:BU322)</f>
        <v>0</v>
      </c>
      <c r="AA322" s="709">
        <f>AVERAGE(Monthly!BV322:BX322)</f>
        <v>0</v>
      </c>
      <c r="AB322" s="709">
        <f>AVERAGE(Monthly!BY322:CA322)</f>
        <v>0</v>
      </c>
      <c r="AC322" s="709">
        <f>AVERAGE(Monthly!CB322:CD322)</f>
        <v>0</v>
      </c>
      <c r="AD322" s="709">
        <f>AVERAGE(Monthly!CE322:CG322)</f>
        <v>0</v>
      </c>
      <c r="AE322" s="113">
        <f>AVERAGE(Monthly!CH322:CJ322)</f>
        <v>0</v>
      </c>
      <c r="AF322" s="113">
        <f>AVERAGE(Monthly!CK322:CM322)</f>
        <v>0</v>
      </c>
      <c r="AG322" s="113">
        <f>AVERAGE(Monthly!CN322:CP322)</f>
        <v>0</v>
      </c>
      <c r="AH322" s="113">
        <f>AVERAGE(Monthly!CQ322:CS322)</f>
        <v>0</v>
      </c>
      <c r="AI322" s="113">
        <f>AVERAGE(Monthly!CT322:CV322)</f>
        <v>0</v>
      </c>
      <c r="AJ322" s="113">
        <f>AVERAGE(Monthly!CW322:CY322)</f>
        <v>0</v>
      </c>
      <c r="AK322" s="113">
        <f>AVERAGE(Monthly!CZ322:DB322)</f>
        <v>0</v>
      </c>
      <c r="AL322" s="113">
        <f>AVERAGE(Monthly!DC322:DE322)</f>
        <v>0</v>
      </c>
      <c r="AM322" s="113">
        <f>AVERAGE(Monthly!DF322:DH322)</f>
        <v>0</v>
      </c>
      <c r="AN322" s="113">
        <f>AVERAGE(Monthly!DI322:DK322)</f>
        <v>0</v>
      </c>
      <c r="AO322" s="113">
        <f>AVERAGE(Monthly!DL322:DN322)</f>
        <v>0</v>
      </c>
      <c r="AP322" s="113">
        <f>AVERAGE(Monthly!DO322:DQ322)</f>
        <v>0</v>
      </c>
      <c r="AQ322" s="113">
        <f>AVERAGE(Monthly!DR322:DT322)</f>
        <v>0</v>
      </c>
      <c r="AR322" s="113">
        <f>AVERAGE(Monthly!DU322:DW322)</f>
        <v>0</v>
      </c>
      <c r="AS322" s="113">
        <f>AVERAGE(Monthly!DX322:DZ322)</f>
        <v>0</v>
      </c>
      <c r="AT322" s="113">
        <f>AVERAGE(Monthly!EA322:EC322)</f>
        <v>0</v>
      </c>
      <c r="AU322" s="113">
        <f>AVERAGE(Monthly!ED322:EF322)</f>
        <v>0</v>
      </c>
      <c r="AV322" s="113">
        <f>AVERAGE(Monthly!EG322:EI322)</f>
        <v>0</v>
      </c>
      <c r="AW322" s="113">
        <f>AVERAGE(Monthly!EJ322:EL322)</f>
        <v>0</v>
      </c>
      <c r="AX322" s="113">
        <f>AVERAGE(Monthly!EM322:EO322)</f>
        <v>0</v>
      </c>
      <c r="AY322" s="113">
        <f>AVERAGE(Monthly!EP322:ER322)</f>
        <v>0</v>
      </c>
      <c r="AZ322" s="113">
        <f>AVERAGE(Monthly!ES322:EU322)</f>
        <v>0</v>
      </c>
      <c r="BA322" s="113">
        <f>AVERAGE(Monthly!EV322:EX322)</f>
        <v>0</v>
      </c>
      <c r="BB322" s="113">
        <f>AVERAGE(Monthly!EY322:FA322)</f>
        <v>0</v>
      </c>
      <c r="BC322" s="113">
        <f>AVERAGE(Monthly!FB322:FD322)</f>
        <v>0</v>
      </c>
      <c r="BD322" s="113">
        <f>AVERAGE(Monthly!FE322:FG322)</f>
        <v>0</v>
      </c>
      <c r="BE322" s="113">
        <f>AVERAGE(Monthly!FH322:FJ322)</f>
        <v>0</v>
      </c>
      <c r="BF322" s="113">
        <f>AVERAGE(Monthly!FK322:FM322)</f>
        <v>0</v>
      </c>
      <c r="BG322" s="113">
        <f>AVERAGE(Monthly!FN322:FP322)</f>
        <v>0</v>
      </c>
      <c r="BH322" s="113">
        <f>AVERAGE(Monthly!FQ322:FS322)</f>
        <v>0</v>
      </c>
      <c r="BI322" s="113">
        <f>AVERAGE(Monthly!FT322:FV322)</f>
        <v>0</v>
      </c>
      <c r="BJ322" s="113">
        <f>AVERAGE(Monthly!FW322:FY322)</f>
        <v>0</v>
      </c>
      <c r="BK322" s="113">
        <f>AVERAGE(Monthly!FZ322:GB322)</f>
        <v>0</v>
      </c>
      <c r="BL322" s="113">
        <f>AVERAGE(Monthly!GC322:GE322)</f>
        <v>0</v>
      </c>
      <c r="BM322" s="113">
        <f>AVERAGE(Monthly!GF322:GH322)</f>
        <v>0</v>
      </c>
      <c r="BN322" s="113">
        <f>AVERAGE(Monthly!GI322:GK322)</f>
        <v>0</v>
      </c>
      <c r="BO322" s="113">
        <f>AVERAGE(Monthly!GL322:GN322)</f>
        <v>0</v>
      </c>
      <c r="BP322" s="113">
        <f>AVERAGE(Monthly!GO322:GQ322)</f>
        <v>0</v>
      </c>
      <c r="BQ322" s="113">
        <f>AVERAGE(Monthly!GR322:GT322)</f>
        <v>0</v>
      </c>
      <c r="BR322" s="113">
        <f>AVERAGE(Monthly!GU322:GW322)</f>
        <v>0</v>
      </c>
      <c r="BS322" s="113">
        <f>AVERAGE(Monthly!GX322:GZ322)</f>
        <v>0</v>
      </c>
      <c r="BT322" s="113">
        <f>AVERAGE(Monthly!HA322:HC322)</f>
        <v>0</v>
      </c>
      <c r="BU322" s="113">
        <f>AVERAGE(Monthly!HD322:HF322)</f>
        <v>0</v>
      </c>
      <c r="BV322" s="113">
        <f>AVERAGE(Monthly!HG322:HI322)</f>
        <v>0</v>
      </c>
      <c r="BW322" s="113">
        <f>AVERAGE(Monthly!HJ322:HL322)</f>
        <v>0</v>
      </c>
      <c r="BX322" s="113">
        <f>AVERAGE(Monthly!HM322:HO322)</f>
        <v>0</v>
      </c>
      <c r="BY322" s="113">
        <f>AVERAGE(Monthly!HP322:HR322)</f>
        <v>0</v>
      </c>
      <c r="BZ322" s="113">
        <f>AVERAGE(Monthly!HS322:HU322)</f>
        <v>0</v>
      </c>
      <c r="CA322" s="113">
        <f>AVERAGE(Monthly!HV322:HX322)</f>
        <v>0</v>
      </c>
      <c r="CB322" s="113">
        <f>AVERAGE(Monthly!HY322:IA322)</f>
        <v>0</v>
      </c>
      <c r="CC322" s="113">
        <f>AVERAGE(Monthly!IB322:ID322)</f>
        <v>0</v>
      </c>
      <c r="CD322" s="113">
        <f>AVERAGE(Monthly!IE322:IG322)</f>
        <v>0</v>
      </c>
      <c r="CE322" s="113">
        <f>AVERAGE(Monthly!IH322:IJ322)</f>
        <v>0</v>
      </c>
      <c r="CF322" s="113">
        <f>AVERAGE(Monthly!IK322:IM322)</f>
        <v>0</v>
      </c>
      <c r="CG322" s="113">
        <f>AVERAGE(Monthly!IN322:IP322)</f>
        <v>0</v>
      </c>
      <c r="CH322" s="113">
        <f>AVERAGE(Monthly!IQ322:IS322)</f>
        <v>0</v>
      </c>
      <c r="CI322" s="113">
        <f>AVERAGE(Monthly!IT322:IV322)</f>
        <v>0</v>
      </c>
      <c r="CJ322" s="113">
        <f>AVERAGE(Monthly!IW322:IY322)</f>
        <v>0</v>
      </c>
      <c r="CK322" s="113">
        <f>AVERAGE(Monthly!IZ322:JB322)</f>
        <v>0</v>
      </c>
      <c r="CL322" s="113">
        <f>AVERAGE(Monthly!JC322:JE322)</f>
        <v>0</v>
      </c>
      <c r="CM322" s="113">
        <f>AVERAGE(Monthly!JF322:JH322)</f>
        <v>0</v>
      </c>
      <c r="CN322" s="113">
        <f>AVERAGE(Monthly!JI322:JK322)</f>
        <v>0</v>
      </c>
      <c r="CO322" s="113">
        <f>AVERAGE(Monthly!JL322:JN322)</f>
        <v>0</v>
      </c>
      <c r="CP322" s="113">
        <f>AVERAGE(Monthly!JO322:JQ322)</f>
        <v>0</v>
      </c>
      <c r="CQ322" s="113">
        <f>AVERAGE(Monthly!JR322:JT322)</f>
        <v>0</v>
      </c>
      <c r="CR322" s="113">
        <f>AVERAGE(Monthly!JU322:JW322)</f>
        <v>0</v>
      </c>
      <c r="CS322" s="113">
        <f>AVERAGE(Monthly!JX322:JZ322)</f>
        <v>0</v>
      </c>
      <c r="CT322" s="113">
        <f>AVERAGE(Monthly!KA322:KC322)</f>
        <v>0</v>
      </c>
      <c r="CU322" s="113">
        <f>AVERAGE(Monthly!KD322:KF322)</f>
        <v>0</v>
      </c>
      <c r="CV322" s="113">
        <f>AVERAGE(Monthly!KG322:KI322)</f>
        <v>0</v>
      </c>
      <c r="CW322" s="113">
        <f>AVERAGE(Monthly!KJ322:KL322)</f>
        <v>0</v>
      </c>
      <c r="CX322" s="113">
        <f>AVERAGE(Monthly!KM322:KO322)</f>
        <v>0</v>
      </c>
      <c r="CY322" s="113">
        <f>AVERAGE(Monthly!KP322:KR322)</f>
        <v>0</v>
      </c>
      <c r="CZ322" s="113">
        <f>AVERAGE(Monthly!KS322:KU322)</f>
        <v>0</v>
      </c>
      <c r="DA322" s="113">
        <f>AVERAGE(Monthly!KV322:KX322)</f>
        <v>0</v>
      </c>
      <c r="DB322" s="113">
        <f>AVERAGE(Monthly!KY322:LA322)</f>
        <v>0</v>
      </c>
      <c r="DC322" s="113">
        <f>AVERAGE(Monthly!LB322:LD322)</f>
        <v>0</v>
      </c>
      <c r="DD322" s="113">
        <f>AVERAGE(Monthly!LE322:LG322)</f>
        <v>0</v>
      </c>
      <c r="DE322" s="113">
        <f>AVERAGE(Monthly!LH322:LJ322)</f>
        <v>0</v>
      </c>
      <c r="DF322" s="113">
        <f>AVERAGE(Monthly!LK322:LM322)</f>
        <v>0</v>
      </c>
      <c r="DG322" s="113">
        <f>AVERAGE(Monthly!LN322:LP322)</f>
        <v>0</v>
      </c>
      <c r="DH322" s="113">
        <f>AVERAGE(Monthly!LQ322:LS322)</f>
        <v>0</v>
      </c>
      <c r="DI322" s="113">
        <f>AVERAGE(Monthly!LT322:LV322)</f>
        <v>0</v>
      </c>
      <c r="DJ322" s="113">
        <f>AVERAGE(Monthly!LW322:LY322)</f>
        <v>0</v>
      </c>
      <c r="DK322" s="113">
        <f>AVERAGE(Monthly!LZ322:MB322)</f>
        <v>0</v>
      </c>
      <c r="DL322" s="113">
        <f>AVERAGE(Monthly!MC322:ME322)</f>
        <v>0</v>
      </c>
      <c r="DM322" s="113">
        <f>AVERAGE(Monthly!MF322:MH322)</f>
        <v>0</v>
      </c>
      <c r="DN322" s="113" t="str">
        <f>IF(Monthly!MK322=0,"",AVERAGE(Monthly!MI322:MK322))</f>
        <v/>
      </c>
      <c r="DO322" s="113" t="str">
        <f>IF(Monthly!ML322=0,"",AVERAGE(Monthly!MJ322:ML322))</f>
        <v/>
      </c>
      <c r="DP322" s="113" t="str">
        <f>IF(Monthly!MM322=0,"",AVERAGE(Monthly!MK322:MM322))</f>
        <v/>
      </c>
      <c r="DQ322" s="113" t="str">
        <f>IF(Monthly!MT322=0,"",AVERAGE(Monthly!MR322:MT322))</f>
        <v/>
      </c>
      <c r="DR322" s="113" t="str">
        <f>IF(Monthly!MW322=0,"",AVERAGE(Monthly!MU322:MW322))</f>
        <v/>
      </c>
      <c r="DS322" s="113"/>
      <c r="DT322" s="113"/>
      <c r="DU322" s="113"/>
      <c r="DV322" s="113"/>
      <c r="DW322" s="113"/>
      <c r="DX322" s="113"/>
      <c r="DY322" s="113"/>
      <c r="DZ322" s="113"/>
    </row>
    <row r="323" spans="1:130">
      <c r="B323" s="448" t="s">
        <v>604</v>
      </c>
      <c r="C323" s="709">
        <f>AVERAGE(Monthly!B323:D323)</f>
        <v>0</v>
      </c>
      <c r="D323" s="709">
        <f>AVERAGE(Monthly!E323:G323)</f>
        <v>0</v>
      </c>
      <c r="E323" s="709">
        <f>AVERAGE(Monthly!H323:J323)</f>
        <v>0</v>
      </c>
      <c r="F323" s="709">
        <f>AVERAGE(Monthly!K323:M323)</f>
        <v>0</v>
      </c>
      <c r="G323" s="709">
        <f>AVERAGE(Monthly!N323:P323)</f>
        <v>0</v>
      </c>
      <c r="H323" s="709">
        <f>AVERAGE(Monthly!Q323:S323)</f>
        <v>0</v>
      </c>
      <c r="I323" s="709">
        <f>AVERAGE(Monthly!T323:V323)</f>
        <v>0</v>
      </c>
      <c r="J323" s="709">
        <f>AVERAGE(Monthly!W323:Y323)</f>
        <v>0</v>
      </c>
      <c r="K323" s="709">
        <f>AVERAGE(Monthly!Z323:AB323)</f>
        <v>0</v>
      </c>
      <c r="L323" s="709">
        <f>AVERAGE(Monthly!AC323:AE323)</f>
        <v>0</v>
      </c>
      <c r="M323" s="709">
        <f>AVERAGE(Monthly!AF323:AH323)</f>
        <v>0</v>
      </c>
      <c r="N323" s="709">
        <f>AVERAGE(Monthly!AI323:AK323)</f>
        <v>0</v>
      </c>
      <c r="O323" s="709">
        <f>AVERAGE(Monthly!AL323:AN323)</f>
        <v>0</v>
      </c>
      <c r="P323" s="709">
        <f>AVERAGE(Monthly!AO323:AQ323)</f>
        <v>0</v>
      </c>
      <c r="Q323" s="709">
        <f>AVERAGE(Monthly!AR323:AT323)</f>
        <v>0</v>
      </c>
      <c r="R323" s="709">
        <f>AVERAGE(Monthly!AU323:AW323)</f>
        <v>0</v>
      </c>
      <c r="S323" s="709">
        <f>AVERAGE(Monthly!AX323:AZ323)</f>
        <v>0</v>
      </c>
      <c r="T323" s="709">
        <f>AVERAGE(Monthly!BA323:BC323)</f>
        <v>0</v>
      </c>
      <c r="U323" s="709">
        <f>AVERAGE(Monthly!BD323:BF323)</f>
        <v>0</v>
      </c>
      <c r="V323" s="709">
        <f>AVERAGE(Monthly!BG323:BI323)</f>
        <v>0</v>
      </c>
      <c r="W323" s="709">
        <f>AVERAGE(Monthly!BJ323:BL323)</f>
        <v>0</v>
      </c>
      <c r="X323" s="709">
        <f>AVERAGE(Monthly!BM323:BO323)</f>
        <v>0</v>
      </c>
      <c r="Y323" s="709">
        <f>AVERAGE(Monthly!BP323:BR323)</f>
        <v>0</v>
      </c>
      <c r="Z323" s="709">
        <f>AVERAGE(Monthly!BS323:BU323)</f>
        <v>0</v>
      </c>
      <c r="AA323" s="709">
        <f>AVERAGE(Monthly!BV323:BX323)</f>
        <v>0</v>
      </c>
      <c r="AB323" s="709">
        <f>AVERAGE(Monthly!BY323:CA323)</f>
        <v>0</v>
      </c>
      <c r="AC323" s="709">
        <f>AVERAGE(Monthly!CB323:CD323)</f>
        <v>0</v>
      </c>
      <c r="AD323" s="709">
        <f>AVERAGE(Monthly!CE323:CG323)</f>
        <v>0</v>
      </c>
      <c r="AE323" s="113" t="e">
        <f>AVERAGE(Monthly!CH323:CJ323)</f>
        <v>#DIV/0!</v>
      </c>
      <c r="AF323" s="113" t="e">
        <f>AVERAGE(Monthly!CK323:CM323)</f>
        <v>#DIV/0!</v>
      </c>
      <c r="AG323" s="113" t="e">
        <f>AVERAGE(Monthly!CN323:CP323)</f>
        <v>#DIV/0!</v>
      </c>
      <c r="AH323" s="113" t="e">
        <f>AVERAGE(Monthly!CQ323:CS323)</f>
        <v>#DIV/0!</v>
      </c>
      <c r="AI323" s="113" t="e">
        <f>AVERAGE(Monthly!CT323:CV323)</f>
        <v>#DIV/0!</v>
      </c>
      <c r="AJ323" s="113" t="e">
        <f>AVERAGE(Monthly!CW323:CY323)</f>
        <v>#DIV/0!</v>
      </c>
      <c r="AK323" s="113" t="e">
        <f>AVERAGE(Monthly!CZ323:DB323)</f>
        <v>#DIV/0!</v>
      </c>
      <c r="AL323" s="113" t="e">
        <f>AVERAGE(Monthly!DC323:DE323)</f>
        <v>#DIV/0!</v>
      </c>
      <c r="AM323" s="113" t="e">
        <f>AVERAGE(Monthly!DF323:DH323)</f>
        <v>#DIV/0!</v>
      </c>
      <c r="AN323" s="113" t="e">
        <f>AVERAGE(Monthly!DI323:DK323)</f>
        <v>#DIV/0!</v>
      </c>
      <c r="AO323" s="113" t="e">
        <f>AVERAGE(Monthly!DL323:DN323)</f>
        <v>#DIV/0!</v>
      </c>
      <c r="AP323" s="113" t="e">
        <f>AVERAGE(Monthly!DO323:DQ323)</f>
        <v>#DIV/0!</v>
      </c>
      <c r="AQ323" s="113" t="e">
        <f>AVERAGE(Monthly!DR323:DT323)</f>
        <v>#DIV/0!</v>
      </c>
      <c r="AR323" s="113" t="e">
        <f>AVERAGE(Monthly!DU323:DW323)</f>
        <v>#DIV/0!</v>
      </c>
      <c r="AS323" s="113" t="e">
        <f>AVERAGE(Monthly!DX323:DZ323)</f>
        <v>#DIV/0!</v>
      </c>
      <c r="AT323" s="113" t="e">
        <f>AVERAGE(Monthly!EA323:EC323)</f>
        <v>#DIV/0!</v>
      </c>
      <c r="AU323" s="113" t="e">
        <f>AVERAGE(Monthly!ED323:EF323)</f>
        <v>#DIV/0!</v>
      </c>
      <c r="AV323" s="113" t="e">
        <f>AVERAGE(Monthly!EG323:EI323)</f>
        <v>#DIV/0!</v>
      </c>
      <c r="AW323" s="113" t="e">
        <f>AVERAGE(Monthly!EJ323:EL323)</f>
        <v>#DIV/0!</v>
      </c>
      <c r="AX323" s="113" t="e">
        <f>AVERAGE(Monthly!EM323:EO323)</f>
        <v>#DIV/0!</v>
      </c>
      <c r="AY323" s="113" t="e">
        <f>AVERAGE(Monthly!EP323:ER323)</f>
        <v>#DIV/0!</v>
      </c>
      <c r="AZ323" s="113" t="e">
        <f>AVERAGE(Monthly!ES323:EU323)</f>
        <v>#DIV/0!</v>
      </c>
      <c r="BA323" s="113" t="e">
        <f>AVERAGE(Monthly!EV323:EX323)</f>
        <v>#DIV/0!</v>
      </c>
      <c r="BB323" s="113" t="e">
        <f>AVERAGE(Monthly!EY323:FA323)</f>
        <v>#DIV/0!</v>
      </c>
      <c r="BC323" s="113">
        <f>AVERAGE(Monthly!FB323:FD323)</f>
        <v>5.9619999999999997</v>
      </c>
      <c r="BD323" s="113">
        <f>AVERAGE(Monthly!FE323:FG323)</f>
        <v>5.9316666666666675</v>
      </c>
      <c r="BE323" s="113">
        <f>AVERAGE(Monthly!FH323:FJ323)</f>
        <v>7.0286666666666662</v>
      </c>
      <c r="BF323" s="113">
        <f>AVERAGE(Monthly!FK323:FM323)</f>
        <v>7.032</v>
      </c>
      <c r="BG323" s="113">
        <f>AVERAGE(Monthly!FN323:FP323)</f>
        <v>6.9859999999999998</v>
      </c>
      <c r="BH323" s="113">
        <f>AVERAGE(Monthly!FQ323:FS323)</f>
        <v>6.9859999999999998</v>
      </c>
      <c r="BI323" s="113">
        <f>AVERAGE(Monthly!FT323:FV323)</f>
        <v>6.9859999999999998</v>
      </c>
      <c r="BJ323" s="113">
        <f>AVERAGE(Monthly!FW323:FY323)</f>
        <v>7.0813333333333333</v>
      </c>
      <c r="BK323" s="113">
        <f>AVERAGE(Monthly!FZ323:GB323)</f>
        <v>7.6466666666666656</v>
      </c>
      <c r="BL323" s="113">
        <f>AVERAGE(Monthly!GC323:GE323)</f>
        <v>7.11</v>
      </c>
      <c r="BM323" s="113">
        <f>AVERAGE(Monthly!GF323:GH323)</f>
        <v>7.0066666666666668</v>
      </c>
      <c r="BN323" s="113">
        <f>AVERAGE(Monthly!GI323:GK323)</f>
        <v>6.668333333333333</v>
      </c>
      <c r="BO323" s="113">
        <f>AVERAGE(Monthly!GL323:GN323)</f>
        <v>6.2543333333333342</v>
      </c>
      <c r="BP323" s="113">
        <f>AVERAGE(Monthly!GO323:GQ323)</f>
        <v>6.2246666666666668</v>
      </c>
      <c r="BQ323" s="113">
        <f>AVERAGE(Monthly!GR323:GT323)</f>
        <v>6.1710000000000003</v>
      </c>
      <c r="BR323" s="113">
        <f>AVERAGE(Monthly!GU323:GW323)</f>
        <v>6.8593333333333328</v>
      </c>
      <c r="BS323" s="113">
        <f>AVERAGE(Monthly!GX323:GZ323)</f>
        <v>7.2356666666666669</v>
      </c>
      <c r="BT323" s="113">
        <f>AVERAGE(Monthly!HA323:HC323)</f>
        <v>8.0690000000000008</v>
      </c>
      <c r="BU323" s="113">
        <f>AVERAGE(Monthly!HD323:HF323)</f>
        <v>10.518503502509304</v>
      </c>
      <c r="BV323" s="113">
        <f>AVERAGE(Monthly!HG323:HI323)</f>
        <v>11.823</v>
      </c>
      <c r="BW323" s="113">
        <f>AVERAGE(Monthly!HJ323:HL323)</f>
        <v>11.560668773994502</v>
      </c>
      <c r="BX323" s="113">
        <f>AVERAGE(Monthly!HM323:HO323)</f>
        <v>10.716326086404704</v>
      </c>
      <c r="BY323" s="113">
        <f>AVERAGE(Monthly!HP323:HR323)</f>
        <v>7.8709888469504952</v>
      </c>
      <c r="BZ323" s="113">
        <f>AVERAGE(Monthly!HS323:HU323)</f>
        <v>5.5661966624317918</v>
      </c>
      <c r="CA323" s="113">
        <f>AVERAGE(Monthly!HV323:HX323)</f>
        <v>5.1288166410787319</v>
      </c>
      <c r="CB323" s="113">
        <f>AVERAGE(Monthly!HY323:IA323)</f>
        <v>4.5238086069549963</v>
      </c>
      <c r="CC323" s="113">
        <f>AVERAGE(Monthly!IB323:ID323)</f>
        <v>4.1022481886842641</v>
      </c>
      <c r="CD323" s="113">
        <f>AVERAGE(Monthly!IE323:IG323)</f>
        <v>3.914333333333333</v>
      </c>
      <c r="CE323" s="113">
        <f>AVERAGE(Monthly!IH323:IJ323)</f>
        <v>3.4506666666666668</v>
      </c>
      <c r="CF323" s="113">
        <f>AVERAGE(Monthly!IK323:IM323)</f>
        <v>2.9273333333333333</v>
      </c>
      <c r="CG323" s="113">
        <f>AVERAGE(Monthly!IN323:IP323)</f>
        <v>3.0686666666666667</v>
      </c>
      <c r="CH323" s="113">
        <f>AVERAGE(Monthly!IQ323:IS323)</f>
        <v>3.8190000000000004</v>
      </c>
      <c r="CI323" s="113">
        <f>AVERAGE(Monthly!IT323:IV323)</f>
        <v>4.8577992340341645</v>
      </c>
      <c r="CJ323" s="113">
        <f>AVERAGE(Monthly!IW323:IY323)</f>
        <v>5.2903933149233398</v>
      </c>
      <c r="CK323" s="113">
        <f>AVERAGE(Monthly!IZ323:JB323)</f>
        <v>6.3349034201861398</v>
      </c>
      <c r="CL323" s="113">
        <f>AVERAGE(Monthly!JC323:JE323)</f>
        <v>7.6832917712389346</v>
      </c>
      <c r="CM323" s="113">
        <f>AVERAGE(Monthly!JF323:JH323)</f>
        <v>8.3565777715634919</v>
      </c>
      <c r="CN323" s="113">
        <f>AVERAGE(Monthly!JI323:JK323)</f>
        <v>7.7202263480103896</v>
      </c>
      <c r="CO323" s="113">
        <f>AVERAGE(Monthly!JL323:JN323)</f>
        <v>6.0581888740561283</v>
      </c>
      <c r="CP323" s="113">
        <f>AVERAGE(Monthly!JO323:JQ323)</f>
        <v>5.5075916934230156</v>
      </c>
      <c r="CQ323" s="113">
        <f>AVERAGE(Monthly!JR323:JT323)</f>
        <v>5.1359156652346591</v>
      </c>
      <c r="CR323" s="113">
        <f>AVERAGE(Monthly!JU323:JW323)</f>
        <v>5.03586074135226</v>
      </c>
      <c r="CS323" s="113">
        <f>AVERAGE(Monthly!JX323:JZ323)</f>
        <v>4.8542073709665763</v>
      </c>
      <c r="CT323" s="113">
        <f>AVERAGE(Monthly!KA323:KC323)</f>
        <v>5.3469868297789409</v>
      </c>
      <c r="CU323" s="113">
        <f>AVERAGE(Monthly!KD323:KF323)</f>
        <v>5.5270318905505968</v>
      </c>
      <c r="CV323" s="113">
        <f>AVERAGE(Monthly!KG323:KI323)</f>
        <v>4.9074697136894736</v>
      </c>
      <c r="CW323" s="113">
        <f>AVERAGE(Monthly!KJ323:KL323)</f>
        <v>5.2694214205105228</v>
      </c>
      <c r="CX323" s="113">
        <f>AVERAGE(Monthly!KM323:KO323)</f>
        <v>5.1758097413051942</v>
      </c>
      <c r="CY323" s="113">
        <f>AVERAGE(Monthly!KP323:KR323)</f>
        <v>5.530612295740398</v>
      </c>
      <c r="CZ323" s="113">
        <f>AVERAGE(Monthly!KS323:KU323)</f>
        <v>5.7806056878547265</v>
      </c>
      <c r="DA323" s="113">
        <f>AVERAGE(Monthly!KV323:KX323)</f>
        <v>5.7785549511159964</v>
      </c>
      <c r="DB323" s="113">
        <f>AVERAGE(Monthly!KY323:LA323)</f>
        <v>5.2253085511881388</v>
      </c>
      <c r="DC323" s="113">
        <f>AVERAGE(Monthly!LB323:LD323)</f>
        <v>5.7916029171475225</v>
      </c>
      <c r="DD323" s="113">
        <f>AVERAGE(Monthly!LE323:LG323)</f>
        <v>6.315967563359453</v>
      </c>
      <c r="DE323" s="113">
        <f>AVERAGE(Monthly!LH323:LJ323)</f>
        <v>6.7969548205718207</v>
      </c>
      <c r="DF323" s="113">
        <f>AVERAGE(Monthly!LK323:LM323)</f>
        <v>6.4144325768079442</v>
      </c>
      <c r="DG323" s="113">
        <f>AVERAGE(Monthly!LN323:LP323)</f>
        <v>5.756499829992844</v>
      </c>
      <c r="DH323" s="113">
        <f>AVERAGE(Monthly!LQ323:LS323)</f>
        <v>5.8196666666666665</v>
      </c>
      <c r="DI323" s="113">
        <f>AVERAGE(Monthly!LT323:LV323)</f>
        <v>5.9190000000000005</v>
      </c>
      <c r="DJ323" s="113">
        <f>AVERAGE(Monthly!LW323:LY323)</f>
        <v>6.7096666666666662</v>
      </c>
      <c r="DK323" s="113">
        <f>AVERAGE(Monthly!LZ323:MB323)</f>
        <v>7.4071194001497931</v>
      </c>
      <c r="DL323" s="113">
        <f>AVERAGE(Monthly!MC323:ME323)</f>
        <v>8.2962326838353295</v>
      </c>
      <c r="DM323" s="113">
        <f>AVERAGE(Monthly!MF323:MH323)</f>
        <v>8.7135425609724635</v>
      </c>
      <c r="DN323" s="113">
        <f>IF(Monthly!MK323=0,"",AVERAGE(Monthly!MI323:MK323))</f>
        <v>8.1693084941371286</v>
      </c>
      <c r="DO323" s="113">
        <f>IF(Monthly!ML323=0,"",AVERAGE(Monthly!MJ323:ML323))</f>
        <v>8.4809304748134178</v>
      </c>
      <c r="DP323" s="113">
        <f>IF(Monthly!MM323=0,"",AVERAGE(Monthly!MK323:MM323))</f>
        <v>8.6851528325234373</v>
      </c>
      <c r="DQ323" s="113">
        <f>IF(Monthly!MT323=0,"",AVERAGE(Monthly!MR323:MT323))</f>
        <v>7.1039373780730157</v>
      </c>
      <c r="DR323" s="113">
        <f>IF(Monthly!MW323=0,"",AVERAGE(Monthly!MU323:MW323))</f>
        <v>6.520233149864727</v>
      </c>
      <c r="DS323" s="113"/>
      <c r="DT323" s="113"/>
      <c r="DU323" s="113"/>
      <c r="DV323" s="113"/>
      <c r="DW323" s="113"/>
      <c r="DX323" s="113"/>
      <c r="DY323" s="113"/>
      <c r="DZ323" s="113"/>
    </row>
    <row r="324" spans="1:130">
      <c r="B324" s="448" t="s">
        <v>605</v>
      </c>
      <c r="C324" s="709">
        <f>AVERAGE(Monthly!B324:D324)</f>
        <v>0</v>
      </c>
      <c r="D324" s="709">
        <f>AVERAGE(Monthly!E324:G324)</f>
        <v>0</v>
      </c>
      <c r="E324" s="709">
        <f>AVERAGE(Monthly!H324:J324)</f>
        <v>0</v>
      </c>
      <c r="F324" s="709">
        <f>AVERAGE(Monthly!K324:M324)</f>
        <v>0</v>
      </c>
      <c r="G324" s="709">
        <f>AVERAGE(Monthly!N324:P324)</f>
        <v>0</v>
      </c>
      <c r="H324" s="709">
        <f>AVERAGE(Monthly!Q324:S324)</f>
        <v>0</v>
      </c>
      <c r="I324" s="709">
        <f>AVERAGE(Monthly!T324:V324)</f>
        <v>0</v>
      </c>
      <c r="J324" s="709">
        <f>AVERAGE(Monthly!W324:Y324)</f>
        <v>0</v>
      </c>
      <c r="K324" s="709">
        <f>AVERAGE(Monthly!Z324:AB324)</f>
        <v>0</v>
      </c>
      <c r="L324" s="709">
        <f>AVERAGE(Monthly!AC324:AE324)</f>
        <v>0</v>
      </c>
      <c r="M324" s="709">
        <f>AVERAGE(Monthly!AF324:AH324)</f>
        <v>0</v>
      </c>
      <c r="N324" s="709">
        <f>AVERAGE(Monthly!AI324:AK324)</f>
        <v>0</v>
      </c>
      <c r="O324" s="709">
        <f>AVERAGE(Monthly!AL324:AN324)</f>
        <v>0</v>
      </c>
      <c r="P324" s="709">
        <f>AVERAGE(Monthly!AO324:AQ324)</f>
        <v>0</v>
      </c>
      <c r="Q324" s="709">
        <f>AVERAGE(Monthly!AR324:AT324)</f>
        <v>0</v>
      </c>
      <c r="R324" s="709">
        <f>AVERAGE(Monthly!AU324:AW324)</f>
        <v>0</v>
      </c>
      <c r="S324" s="709">
        <f>AVERAGE(Monthly!AX324:AZ324)</f>
        <v>0</v>
      </c>
      <c r="T324" s="709">
        <f>AVERAGE(Monthly!BA324:BC324)</f>
        <v>0</v>
      </c>
      <c r="U324" s="709">
        <f>AVERAGE(Monthly!BD324:BF324)</f>
        <v>0</v>
      </c>
      <c r="V324" s="709">
        <f>AVERAGE(Monthly!BG324:BI324)</f>
        <v>0</v>
      </c>
      <c r="W324" s="709">
        <f>AVERAGE(Monthly!BJ324:BL324)</f>
        <v>0</v>
      </c>
      <c r="X324" s="709">
        <f>AVERAGE(Monthly!BM324:BO324)</f>
        <v>0</v>
      </c>
      <c r="Y324" s="709">
        <f>AVERAGE(Monthly!BP324:BR324)</f>
        <v>0</v>
      </c>
      <c r="Z324" s="709">
        <f>AVERAGE(Monthly!BS324:BU324)</f>
        <v>0</v>
      </c>
      <c r="AA324" s="709">
        <f>AVERAGE(Monthly!BV324:BX324)</f>
        <v>0</v>
      </c>
      <c r="AB324" s="709">
        <f>AVERAGE(Monthly!BY324:CA324)</f>
        <v>0</v>
      </c>
      <c r="AC324" s="709">
        <f>AVERAGE(Monthly!CB324:CD324)</f>
        <v>0</v>
      </c>
      <c r="AD324" s="709">
        <f>AVERAGE(Monthly!CE324:CG324)</f>
        <v>0</v>
      </c>
      <c r="AE324" s="113" t="e">
        <f>AVERAGE(Monthly!CH324:CJ324)</f>
        <v>#DIV/0!</v>
      </c>
      <c r="AF324" s="113" t="e">
        <f>AVERAGE(Monthly!CK324:CM324)</f>
        <v>#DIV/0!</v>
      </c>
      <c r="AG324" s="113" t="e">
        <f>AVERAGE(Monthly!CN324:CP324)</f>
        <v>#DIV/0!</v>
      </c>
      <c r="AH324" s="113" t="e">
        <f>AVERAGE(Monthly!CQ324:CS324)</f>
        <v>#DIV/0!</v>
      </c>
      <c r="AI324" s="113" t="e">
        <f>AVERAGE(Monthly!CT324:CV324)</f>
        <v>#DIV/0!</v>
      </c>
      <c r="AJ324" s="113" t="e">
        <f>AVERAGE(Monthly!CW324:CY324)</f>
        <v>#DIV/0!</v>
      </c>
      <c r="AK324" s="113" t="e">
        <f>AVERAGE(Monthly!CZ324:DB324)</f>
        <v>#DIV/0!</v>
      </c>
      <c r="AL324" s="113" t="e">
        <f>AVERAGE(Monthly!DC324:DE324)</f>
        <v>#DIV/0!</v>
      </c>
      <c r="AM324" s="113" t="e">
        <f>AVERAGE(Monthly!DF324:DH324)</f>
        <v>#DIV/0!</v>
      </c>
      <c r="AN324" s="113" t="e">
        <f>AVERAGE(Monthly!DI324:DK324)</f>
        <v>#DIV/0!</v>
      </c>
      <c r="AO324" s="113" t="e">
        <f>AVERAGE(Monthly!DL324:DN324)</f>
        <v>#DIV/0!</v>
      </c>
      <c r="AP324" s="113" t="e">
        <f>AVERAGE(Monthly!DO324:DQ324)</f>
        <v>#DIV/0!</v>
      </c>
      <c r="AQ324" s="113" t="e">
        <f>AVERAGE(Monthly!DR324:DT324)</f>
        <v>#DIV/0!</v>
      </c>
      <c r="AR324" s="113" t="e">
        <f>AVERAGE(Monthly!DU324:DW324)</f>
        <v>#DIV/0!</v>
      </c>
      <c r="AS324" s="113" t="e">
        <f>AVERAGE(Monthly!DX324:DZ324)</f>
        <v>#DIV/0!</v>
      </c>
      <c r="AT324" s="113" t="e">
        <f>AVERAGE(Monthly!EA324:EC324)</f>
        <v>#DIV/0!</v>
      </c>
      <c r="AU324" s="113" t="e">
        <f>AVERAGE(Monthly!ED324:EF324)</f>
        <v>#DIV/0!</v>
      </c>
      <c r="AV324" s="113" t="e">
        <f>AVERAGE(Monthly!EG324:EI324)</f>
        <v>#DIV/0!</v>
      </c>
      <c r="AW324" s="113" t="e">
        <f>AVERAGE(Monthly!EJ324:EL324)</f>
        <v>#DIV/0!</v>
      </c>
      <c r="AX324" s="113" t="e">
        <f>AVERAGE(Monthly!EM324:EO324)</f>
        <v>#DIV/0!</v>
      </c>
      <c r="AY324" s="113" t="e">
        <f>AVERAGE(Monthly!EP324:ER324)</f>
        <v>#DIV/0!</v>
      </c>
      <c r="AZ324" s="113" t="e">
        <f>AVERAGE(Monthly!ES324:EU324)</f>
        <v>#DIV/0!</v>
      </c>
      <c r="BA324" s="113" t="e">
        <f>AVERAGE(Monthly!EV324:EX324)</f>
        <v>#DIV/0!</v>
      </c>
      <c r="BB324" s="113" t="e">
        <f>AVERAGE(Monthly!EY324:FA324)</f>
        <v>#DIV/0!</v>
      </c>
      <c r="BC324" s="113">
        <f>AVERAGE(Monthly!FB324:FD324)</f>
        <v>5.9899999999999993</v>
      </c>
      <c r="BD324" s="113">
        <f>AVERAGE(Monthly!FE324:FG324)</f>
        <v>6.2596666666666669</v>
      </c>
      <c r="BE324" s="113">
        <f>AVERAGE(Monthly!FH324:FJ324)</f>
        <v>7.2286666666666664</v>
      </c>
      <c r="BF324" s="113">
        <f>AVERAGE(Monthly!FK324:FM324)</f>
        <v>6.9396666666666667</v>
      </c>
      <c r="BG324" s="113">
        <f>AVERAGE(Monthly!FN324:FP324)</f>
        <v>7.4379999999999997</v>
      </c>
      <c r="BH324" s="113">
        <f>AVERAGE(Monthly!FQ324:FS324)</f>
        <v>9.1149333333333331</v>
      </c>
      <c r="BI324" s="113">
        <f>AVERAGE(Monthly!FT324:FV324)</f>
        <v>9.4184000000000001</v>
      </c>
      <c r="BJ324" s="113">
        <f>AVERAGE(Monthly!FW324:FY324)</f>
        <v>8.42</v>
      </c>
      <c r="BK324" s="113">
        <f>AVERAGE(Monthly!FZ324:GB324)</f>
        <v>8.5499999999999989</v>
      </c>
      <c r="BL324" s="113">
        <f>AVERAGE(Monthly!GC324:GE324)</f>
        <v>7.2233333333333336</v>
      </c>
      <c r="BM324" s="113">
        <f>AVERAGE(Monthly!GF324:GH324)</f>
        <v>7.0866666666666669</v>
      </c>
      <c r="BN324" s="113">
        <f>AVERAGE(Monthly!GI324:GK324)</f>
        <v>6.9093333333333327</v>
      </c>
      <c r="BO324" s="113">
        <f>AVERAGE(Monthly!GL324:GN324)</f>
        <v>6.57</v>
      </c>
      <c r="BP324" s="113">
        <f>AVERAGE(Monthly!GO324:GQ324)</f>
        <v>6.6673333333333344</v>
      </c>
      <c r="BQ324" s="113">
        <f>AVERAGE(Monthly!GR324:GT324)</f>
        <v>6.3453333333333335</v>
      </c>
      <c r="BR324" s="113">
        <f>AVERAGE(Monthly!GU324:GW324)</f>
        <v>7.1769999999999996</v>
      </c>
      <c r="BS324" s="113">
        <f>AVERAGE(Monthly!GX324:GZ324)</f>
        <v>7.4966666666666661</v>
      </c>
      <c r="BT324" s="113">
        <f>AVERAGE(Monthly!HA324:HC324)</f>
        <v>8.4623333333333335</v>
      </c>
      <c r="BU324" s="113">
        <f>AVERAGE(Monthly!HD324:HF324)</f>
        <v>10.80673267281693</v>
      </c>
      <c r="BV324" s="113">
        <f>AVERAGE(Monthly!HG324:HI324)</f>
        <v>12.500666666666666</v>
      </c>
      <c r="BW324" s="113">
        <f>AVERAGE(Monthly!HJ324:HL324)</f>
        <v>12.334422597864767</v>
      </c>
      <c r="BX324" s="113">
        <f>AVERAGE(Monthly!HM324:HO324)</f>
        <v>11.668227937575127</v>
      </c>
      <c r="BY324" s="113">
        <f>AVERAGE(Monthly!HP324:HR324)</f>
        <v>8.2686082750398064</v>
      </c>
      <c r="BZ324" s="113">
        <f>AVERAGE(Monthly!HS324:HU324)</f>
        <v>5.879498245895693</v>
      </c>
      <c r="CA324" s="113">
        <f>AVERAGE(Monthly!HV324:HX324)</f>
        <v>5.7473186991869909</v>
      </c>
      <c r="CB324" s="113">
        <f>AVERAGE(Monthly!HY324:IA324)</f>
        <v>5.1687549804706672</v>
      </c>
      <c r="CC324" s="113">
        <f>AVERAGE(Monthly!IB324:ID324)</f>
        <v>4.4616393788226896</v>
      </c>
      <c r="CD324" s="113">
        <f>AVERAGE(Monthly!IE324:IG324)</f>
        <v>4.3479999999999999</v>
      </c>
      <c r="CE324" s="113">
        <f>AVERAGE(Monthly!IH324:IJ324)</f>
        <v>3.9</v>
      </c>
      <c r="CF324" s="113">
        <f>AVERAGE(Monthly!IK324:IM324)</f>
        <v>3.3566666666666669</v>
      </c>
      <c r="CG324" s="113">
        <f>AVERAGE(Monthly!IN324:IP324)</f>
        <v>3.4773333333333336</v>
      </c>
      <c r="CH324" s="113">
        <f>AVERAGE(Monthly!IQ324:IS324)</f>
        <v>4.3293333333333335</v>
      </c>
      <c r="CI324" s="113">
        <f>AVERAGE(Monthly!IT324:IV324)</f>
        <v>5.8812904249515299</v>
      </c>
      <c r="CJ324" s="113">
        <f>AVERAGE(Monthly!IW324:IY324)</f>
        <v>6.0101633834485453</v>
      </c>
      <c r="CK324" s="113">
        <f>AVERAGE(Monthly!IZ324:JB324)</f>
        <v>6.6653059350785293</v>
      </c>
      <c r="CL324" s="113">
        <f>AVERAGE(Monthly!JC324:JE324)</f>
        <v>8.4151718872908443</v>
      </c>
      <c r="CM324" s="113">
        <f>AVERAGE(Monthly!JF324:JH324)</f>
        <v>9.1701712117928</v>
      </c>
      <c r="CN324" s="113">
        <f>AVERAGE(Monthly!JI324:JK324)</f>
        <v>9.0471005798232103</v>
      </c>
      <c r="CO324" s="113">
        <f>AVERAGE(Monthly!JL324:JN324)</f>
        <v>7.6714545617620642</v>
      </c>
      <c r="CP324" s="113">
        <f>AVERAGE(Monthly!JO324:JQ324)</f>
        <v>6.7247221668504862</v>
      </c>
      <c r="CQ324" s="113">
        <f>AVERAGE(Monthly!JR324:JT324)</f>
        <v>5.9880643274853789</v>
      </c>
      <c r="CR324" s="113">
        <f>AVERAGE(Monthly!JU324:JW324)</f>
        <v>5.308045205157673</v>
      </c>
      <c r="CS324" s="113">
        <f>AVERAGE(Monthly!JX324:JZ324)</f>
        <v>5.1579505108842598</v>
      </c>
      <c r="CT324" s="113">
        <f>AVERAGE(Monthly!KA324:KC324)</f>
        <v>5.5884966857755485</v>
      </c>
      <c r="CU324" s="113">
        <f>AVERAGE(Monthly!KD324:KF324)</f>
        <v>5.7199275083950285</v>
      </c>
      <c r="CV324" s="113">
        <f>AVERAGE(Monthly!KG324:KI324)</f>
        <v>5.0571142352714347</v>
      </c>
      <c r="CW324" s="113">
        <f>AVERAGE(Monthly!KJ324:KL324)</f>
        <v>5.6151372973527147</v>
      </c>
      <c r="CX324" s="113">
        <f>AVERAGE(Monthly!KM324:KO324)</f>
        <v>5.7802491802112437</v>
      </c>
      <c r="CY324" s="113">
        <f>AVERAGE(Monthly!KP324:KR324)</f>
        <v>6.1702202982202969</v>
      </c>
      <c r="CZ324" s="113">
        <f>AVERAGE(Monthly!KS324:KU324)</f>
        <v>6.4249425608098312</v>
      </c>
      <c r="DA324" s="113">
        <f>AVERAGE(Monthly!KV324:KX324)</f>
        <v>6.6576710860028392</v>
      </c>
      <c r="DB324" s="113">
        <f>AVERAGE(Monthly!KY324:LA324)</f>
        <v>6.4270896187900908</v>
      </c>
      <c r="DC324" s="113">
        <f>AVERAGE(Monthly!LB324:LD324)</f>
        <v>6.2673812440204228</v>
      </c>
      <c r="DD324" s="113">
        <f>AVERAGE(Monthly!LE324:LG324)</f>
        <v>6.4131851851851849</v>
      </c>
      <c r="DE324" s="113">
        <f>AVERAGE(Monthly!LH324:LJ324)</f>
        <v>7.0993252192990282</v>
      </c>
      <c r="DF324" s="113">
        <f>AVERAGE(Monthly!LK324:LM324)</f>
        <v>6.8788147345504917</v>
      </c>
      <c r="DG324" s="113">
        <f>AVERAGE(Monthly!LN324:LP324)</f>
        <v>6.1161228596411874</v>
      </c>
      <c r="DH324" s="113">
        <f>AVERAGE(Monthly!LQ324:LS324)</f>
        <v>6.4413333333333336</v>
      </c>
      <c r="DI324" s="113">
        <f>AVERAGE(Monthly!LT324:LV324)</f>
        <v>6.4170000000000007</v>
      </c>
      <c r="DJ324" s="113">
        <f>AVERAGE(Monthly!LW324:LY324)</f>
        <v>7.2549999999999999</v>
      </c>
      <c r="DK324" s="113">
        <f>AVERAGE(Monthly!LZ324:MB324)</f>
        <v>7.6731098550309982</v>
      </c>
      <c r="DL324" s="113">
        <f>AVERAGE(Monthly!MC324:ME324)</f>
        <v>8.5784283481778072</v>
      </c>
      <c r="DM324" s="113">
        <f>AVERAGE(Monthly!MF324:MH324)</f>
        <v>8.9691545552259626</v>
      </c>
      <c r="DN324" s="113">
        <f>IF(Monthly!MK324=0,"",AVERAGE(Monthly!MI324:MK324))</f>
        <v>8.7223859094642631</v>
      </c>
      <c r="DO324" s="113">
        <f>IF(Monthly!ML324=0,"",AVERAGE(Monthly!MJ324:ML324))</f>
        <v>9.0871593495934935</v>
      </c>
      <c r="DP324" s="113">
        <f>IF(Monthly!MM324=0,"",AVERAGE(Monthly!MK324:MM324))</f>
        <v>9.2023286369770574</v>
      </c>
      <c r="DQ324" s="113">
        <f>IF(Monthly!MT324=0,"",AVERAGE(Monthly!MR324:MT324))</f>
        <v>7.2460864897510362</v>
      </c>
      <c r="DR324" s="113">
        <f>IF(Monthly!MW324=0,"",AVERAGE(Monthly!MU324:MW324))</f>
        <v>6.9731061567379591</v>
      </c>
      <c r="DS324" s="113"/>
      <c r="DT324" s="113"/>
      <c r="DU324" s="113"/>
      <c r="DV324" s="113"/>
      <c r="DW324" s="113"/>
      <c r="DX324" s="113"/>
      <c r="DY324" s="113"/>
      <c r="DZ324" s="113"/>
    </row>
    <row r="325" spans="1:130">
      <c r="B325" s="448" t="s">
        <v>606</v>
      </c>
      <c r="C325" s="709">
        <f>AVERAGE(Monthly!B325:D325)</f>
        <v>0</v>
      </c>
      <c r="D325" s="709">
        <f>AVERAGE(Monthly!E325:G325)</f>
        <v>0</v>
      </c>
      <c r="E325" s="709">
        <f>AVERAGE(Monthly!H325:J325)</f>
        <v>0</v>
      </c>
      <c r="F325" s="709">
        <f>AVERAGE(Monthly!K325:M325)</f>
        <v>0</v>
      </c>
      <c r="G325" s="709">
        <f>AVERAGE(Monthly!N325:P325)</f>
        <v>0</v>
      </c>
      <c r="H325" s="709">
        <f>AVERAGE(Monthly!Q325:S325)</f>
        <v>0</v>
      </c>
      <c r="I325" s="709">
        <f>AVERAGE(Monthly!T325:V325)</f>
        <v>0</v>
      </c>
      <c r="J325" s="709">
        <f>AVERAGE(Monthly!W325:Y325)</f>
        <v>0</v>
      </c>
      <c r="K325" s="709">
        <f>AVERAGE(Monthly!Z325:AB325)</f>
        <v>0</v>
      </c>
      <c r="L325" s="709">
        <f>AVERAGE(Monthly!AC325:AE325)</f>
        <v>0</v>
      </c>
      <c r="M325" s="709">
        <f>AVERAGE(Monthly!AF325:AH325)</f>
        <v>0</v>
      </c>
      <c r="N325" s="709">
        <f>AVERAGE(Monthly!AI325:AK325)</f>
        <v>0</v>
      </c>
      <c r="O325" s="709">
        <f>AVERAGE(Monthly!AL325:AN325)</f>
        <v>0</v>
      </c>
      <c r="P325" s="709">
        <f>AVERAGE(Monthly!AO325:AQ325)</f>
        <v>0</v>
      </c>
      <c r="Q325" s="709">
        <f>AVERAGE(Monthly!AR325:AT325)</f>
        <v>0</v>
      </c>
      <c r="R325" s="709">
        <f>AVERAGE(Monthly!AU325:AW325)</f>
        <v>0</v>
      </c>
      <c r="S325" s="709">
        <f>AVERAGE(Monthly!AX325:AZ325)</f>
        <v>0</v>
      </c>
      <c r="T325" s="709">
        <f>AVERAGE(Monthly!BA325:BC325)</f>
        <v>0</v>
      </c>
      <c r="U325" s="709">
        <f>AVERAGE(Monthly!BD325:BF325)</f>
        <v>0</v>
      </c>
      <c r="V325" s="709">
        <f>AVERAGE(Monthly!BG325:BI325)</f>
        <v>0</v>
      </c>
      <c r="W325" s="709">
        <f>AVERAGE(Monthly!BJ325:BL325)</f>
        <v>0</v>
      </c>
      <c r="X325" s="709">
        <f>AVERAGE(Monthly!BM325:BO325)</f>
        <v>0</v>
      </c>
      <c r="Y325" s="709">
        <f>AVERAGE(Monthly!BP325:BR325)</f>
        <v>0</v>
      </c>
      <c r="Z325" s="709">
        <f>AVERAGE(Monthly!BS325:BU325)</f>
        <v>0</v>
      </c>
      <c r="AA325" s="709">
        <f>AVERAGE(Monthly!BV325:BX325)</f>
        <v>0</v>
      </c>
      <c r="AB325" s="709">
        <f>AVERAGE(Monthly!BY325:CA325)</f>
        <v>0</v>
      </c>
      <c r="AC325" s="709">
        <f>AVERAGE(Monthly!CB325:CD325)</f>
        <v>0</v>
      </c>
      <c r="AD325" s="709">
        <f>AVERAGE(Monthly!CE325:CG325)</f>
        <v>0</v>
      </c>
      <c r="AE325" s="113" t="e">
        <f>AVERAGE(Monthly!CH325:CJ325)</f>
        <v>#DIV/0!</v>
      </c>
      <c r="AF325" s="113" t="e">
        <f>AVERAGE(Monthly!CK325:CM325)</f>
        <v>#DIV/0!</v>
      </c>
      <c r="AG325" s="113" t="e">
        <f>AVERAGE(Monthly!CN325:CP325)</f>
        <v>#DIV/0!</v>
      </c>
      <c r="AH325" s="113" t="e">
        <f>AVERAGE(Monthly!CQ325:CS325)</f>
        <v>#DIV/0!</v>
      </c>
      <c r="AI325" s="113" t="e">
        <f>AVERAGE(Monthly!CT325:CV325)</f>
        <v>#DIV/0!</v>
      </c>
      <c r="AJ325" s="113" t="e">
        <f>AVERAGE(Monthly!CW325:CY325)</f>
        <v>#DIV/0!</v>
      </c>
      <c r="AK325" s="113" t="e">
        <f>AVERAGE(Monthly!CZ325:DB325)</f>
        <v>#DIV/0!</v>
      </c>
      <c r="AL325" s="113" t="e">
        <f>AVERAGE(Monthly!DC325:DE325)</f>
        <v>#DIV/0!</v>
      </c>
      <c r="AM325" s="113" t="e">
        <f>AVERAGE(Monthly!DF325:DH325)</f>
        <v>#DIV/0!</v>
      </c>
      <c r="AN325" s="113" t="e">
        <f>AVERAGE(Monthly!DI325:DK325)</f>
        <v>#DIV/0!</v>
      </c>
      <c r="AO325" s="113" t="e">
        <f>AVERAGE(Monthly!DL325:DN325)</f>
        <v>#DIV/0!</v>
      </c>
      <c r="AP325" s="113" t="e">
        <f>AVERAGE(Monthly!DO325:DQ325)</f>
        <v>#DIV/0!</v>
      </c>
      <c r="AQ325" s="113" t="e">
        <f>AVERAGE(Monthly!DR325:DT325)</f>
        <v>#DIV/0!</v>
      </c>
      <c r="AR325" s="113" t="e">
        <f>AVERAGE(Monthly!DU325:DW325)</f>
        <v>#DIV/0!</v>
      </c>
      <c r="AS325" s="113" t="e">
        <f>AVERAGE(Monthly!DX325:DZ325)</f>
        <v>#DIV/0!</v>
      </c>
      <c r="AT325" s="113" t="e">
        <f>AVERAGE(Monthly!EA325:EC325)</f>
        <v>#DIV/0!</v>
      </c>
      <c r="AU325" s="113" t="e">
        <f>AVERAGE(Monthly!ED325:EF325)</f>
        <v>#DIV/0!</v>
      </c>
      <c r="AV325" s="113" t="e">
        <f>AVERAGE(Monthly!EG325:EI325)</f>
        <v>#DIV/0!</v>
      </c>
      <c r="AW325" s="113" t="e">
        <f>AVERAGE(Monthly!EJ325:EL325)</f>
        <v>#DIV/0!</v>
      </c>
      <c r="AX325" s="113" t="e">
        <f>AVERAGE(Monthly!EM325:EO325)</f>
        <v>#DIV/0!</v>
      </c>
      <c r="AY325" s="113" t="e">
        <f>AVERAGE(Monthly!EP325:ER325)</f>
        <v>#DIV/0!</v>
      </c>
      <c r="AZ325" s="113" t="e">
        <f>AVERAGE(Monthly!ES325:EU325)</f>
        <v>#DIV/0!</v>
      </c>
      <c r="BA325" s="113" t="e">
        <f>AVERAGE(Monthly!EV325:EX325)</f>
        <v>#DIV/0!</v>
      </c>
      <c r="BB325" s="113" t="e">
        <f>AVERAGE(Monthly!EY325:FA325)</f>
        <v>#DIV/0!</v>
      </c>
      <c r="BC325" s="113">
        <f>AVERAGE(Monthly!FB325:FD325)</f>
        <v>6.6870000000000003</v>
      </c>
      <c r="BD325" s="113">
        <f>AVERAGE(Monthly!FE325:FG325)</f>
        <v>6.8183333333333342</v>
      </c>
      <c r="BE325" s="113">
        <f>AVERAGE(Monthly!FH325:FJ325)</f>
        <v>7.5</v>
      </c>
      <c r="BF325" s="113">
        <f>AVERAGE(Monthly!FK325:FM325)</f>
        <v>7.5</v>
      </c>
      <c r="BG325" s="113">
        <f>AVERAGE(Monthly!FN325:FP325)</f>
        <v>7.5</v>
      </c>
      <c r="BH325" s="113">
        <f>AVERAGE(Monthly!FQ325:FS325)</f>
        <v>7.5</v>
      </c>
      <c r="BI325" s="113">
        <f>AVERAGE(Monthly!FT325:FV325)</f>
        <v>11.378333333333336</v>
      </c>
      <c r="BJ325" s="113">
        <f>AVERAGE(Monthly!FW325:FY325)</f>
        <v>8.5866666666666678</v>
      </c>
      <c r="BK325" s="113">
        <f>AVERAGE(Monthly!FZ325:GB325)</f>
        <v>8.8026666666666671</v>
      </c>
      <c r="BL325" s="113">
        <f>AVERAGE(Monthly!GC325:GE325)</f>
        <v>8.33</v>
      </c>
      <c r="BM325" s="113">
        <f>AVERAGE(Monthly!GF325:GH325)</f>
        <v>7.7866666666666662</v>
      </c>
      <c r="BN325" s="113">
        <f>AVERAGE(Monthly!GI325:GK325)</f>
        <v>7.3266666666666671</v>
      </c>
      <c r="BO325" s="113">
        <f>AVERAGE(Monthly!GL325:GN325)</f>
        <v>7.2590000000000003</v>
      </c>
      <c r="BP325" s="113">
        <f>AVERAGE(Monthly!GO325:GQ325)</f>
        <v>7.1146666666666674</v>
      </c>
      <c r="BQ325" s="113">
        <f>AVERAGE(Monthly!GR325:GT325)</f>
        <v>7.0760000000000005</v>
      </c>
      <c r="BR325" s="113">
        <f>AVERAGE(Monthly!GU325:GW325)</f>
        <v>7.5143333333333331</v>
      </c>
      <c r="BS325" s="113">
        <f>AVERAGE(Monthly!GX325:GZ325)</f>
        <v>7.6803333333333335</v>
      </c>
      <c r="BT325" s="113">
        <f>AVERAGE(Monthly!HA325:HC325)</f>
        <v>8.5576666666666679</v>
      </c>
      <c r="BU325" s="113">
        <f>AVERAGE(Monthly!HD325:HF325)</f>
        <v>10.657359195000884</v>
      </c>
      <c r="BV325" s="113">
        <f>AVERAGE(Monthly!HG325:HI325)</f>
        <v>12.685666666666668</v>
      </c>
      <c r="BW325" s="113">
        <f>AVERAGE(Monthly!HJ325:HL325)</f>
        <v>12.693776676924616</v>
      </c>
      <c r="BX325" s="113">
        <f>AVERAGE(Monthly!HM325:HO325)</f>
        <v>12.197689408369408</v>
      </c>
      <c r="BY325" s="113">
        <f>AVERAGE(Monthly!HP325:HR325)</f>
        <v>8.7332410281573463</v>
      </c>
      <c r="BZ325" s="113">
        <f>AVERAGE(Monthly!HS325:HU325)</f>
        <v>6.3020330823529411</v>
      </c>
      <c r="CA325" s="113">
        <f>AVERAGE(Monthly!HV325:HX325)</f>
        <v>6.5760555246584085</v>
      </c>
      <c r="CB325" s="113">
        <f>AVERAGE(Monthly!HY325:IA325)</f>
        <v>6.0904273772204824</v>
      </c>
      <c r="CC325" s="113">
        <f>AVERAGE(Monthly!IB325:ID325)</f>
        <v>5.0981148822600071</v>
      </c>
      <c r="CD325" s="113">
        <f>AVERAGE(Monthly!IE325:IG325)</f>
        <v>5.0403333333333338</v>
      </c>
      <c r="CE325" s="113">
        <f>AVERAGE(Monthly!IH325:IJ325)</f>
        <v>4.8246666666666664</v>
      </c>
      <c r="CF325" s="113">
        <f>AVERAGE(Monthly!IK325:IM325)</f>
        <v>4.3063333333333338</v>
      </c>
      <c r="CG325" s="113">
        <f>AVERAGE(Monthly!IN325:IP325)</f>
        <v>4.4426666666666668</v>
      </c>
      <c r="CH325" s="113">
        <f>AVERAGE(Monthly!IQ325:IS325)</f>
        <v>5.2280000000000006</v>
      </c>
      <c r="CI325" s="113">
        <f>AVERAGE(Monthly!IT325:IV325)</f>
        <v>6.1839896794871789</v>
      </c>
      <c r="CJ325" s="113">
        <f>AVERAGE(Monthly!IW325:IY325)</f>
        <v>6.3538492661334596</v>
      </c>
      <c r="CK325" s="113">
        <f>AVERAGE(Monthly!IZ325:JB325)</f>
        <v>6.9348170550032577</v>
      </c>
      <c r="CL325" s="113">
        <f>AVERAGE(Monthly!JC325:JE325)</f>
        <v>8.5174093747135728</v>
      </c>
      <c r="CM325" s="113">
        <f>AVERAGE(Monthly!JF325:JH325)</f>
        <v>9.3829947555144226</v>
      </c>
      <c r="CN325" s="113">
        <f>AVERAGE(Monthly!JI325:JK325)</f>
        <v>9.3666308612428928</v>
      </c>
      <c r="CO325" s="113">
        <f>AVERAGE(Monthly!JL325:JN325)</f>
        <v>8.7497784607077733</v>
      </c>
      <c r="CP325" s="113">
        <f>AVERAGE(Monthly!JO325:JQ325)</f>
        <v>7.9933268008644118</v>
      </c>
      <c r="CQ325" s="113">
        <f>AVERAGE(Monthly!JR325:JT325)</f>
        <v>7.2623385532788758</v>
      </c>
      <c r="CR325" s="113">
        <f>AVERAGE(Monthly!JU325:JW325)</f>
        <v>6.4068579781734849</v>
      </c>
      <c r="CS325" s="113">
        <f>AVERAGE(Monthly!JX325:JZ325)</f>
        <v>6.454172923976139</v>
      </c>
      <c r="CT325" s="113">
        <f>AVERAGE(Monthly!KA325:KC325)</f>
        <v>6.8556503208392732</v>
      </c>
      <c r="CU325" s="113">
        <f>AVERAGE(Monthly!KD325:KF325)</f>
        <v>7.553248072304247</v>
      </c>
      <c r="CV325" s="113">
        <f>AVERAGE(Monthly!KG325:KI325)</f>
        <v>7.0938657674819297</v>
      </c>
      <c r="CW325" s="113">
        <f>AVERAGE(Monthly!KJ325:KL325)</f>
        <v>7.3109364940681827</v>
      </c>
      <c r="CX325" s="113">
        <f>AVERAGE(Monthly!KM325:KO325)</f>
        <v>6.651026444404164</v>
      </c>
      <c r="CY325" s="113">
        <f>AVERAGE(Monthly!KP325:KR325)</f>
        <v>6.8272531178257951</v>
      </c>
      <c r="CZ325" s="113">
        <f>AVERAGE(Monthly!KS325:KU325)</f>
        <v>6.7093232323232312</v>
      </c>
      <c r="DA325" s="113">
        <f>AVERAGE(Monthly!KV325:KX325)</f>
        <v>6.9323320344698374</v>
      </c>
      <c r="DB325" s="113">
        <f>AVERAGE(Monthly!KY325:LA325)</f>
        <v>6.8517544271975543</v>
      </c>
      <c r="DC325" s="113">
        <f>AVERAGE(Monthly!LB325:LD325)</f>
        <v>7.2630544807849295</v>
      </c>
      <c r="DD325" s="113">
        <f>AVERAGE(Monthly!LE325:LG325)</f>
        <v>7.3676209150326768</v>
      </c>
      <c r="DE325" s="113">
        <f>AVERAGE(Monthly!LH325:LJ325)</f>
        <v>7.7415858878791797</v>
      </c>
      <c r="DF325" s="113">
        <f>AVERAGE(Monthly!LK325:LM325)</f>
        <v>7.256596600143645</v>
      </c>
      <c r="DG325" s="113">
        <f>AVERAGE(Monthly!LN325:LP325)</f>
        <v>6.7506746031746045</v>
      </c>
      <c r="DH325" s="113">
        <f>AVERAGE(Monthly!LQ325:LS325)</f>
        <v>7.9989999999999988</v>
      </c>
      <c r="DI325" s="113">
        <f>AVERAGE(Monthly!LT325:LV325)</f>
        <v>8.0633333333333326</v>
      </c>
      <c r="DJ325" s="113">
        <f>AVERAGE(Monthly!LW325:LY325)</f>
        <v>8.1113333333333326</v>
      </c>
      <c r="DK325" s="113">
        <f>AVERAGE(Monthly!LZ325:MB325)</f>
        <v>8.417015852972229</v>
      </c>
      <c r="DL325" s="113">
        <f>AVERAGE(Monthly!MC325:ME325)</f>
        <v>10.265566747022532</v>
      </c>
      <c r="DM325" s="113">
        <f>AVERAGE(Monthly!MF325:MH325)</f>
        <v>10.514239186561193</v>
      </c>
      <c r="DN325" s="113">
        <f>IF(Monthly!MK325=0,"",AVERAGE(Monthly!MI325:MK325))</f>
        <v>9.4817497588456217</v>
      </c>
      <c r="DO325" s="113">
        <f>IF(Monthly!ML325=0,"",AVERAGE(Monthly!MJ325:ML325))</f>
        <v>9.5037796468970495</v>
      </c>
      <c r="DP325" s="113">
        <f>IF(Monthly!MM325=0,"",AVERAGE(Monthly!MK325:MM325))</f>
        <v>9.6384521179937561</v>
      </c>
      <c r="DQ325" s="113">
        <f>IF(Monthly!MT325=0,"",AVERAGE(Monthly!MR325:MT325))</f>
        <v>7.4889454166373186</v>
      </c>
      <c r="DR325" s="113">
        <f>IF(Monthly!MW325=0,"",AVERAGE(Monthly!MU325:MW325))</f>
        <v>7.1454628443894137</v>
      </c>
      <c r="DS325" s="113"/>
      <c r="DT325" s="113"/>
      <c r="DU325" s="113"/>
      <c r="DV325" s="113"/>
      <c r="DW325" s="113"/>
      <c r="DX325" s="113"/>
      <c r="DY325" s="113"/>
      <c r="DZ325" s="113"/>
    </row>
    <row r="326" spans="1:130">
      <c r="B326" s="448" t="s">
        <v>607</v>
      </c>
      <c r="C326" s="709">
        <f>AVERAGE(Monthly!B326:D326)</f>
        <v>0</v>
      </c>
      <c r="D326" s="709">
        <f>AVERAGE(Monthly!E326:G326)</f>
        <v>0</v>
      </c>
      <c r="E326" s="709">
        <f>AVERAGE(Monthly!H326:J326)</f>
        <v>0</v>
      </c>
      <c r="F326" s="709">
        <f>AVERAGE(Monthly!K326:M326)</f>
        <v>0</v>
      </c>
      <c r="G326" s="709">
        <f>AVERAGE(Monthly!N326:P326)</f>
        <v>0</v>
      </c>
      <c r="H326" s="709">
        <f>AVERAGE(Monthly!Q326:S326)</f>
        <v>0</v>
      </c>
      <c r="I326" s="709">
        <f>AVERAGE(Monthly!T326:V326)</f>
        <v>0</v>
      </c>
      <c r="J326" s="709">
        <f>AVERAGE(Monthly!W326:Y326)</f>
        <v>0</v>
      </c>
      <c r="K326" s="709">
        <f>AVERAGE(Monthly!Z326:AB326)</f>
        <v>0</v>
      </c>
      <c r="L326" s="709">
        <f>AVERAGE(Monthly!AC326:AE326)</f>
        <v>0</v>
      </c>
      <c r="M326" s="709">
        <f>AVERAGE(Monthly!AF326:AH326)</f>
        <v>0</v>
      </c>
      <c r="N326" s="709">
        <f>AVERAGE(Monthly!AI326:AK326)</f>
        <v>0</v>
      </c>
      <c r="O326" s="709">
        <f>AVERAGE(Monthly!AL326:AN326)</f>
        <v>0</v>
      </c>
      <c r="P326" s="709">
        <f>AVERAGE(Monthly!AO326:AQ326)</f>
        <v>0</v>
      </c>
      <c r="Q326" s="709">
        <f>AVERAGE(Monthly!AR326:AT326)</f>
        <v>0</v>
      </c>
      <c r="R326" s="709">
        <f>AVERAGE(Monthly!AU326:AW326)</f>
        <v>0</v>
      </c>
      <c r="S326" s="709">
        <f>AVERAGE(Monthly!AX326:AZ326)</f>
        <v>0</v>
      </c>
      <c r="T326" s="709">
        <f>AVERAGE(Monthly!BA326:BC326)</f>
        <v>0</v>
      </c>
      <c r="U326" s="709">
        <f>AVERAGE(Monthly!BD326:BF326)</f>
        <v>0</v>
      </c>
      <c r="V326" s="709">
        <f>AVERAGE(Monthly!BG326:BI326)</f>
        <v>0</v>
      </c>
      <c r="W326" s="709">
        <f>AVERAGE(Monthly!BJ326:BL326)</f>
        <v>0</v>
      </c>
      <c r="X326" s="709">
        <f>AVERAGE(Monthly!BM326:BO326)</f>
        <v>0</v>
      </c>
      <c r="Y326" s="709">
        <f>AVERAGE(Monthly!BP326:BR326)</f>
        <v>0</v>
      </c>
      <c r="Z326" s="709">
        <f>AVERAGE(Monthly!BS326:BU326)</f>
        <v>0</v>
      </c>
      <c r="AA326" s="709">
        <f>AVERAGE(Monthly!BV326:BX326)</f>
        <v>0</v>
      </c>
      <c r="AB326" s="709">
        <f>AVERAGE(Monthly!BY326:CA326)</f>
        <v>0</v>
      </c>
      <c r="AC326" s="709">
        <f>AVERAGE(Monthly!CB326:CD326)</f>
        <v>0</v>
      </c>
      <c r="AD326" s="709">
        <f>AVERAGE(Monthly!CE326:CG326)</f>
        <v>0</v>
      </c>
      <c r="AE326" s="113" t="e">
        <f>AVERAGE(Monthly!CH326:CJ326)</f>
        <v>#DIV/0!</v>
      </c>
      <c r="AF326" s="113" t="e">
        <f>AVERAGE(Monthly!CK326:CM326)</f>
        <v>#DIV/0!</v>
      </c>
      <c r="AG326" s="113" t="e">
        <f>AVERAGE(Monthly!CN326:CP326)</f>
        <v>#DIV/0!</v>
      </c>
      <c r="AH326" s="113" t="e">
        <f>AVERAGE(Monthly!CQ326:CS326)</f>
        <v>#DIV/0!</v>
      </c>
      <c r="AI326" s="113" t="e">
        <f>AVERAGE(Monthly!CT326:CV326)</f>
        <v>#DIV/0!</v>
      </c>
      <c r="AJ326" s="113" t="e">
        <f>AVERAGE(Monthly!CW326:CY326)</f>
        <v>#DIV/0!</v>
      </c>
      <c r="AK326" s="113" t="e">
        <f>AVERAGE(Monthly!CZ326:DB326)</f>
        <v>#DIV/0!</v>
      </c>
      <c r="AL326" s="113" t="e">
        <f>AVERAGE(Monthly!DC326:DE326)</f>
        <v>#DIV/0!</v>
      </c>
      <c r="AM326" s="113" t="e">
        <f>AVERAGE(Monthly!DF326:DH326)</f>
        <v>#DIV/0!</v>
      </c>
      <c r="AN326" s="113" t="e">
        <f>AVERAGE(Monthly!DI326:DK326)</f>
        <v>#DIV/0!</v>
      </c>
      <c r="AO326" s="113" t="e">
        <f>AVERAGE(Monthly!DL326:DN326)</f>
        <v>#DIV/0!</v>
      </c>
      <c r="AP326" s="113" t="e">
        <f>AVERAGE(Monthly!DO326:DQ326)</f>
        <v>#DIV/0!</v>
      </c>
      <c r="AQ326" s="113" t="e">
        <f>AVERAGE(Monthly!DR326:DT326)</f>
        <v>#DIV/0!</v>
      </c>
      <c r="AR326" s="113" t="e">
        <f>AVERAGE(Monthly!DU326:DW326)</f>
        <v>#DIV/0!</v>
      </c>
      <c r="AS326" s="113" t="e">
        <f>AVERAGE(Monthly!DX326:DZ326)</f>
        <v>#DIV/0!</v>
      </c>
      <c r="AT326" s="113" t="e">
        <f>AVERAGE(Monthly!EA326:EC326)</f>
        <v>#DIV/0!</v>
      </c>
      <c r="AU326" s="113" t="e">
        <f>AVERAGE(Monthly!ED326:EF326)</f>
        <v>#DIV/0!</v>
      </c>
      <c r="AV326" s="113" t="e">
        <f>AVERAGE(Monthly!EG326:EI326)</f>
        <v>#DIV/0!</v>
      </c>
      <c r="AW326" s="113" t="e">
        <f>AVERAGE(Monthly!EJ326:EL326)</f>
        <v>#DIV/0!</v>
      </c>
      <c r="AX326" s="113" t="e">
        <f>AVERAGE(Monthly!EM326:EO326)</f>
        <v>#DIV/0!</v>
      </c>
      <c r="AY326" s="113" t="e">
        <f>AVERAGE(Monthly!EP326:ER326)</f>
        <v>#DIV/0!</v>
      </c>
      <c r="AZ326" s="113" t="e">
        <f>AVERAGE(Monthly!ES326:EU326)</f>
        <v>#DIV/0!</v>
      </c>
      <c r="BA326" s="113" t="e">
        <f>AVERAGE(Monthly!EV326:EX326)</f>
        <v>#DIV/0!</v>
      </c>
      <c r="BB326" s="113" t="e">
        <f>AVERAGE(Monthly!EY326:FA326)</f>
        <v>#DIV/0!</v>
      </c>
      <c r="BC326" s="113">
        <f>AVERAGE(Monthly!FB326:FD326)</f>
        <v>6.5179999999999998</v>
      </c>
      <c r="BD326" s="113">
        <f>AVERAGE(Monthly!FE326:FG326)</f>
        <v>6.8486666666666665</v>
      </c>
      <c r="BE326" s="113">
        <f>AVERAGE(Monthly!FH326:FJ326)</f>
        <v>7.5100000000000007</v>
      </c>
      <c r="BF326" s="113">
        <f>AVERAGE(Monthly!FK326:FM326)</f>
        <v>7.5100000000000007</v>
      </c>
      <c r="BG326" s="113">
        <f>AVERAGE(Monthly!FN326:FP326)</f>
        <v>7.5100000000000007</v>
      </c>
      <c r="BH326" s="113">
        <f>AVERAGE(Monthly!FQ326:FS326)</f>
        <v>7.5100000000000007</v>
      </c>
      <c r="BI326" s="113">
        <f>AVERAGE(Monthly!FT326:FV326)</f>
        <v>7.5100000000000007</v>
      </c>
      <c r="BJ326" s="113">
        <f>AVERAGE(Monthly!FW326:FY326)</f>
        <v>7.5100000000000007</v>
      </c>
      <c r="BK326" s="113">
        <f>AVERAGE(Monthly!FZ326:GB326)</f>
        <v>2.5033333333333334</v>
      </c>
      <c r="BL326" s="113">
        <f>AVERAGE(Monthly!GC326:GE326)</f>
        <v>6</v>
      </c>
      <c r="BM326" s="113">
        <f>AVERAGE(Monthly!GF326:GH326)</f>
        <v>8.9500000000000011</v>
      </c>
      <c r="BN326" s="113">
        <f>AVERAGE(Monthly!GI326:GK326)</f>
        <v>7.7913333333333341</v>
      </c>
      <c r="BO326" s="113">
        <f>AVERAGE(Monthly!GL326:GN326)</f>
        <v>7.5366666666666662</v>
      </c>
      <c r="BP326" s="113">
        <f>AVERAGE(Monthly!GO326:GQ326)</f>
        <v>7.3024999999999993</v>
      </c>
      <c r="BQ326" s="113">
        <f>AVERAGE(Monthly!GR326:GT326)</f>
        <v>7.03</v>
      </c>
      <c r="BR326" s="113">
        <f>AVERAGE(Monthly!GU326:GW326)</f>
        <v>8.1003333333333334</v>
      </c>
      <c r="BS326" s="113">
        <f>AVERAGE(Monthly!GX326:GZ326)</f>
        <v>8.059333333333333</v>
      </c>
      <c r="BT326" s="113">
        <f>AVERAGE(Monthly!HA326:HC326)</f>
        <v>8.8136666666666663</v>
      </c>
      <c r="BU326" s="113">
        <f>AVERAGE(Monthly!HD326:HF326)</f>
        <v>11.161333333333332</v>
      </c>
      <c r="BV326" s="113">
        <f>AVERAGE(Monthly!HG326:HI326)</f>
        <v>12.699999999999998</v>
      </c>
      <c r="BW326" s="113">
        <f>AVERAGE(Monthly!HJ326:HL326)</f>
        <v>4.2666666666666666</v>
      </c>
      <c r="BX326" s="113">
        <f>AVERAGE(Monthly!HM326:HO326)</f>
        <v>12.446654166666667</v>
      </c>
      <c r="BY326" s="113">
        <f>AVERAGE(Monthly!HP326:HR326)</f>
        <v>9.2754999999999992</v>
      </c>
      <c r="BZ326" s="113">
        <f>AVERAGE(Monthly!HS326:HU326)</f>
        <v>6.9941666666666658</v>
      </c>
      <c r="CA326" s="113">
        <f>AVERAGE(Monthly!HV326:HX326)</f>
        <v>8.1267611111111133</v>
      </c>
      <c r="CB326" s="113">
        <f>AVERAGE(Monthly!HY326:IA326)</f>
        <v>7.2340933333333339</v>
      </c>
      <c r="CC326" s="113">
        <f>AVERAGE(Monthly!IB326:ID326)</f>
        <v>6.4355499999999992</v>
      </c>
      <c r="CD326" s="113">
        <f>AVERAGE(Monthly!IE326:IG326)</f>
        <v>6.280333333333334</v>
      </c>
      <c r="CE326" s="113">
        <f>AVERAGE(Monthly!IH326:IJ326)</f>
        <v>5.5903333333333336</v>
      </c>
      <c r="CF326" s="113">
        <f>AVERAGE(Monthly!IK326:IM326)</f>
        <v>5.2533333333333339</v>
      </c>
      <c r="CG326" s="113">
        <f>AVERAGE(Monthly!IN326:IP326)</f>
        <v>6.0733333333333333</v>
      </c>
      <c r="CH326" s="113">
        <f>AVERAGE(Monthly!IQ326:IS326)</f>
        <v>7.1119999999999992</v>
      </c>
      <c r="CI326" s="113">
        <f>AVERAGE(Monthly!IT326:IV326)</f>
        <v>8.3307777995688106</v>
      </c>
      <c r="CJ326" s="113">
        <f>AVERAGE(Monthly!IW326:IY326)</f>
        <v>8.5960520319584131</v>
      </c>
      <c r="CK326" s="113">
        <f>AVERAGE(Monthly!IZ326:JB326)</f>
        <v>9.3460635632692028</v>
      </c>
      <c r="CL326" s="113">
        <f>AVERAGE(Monthly!JC326:JE326)</f>
        <v>9.7770270704336397</v>
      </c>
      <c r="CM326" s="113">
        <f>AVERAGE(Monthly!JF326:JH326)</f>
        <v>9.9392071039366883</v>
      </c>
      <c r="CN326" s="113">
        <f>AVERAGE(Monthly!JI326:JK326)</f>
        <v>9.7635831879086101</v>
      </c>
      <c r="CO326" s="113">
        <f>AVERAGE(Monthly!JL326:JN326)</f>
        <v>9.1015370737701371</v>
      </c>
      <c r="CP326" s="113">
        <f>AVERAGE(Monthly!JO326:JQ326)</f>
        <v>8.4707835362096287</v>
      </c>
      <c r="CQ326" s="113">
        <f>AVERAGE(Monthly!JR326:JT326)</f>
        <v>8.044748221553121</v>
      </c>
      <c r="CR326" s="113">
        <f>AVERAGE(Monthly!JU326:JW326)</f>
        <v>6.577042627285163</v>
      </c>
      <c r="CS326" s="113">
        <f>AVERAGE(Monthly!JX326:JZ326)</f>
        <v>6.7738813601943511</v>
      </c>
      <c r="CT326" s="113">
        <f>AVERAGE(Monthly!KA326:KC326)</f>
        <v>7.434456292018802</v>
      </c>
      <c r="CU326" s="113">
        <f>AVERAGE(Monthly!KD326:KF326)</f>
        <v>8.5880834712994893</v>
      </c>
      <c r="CV326" s="113">
        <f>AVERAGE(Monthly!KG326:KI326)</f>
        <v>7.8753780414585171</v>
      </c>
      <c r="CW326" s="113">
        <f>AVERAGE(Monthly!KJ326:KL326)</f>
        <v>8.0144358739174866</v>
      </c>
      <c r="CX326" s="113">
        <f>AVERAGE(Monthly!KM326:KO326)</f>
        <v>7.4741856945742144</v>
      </c>
      <c r="CY326" s="113">
        <f>AVERAGE(Monthly!KP326:KR326)</f>
        <v>7.2924170410127198</v>
      </c>
      <c r="CZ326" s="113">
        <f>AVERAGE(Monthly!KS326:KU326)</f>
        <v>7.8866051220702547</v>
      </c>
      <c r="DA326" s="113">
        <f>AVERAGE(Monthly!KV326:KX326)</f>
        <v>8.1351814886064577</v>
      </c>
      <c r="DB326" s="113">
        <f>AVERAGE(Monthly!KY326:LA326)</f>
        <v>7.9808523065486696</v>
      </c>
      <c r="DC326" s="113">
        <f>AVERAGE(Monthly!LB326:LD326)</f>
        <v>8.14782918489386</v>
      </c>
      <c r="DD326" s="113">
        <f>AVERAGE(Monthly!LE326:LG326)</f>
        <v>8.5938603589019369</v>
      </c>
      <c r="DE326" s="113">
        <f>AVERAGE(Monthly!LH326:LJ326)</f>
        <v>8.8297614798038335</v>
      </c>
      <c r="DF326" s="113">
        <f>AVERAGE(Monthly!LK326:LM326)</f>
        <v>8.3124230179634324</v>
      </c>
      <c r="DG326" s="113">
        <f>AVERAGE(Monthly!LN326:LP326)</f>
        <v>8.0153384932920542</v>
      </c>
      <c r="DH326" s="113">
        <f>AVERAGE(Monthly!LQ326:LS326)</f>
        <v>8.4216666666666669</v>
      </c>
      <c r="DI326" s="113">
        <f>AVERAGE(Monthly!LT326:LV326)</f>
        <v>8.39</v>
      </c>
      <c r="DJ326" s="113">
        <f>AVERAGE(Monthly!LW326:LY326)</f>
        <v>8.5996666666666659</v>
      </c>
      <c r="DK326" s="113">
        <f>AVERAGE(Monthly!LZ326:MB326)</f>
        <v>9.1315429693426449</v>
      </c>
      <c r="DL326" s="113">
        <f>AVERAGE(Monthly!MC326:ME326)</f>
        <v>10.293659733272795</v>
      </c>
      <c r="DM326" s="113">
        <f>AVERAGE(Monthly!MF326:MH326)</f>
        <v>10.635948154919136</v>
      </c>
      <c r="DN326" s="113">
        <f>IF(Monthly!MK326=0,"",AVERAGE(Monthly!MI326:MK326))</f>
        <v>9.7475079657573129</v>
      </c>
      <c r="DO326" s="113">
        <f>IF(Monthly!ML326=0,"",AVERAGE(Monthly!MJ326:ML326))</f>
        <v>9.7938473790906446</v>
      </c>
      <c r="DP326" s="113">
        <f>IF(Monthly!MM326=0,"",AVERAGE(Monthly!MK326:MM326))</f>
        <v>10.037369461830801</v>
      </c>
      <c r="DQ326" s="113">
        <f>IF(Monthly!MT326=0,"",AVERAGE(Monthly!MR326:MT326))</f>
        <v>8.296797494723295</v>
      </c>
      <c r="DR326" s="113">
        <f>IF(Monthly!MW326=0,"",AVERAGE(Monthly!MU326:MW326))</f>
        <v>7.4886950270278767</v>
      </c>
      <c r="DS326" s="113"/>
      <c r="DT326" s="113"/>
      <c r="DU326" s="113"/>
      <c r="DV326" s="113"/>
      <c r="DW326" s="113"/>
      <c r="DX326" s="113"/>
      <c r="DY326" s="113"/>
      <c r="DZ326" s="113"/>
    </row>
    <row r="327" spans="1:130" s="216" customFormat="1">
      <c r="A327" s="749" t="s">
        <v>1467</v>
      </c>
      <c r="B327" s="449" t="s">
        <v>608</v>
      </c>
      <c r="C327" s="710">
        <f>AVERAGE(Monthly!B327:D327)</f>
        <v>0</v>
      </c>
      <c r="D327" s="710">
        <f>AVERAGE(Monthly!E327:G327)</f>
        <v>0</v>
      </c>
      <c r="E327" s="710">
        <f>AVERAGE(Monthly!H327:J327)</f>
        <v>0</v>
      </c>
      <c r="F327" s="710">
        <f>AVERAGE(Monthly!K327:M327)</f>
        <v>0</v>
      </c>
      <c r="G327" s="710">
        <f>AVERAGE(Monthly!N327:P327)</f>
        <v>0</v>
      </c>
      <c r="H327" s="710">
        <f>AVERAGE(Monthly!Q327:S327)</f>
        <v>0</v>
      </c>
      <c r="I327" s="710">
        <f>AVERAGE(Monthly!T327:V327)</f>
        <v>0</v>
      </c>
      <c r="J327" s="710">
        <f>AVERAGE(Monthly!W327:Y327)</f>
        <v>0</v>
      </c>
      <c r="K327" s="710">
        <f>AVERAGE(Monthly!Z327:AB327)</f>
        <v>0</v>
      </c>
      <c r="L327" s="710">
        <f>AVERAGE(Monthly!AC327:AE327)</f>
        <v>0</v>
      </c>
      <c r="M327" s="710">
        <f>AVERAGE(Monthly!AF327:AH327)</f>
        <v>0</v>
      </c>
      <c r="N327" s="710">
        <f>AVERAGE(Monthly!AI327:AK327)</f>
        <v>0</v>
      </c>
      <c r="O327" s="710">
        <f>AVERAGE(Monthly!AL327:AN327)</f>
        <v>0</v>
      </c>
      <c r="P327" s="710">
        <f>AVERAGE(Monthly!AO327:AQ327)</f>
        <v>0</v>
      </c>
      <c r="Q327" s="710">
        <f>AVERAGE(Monthly!AR327:AT327)</f>
        <v>0</v>
      </c>
      <c r="R327" s="710">
        <f>AVERAGE(Monthly!AU327:AW327)</f>
        <v>0</v>
      </c>
      <c r="S327" s="710">
        <f>AVERAGE(Monthly!AX327:AZ327)</f>
        <v>0</v>
      </c>
      <c r="T327" s="710">
        <f>AVERAGE(Monthly!BA327:BC327)</f>
        <v>0</v>
      </c>
      <c r="U327" s="710">
        <f>AVERAGE(Monthly!BD327:BF327)</f>
        <v>0</v>
      </c>
      <c r="V327" s="710">
        <f>AVERAGE(Monthly!BG327:BI327)</f>
        <v>0</v>
      </c>
      <c r="W327" s="710">
        <f>AVERAGE(Monthly!BJ327:BL327)</f>
        <v>0</v>
      </c>
      <c r="X327" s="710">
        <f>AVERAGE(Monthly!BM327:BO327)</f>
        <v>0</v>
      </c>
      <c r="Y327" s="710">
        <f>AVERAGE(Monthly!BP327:BR327)</f>
        <v>0</v>
      </c>
      <c r="Z327" s="710">
        <f>AVERAGE(Monthly!BS327:BU327)</f>
        <v>0</v>
      </c>
      <c r="AA327" s="710">
        <f>AVERAGE(Monthly!BV327:BX327)</f>
        <v>0</v>
      </c>
      <c r="AB327" s="710">
        <f>AVERAGE(Monthly!BY327:CA327)</f>
        <v>0</v>
      </c>
      <c r="AC327" s="710">
        <f>AVERAGE(Monthly!CB327:CD327)</f>
        <v>0</v>
      </c>
      <c r="AD327" s="710">
        <f>AVERAGE(Monthly!CE327:CG327)</f>
        <v>0</v>
      </c>
      <c r="AE327" s="217">
        <f>AVERAGE(Monthly!CH327:CJ327)</f>
        <v>9.0866666666666678</v>
      </c>
      <c r="AF327" s="217">
        <f>AVERAGE(Monthly!CK327:CM327)</f>
        <v>8.2700000000000014</v>
      </c>
      <c r="AG327" s="217">
        <f>AVERAGE(Monthly!CN327:CP327)</f>
        <v>9.8033333333333328</v>
      </c>
      <c r="AH327" s="217">
        <f>AVERAGE(Monthly!CQ327:CS327)</f>
        <v>10.200000000000001</v>
      </c>
      <c r="AI327" s="217">
        <f>AVERAGE(Monthly!CT327:CV327)</f>
        <v>10.516666666666667</v>
      </c>
      <c r="AJ327" s="217">
        <f>AVERAGE(Monthly!CW327:CY327)</f>
        <v>10.606666666666667</v>
      </c>
      <c r="AK327" s="217">
        <f>AVERAGE(Monthly!CZ327:DB327)</f>
        <v>11.216666666666667</v>
      </c>
      <c r="AL327" s="217">
        <f>AVERAGE(Monthly!DC327:DE327)</f>
        <v>12.61</v>
      </c>
      <c r="AM327" s="217">
        <f>AVERAGE(Monthly!DF327:DH327)</f>
        <v>12.363333333333332</v>
      </c>
      <c r="AN327" s="217">
        <f>AVERAGE(Monthly!DI327:DK327)</f>
        <v>12.46</v>
      </c>
      <c r="AO327" s="217">
        <f>AVERAGE(Monthly!DL327:DN327)</f>
        <v>12.83</v>
      </c>
      <c r="AP327" s="217">
        <f>AVERAGE(Monthly!DO327:DQ327)</f>
        <v>12.286666666666667</v>
      </c>
      <c r="AQ327" s="217">
        <f>AVERAGE(Monthly!DR327:DT327)</f>
        <v>6.62</v>
      </c>
      <c r="AR327" s="217">
        <f>AVERAGE(Monthly!DU327:DW327)</f>
        <v>9.4366666666666674</v>
      </c>
      <c r="AS327" s="217">
        <f>AVERAGE(Monthly!DX327:DZ327)</f>
        <v>10.23</v>
      </c>
      <c r="AT327" s="217">
        <f>AVERAGE(Monthly!EA327:EC327)</f>
        <v>10.43</v>
      </c>
      <c r="AU327" s="217">
        <f>AVERAGE(Monthly!ED327:EF327)</f>
        <v>10.316666666666665</v>
      </c>
      <c r="AV327" s="217">
        <f>AVERAGE(Monthly!EG327:EI327)</f>
        <v>10.146666666666667</v>
      </c>
      <c r="AW327" s="217">
        <f>AVERAGE(Monthly!EJ327:EL327)</f>
        <v>10.110000000000001</v>
      </c>
      <c r="AX327" s="217">
        <f>AVERAGE(Monthly!EM327:EO327)</f>
        <v>8.6966666666666654</v>
      </c>
      <c r="AY327" s="217">
        <f>AVERAGE(Monthly!EP327:ER327)</f>
        <v>8.82</v>
      </c>
      <c r="AZ327" s="217">
        <f>AVERAGE(Monthly!ES327:EU327)</f>
        <v>8.5033333333333339</v>
      </c>
      <c r="BA327" s="217">
        <f>AVERAGE(Monthly!EV327:EX327)</f>
        <v>6.62</v>
      </c>
      <c r="BB327" s="217">
        <f>AVERAGE(Monthly!EY327:FA327)</f>
        <v>5.88</v>
      </c>
      <c r="BC327" s="217">
        <f>AVERAGE(Monthly!FB327:FD327)</f>
        <v>6.3850000000000007</v>
      </c>
      <c r="BD327" s="217">
        <f>AVERAGE(Monthly!FE327:FG327)</f>
        <v>6.4690000000000003</v>
      </c>
      <c r="BE327" s="217">
        <f>AVERAGE(Monthly!FH327:FJ327)</f>
        <v>7.1286666666666667</v>
      </c>
      <c r="BF327" s="217">
        <f>AVERAGE(Monthly!FK327:FM327)</f>
        <v>7.0756666666666668</v>
      </c>
      <c r="BG327" s="217">
        <f>AVERAGE(Monthly!FN327:FP327)</f>
        <v>7.4379999999999997</v>
      </c>
      <c r="BH327" s="217">
        <f>AVERAGE(Monthly!FQ327:FS327)</f>
        <v>8.5886666666666667</v>
      </c>
      <c r="BI327" s="217">
        <f>AVERAGE(Monthly!FT327:FV327)</f>
        <v>9.9753333333333334</v>
      </c>
      <c r="BJ327" s="217">
        <f>AVERAGE(Monthly!FW327:FY327)</f>
        <v>8.3072999999999997</v>
      </c>
      <c r="BK327" s="217">
        <f>AVERAGE(Monthly!FZ327:GB327)</f>
        <v>8.7633333333333336</v>
      </c>
      <c r="BL327" s="217">
        <f>AVERAGE(Monthly!GC327:GE327)</f>
        <v>7.6133333333333333</v>
      </c>
      <c r="BM327" s="217">
        <f>AVERAGE(Monthly!GF327:GH327)</f>
        <v>7.3033333333333337</v>
      </c>
      <c r="BN327" s="217">
        <f>AVERAGE(Monthly!GI327:GK327)</f>
        <v>7.3696666666666664</v>
      </c>
      <c r="BO327" s="217">
        <f>AVERAGE(Monthly!GL327:GN327)</f>
        <v>7.1423333333333332</v>
      </c>
      <c r="BP327" s="217">
        <f>AVERAGE(Monthly!GO327:GQ327)</f>
        <v>6.976</v>
      </c>
      <c r="BQ327" s="217">
        <f>AVERAGE(Monthly!GR327:GT327)</f>
        <v>6.7523333333333326</v>
      </c>
      <c r="BR327" s="217">
        <f>AVERAGE(Monthly!GU327:GW327)</f>
        <v>7.549666666666667</v>
      </c>
      <c r="BS327" s="217">
        <f>AVERAGE(Monthly!GX327:GZ327)</f>
        <v>7.6476666666666659</v>
      </c>
      <c r="BT327" s="217">
        <f>AVERAGE(Monthly!HA327:HC327)</f>
        <v>8.4996666666666645</v>
      </c>
      <c r="BU327" s="217">
        <f>AVERAGE(Monthly!HD327:HF327)</f>
        <v>11.080385761123067</v>
      </c>
      <c r="BV327" s="217">
        <f>AVERAGE(Monthly!HG327:HI327)</f>
        <v>12.282666666666666</v>
      </c>
      <c r="BW327" s="217">
        <f>AVERAGE(Monthly!HJ327:HL327)</f>
        <v>12.227922242273001</v>
      </c>
      <c r="BX327" s="217">
        <f>AVERAGE(Monthly!HM327:HO327)</f>
        <v>11.607683538599764</v>
      </c>
      <c r="BY327" s="217">
        <f>AVERAGE(Monthly!HP327:HR327)</f>
        <v>8.4873971404288167</v>
      </c>
      <c r="BZ327" s="217">
        <f>AVERAGE(Monthly!HS327:HU327)</f>
        <v>6.1484582850766403</v>
      </c>
      <c r="CA327" s="217">
        <f>AVERAGE(Monthly!HV327:HX327)</f>
        <v>6.157920900873461</v>
      </c>
      <c r="CB327" s="217">
        <f>AVERAGE(Monthly!HY327:IA327)</f>
        <v>5.837093286126442</v>
      </c>
      <c r="CC327" s="217">
        <f>AVERAGE(Monthly!IB327:ID327)</f>
        <v>5.3854747530741101</v>
      </c>
      <c r="CD327" s="217">
        <f>AVERAGE(Monthly!IE327:IG327)</f>
        <v>5.0956666666666663</v>
      </c>
      <c r="CE327" s="217">
        <f>AVERAGE(Monthly!IH327:IJ327)</f>
        <v>4.4876666666666667</v>
      </c>
      <c r="CF327" s="217">
        <f>AVERAGE(Monthly!IK327:IM327)</f>
        <v>4.0486666666666666</v>
      </c>
      <c r="CG327" s="217">
        <f>AVERAGE(Monthly!IN327:IP327)</f>
        <v>4.594333333333334</v>
      </c>
      <c r="CH327" s="217">
        <f>AVERAGE(Monthly!IQ327:IS327)</f>
        <v>5.6946666666666665</v>
      </c>
      <c r="CI327" s="217">
        <f>AVERAGE(Monthly!IT327:IV327)</f>
        <v>6.5537045416841195</v>
      </c>
      <c r="CJ327" s="217">
        <f>AVERAGE(Monthly!IW327:IY327)</f>
        <v>7.0979352144464665</v>
      </c>
      <c r="CK327" s="217">
        <f>AVERAGE(Monthly!IZ327:JB327)</f>
        <v>7.9270742377164396</v>
      </c>
      <c r="CL327" s="217">
        <f>AVERAGE(Monthly!JC327:JE327)</f>
        <v>8.7907610711576805</v>
      </c>
      <c r="CM327" s="217">
        <f>AVERAGE(Monthly!JF327:JH327)</f>
        <v>9.4578312028865366</v>
      </c>
      <c r="CN327" s="217">
        <f>AVERAGE(Monthly!JI327:JK327)</f>
        <v>8.9743852442462764</v>
      </c>
      <c r="CO327" s="217">
        <f>AVERAGE(Monthly!JL327:JN327)</f>
        <v>7.8952397425740246</v>
      </c>
      <c r="CP327" s="217">
        <f>AVERAGE(Monthly!JO327:JQ327)</f>
        <v>7.1741060493368849</v>
      </c>
      <c r="CQ327" s="217">
        <f>AVERAGE(Monthly!JR327:JT327)</f>
        <v>6.6077666918880089</v>
      </c>
      <c r="CR327" s="217">
        <f>AVERAGE(Monthly!JU327:JW327)</f>
        <v>5.8319516379921454</v>
      </c>
      <c r="CS327" s="217">
        <f>AVERAGE(Monthly!JX327:JZ327)</f>
        <v>5.8100530415053306</v>
      </c>
      <c r="CT327" s="217">
        <f>AVERAGE(Monthly!KA327:KC327)</f>
        <v>6.3063975321031407</v>
      </c>
      <c r="CU327" s="217">
        <f>AVERAGE(Monthly!KD327:KF327)</f>
        <v>6.8470727356373402</v>
      </c>
      <c r="CV327" s="217">
        <f>AVERAGE(Monthly!KG327:KI327)</f>
        <v>6.2334569394753387</v>
      </c>
      <c r="CW327" s="217">
        <f>AVERAGE(Monthly!KJ327:KL327)</f>
        <v>6.5524827714622269</v>
      </c>
      <c r="CX327" s="217">
        <f>AVERAGE(Monthly!KM327:KO327)</f>
        <v>6.2703177651237043</v>
      </c>
      <c r="CY327" s="217">
        <f>AVERAGE(Monthly!KP327:KR327)</f>
        <v>6.4551256881998036</v>
      </c>
      <c r="CZ327" s="217">
        <f>AVERAGE(Monthly!KS327:KU327)</f>
        <v>6.7003691507645113</v>
      </c>
      <c r="DA327" s="217">
        <f>AVERAGE(Monthly!KV327:KX327)</f>
        <v>6.8759348900487831</v>
      </c>
      <c r="DB327" s="217">
        <f>AVERAGE(Monthly!KY327:LA327)</f>
        <v>6.6212512259311138</v>
      </c>
      <c r="DC327" s="217">
        <f>AVERAGE(Monthly!LB327:LD327)</f>
        <v>6.8674669567116835</v>
      </c>
      <c r="DD327" s="217">
        <f>AVERAGE(Monthly!LE327:LG327)</f>
        <v>7.172658505619812</v>
      </c>
      <c r="DE327" s="217">
        <f>AVERAGE(Monthly!LH327:LJ327)</f>
        <v>7.6169068518884657</v>
      </c>
      <c r="DF327" s="217">
        <f>AVERAGE(Monthly!LK327:LM327)</f>
        <v>7.215566732366379</v>
      </c>
      <c r="DG327" s="217">
        <f>AVERAGE(Monthly!LN327:LP327)</f>
        <v>6.659575613191838</v>
      </c>
      <c r="DH327" s="217">
        <f>AVERAGE(Monthly!LQ327:LS327)</f>
        <v>7.1703333333333328</v>
      </c>
      <c r="DI327" s="217">
        <f>AVERAGE(Monthly!LT327:LV327)</f>
        <v>7.1973333333333329</v>
      </c>
      <c r="DJ327" s="217">
        <f>AVERAGE(Monthly!LW327:LY327)</f>
        <v>7.6690000000000005</v>
      </c>
      <c r="DK327" s="217">
        <f>AVERAGE(Monthly!LZ327:MB327)</f>
        <v>8.1571970193739158</v>
      </c>
      <c r="DL327" s="217">
        <f>AVERAGE(Monthly!MC327:ME327)</f>
        <v>9.3584718780771148</v>
      </c>
      <c r="DM327" s="217">
        <f>AVERAGE(Monthly!MF327:MH327)</f>
        <v>9.7082211144196897</v>
      </c>
      <c r="DN327" s="113">
        <f>IF(Monthly!MK327=0,"",AVERAGE(Monthly!MI327:MK327))</f>
        <v>9.0302380320510807</v>
      </c>
      <c r="DO327" s="113">
        <f>IF(Monthly!ML327=0,"",AVERAGE(Monthly!MJ327:ML327))</f>
        <v>9.2164292125986513</v>
      </c>
      <c r="DP327" s="113">
        <f>IF(Monthly!MM327=0,"",AVERAGE(Monthly!MK327:MM327))</f>
        <v>9.3908257623312625</v>
      </c>
      <c r="DQ327" s="113">
        <f>IF(Monthly!MT327=0,"",AVERAGE(Monthly!MR327:MT327))</f>
        <v>7.5339416947961659</v>
      </c>
      <c r="DR327" s="113">
        <f>IF(Monthly!MW327=0,"",AVERAGE(Monthly!MU327:MW327))</f>
        <v>7.0318742945049939</v>
      </c>
      <c r="DS327" s="217"/>
      <c r="DT327" s="217"/>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row>
    <row r="329" spans="1:130">
      <c r="B329" s="450" t="s">
        <v>610</v>
      </c>
      <c r="C329" s="710">
        <f>AVERAGE(Monthly!B329:D329)</f>
        <v>0</v>
      </c>
      <c r="D329" s="710">
        <f>AVERAGE(Monthly!E329:G329)</f>
        <v>0</v>
      </c>
      <c r="E329" s="710">
        <f>AVERAGE(Monthly!H329:J329)</f>
        <v>0</v>
      </c>
      <c r="F329" s="710">
        <f>AVERAGE(Monthly!K329:M329)</f>
        <v>0</v>
      </c>
      <c r="G329" s="710">
        <f>AVERAGE(Monthly!N329:P329)</f>
        <v>0</v>
      </c>
      <c r="H329" s="710">
        <f>AVERAGE(Monthly!Q329:S329)</f>
        <v>0</v>
      </c>
      <c r="I329" s="710">
        <f>AVERAGE(Monthly!T329:V329)</f>
        <v>0</v>
      </c>
      <c r="J329" s="710">
        <f>AVERAGE(Monthly!W329:Y329)</f>
        <v>0</v>
      </c>
      <c r="K329" s="710">
        <f>AVERAGE(Monthly!Z329:AB329)</f>
        <v>0</v>
      </c>
      <c r="L329" s="710">
        <f>AVERAGE(Monthly!AC329:AE329)</f>
        <v>0</v>
      </c>
      <c r="M329" s="710">
        <f>AVERAGE(Monthly!AF329:AH329)</f>
        <v>0</v>
      </c>
      <c r="N329" s="710">
        <f>AVERAGE(Monthly!AI329:AK329)</f>
        <v>0</v>
      </c>
      <c r="O329" s="710">
        <f>AVERAGE(Monthly!AL329:AN329)</f>
        <v>0</v>
      </c>
      <c r="P329" s="710">
        <f>AVERAGE(Monthly!AO329:AQ329)</f>
        <v>0</v>
      </c>
      <c r="Q329" s="710">
        <f>AVERAGE(Monthly!AR329:AT329)</f>
        <v>0</v>
      </c>
      <c r="R329" s="710">
        <f>AVERAGE(Monthly!AU329:AW329)</f>
        <v>0</v>
      </c>
      <c r="S329" s="710">
        <f>AVERAGE(Monthly!AX329:AZ329)</f>
        <v>0</v>
      </c>
      <c r="T329" s="710">
        <f>AVERAGE(Monthly!BA329:BC329)</f>
        <v>0</v>
      </c>
      <c r="U329" s="710">
        <f>AVERAGE(Monthly!BD329:BF329)</f>
        <v>0</v>
      </c>
      <c r="V329" s="710">
        <f>AVERAGE(Monthly!BG329:BI329)</f>
        <v>0</v>
      </c>
      <c r="W329" s="710">
        <f>AVERAGE(Monthly!BJ329:BL329)</f>
        <v>0</v>
      </c>
      <c r="X329" s="710">
        <f>AVERAGE(Monthly!BM329:BO329)</f>
        <v>0</v>
      </c>
      <c r="Y329" s="710">
        <f>AVERAGE(Monthly!BP329:BR329)</f>
        <v>0</v>
      </c>
      <c r="Z329" s="710">
        <f>AVERAGE(Monthly!BS329:BU329)</f>
        <v>0</v>
      </c>
      <c r="AA329" s="710">
        <f>AVERAGE(Monthly!BV329:BX329)</f>
        <v>0</v>
      </c>
      <c r="AB329" s="710">
        <f>AVERAGE(Monthly!BY329:CA329)</f>
        <v>0</v>
      </c>
      <c r="AC329" s="710">
        <f>AVERAGE(Monthly!CB329:CD329)</f>
        <v>0</v>
      </c>
      <c r="AD329" s="710">
        <f>AVERAGE(Monthly!CE329:CG329)</f>
        <v>0</v>
      </c>
      <c r="AE329" s="217" t="e">
        <f>AVERAGE(Monthly!CH329:CJ329)</f>
        <v>#DIV/0!</v>
      </c>
      <c r="AF329" s="217" t="e">
        <f>AVERAGE(Monthly!CK329:CM329)</f>
        <v>#DIV/0!</v>
      </c>
      <c r="AG329" s="217" t="e">
        <f>AVERAGE(Monthly!CN329:CP329)</f>
        <v>#DIV/0!</v>
      </c>
      <c r="AH329" s="217" t="e">
        <f>AVERAGE(Monthly!CQ329:CS329)</f>
        <v>#DIV/0!</v>
      </c>
      <c r="AI329" s="217" t="e">
        <f>AVERAGE(Monthly!CT329:CV329)</f>
        <v>#DIV/0!</v>
      </c>
      <c r="AJ329" s="217" t="e">
        <f>AVERAGE(Monthly!CW329:CY329)</f>
        <v>#DIV/0!</v>
      </c>
      <c r="AK329" s="217" t="e">
        <f>AVERAGE(Monthly!CZ329:DB329)</f>
        <v>#DIV/0!</v>
      </c>
      <c r="AL329" s="217" t="e">
        <f>AVERAGE(Monthly!DC329:DE329)</f>
        <v>#DIV/0!</v>
      </c>
      <c r="AM329" s="217" t="e">
        <f>AVERAGE(Monthly!DF329:DH329)</f>
        <v>#DIV/0!</v>
      </c>
      <c r="AN329" s="217" t="e">
        <f>AVERAGE(Monthly!DI329:DK329)</f>
        <v>#DIV/0!</v>
      </c>
      <c r="AO329" s="217" t="e">
        <f>AVERAGE(Monthly!DL329:DN329)</f>
        <v>#DIV/0!</v>
      </c>
      <c r="AP329" s="217" t="e">
        <f>AVERAGE(Monthly!DO329:DQ329)</f>
        <v>#DIV/0!</v>
      </c>
      <c r="AQ329" s="217" t="e">
        <f>AVERAGE(Monthly!DR329:DT329)</f>
        <v>#DIV/0!</v>
      </c>
      <c r="AR329" s="217" t="e">
        <f>AVERAGE(Monthly!DU329:DW329)</f>
        <v>#DIV/0!</v>
      </c>
      <c r="AS329" s="217" t="e">
        <f>AVERAGE(Monthly!DX329:DZ329)</f>
        <v>#DIV/0!</v>
      </c>
      <c r="AT329" s="217" t="e">
        <f>AVERAGE(Monthly!EA329:EC329)</f>
        <v>#DIV/0!</v>
      </c>
      <c r="AU329" s="217" t="e">
        <f>AVERAGE(Monthly!ED329:EF329)</f>
        <v>#DIV/0!</v>
      </c>
      <c r="AV329" s="217" t="e">
        <f>AVERAGE(Monthly!EG329:EI329)</f>
        <v>#DIV/0!</v>
      </c>
      <c r="AW329" s="217" t="e">
        <f>AVERAGE(Monthly!EJ329:EL329)</f>
        <v>#DIV/0!</v>
      </c>
      <c r="AX329" s="217" t="e">
        <f>AVERAGE(Monthly!EM329:EO329)</f>
        <v>#DIV/0!</v>
      </c>
      <c r="AY329" s="217" t="e">
        <f>AVERAGE(Monthly!EP329:ER329)</f>
        <v>#DIV/0!</v>
      </c>
      <c r="AZ329" s="217" t="e">
        <f>AVERAGE(Monthly!ES329:EU329)</f>
        <v>#DIV/0!</v>
      </c>
      <c r="BA329" s="217" t="e">
        <f>AVERAGE(Monthly!EV329:EX329)</f>
        <v>#DIV/0!</v>
      </c>
      <c r="BB329" s="217" t="e">
        <f>AVERAGE(Monthly!EY329:FA329)</f>
        <v>#DIV/0!</v>
      </c>
      <c r="BC329" s="217">
        <f>AVERAGE(Monthly!FB329:FD329)</f>
        <v>8.25</v>
      </c>
      <c r="BD329" s="217">
        <f>AVERAGE(Monthly!FE329:FG329)</f>
        <v>8.25</v>
      </c>
      <c r="BE329" s="217">
        <f>AVERAGE(Monthly!FH329:FJ329)</f>
        <v>8.25</v>
      </c>
      <c r="BF329" s="217">
        <f>AVERAGE(Monthly!FK329:FM329)</f>
        <v>8.25</v>
      </c>
      <c r="BG329" s="217" t="e">
        <f>AVERAGE(Monthly!FN329:FP329)</f>
        <v>#DIV/0!</v>
      </c>
      <c r="BH329" s="217" t="e">
        <f>AVERAGE(Monthly!FQ329:FS329)</f>
        <v>#DIV/0!</v>
      </c>
      <c r="BI329" s="217" t="e">
        <f>AVERAGE(Monthly!FT329:FV329)</f>
        <v>#DIV/0!</v>
      </c>
      <c r="BJ329" s="217" t="e">
        <f>AVERAGE(Monthly!FW329:FY329)</f>
        <v>#DIV/0!</v>
      </c>
      <c r="BK329" s="217">
        <f>AVERAGE(Monthly!FZ329:GB329)</f>
        <v>2.75</v>
      </c>
      <c r="BL329" s="217">
        <f>AVERAGE(Monthly!GC329:GE329)</f>
        <v>10.54</v>
      </c>
      <c r="BM329" s="217">
        <f>AVERAGE(Monthly!GF329:GH329)</f>
        <v>10.54</v>
      </c>
      <c r="BN329" s="217">
        <f>AVERAGE(Monthly!GI329:GK329)</f>
        <v>10.54</v>
      </c>
      <c r="BO329" s="217">
        <f>AVERAGE(Monthly!GL329:GN329)</f>
        <v>10.463333333333333</v>
      </c>
      <c r="BP329" s="217">
        <f>AVERAGE(Monthly!GO329:GQ329)</f>
        <v>10.425000000000001</v>
      </c>
      <c r="BQ329" s="217">
        <f>AVERAGE(Monthly!GR329:GT329)</f>
        <v>10.425000000000001</v>
      </c>
      <c r="BR329" s="217">
        <f>AVERAGE(Monthly!GU329:GW329)</f>
        <v>10.425000000000001</v>
      </c>
      <c r="BS329" s="217">
        <f>AVERAGE(Monthly!GX329:GZ329)</f>
        <v>0</v>
      </c>
      <c r="BT329" s="217">
        <f>AVERAGE(Monthly!HA329:HC329)</f>
        <v>0</v>
      </c>
      <c r="BU329" s="217">
        <f>AVERAGE(Monthly!HD329:HF329)</f>
        <v>0</v>
      </c>
      <c r="BV329" s="217">
        <f>AVERAGE(Monthly!HG329:HI329)</f>
        <v>0</v>
      </c>
      <c r="BW329" s="217">
        <f>AVERAGE(Monthly!HJ329:HL329)</f>
        <v>0</v>
      </c>
      <c r="BX329" s="217">
        <f>AVERAGE(Monthly!HM329:HO329)</f>
        <v>0</v>
      </c>
      <c r="BY329" s="217">
        <f>AVERAGE(Monthly!HP329:HR329)</f>
        <v>0</v>
      </c>
      <c r="BZ329" s="217">
        <f>AVERAGE(Monthly!HS329:HU329)</f>
        <v>0</v>
      </c>
      <c r="CA329" s="217">
        <f>AVERAGE(Monthly!HV329:HX329)</f>
        <v>11.225</v>
      </c>
      <c r="CB329" s="217">
        <f>AVERAGE(Monthly!HY329:IA329)</f>
        <v>11.625</v>
      </c>
      <c r="CC329" s="217">
        <f>AVERAGE(Monthly!IB329:ID329)</f>
        <v>11.625</v>
      </c>
      <c r="CD329" s="217">
        <f>AVERAGE(Monthly!IE329:IG329)</f>
        <v>11.625</v>
      </c>
      <c r="CE329" s="217">
        <f>AVERAGE(Monthly!IH329:IJ329)</f>
        <v>11.674999999999999</v>
      </c>
      <c r="CF329" s="217">
        <f>AVERAGE(Monthly!IK329:IM329)</f>
        <v>11.699999999999998</v>
      </c>
      <c r="CG329" s="217">
        <f>AVERAGE(Monthly!IN329:IP329)</f>
        <v>11.699999999999998</v>
      </c>
      <c r="CH329" s="217">
        <f>AVERAGE(Monthly!IQ329:IS329)</f>
        <v>11.766666666666666</v>
      </c>
      <c r="CI329" s="217">
        <f>AVERAGE(Monthly!IT329:IV329)</f>
        <v>11.800000000000002</v>
      </c>
      <c r="CJ329" s="217">
        <f>AVERAGE(Monthly!IW329:IY329)</f>
        <v>11.800000000000002</v>
      </c>
      <c r="CK329" s="217">
        <f>AVERAGE(Monthly!IZ329:JB329)</f>
        <v>11.800000000000002</v>
      </c>
      <c r="CL329" s="217">
        <f>AVERAGE(Monthly!JC329:JE329)</f>
        <v>11.933333333333332</v>
      </c>
      <c r="CM329" s="217">
        <f>AVERAGE(Monthly!JF329:JH329)</f>
        <v>12</v>
      </c>
      <c r="CN329" s="217">
        <f>AVERAGE(Monthly!JI329:JK329)</f>
        <v>12</v>
      </c>
      <c r="CO329" s="217">
        <f>AVERAGE(Monthly!JL329:JN329)</f>
        <v>12</v>
      </c>
      <c r="CP329" s="217">
        <f>AVERAGE(Monthly!JO329:JQ329)</f>
        <v>12</v>
      </c>
      <c r="CQ329" s="217">
        <f>AVERAGE(Monthly!JR329:JT329)</f>
        <v>12</v>
      </c>
      <c r="CR329" s="217">
        <f>AVERAGE(Monthly!JU329:JW329)</f>
        <v>12</v>
      </c>
      <c r="CS329" s="217">
        <f>AVERAGE(Monthly!JX329:JZ329)</f>
        <v>12</v>
      </c>
      <c r="CT329" s="217">
        <f>AVERAGE(Monthly!KA329:KC329)</f>
        <v>11.433333333333332</v>
      </c>
      <c r="CU329" s="217">
        <f>AVERAGE(Monthly!KD329:KF329)</f>
        <v>11.15</v>
      </c>
      <c r="CV329" s="217">
        <f>AVERAGE(Monthly!KG329:KI329)</f>
        <v>11.15</v>
      </c>
      <c r="CW329" s="217">
        <f>AVERAGE(Monthly!KJ329:KL329)</f>
        <v>11.15</v>
      </c>
      <c r="CX329" s="217">
        <f>AVERAGE(Monthly!KM329:KO329)</f>
        <v>11.016666666666666</v>
      </c>
      <c r="CY329" s="217">
        <f>AVERAGE(Monthly!KP329:KR329)</f>
        <v>10.800000000000002</v>
      </c>
      <c r="CZ329" s="217">
        <f>AVERAGE(Monthly!KS329:KU329)</f>
        <v>10.65</v>
      </c>
      <c r="DA329" s="217">
        <f>AVERAGE(Monthly!KV329:KX329)</f>
        <v>10.65</v>
      </c>
      <c r="DB329" s="217">
        <f>AVERAGE(Monthly!KY329:LA329)</f>
        <v>10.65</v>
      </c>
      <c r="DC329" s="217">
        <f>AVERAGE(Monthly!LB329:LD329)</f>
        <v>10.65</v>
      </c>
      <c r="DD329" s="217">
        <f>AVERAGE(Monthly!LE329:LG329)</f>
        <v>10.65</v>
      </c>
      <c r="DE329" s="217">
        <f>AVERAGE(Monthly!LH329:LJ329)</f>
        <v>10.65</v>
      </c>
      <c r="DF329" s="217">
        <f>AVERAGE(Monthly!LK329:LM329)</f>
        <v>10.65</v>
      </c>
      <c r="DG329" s="217">
        <f>AVERAGE(Monthly!LN329:LP329)</f>
        <v>7.1000000000000005</v>
      </c>
      <c r="DH329" s="217">
        <f>AVERAGE(Monthly!LQ329:LS329)</f>
        <v>0</v>
      </c>
      <c r="DI329" s="217">
        <f>AVERAGE(Monthly!LT329:LV329)</f>
        <v>10.85</v>
      </c>
      <c r="DJ329" s="217" t="e">
        <f>AVERAGE(Monthly!LW329:LY329)</f>
        <v>#DIV/0!</v>
      </c>
      <c r="DK329" s="217">
        <f>AVERAGE(Monthly!LZ329:MB329)</f>
        <v>0</v>
      </c>
      <c r="DL329" s="217">
        <f>AVERAGE(Monthly!MC329:ME329)</f>
        <v>0</v>
      </c>
      <c r="DM329" s="217">
        <f>AVERAGE(Monthly!MF329:MH329)</f>
        <v>3.855</v>
      </c>
      <c r="DN329" s="217">
        <f>AVERAGE(Monthly!MG329:MI329)</f>
        <v>0</v>
      </c>
      <c r="DO329" s="217">
        <f>AVERAGE(Monthly!MH329:MJ329)</f>
        <v>0</v>
      </c>
      <c r="DP329" s="217">
        <f>AVERAGE(Monthly!MI329:MK329)</f>
        <v>0</v>
      </c>
      <c r="DQ329" s="217" t="str">
        <f>IF(Monthly!MT329=0,"",AVERAGE(Monthly!MR329:MT329))</f>
        <v/>
      </c>
      <c r="DR329" s="217" t="str">
        <f>IF(Monthly!MW329=0,"",AVERAGE(Monthly!MU329:MW329))</f>
        <v/>
      </c>
      <c r="DS329" s="217"/>
      <c r="DT329" s="217"/>
      <c r="DU329" s="217"/>
      <c r="DV329" s="217"/>
      <c r="DW329" s="217"/>
      <c r="DX329" s="217"/>
      <c r="DY329" s="217"/>
      <c r="DZ329" s="217"/>
    </row>
    <row r="330" spans="1:130">
      <c r="B330" s="450" t="s">
        <v>611</v>
      </c>
      <c r="C330" s="710">
        <f>AVERAGE(Monthly!B330:D330)</f>
        <v>0</v>
      </c>
      <c r="D330" s="710">
        <f>AVERAGE(Monthly!E330:G330)</f>
        <v>0</v>
      </c>
      <c r="E330" s="710">
        <f>AVERAGE(Monthly!H330:J330)</f>
        <v>0</v>
      </c>
      <c r="F330" s="710">
        <f>AVERAGE(Monthly!K330:M330)</f>
        <v>0</v>
      </c>
      <c r="G330" s="710">
        <f>AVERAGE(Monthly!N330:P330)</f>
        <v>0</v>
      </c>
      <c r="H330" s="710">
        <f>AVERAGE(Monthly!Q330:S330)</f>
        <v>0</v>
      </c>
      <c r="I330" s="710">
        <f>AVERAGE(Monthly!T330:V330)</f>
        <v>0</v>
      </c>
      <c r="J330" s="710">
        <f>AVERAGE(Monthly!W330:Y330)</f>
        <v>0</v>
      </c>
      <c r="K330" s="710">
        <f>AVERAGE(Monthly!Z330:AB330)</f>
        <v>0</v>
      </c>
      <c r="L330" s="710">
        <f>AVERAGE(Monthly!AC330:AE330)</f>
        <v>0</v>
      </c>
      <c r="M330" s="710">
        <f>AVERAGE(Monthly!AF330:AH330)</f>
        <v>0</v>
      </c>
      <c r="N330" s="710">
        <f>AVERAGE(Monthly!AI330:AK330)</f>
        <v>0</v>
      </c>
      <c r="O330" s="710">
        <f>AVERAGE(Monthly!AL330:AN330)</f>
        <v>0</v>
      </c>
      <c r="P330" s="710">
        <f>AVERAGE(Monthly!AO330:AQ330)</f>
        <v>0</v>
      </c>
      <c r="Q330" s="710">
        <f>AVERAGE(Monthly!AR330:AT330)</f>
        <v>0</v>
      </c>
      <c r="R330" s="710">
        <f>AVERAGE(Monthly!AU330:AW330)</f>
        <v>0</v>
      </c>
      <c r="S330" s="710">
        <f>AVERAGE(Monthly!AX330:AZ330)</f>
        <v>0</v>
      </c>
      <c r="T330" s="710">
        <f>AVERAGE(Monthly!BA330:BC330)</f>
        <v>0</v>
      </c>
      <c r="U330" s="710">
        <f>AVERAGE(Monthly!BD330:BF330)</f>
        <v>0</v>
      </c>
      <c r="V330" s="710">
        <f>AVERAGE(Monthly!BG330:BI330)</f>
        <v>0</v>
      </c>
      <c r="W330" s="710">
        <f>AVERAGE(Monthly!BJ330:BL330)</f>
        <v>0</v>
      </c>
      <c r="X330" s="710">
        <f>AVERAGE(Monthly!BM330:BO330)</f>
        <v>0</v>
      </c>
      <c r="Y330" s="710">
        <f>AVERAGE(Monthly!BP330:BR330)</f>
        <v>0</v>
      </c>
      <c r="Z330" s="710">
        <f>AVERAGE(Monthly!BS330:BU330)</f>
        <v>0</v>
      </c>
      <c r="AA330" s="710">
        <f>AVERAGE(Monthly!BV330:BX330)</f>
        <v>0</v>
      </c>
      <c r="AB330" s="710">
        <f>AVERAGE(Monthly!BY330:CA330)</f>
        <v>0</v>
      </c>
      <c r="AC330" s="710">
        <f>AVERAGE(Monthly!CB330:CD330)</f>
        <v>0</v>
      </c>
      <c r="AD330" s="710">
        <f>AVERAGE(Monthly!CE330:CG330)</f>
        <v>0</v>
      </c>
      <c r="AE330" s="217" t="e">
        <f>AVERAGE(Monthly!CH330:CJ330)</f>
        <v>#DIV/0!</v>
      </c>
      <c r="AF330" s="217" t="e">
        <f>AVERAGE(Monthly!CK330:CM330)</f>
        <v>#DIV/0!</v>
      </c>
      <c r="AG330" s="217" t="e">
        <f>AVERAGE(Monthly!CN330:CP330)</f>
        <v>#DIV/0!</v>
      </c>
      <c r="AH330" s="217" t="e">
        <f>AVERAGE(Monthly!CQ330:CS330)</f>
        <v>#DIV/0!</v>
      </c>
      <c r="AI330" s="217" t="e">
        <f>AVERAGE(Monthly!CT330:CV330)</f>
        <v>#DIV/0!</v>
      </c>
      <c r="AJ330" s="217" t="e">
        <f>AVERAGE(Monthly!CW330:CY330)</f>
        <v>#DIV/0!</v>
      </c>
      <c r="AK330" s="217" t="e">
        <f>AVERAGE(Monthly!CZ330:DB330)</f>
        <v>#DIV/0!</v>
      </c>
      <c r="AL330" s="217" t="e">
        <f>AVERAGE(Monthly!DC330:DE330)</f>
        <v>#DIV/0!</v>
      </c>
      <c r="AM330" s="217" t="e">
        <f>AVERAGE(Monthly!DF330:DH330)</f>
        <v>#DIV/0!</v>
      </c>
      <c r="AN330" s="217" t="e">
        <f>AVERAGE(Monthly!DI330:DK330)</f>
        <v>#DIV/0!</v>
      </c>
      <c r="AO330" s="217" t="e">
        <f>AVERAGE(Monthly!DL330:DN330)</f>
        <v>#DIV/0!</v>
      </c>
      <c r="AP330" s="217" t="e">
        <f>AVERAGE(Monthly!DO330:DQ330)</f>
        <v>#DIV/0!</v>
      </c>
      <c r="AQ330" s="217" t="e">
        <f>AVERAGE(Monthly!DR330:DT330)</f>
        <v>#DIV/0!</v>
      </c>
      <c r="AR330" s="217" t="e">
        <f>AVERAGE(Monthly!DU330:DW330)</f>
        <v>#DIV/0!</v>
      </c>
      <c r="AS330" s="217" t="e">
        <f>AVERAGE(Monthly!DX330:DZ330)</f>
        <v>#DIV/0!</v>
      </c>
      <c r="AT330" s="217" t="e">
        <f>AVERAGE(Monthly!EA330:EC330)</f>
        <v>#DIV/0!</v>
      </c>
      <c r="AU330" s="217" t="e">
        <f>AVERAGE(Monthly!ED330:EF330)</f>
        <v>#DIV/0!</v>
      </c>
      <c r="AV330" s="217" t="e">
        <f>AVERAGE(Monthly!EG330:EI330)</f>
        <v>#DIV/0!</v>
      </c>
      <c r="AW330" s="217" t="e">
        <f>AVERAGE(Monthly!EJ330:EL330)</f>
        <v>#DIV/0!</v>
      </c>
      <c r="AX330" s="217" t="e">
        <f>AVERAGE(Monthly!EM330:EO330)</f>
        <v>#DIV/0!</v>
      </c>
      <c r="AY330" s="217" t="e">
        <f>AVERAGE(Monthly!EP330:ER330)</f>
        <v>#DIV/0!</v>
      </c>
      <c r="AZ330" s="217" t="e">
        <f>AVERAGE(Monthly!ES330:EU330)</f>
        <v>#DIV/0!</v>
      </c>
      <c r="BA330" s="217" t="e">
        <f>AVERAGE(Monthly!EV330:EX330)</f>
        <v>#DIV/0!</v>
      </c>
      <c r="BB330" s="217" t="e">
        <f>AVERAGE(Monthly!EY330:FA330)</f>
        <v>#DIV/0!</v>
      </c>
      <c r="BC330" s="217" t="e">
        <f>AVERAGE(Monthly!FB330:FD330)</f>
        <v>#DIV/0!</v>
      </c>
      <c r="BD330" s="217" t="e">
        <f>AVERAGE(Monthly!FE330:FG330)</f>
        <v>#DIV/0!</v>
      </c>
      <c r="BE330" s="217" t="e">
        <f>AVERAGE(Monthly!FH330:FJ330)</f>
        <v>#DIV/0!</v>
      </c>
      <c r="BF330" s="217" t="e">
        <f>AVERAGE(Monthly!FK330:FM330)</f>
        <v>#DIV/0!</v>
      </c>
      <c r="BG330" s="217" t="e">
        <f>AVERAGE(Monthly!FN330:FP330)</f>
        <v>#DIV/0!</v>
      </c>
      <c r="BH330" s="217" t="e">
        <f>AVERAGE(Monthly!FQ330:FS330)</f>
        <v>#DIV/0!</v>
      </c>
      <c r="BI330" s="217" t="e">
        <f>AVERAGE(Monthly!FT330:FV330)</f>
        <v>#DIV/0!</v>
      </c>
      <c r="BJ330" s="217" t="e">
        <f>AVERAGE(Monthly!FW330:FY330)</f>
        <v>#DIV/0!</v>
      </c>
      <c r="BK330" s="217">
        <f>AVERAGE(Monthly!FZ330:GB330)</f>
        <v>11.121</v>
      </c>
      <c r="BL330" s="217">
        <f>AVERAGE(Monthly!GC330:GE330)</f>
        <v>11.121</v>
      </c>
      <c r="BM330" s="217">
        <f>AVERAGE(Monthly!GF330:GH330)</f>
        <v>11.121</v>
      </c>
      <c r="BN330" s="217">
        <f>AVERAGE(Monthly!GI330:GK330)</f>
        <v>11.121</v>
      </c>
      <c r="BO330" s="217">
        <f>AVERAGE(Monthly!GL330:GN330)</f>
        <v>11.121</v>
      </c>
      <c r="BP330" s="217">
        <f>AVERAGE(Monthly!GO330:GQ330)</f>
        <v>11.121</v>
      </c>
      <c r="BQ330" s="217">
        <f>AVERAGE(Monthly!GR330:GT330)</f>
        <v>11.121</v>
      </c>
      <c r="BR330" s="217">
        <f>AVERAGE(Monthly!GU330:GW330)</f>
        <v>11.121</v>
      </c>
      <c r="BS330" s="217">
        <f>AVERAGE(Monthly!GX330:GZ330)</f>
        <v>0</v>
      </c>
      <c r="BT330" s="217">
        <f>AVERAGE(Monthly!HA330:HC330)</f>
        <v>0</v>
      </c>
      <c r="BU330" s="217">
        <f>AVERAGE(Monthly!HD330:HF330)</f>
        <v>0</v>
      </c>
      <c r="BV330" s="217">
        <f>AVERAGE(Monthly!HG330:HI330)</f>
        <v>0</v>
      </c>
      <c r="BW330" s="217">
        <f>AVERAGE(Monthly!HJ330:HL330)</f>
        <v>0</v>
      </c>
      <c r="BX330" s="217">
        <f>AVERAGE(Monthly!HM330:HO330)</f>
        <v>0</v>
      </c>
      <c r="BY330" s="217">
        <f>AVERAGE(Monthly!HP330:HR330)</f>
        <v>0</v>
      </c>
      <c r="BZ330" s="217">
        <f>AVERAGE(Monthly!HS330:HU330)</f>
        <v>0</v>
      </c>
      <c r="CA330" s="217">
        <f>AVERAGE(Monthly!HV330:HX330)</f>
        <v>11.121</v>
      </c>
      <c r="CB330" s="217">
        <f>AVERAGE(Monthly!HY330:IA330)</f>
        <v>12.207000000000001</v>
      </c>
      <c r="CC330" s="217">
        <f>AVERAGE(Monthly!IB330:ID330)</f>
        <v>12.25</v>
      </c>
      <c r="CD330" s="217">
        <f>AVERAGE(Monthly!IE330:IG330)</f>
        <v>12</v>
      </c>
      <c r="CE330" s="217">
        <f>AVERAGE(Monthly!IH330:IJ330)</f>
        <v>12</v>
      </c>
      <c r="CF330" s="217">
        <f>AVERAGE(Monthly!IK330:IM330)</f>
        <v>12</v>
      </c>
      <c r="CG330" s="217">
        <f>AVERAGE(Monthly!IN330:IP330)</f>
        <v>11.966666666666667</v>
      </c>
      <c r="CH330" s="217">
        <f>AVERAGE(Monthly!IQ330:IS330)</f>
        <v>11.949999999999998</v>
      </c>
      <c r="CI330" s="217">
        <f>AVERAGE(Monthly!IT330:IV330)</f>
        <v>11.983333333333334</v>
      </c>
      <c r="CJ330" s="217">
        <f>AVERAGE(Monthly!IW330:IY330)</f>
        <v>12</v>
      </c>
      <c r="CK330" s="217">
        <f>AVERAGE(Monthly!IZ330:JB330)</f>
        <v>12.166666666666666</v>
      </c>
      <c r="CL330" s="217">
        <f>AVERAGE(Monthly!JC330:JE330)</f>
        <v>12.25</v>
      </c>
      <c r="CM330" s="217">
        <f>AVERAGE(Monthly!JF330:JH330)</f>
        <v>12.333333333333334</v>
      </c>
      <c r="CN330" s="217">
        <f>AVERAGE(Monthly!JI330:JK330)</f>
        <v>12.375</v>
      </c>
      <c r="CO330" s="217">
        <f>AVERAGE(Monthly!JL330:JN330)</f>
        <v>12.258333333333333</v>
      </c>
      <c r="CP330" s="217">
        <f>AVERAGE(Monthly!JO330:JQ330)</f>
        <v>12.199999999999998</v>
      </c>
      <c r="CQ330" s="217">
        <f>AVERAGE(Monthly!JR330:JT330)</f>
        <v>11.933333333333332</v>
      </c>
      <c r="CR330" s="217">
        <f>AVERAGE(Monthly!JU330:JW330)</f>
        <v>11.800000000000002</v>
      </c>
      <c r="CS330" s="217">
        <f>AVERAGE(Monthly!JX330:JZ330)</f>
        <v>11.800000000000002</v>
      </c>
      <c r="CT330" s="217">
        <f>AVERAGE(Monthly!KA330:KC330)</f>
        <v>11.800000000000002</v>
      </c>
      <c r="CU330" s="217">
        <f>AVERAGE(Monthly!KD330:KF330)</f>
        <v>11.800000000000002</v>
      </c>
      <c r="CV330" s="217">
        <f>AVERAGE(Monthly!KG330:KI330)</f>
        <v>11.466666666666669</v>
      </c>
      <c r="CW330" s="217">
        <f>AVERAGE(Monthly!KJ330:KL330)</f>
        <v>11.233333333333334</v>
      </c>
      <c r="CX330" s="217">
        <f>AVERAGE(Monthly!KM330:KO330)</f>
        <v>11.199999999999998</v>
      </c>
      <c r="CY330" s="217">
        <f>AVERAGE(Monthly!KP330:KR330)</f>
        <v>11.199999999999998</v>
      </c>
      <c r="CZ330" s="217">
        <f>AVERAGE(Monthly!KS330:KU330)</f>
        <v>11.199999999999998</v>
      </c>
      <c r="DA330" s="217">
        <f>AVERAGE(Monthly!KV330:KX330)</f>
        <v>11.163333333333332</v>
      </c>
      <c r="DB330" s="217">
        <f>AVERAGE(Monthly!KY330:LA330)</f>
        <v>10.975</v>
      </c>
      <c r="DC330" s="217">
        <f>AVERAGE(Monthly!LB330:LD330)</f>
        <v>10.991666666666667</v>
      </c>
      <c r="DD330" s="217">
        <f>AVERAGE(Monthly!LE330:LG330)</f>
        <v>11</v>
      </c>
      <c r="DE330" s="217">
        <f>AVERAGE(Monthly!LH330:LJ330)</f>
        <v>11</v>
      </c>
      <c r="DF330" s="217">
        <f>AVERAGE(Monthly!LK330:LM330)</f>
        <v>11</v>
      </c>
      <c r="DG330" s="217">
        <f>AVERAGE(Monthly!LN330:LP330)</f>
        <v>7.333333333333333</v>
      </c>
      <c r="DH330" s="217">
        <f>AVERAGE(Monthly!LQ330:LS330)</f>
        <v>0</v>
      </c>
      <c r="DI330" s="217">
        <f>AVERAGE(Monthly!LT330:LV330)</f>
        <v>0</v>
      </c>
      <c r="DJ330" s="217" t="e">
        <f>AVERAGE(Monthly!LW330:LY330)</f>
        <v>#DIV/0!</v>
      </c>
      <c r="DK330" s="217">
        <f>AVERAGE(Monthly!LZ330:MB330)</f>
        <v>0</v>
      </c>
      <c r="DL330" s="217">
        <f>AVERAGE(Monthly!MC330:ME330)</f>
        <v>3.92</v>
      </c>
      <c r="DM330" s="217">
        <f>AVERAGE(Monthly!MF330:MH330)</f>
        <v>0</v>
      </c>
      <c r="DN330" s="217">
        <f>AVERAGE(Monthly!MG330:MI330)</f>
        <v>3.9333333333333336</v>
      </c>
      <c r="DO330" s="217">
        <f>AVERAGE(Monthly!MH330:MJ330)</f>
        <v>3.9333333333333336</v>
      </c>
      <c r="DP330" s="217">
        <f>AVERAGE(Monthly!MI330:MK330)</f>
        <v>3.9333333333333336</v>
      </c>
      <c r="DQ330" s="217" t="str">
        <f>IF(Monthly!MT330=0,"",AVERAGE(Monthly!MR330:MT330))</f>
        <v/>
      </c>
      <c r="DR330" s="217" t="str">
        <f>IF(Monthly!MW330=0,"",AVERAGE(Monthly!MU330:MW330))</f>
        <v/>
      </c>
      <c r="DS330" s="217"/>
      <c r="DT330" s="217"/>
      <c r="DU330" s="217"/>
      <c r="DV330" s="217"/>
      <c r="DW330" s="217"/>
      <c r="DX330" s="217"/>
      <c r="DY330" s="217"/>
      <c r="DZ330" s="217"/>
    </row>
    <row r="331" spans="1:130">
      <c r="B331" s="450" t="s">
        <v>640</v>
      </c>
      <c r="C331" s="710">
        <f>AVERAGE(Monthly!B331:D331)</f>
        <v>0</v>
      </c>
      <c r="D331" s="710">
        <f>AVERAGE(Monthly!E331:G331)</f>
        <v>0</v>
      </c>
      <c r="E331" s="710">
        <f>AVERAGE(Monthly!H331:J331)</f>
        <v>0</v>
      </c>
      <c r="F331" s="710">
        <f>AVERAGE(Monthly!K331:M331)</f>
        <v>0</v>
      </c>
      <c r="G331" s="710">
        <f>AVERAGE(Monthly!N331:P331)</f>
        <v>0</v>
      </c>
      <c r="H331" s="710">
        <f>AVERAGE(Monthly!Q331:S331)</f>
        <v>0</v>
      </c>
      <c r="I331" s="710">
        <f>AVERAGE(Monthly!T331:V331)</f>
        <v>0</v>
      </c>
      <c r="J331" s="710">
        <f>AVERAGE(Monthly!W331:Y331)</f>
        <v>0</v>
      </c>
      <c r="K331" s="710">
        <f>AVERAGE(Monthly!Z331:AB331)</f>
        <v>0</v>
      </c>
      <c r="L331" s="710">
        <f>AVERAGE(Monthly!AC331:AE331)</f>
        <v>0</v>
      </c>
      <c r="M331" s="710">
        <f>AVERAGE(Monthly!AF331:AH331)</f>
        <v>0</v>
      </c>
      <c r="N331" s="710">
        <f>AVERAGE(Monthly!AI331:AK331)</f>
        <v>0</v>
      </c>
      <c r="O331" s="710">
        <f>AVERAGE(Monthly!AL331:AN331)</f>
        <v>0</v>
      </c>
      <c r="P331" s="710">
        <f>AVERAGE(Monthly!AO331:AQ331)</f>
        <v>0</v>
      </c>
      <c r="Q331" s="710">
        <f>AVERAGE(Monthly!AR331:AT331)</f>
        <v>0</v>
      </c>
      <c r="R331" s="710">
        <f>AVERAGE(Monthly!AU331:AW331)</f>
        <v>0</v>
      </c>
      <c r="S331" s="710">
        <f>AVERAGE(Monthly!AX331:AZ331)</f>
        <v>0</v>
      </c>
      <c r="T331" s="710">
        <f>AVERAGE(Monthly!BA331:BC331)</f>
        <v>0</v>
      </c>
      <c r="U331" s="710">
        <f>AVERAGE(Monthly!BD331:BF331)</f>
        <v>0</v>
      </c>
      <c r="V331" s="710">
        <f>AVERAGE(Monthly!BG331:BI331)</f>
        <v>0</v>
      </c>
      <c r="W331" s="710">
        <f>AVERAGE(Monthly!BJ331:BL331)</f>
        <v>0</v>
      </c>
      <c r="X331" s="710">
        <f>AVERAGE(Monthly!BM331:BO331)</f>
        <v>0</v>
      </c>
      <c r="Y331" s="710">
        <f>AVERAGE(Monthly!BP331:BR331)</f>
        <v>0</v>
      </c>
      <c r="Z331" s="710">
        <f>AVERAGE(Monthly!BS331:BU331)</f>
        <v>0</v>
      </c>
      <c r="AA331" s="710">
        <f>AVERAGE(Monthly!BV331:BX331)</f>
        <v>0</v>
      </c>
      <c r="AB331" s="710">
        <f>AVERAGE(Monthly!BY331:CA331)</f>
        <v>0</v>
      </c>
      <c r="AC331" s="710">
        <f>AVERAGE(Monthly!CB331:CD331)</f>
        <v>0</v>
      </c>
      <c r="AD331" s="710">
        <f>AVERAGE(Monthly!CE331:CG331)</f>
        <v>0</v>
      </c>
      <c r="AE331" s="217" t="e">
        <f>AVERAGE(Monthly!CH331:CJ331)</f>
        <v>#DIV/0!</v>
      </c>
      <c r="AF331" s="217" t="e">
        <f>AVERAGE(Monthly!CK331:CM331)</f>
        <v>#DIV/0!</v>
      </c>
      <c r="AG331" s="217" t="e">
        <f>AVERAGE(Monthly!CN331:CP331)</f>
        <v>#DIV/0!</v>
      </c>
      <c r="AH331" s="217" t="e">
        <f>AVERAGE(Monthly!CQ331:CS331)</f>
        <v>#DIV/0!</v>
      </c>
      <c r="AI331" s="217" t="e">
        <f>AVERAGE(Monthly!CT331:CV331)</f>
        <v>#DIV/0!</v>
      </c>
      <c r="AJ331" s="217" t="e">
        <f>AVERAGE(Monthly!CW331:CY331)</f>
        <v>#DIV/0!</v>
      </c>
      <c r="AK331" s="217" t="e">
        <f>AVERAGE(Monthly!CZ331:DB331)</f>
        <v>#DIV/0!</v>
      </c>
      <c r="AL331" s="217" t="e">
        <f>AVERAGE(Monthly!DC331:DE331)</f>
        <v>#DIV/0!</v>
      </c>
      <c r="AM331" s="217" t="e">
        <f>AVERAGE(Monthly!DF331:DH331)</f>
        <v>#DIV/0!</v>
      </c>
      <c r="AN331" s="217" t="e">
        <f>AVERAGE(Monthly!DI331:DK331)</f>
        <v>#DIV/0!</v>
      </c>
      <c r="AO331" s="217" t="e">
        <f>AVERAGE(Monthly!DL331:DN331)</f>
        <v>#DIV/0!</v>
      </c>
      <c r="AP331" s="217" t="e">
        <f>AVERAGE(Monthly!DO331:DQ331)</f>
        <v>#DIV/0!</v>
      </c>
      <c r="AQ331" s="217" t="e">
        <f>AVERAGE(Monthly!DR331:DT331)</f>
        <v>#DIV/0!</v>
      </c>
      <c r="AR331" s="217" t="e">
        <f>AVERAGE(Monthly!DU331:DW331)</f>
        <v>#DIV/0!</v>
      </c>
      <c r="AS331" s="217" t="e">
        <f>AVERAGE(Monthly!DX331:DZ331)</f>
        <v>#DIV/0!</v>
      </c>
      <c r="AT331" s="217" t="e">
        <f>AVERAGE(Monthly!EA331:EC331)</f>
        <v>#DIV/0!</v>
      </c>
      <c r="AU331" s="217" t="e">
        <f>AVERAGE(Monthly!ED331:EF331)</f>
        <v>#DIV/0!</v>
      </c>
      <c r="AV331" s="217" t="e">
        <f>AVERAGE(Monthly!EG331:EI331)</f>
        <v>#DIV/0!</v>
      </c>
      <c r="AW331" s="217" t="e">
        <f>AVERAGE(Monthly!EJ331:EL331)</f>
        <v>#DIV/0!</v>
      </c>
      <c r="AX331" s="217" t="e">
        <f>AVERAGE(Monthly!EM331:EO331)</f>
        <v>#DIV/0!</v>
      </c>
      <c r="AY331" s="217" t="e">
        <f>AVERAGE(Monthly!EP331:ER331)</f>
        <v>#DIV/0!</v>
      </c>
      <c r="AZ331" s="217" t="e">
        <f>AVERAGE(Monthly!ES331:EU331)</f>
        <v>#DIV/0!</v>
      </c>
      <c r="BA331" s="217" t="e">
        <f>AVERAGE(Monthly!EV331:EX331)</f>
        <v>#DIV/0!</v>
      </c>
      <c r="BB331" s="217" t="e">
        <f>AVERAGE(Monthly!EY331:FA331)</f>
        <v>#DIV/0!</v>
      </c>
      <c r="BC331" s="217" t="e">
        <f>AVERAGE(Monthly!FB331:FD331)</f>
        <v>#DIV/0!</v>
      </c>
      <c r="BD331" s="217" t="e">
        <f>AVERAGE(Monthly!FE331:FG331)</f>
        <v>#DIV/0!</v>
      </c>
      <c r="BE331" s="217" t="e">
        <f>AVERAGE(Monthly!FH331:FJ331)</f>
        <v>#DIV/0!</v>
      </c>
      <c r="BF331" s="217" t="e">
        <f>AVERAGE(Monthly!FK331:FM331)</f>
        <v>#DIV/0!</v>
      </c>
      <c r="BG331" s="217" t="e">
        <f>AVERAGE(Monthly!FN331:FP331)</f>
        <v>#DIV/0!</v>
      </c>
      <c r="BH331" s="217" t="e">
        <f>AVERAGE(Monthly!FQ331:FS331)</f>
        <v>#DIV/0!</v>
      </c>
      <c r="BI331" s="217" t="e">
        <f>AVERAGE(Monthly!FT331:FV331)</f>
        <v>#DIV/0!</v>
      </c>
      <c r="BJ331" s="217" t="e">
        <f>AVERAGE(Monthly!FW331:FY331)</f>
        <v>#DIV/0!</v>
      </c>
      <c r="BK331" s="217" t="e">
        <f>AVERAGE(Monthly!FZ331:GB331)</f>
        <v>#DIV/0!</v>
      </c>
      <c r="BL331" s="217" t="e">
        <f>AVERAGE(Monthly!GC331:GE331)</f>
        <v>#DIV/0!</v>
      </c>
      <c r="BM331" s="217" t="e">
        <f>AVERAGE(Monthly!GF331:GH331)</f>
        <v>#DIV/0!</v>
      </c>
      <c r="BN331" s="217" t="e">
        <f>AVERAGE(Monthly!GI331:GK331)</f>
        <v>#DIV/0!</v>
      </c>
      <c r="BO331" s="217" t="e">
        <f>AVERAGE(Monthly!GL331:GN331)</f>
        <v>#DIV/0!</v>
      </c>
      <c r="BP331" s="217" t="e">
        <f>AVERAGE(Monthly!GO331:GQ331)</f>
        <v>#DIV/0!</v>
      </c>
      <c r="BQ331" s="217" t="e">
        <f>AVERAGE(Monthly!GR331:GT331)</f>
        <v>#DIV/0!</v>
      </c>
      <c r="BR331" s="217" t="e">
        <f>AVERAGE(Monthly!GU331:GW331)</f>
        <v>#DIV/0!</v>
      </c>
      <c r="BS331" s="217" t="e">
        <f>AVERAGE(Monthly!GX331:GZ331)</f>
        <v>#DIV/0!</v>
      </c>
      <c r="BT331" s="217" t="e">
        <f>AVERAGE(Monthly!HA331:HC331)</f>
        <v>#DIV/0!</v>
      </c>
      <c r="BU331" s="217" t="e">
        <f>AVERAGE(Monthly!HD331:HF331)</f>
        <v>#DIV/0!</v>
      </c>
      <c r="BV331" s="217" t="e">
        <f>AVERAGE(Monthly!HG331:HI331)</f>
        <v>#DIV/0!</v>
      </c>
      <c r="BW331" s="217" t="e">
        <f>AVERAGE(Monthly!HJ331:HL331)</f>
        <v>#DIV/0!</v>
      </c>
      <c r="BX331" s="217" t="e">
        <f>AVERAGE(Monthly!HM331:HO331)</f>
        <v>#DIV/0!</v>
      </c>
      <c r="BY331" s="217" t="e">
        <f>AVERAGE(Monthly!HP331:HR331)</f>
        <v>#DIV/0!</v>
      </c>
      <c r="BZ331" s="217" t="e">
        <f>AVERAGE(Monthly!HS331:HU331)</f>
        <v>#DIV/0!</v>
      </c>
      <c r="CA331" s="217">
        <f>AVERAGE(Monthly!HV331:HX331)</f>
        <v>12.5</v>
      </c>
      <c r="CB331" s="217">
        <f>AVERAGE(Monthly!HY331:IA331)</f>
        <v>12.5</v>
      </c>
      <c r="CC331" s="217">
        <f>AVERAGE(Monthly!IB331:ID331)</f>
        <v>12.5</v>
      </c>
      <c r="CD331" s="217">
        <f>AVERAGE(Monthly!IE331:IG331)</f>
        <v>12.5</v>
      </c>
      <c r="CE331" s="217">
        <f>AVERAGE(Monthly!IH331:IJ331)</f>
        <v>12.5</v>
      </c>
      <c r="CF331" s="217">
        <f>AVERAGE(Monthly!IK331:IM331)</f>
        <v>12.5</v>
      </c>
      <c r="CG331" s="217">
        <f>AVERAGE(Monthly!IN331:IP331)</f>
        <v>12.5</v>
      </c>
      <c r="CH331" s="217">
        <f>AVERAGE(Monthly!IQ331:IS331)</f>
        <v>12.5</v>
      </c>
      <c r="CI331" s="217">
        <f>AVERAGE(Monthly!IT331:IV331)</f>
        <v>12.5</v>
      </c>
      <c r="CJ331" s="217">
        <f>AVERAGE(Monthly!IW331:IY331)</f>
        <v>12.5</v>
      </c>
      <c r="CK331" s="217">
        <f>AVERAGE(Monthly!IZ331:JB331)</f>
        <v>12.5</v>
      </c>
      <c r="CL331" s="217">
        <f>AVERAGE(Monthly!JC331:JE331)</f>
        <v>12.5</v>
      </c>
      <c r="CM331" s="217">
        <f>AVERAGE(Monthly!JF331:JH331)</f>
        <v>12.5</v>
      </c>
      <c r="CN331" s="217">
        <f>AVERAGE(Monthly!JI331:JK331)</f>
        <v>12.5</v>
      </c>
      <c r="CO331" s="217">
        <f>AVERAGE(Monthly!JL331:JN331)</f>
        <v>12.5</v>
      </c>
      <c r="CP331" s="217">
        <f>AVERAGE(Monthly!JO331:JQ331)</f>
        <v>12.433333333333332</v>
      </c>
      <c r="CQ331" s="217">
        <f>AVERAGE(Monthly!JR331:JT331)</f>
        <v>12.4</v>
      </c>
      <c r="CR331" s="217">
        <f>AVERAGE(Monthly!JU331:JW331)</f>
        <v>12.325000000000001</v>
      </c>
      <c r="CS331" s="217">
        <f>AVERAGE(Monthly!JX331:JZ331)</f>
        <v>12.175000000000002</v>
      </c>
      <c r="CT331" s="217">
        <f>AVERAGE(Monthly!KA331:KC331)</f>
        <v>12.175000000000002</v>
      </c>
      <c r="CU331" s="217">
        <f>AVERAGE(Monthly!KD331:KF331)</f>
        <v>11.958333333333334</v>
      </c>
      <c r="CV331" s="217">
        <f>AVERAGE(Monthly!KG331:KI331)</f>
        <v>11.783333333333333</v>
      </c>
      <c r="CW331" s="217">
        <f>AVERAGE(Monthly!KJ331:KL331)</f>
        <v>11.65</v>
      </c>
      <c r="CX331" s="217">
        <f>AVERAGE(Monthly!KM331:KO331)</f>
        <v>11.583333333333334</v>
      </c>
      <c r="CY331" s="217">
        <f>AVERAGE(Monthly!KP331:KR331)</f>
        <v>11.5</v>
      </c>
      <c r="CZ331" s="217">
        <f>AVERAGE(Monthly!KS331:KU331)</f>
        <v>11.5</v>
      </c>
      <c r="DA331" s="217">
        <f>AVERAGE(Monthly!KV331:KX331)</f>
        <v>11.5</v>
      </c>
      <c r="DB331" s="217">
        <f>AVERAGE(Monthly!KY331:LA331)</f>
        <v>11.456666666666669</v>
      </c>
      <c r="DC331" s="217">
        <f>AVERAGE(Monthly!LB331:LD331)</f>
        <v>11.435</v>
      </c>
      <c r="DD331" s="217">
        <f>AVERAGE(Monthly!LE331:LG331)</f>
        <v>11.43</v>
      </c>
      <c r="DE331" s="217">
        <f>AVERAGE(Monthly!LH331:LJ331)</f>
        <v>11.43</v>
      </c>
      <c r="DF331" s="217">
        <f>AVERAGE(Monthly!LK331:LM331)</f>
        <v>11.425000000000002</v>
      </c>
      <c r="DG331" s="217">
        <f>AVERAGE(Monthly!LN331:LP331)</f>
        <v>11.422333333333334</v>
      </c>
      <c r="DH331" s="217">
        <f>AVERAGE(Monthly!LQ331:LS331)</f>
        <v>0</v>
      </c>
      <c r="DI331" s="217">
        <f>AVERAGE(Monthly!LT331:LV331)</f>
        <v>5.75</v>
      </c>
      <c r="DJ331" s="217">
        <f>AVERAGE(Monthly!LW331:LY331)</f>
        <v>11.75</v>
      </c>
      <c r="DK331" s="217">
        <f>AVERAGE(Monthly!LZ331:MB331)</f>
        <v>3.9833333333333329</v>
      </c>
      <c r="DL331" s="217">
        <f>AVERAGE(Monthly!MC331:ME331)</f>
        <v>0</v>
      </c>
      <c r="DM331" s="217">
        <f>AVERAGE(Monthly!MF331:MH331)</f>
        <v>0</v>
      </c>
      <c r="DN331" s="217">
        <f>AVERAGE(Monthly!MG331:MI331)</f>
        <v>0</v>
      </c>
      <c r="DO331" s="217">
        <f>AVERAGE(Monthly!MH331:MJ331)</f>
        <v>4.0583333333333336</v>
      </c>
      <c r="DP331" s="217">
        <f>AVERAGE(Monthly!MI331:MK331)</f>
        <v>4.0583333333333336</v>
      </c>
      <c r="DQ331" s="217" t="str">
        <f>IF(Monthly!MT331=0,"",AVERAGE(Monthly!MR331:MT331))</f>
        <v/>
      </c>
      <c r="DR331" s="217" t="str">
        <f>IF(Monthly!MW331=0,"",AVERAGE(Monthly!MU331:MW331))</f>
        <v/>
      </c>
      <c r="DS331" s="217"/>
      <c r="DT331" s="217"/>
      <c r="DU331" s="217"/>
      <c r="DV331" s="217"/>
      <c r="DW331" s="217"/>
      <c r="DX331" s="217"/>
      <c r="DY331" s="217"/>
      <c r="DZ331" s="217"/>
    </row>
    <row r="332" spans="1:130">
      <c r="B332" s="450" t="s">
        <v>612</v>
      </c>
      <c r="C332" s="710">
        <f>AVERAGE(Monthly!B332:D332)</f>
        <v>0</v>
      </c>
      <c r="D332" s="710">
        <f>AVERAGE(Monthly!E332:G332)</f>
        <v>0</v>
      </c>
      <c r="E332" s="710">
        <f>AVERAGE(Monthly!H332:J332)</f>
        <v>0</v>
      </c>
      <c r="F332" s="710">
        <f>AVERAGE(Monthly!K332:M332)</f>
        <v>0</v>
      </c>
      <c r="G332" s="710">
        <f>AVERAGE(Monthly!N332:P332)</f>
        <v>0</v>
      </c>
      <c r="H332" s="710">
        <f>AVERAGE(Monthly!Q332:S332)</f>
        <v>0</v>
      </c>
      <c r="I332" s="710">
        <f>AVERAGE(Monthly!T332:V332)</f>
        <v>0</v>
      </c>
      <c r="J332" s="710">
        <f>AVERAGE(Monthly!W332:Y332)</f>
        <v>0</v>
      </c>
      <c r="K332" s="710">
        <f>AVERAGE(Monthly!Z332:AB332)</f>
        <v>0</v>
      </c>
      <c r="L332" s="710">
        <f>AVERAGE(Monthly!AC332:AE332)</f>
        <v>0</v>
      </c>
      <c r="M332" s="710">
        <f>AVERAGE(Monthly!AF332:AH332)</f>
        <v>0</v>
      </c>
      <c r="N332" s="710">
        <f>AVERAGE(Monthly!AI332:AK332)</f>
        <v>0</v>
      </c>
      <c r="O332" s="710">
        <f>AVERAGE(Monthly!AL332:AN332)</f>
        <v>0</v>
      </c>
      <c r="P332" s="710">
        <f>AVERAGE(Monthly!AO332:AQ332)</f>
        <v>0</v>
      </c>
      <c r="Q332" s="710">
        <f>AVERAGE(Monthly!AR332:AT332)</f>
        <v>0</v>
      </c>
      <c r="R332" s="710">
        <f>AVERAGE(Monthly!AU332:AW332)</f>
        <v>0</v>
      </c>
      <c r="S332" s="710">
        <f>AVERAGE(Monthly!AX332:AZ332)</f>
        <v>0</v>
      </c>
      <c r="T332" s="710">
        <f>AVERAGE(Monthly!BA332:BC332)</f>
        <v>0</v>
      </c>
      <c r="U332" s="710">
        <f>AVERAGE(Monthly!BD332:BF332)</f>
        <v>0</v>
      </c>
      <c r="V332" s="710">
        <f>AVERAGE(Monthly!BG332:BI332)</f>
        <v>0</v>
      </c>
      <c r="W332" s="710">
        <f>AVERAGE(Monthly!BJ332:BL332)</f>
        <v>0</v>
      </c>
      <c r="X332" s="710">
        <f>AVERAGE(Monthly!BM332:BO332)</f>
        <v>0</v>
      </c>
      <c r="Y332" s="710">
        <f>AVERAGE(Monthly!BP332:BR332)</f>
        <v>0</v>
      </c>
      <c r="Z332" s="710">
        <f>AVERAGE(Monthly!BS332:BU332)</f>
        <v>0</v>
      </c>
      <c r="AA332" s="710">
        <f>AVERAGE(Monthly!BV332:BX332)</f>
        <v>0</v>
      </c>
      <c r="AB332" s="710">
        <f>AVERAGE(Monthly!BY332:CA332)</f>
        <v>0</v>
      </c>
      <c r="AC332" s="710">
        <f>AVERAGE(Monthly!CB332:CD332)</f>
        <v>0</v>
      </c>
      <c r="AD332" s="710">
        <f>AVERAGE(Monthly!CE332:CG332)</f>
        <v>0</v>
      </c>
      <c r="AE332" s="217" t="e">
        <f>AVERAGE(Monthly!CH332:CJ332)</f>
        <v>#DIV/0!</v>
      </c>
      <c r="AF332" s="217" t="e">
        <f>AVERAGE(Monthly!CK332:CM332)</f>
        <v>#DIV/0!</v>
      </c>
      <c r="AG332" s="217" t="e">
        <f>AVERAGE(Monthly!CN332:CP332)</f>
        <v>#DIV/0!</v>
      </c>
      <c r="AH332" s="217" t="e">
        <f>AVERAGE(Monthly!CQ332:CS332)</f>
        <v>#DIV/0!</v>
      </c>
      <c r="AI332" s="217" t="e">
        <f>AVERAGE(Monthly!CT332:CV332)</f>
        <v>#DIV/0!</v>
      </c>
      <c r="AJ332" s="217" t="e">
        <f>AVERAGE(Monthly!CW332:CY332)</f>
        <v>#DIV/0!</v>
      </c>
      <c r="AK332" s="217" t="e">
        <f>AVERAGE(Monthly!CZ332:DB332)</f>
        <v>#DIV/0!</v>
      </c>
      <c r="AL332" s="217" t="e">
        <f>AVERAGE(Monthly!DC332:DE332)</f>
        <v>#DIV/0!</v>
      </c>
      <c r="AM332" s="217" t="e">
        <f>AVERAGE(Monthly!DF332:DH332)</f>
        <v>#DIV/0!</v>
      </c>
      <c r="AN332" s="217" t="e">
        <f>AVERAGE(Monthly!DI332:DK332)</f>
        <v>#DIV/0!</v>
      </c>
      <c r="AO332" s="217" t="e">
        <f>AVERAGE(Monthly!DL332:DN332)</f>
        <v>#DIV/0!</v>
      </c>
      <c r="AP332" s="217" t="e">
        <f>AVERAGE(Monthly!DO332:DQ332)</f>
        <v>#DIV/0!</v>
      </c>
      <c r="AQ332" s="217" t="e">
        <f>AVERAGE(Monthly!DR332:DT332)</f>
        <v>#DIV/0!</v>
      </c>
      <c r="AR332" s="217" t="e">
        <f>AVERAGE(Monthly!DU332:DW332)</f>
        <v>#DIV/0!</v>
      </c>
      <c r="AS332" s="217" t="e">
        <f>AVERAGE(Monthly!DX332:DZ332)</f>
        <v>#DIV/0!</v>
      </c>
      <c r="AT332" s="217" t="e">
        <f>AVERAGE(Monthly!EA332:EC332)</f>
        <v>#DIV/0!</v>
      </c>
      <c r="AU332" s="217" t="e">
        <f>AVERAGE(Monthly!ED332:EF332)</f>
        <v>#DIV/0!</v>
      </c>
      <c r="AV332" s="217" t="e">
        <f>AVERAGE(Monthly!EG332:EI332)</f>
        <v>#DIV/0!</v>
      </c>
      <c r="AW332" s="217" t="e">
        <f>AVERAGE(Monthly!EJ332:EL332)</f>
        <v>#DIV/0!</v>
      </c>
      <c r="AX332" s="217" t="e">
        <f>AVERAGE(Monthly!EM332:EO332)</f>
        <v>#DIV/0!</v>
      </c>
      <c r="AY332" s="217" t="e">
        <f>AVERAGE(Monthly!EP332:ER332)</f>
        <v>#DIV/0!</v>
      </c>
      <c r="AZ332" s="217" t="e">
        <f>AVERAGE(Monthly!ES332:EU332)</f>
        <v>#DIV/0!</v>
      </c>
      <c r="BA332" s="217" t="e">
        <f>AVERAGE(Monthly!EV332:EX332)</f>
        <v>#DIV/0!</v>
      </c>
      <c r="BB332" s="217" t="e">
        <f>AVERAGE(Monthly!EY332:FA332)</f>
        <v>#DIV/0!</v>
      </c>
      <c r="BC332" s="217" t="e">
        <f>AVERAGE(Monthly!FB332:FD332)</f>
        <v>#DIV/0!</v>
      </c>
      <c r="BD332" s="217" t="e">
        <f>AVERAGE(Monthly!FE332:FG332)</f>
        <v>#DIV/0!</v>
      </c>
      <c r="BE332" s="217" t="e">
        <f>AVERAGE(Monthly!FH332:FJ332)</f>
        <v>#DIV/0!</v>
      </c>
      <c r="BF332" s="217" t="e">
        <f>AVERAGE(Monthly!FK332:FM332)</f>
        <v>#DIV/0!</v>
      </c>
      <c r="BG332" s="217" t="e">
        <f>AVERAGE(Monthly!FN332:FP332)</f>
        <v>#DIV/0!</v>
      </c>
      <c r="BH332" s="217" t="e">
        <f>AVERAGE(Monthly!FQ332:FS332)</f>
        <v>#DIV/0!</v>
      </c>
      <c r="BI332" s="217" t="e">
        <f>AVERAGE(Monthly!FT332:FV332)</f>
        <v>#DIV/0!</v>
      </c>
      <c r="BJ332" s="217" t="e">
        <f>AVERAGE(Monthly!FW332:FY332)</f>
        <v>#DIV/0!</v>
      </c>
      <c r="BK332" s="217" t="e">
        <f>AVERAGE(Monthly!FZ332:GB332)</f>
        <v>#DIV/0!</v>
      </c>
      <c r="BL332" s="217" t="e">
        <f>AVERAGE(Monthly!GC332:GE332)</f>
        <v>#DIV/0!</v>
      </c>
      <c r="BM332" s="217" t="e">
        <f>AVERAGE(Monthly!GF332:GH332)</f>
        <v>#DIV/0!</v>
      </c>
      <c r="BN332" s="217" t="e">
        <f>AVERAGE(Monthly!GI332:GK332)</f>
        <v>#DIV/0!</v>
      </c>
      <c r="BO332" s="217" t="e">
        <f>AVERAGE(Monthly!GL332:GN332)</f>
        <v>#DIV/0!</v>
      </c>
      <c r="BP332" s="217" t="e">
        <f>AVERAGE(Monthly!GO332:GQ332)</f>
        <v>#DIV/0!</v>
      </c>
      <c r="BQ332" s="217" t="e">
        <f>AVERAGE(Monthly!GR332:GT332)</f>
        <v>#DIV/0!</v>
      </c>
      <c r="BR332" s="217" t="e">
        <f>AVERAGE(Monthly!GU332:GW332)</f>
        <v>#DIV/0!</v>
      </c>
      <c r="BS332" s="217" t="e">
        <f>AVERAGE(Monthly!GX332:GZ332)</f>
        <v>#DIV/0!</v>
      </c>
      <c r="BT332" s="217" t="e">
        <f>AVERAGE(Monthly!HA332:HC332)</f>
        <v>#DIV/0!</v>
      </c>
      <c r="BU332" s="217" t="e">
        <f>AVERAGE(Monthly!HD332:HF332)</f>
        <v>#DIV/0!</v>
      </c>
      <c r="BV332" s="217" t="e">
        <f>AVERAGE(Monthly!HG332:HI332)</f>
        <v>#DIV/0!</v>
      </c>
      <c r="BW332" s="217" t="e">
        <f>AVERAGE(Monthly!HJ332:HL332)</f>
        <v>#DIV/0!</v>
      </c>
      <c r="BX332" s="217" t="e">
        <f>AVERAGE(Monthly!HM332:HO332)</f>
        <v>#DIV/0!</v>
      </c>
      <c r="BY332" s="217" t="e">
        <f>AVERAGE(Monthly!HP332:HR332)</f>
        <v>#DIV/0!</v>
      </c>
      <c r="BZ332" s="217" t="e">
        <f>AVERAGE(Monthly!HS332:HU332)</f>
        <v>#DIV/0!</v>
      </c>
      <c r="CA332" s="217" t="e">
        <f>AVERAGE(Monthly!HV332:HX332)</f>
        <v>#DIV/0!</v>
      </c>
      <c r="CB332" s="217" t="e">
        <f>AVERAGE(Monthly!HY332:IA332)</f>
        <v>#DIV/0!</v>
      </c>
      <c r="CC332" s="217" t="e">
        <f>AVERAGE(Monthly!IB332:ID332)</f>
        <v>#DIV/0!</v>
      </c>
      <c r="CD332" s="217" t="e">
        <f>AVERAGE(Monthly!IE332:IG332)</f>
        <v>#DIV/0!</v>
      </c>
      <c r="CE332" s="217">
        <f>AVERAGE(Monthly!IH332:IJ332)</f>
        <v>13</v>
      </c>
      <c r="CF332" s="217">
        <f>AVERAGE(Monthly!IK332:IM332)</f>
        <v>13</v>
      </c>
      <c r="CG332" s="217">
        <f>AVERAGE(Monthly!IN332:IP332)</f>
        <v>13</v>
      </c>
      <c r="CH332" s="217">
        <f>AVERAGE(Monthly!IQ332:IS332)</f>
        <v>13</v>
      </c>
      <c r="CI332" s="217">
        <f>AVERAGE(Monthly!IT332:IV332)</f>
        <v>13</v>
      </c>
      <c r="CJ332" s="217">
        <f>AVERAGE(Monthly!IW332:IY332)</f>
        <v>13</v>
      </c>
      <c r="CK332" s="217">
        <f>AVERAGE(Monthly!IZ332:JB332)</f>
        <v>13</v>
      </c>
      <c r="CL332" s="217">
        <f>AVERAGE(Monthly!JC332:JE332)</f>
        <v>13</v>
      </c>
      <c r="CM332" s="217">
        <f>AVERAGE(Monthly!JF332:JH332)</f>
        <v>13</v>
      </c>
      <c r="CN332" s="217">
        <f>AVERAGE(Monthly!JI332:JK332)</f>
        <v>13</v>
      </c>
      <c r="CO332" s="217">
        <f>AVERAGE(Monthly!JL332:JN332)</f>
        <v>13</v>
      </c>
      <c r="CP332" s="217">
        <f>AVERAGE(Monthly!JO332:JQ332)</f>
        <v>13</v>
      </c>
      <c r="CQ332" s="217">
        <f>AVERAGE(Monthly!JR332:JT332)</f>
        <v>13</v>
      </c>
      <c r="CR332" s="217">
        <f>AVERAGE(Monthly!JU332:JW332)</f>
        <v>12.666666666666666</v>
      </c>
      <c r="CS332" s="217">
        <f>AVERAGE(Monthly!JX332:JZ332)</f>
        <v>12.4</v>
      </c>
      <c r="CT332" s="217">
        <f>AVERAGE(Monthly!KA332:KC332)</f>
        <v>12.199999999999998</v>
      </c>
      <c r="CU332" s="217">
        <f>AVERAGE(Monthly!KD332:KF332)</f>
        <v>12.25</v>
      </c>
      <c r="CV332" s="217">
        <f>AVERAGE(Monthly!KG332:KI332)</f>
        <v>12.25</v>
      </c>
      <c r="CW332" s="217">
        <f>AVERAGE(Monthly!KJ332:KL332)</f>
        <v>12.25</v>
      </c>
      <c r="CX332" s="217">
        <f>AVERAGE(Monthly!KM332:KO332)</f>
        <v>12.25</v>
      </c>
      <c r="CY332" s="217">
        <f>AVERAGE(Monthly!KP332:KR332)</f>
        <v>12.25</v>
      </c>
      <c r="CZ332" s="217">
        <f>AVERAGE(Monthly!KS332:KU332)</f>
        <v>12.183333333333332</v>
      </c>
      <c r="DA332" s="217">
        <f>AVERAGE(Monthly!KV332:KX332)</f>
        <v>12.1</v>
      </c>
      <c r="DB332" s="217">
        <f>AVERAGE(Monthly!KY332:LA332)</f>
        <v>12.1</v>
      </c>
      <c r="DC332" s="217">
        <f>AVERAGE(Monthly!LB332:LD332)</f>
        <v>12.033333333333333</v>
      </c>
      <c r="DD332" s="217">
        <f>AVERAGE(Monthly!LE332:LG332)</f>
        <v>11.983333333333334</v>
      </c>
      <c r="DE332" s="217">
        <f>AVERAGE(Monthly!LH332:LJ332)</f>
        <v>11.946666666666665</v>
      </c>
      <c r="DF332" s="217">
        <f>AVERAGE(Monthly!LK332:LM332)</f>
        <v>11.94</v>
      </c>
      <c r="DG332" s="217">
        <f>AVERAGE(Monthly!LN332:LP332)</f>
        <v>7.9766666666666666</v>
      </c>
      <c r="DH332" s="217">
        <f>AVERAGE(Monthly!LQ332:LS332)</f>
        <v>4.05</v>
      </c>
      <c r="DI332" s="217">
        <f>AVERAGE(Monthly!LT332:LV332)</f>
        <v>0</v>
      </c>
      <c r="DJ332" s="217">
        <f>AVERAGE(Monthly!LW332:LY332)</f>
        <v>8.0989999999999984</v>
      </c>
      <c r="DK332" s="217">
        <f>AVERAGE(Monthly!LZ332:MB332)</f>
        <v>4.05</v>
      </c>
      <c r="DL332" s="217">
        <f>AVERAGE(Monthly!MC332:ME332)</f>
        <v>4.2566666666666668</v>
      </c>
      <c r="DM332" s="217">
        <f>AVERAGE(Monthly!MF332:MH332)</f>
        <v>4.2666666666666666</v>
      </c>
      <c r="DN332" s="217">
        <f>AVERAGE(Monthly!MG332:MI332)</f>
        <v>4.2666666666666666</v>
      </c>
      <c r="DO332" s="217">
        <f>AVERAGE(Monthly!MH332:MJ332)</f>
        <v>4.2666666666666666</v>
      </c>
      <c r="DP332" s="217">
        <f>AVERAGE(Monthly!MI332:MK332)</f>
        <v>0</v>
      </c>
      <c r="DQ332" s="217">
        <f>IF(Monthly!MT332=0,"",AVERAGE(Monthly!MR332:MT332))</f>
        <v>4.3233333333333333</v>
      </c>
      <c r="DR332" s="217" t="str">
        <f>IF(Monthly!MW332=0,"",AVERAGE(Monthly!MU332:MW332))</f>
        <v/>
      </c>
      <c r="DS332" s="217"/>
      <c r="DT332" s="217"/>
      <c r="DU332" s="217"/>
      <c r="DV332" s="217"/>
      <c r="DW332" s="217"/>
      <c r="DX332" s="217"/>
      <c r="DY332" s="217"/>
      <c r="DZ332" s="217"/>
    </row>
    <row r="333" spans="1:130">
      <c r="B333" s="450" t="s">
        <v>613</v>
      </c>
      <c r="C333" s="710">
        <f>AVERAGE(Monthly!B333:D333)</f>
        <v>0</v>
      </c>
      <c r="D333" s="710">
        <f>AVERAGE(Monthly!E333:G333)</f>
        <v>0</v>
      </c>
      <c r="E333" s="710">
        <f>AVERAGE(Monthly!H333:J333)</f>
        <v>0</v>
      </c>
      <c r="F333" s="710">
        <f>AVERAGE(Monthly!K333:M333)</f>
        <v>0</v>
      </c>
      <c r="G333" s="710">
        <f>AVERAGE(Monthly!N333:P333)</f>
        <v>0</v>
      </c>
      <c r="H333" s="710">
        <f>AVERAGE(Monthly!Q333:S333)</f>
        <v>0</v>
      </c>
      <c r="I333" s="710">
        <f>AVERAGE(Monthly!T333:V333)</f>
        <v>0</v>
      </c>
      <c r="J333" s="710">
        <f>AVERAGE(Monthly!W333:Y333)</f>
        <v>0</v>
      </c>
      <c r="K333" s="710">
        <f>AVERAGE(Monthly!Z333:AB333)</f>
        <v>0</v>
      </c>
      <c r="L333" s="710">
        <f>AVERAGE(Monthly!AC333:AE333)</f>
        <v>0</v>
      </c>
      <c r="M333" s="710">
        <f>AVERAGE(Monthly!AF333:AH333)</f>
        <v>0</v>
      </c>
      <c r="N333" s="710">
        <f>AVERAGE(Monthly!AI333:AK333)</f>
        <v>0</v>
      </c>
      <c r="O333" s="710">
        <f>AVERAGE(Monthly!AL333:AN333)</f>
        <v>0</v>
      </c>
      <c r="P333" s="710">
        <f>AVERAGE(Monthly!AO333:AQ333)</f>
        <v>0</v>
      </c>
      <c r="Q333" s="710">
        <f>AVERAGE(Monthly!AR333:AT333)</f>
        <v>0</v>
      </c>
      <c r="R333" s="710">
        <f>AVERAGE(Monthly!AU333:AW333)</f>
        <v>0</v>
      </c>
      <c r="S333" s="710">
        <f>AVERAGE(Monthly!AX333:AZ333)</f>
        <v>0</v>
      </c>
      <c r="T333" s="710">
        <f>AVERAGE(Monthly!BA333:BC333)</f>
        <v>0</v>
      </c>
      <c r="U333" s="710">
        <f>AVERAGE(Monthly!BD333:BF333)</f>
        <v>0</v>
      </c>
      <c r="V333" s="710">
        <f>AVERAGE(Monthly!BG333:BI333)</f>
        <v>0</v>
      </c>
      <c r="W333" s="710">
        <f>AVERAGE(Monthly!BJ333:BL333)</f>
        <v>0</v>
      </c>
      <c r="X333" s="710">
        <f>AVERAGE(Monthly!BM333:BO333)</f>
        <v>0</v>
      </c>
      <c r="Y333" s="710">
        <f>AVERAGE(Monthly!BP333:BR333)</f>
        <v>0</v>
      </c>
      <c r="Z333" s="710">
        <f>AVERAGE(Monthly!BS333:BU333)</f>
        <v>0</v>
      </c>
      <c r="AA333" s="710">
        <f>AVERAGE(Monthly!BV333:BX333)</f>
        <v>0</v>
      </c>
      <c r="AB333" s="710">
        <f>AVERAGE(Monthly!BY333:CA333)</f>
        <v>0</v>
      </c>
      <c r="AC333" s="710">
        <f>AVERAGE(Monthly!CB333:CD333)</f>
        <v>0</v>
      </c>
      <c r="AD333" s="710">
        <f>AVERAGE(Monthly!CE333:CG333)</f>
        <v>0</v>
      </c>
      <c r="AE333" s="217" t="e">
        <f>AVERAGE(Monthly!CH333:CJ333)</f>
        <v>#DIV/0!</v>
      </c>
      <c r="AF333" s="217" t="e">
        <f>AVERAGE(Monthly!CK333:CM333)</f>
        <v>#DIV/0!</v>
      </c>
      <c r="AG333" s="217" t="e">
        <f>AVERAGE(Monthly!CN333:CP333)</f>
        <v>#DIV/0!</v>
      </c>
      <c r="AH333" s="217" t="e">
        <f>AVERAGE(Monthly!CQ333:CS333)</f>
        <v>#DIV/0!</v>
      </c>
      <c r="AI333" s="217" t="e">
        <f>AVERAGE(Monthly!CT333:CV333)</f>
        <v>#DIV/0!</v>
      </c>
      <c r="AJ333" s="217" t="e">
        <f>AVERAGE(Monthly!CW333:CY333)</f>
        <v>#DIV/0!</v>
      </c>
      <c r="AK333" s="217" t="e">
        <f>AVERAGE(Monthly!CZ333:DB333)</f>
        <v>#DIV/0!</v>
      </c>
      <c r="AL333" s="217" t="e">
        <f>AVERAGE(Monthly!DC333:DE333)</f>
        <v>#DIV/0!</v>
      </c>
      <c r="AM333" s="217" t="e">
        <f>AVERAGE(Monthly!DF333:DH333)</f>
        <v>#DIV/0!</v>
      </c>
      <c r="AN333" s="217" t="e">
        <f>AVERAGE(Monthly!DI333:DK333)</f>
        <v>#DIV/0!</v>
      </c>
      <c r="AO333" s="217" t="e">
        <f>AVERAGE(Monthly!DL333:DN333)</f>
        <v>#DIV/0!</v>
      </c>
      <c r="AP333" s="217" t="e">
        <f>AVERAGE(Monthly!DO333:DQ333)</f>
        <v>#DIV/0!</v>
      </c>
      <c r="AQ333" s="217" t="e">
        <f>AVERAGE(Monthly!DR333:DT333)</f>
        <v>#DIV/0!</v>
      </c>
      <c r="AR333" s="217" t="e">
        <f>AVERAGE(Monthly!DU333:DW333)</f>
        <v>#DIV/0!</v>
      </c>
      <c r="AS333" s="217" t="e">
        <f>AVERAGE(Monthly!DX333:DZ333)</f>
        <v>#DIV/0!</v>
      </c>
      <c r="AT333" s="217" t="e">
        <f>AVERAGE(Monthly!EA333:EC333)</f>
        <v>#DIV/0!</v>
      </c>
      <c r="AU333" s="217" t="e">
        <f>AVERAGE(Monthly!ED333:EF333)</f>
        <v>#DIV/0!</v>
      </c>
      <c r="AV333" s="217" t="e">
        <f>AVERAGE(Monthly!EG333:EI333)</f>
        <v>#DIV/0!</v>
      </c>
      <c r="AW333" s="217" t="e">
        <f>AVERAGE(Monthly!EJ333:EL333)</f>
        <v>#DIV/0!</v>
      </c>
      <c r="AX333" s="217" t="e">
        <f>AVERAGE(Monthly!EM333:EO333)</f>
        <v>#DIV/0!</v>
      </c>
      <c r="AY333" s="217" t="e">
        <f>AVERAGE(Monthly!EP333:ER333)</f>
        <v>#DIV/0!</v>
      </c>
      <c r="AZ333" s="217" t="e">
        <f>AVERAGE(Monthly!ES333:EU333)</f>
        <v>#DIV/0!</v>
      </c>
      <c r="BA333" s="217" t="e">
        <f>AVERAGE(Monthly!EV333:EX333)</f>
        <v>#DIV/0!</v>
      </c>
      <c r="BB333" s="217" t="e">
        <f>AVERAGE(Monthly!EY333:FA333)</f>
        <v>#DIV/0!</v>
      </c>
      <c r="BC333" s="217" t="e">
        <f>AVERAGE(Monthly!FB333:FD333)</f>
        <v>#DIV/0!</v>
      </c>
      <c r="BD333" s="217" t="e">
        <f>AVERAGE(Monthly!FE333:FG333)</f>
        <v>#DIV/0!</v>
      </c>
      <c r="BE333" s="217" t="e">
        <f>AVERAGE(Monthly!FH333:FJ333)</f>
        <v>#DIV/0!</v>
      </c>
      <c r="BF333" s="217" t="e">
        <f>AVERAGE(Monthly!FK333:FM333)</f>
        <v>#DIV/0!</v>
      </c>
      <c r="BG333" s="217" t="e">
        <f>AVERAGE(Monthly!FN333:FP333)</f>
        <v>#DIV/0!</v>
      </c>
      <c r="BH333" s="217" t="e">
        <f>AVERAGE(Monthly!FQ333:FS333)</f>
        <v>#DIV/0!</v>
      </c>
      <c r="BI333" s="217" t="e">
        <f>AVERAGE(Monthly!FT333:FV333)</f>
        <v>#DIV/0!</v>
      </c>
      <c r="BJ333" s="217" t="e">
        <f>AVERAGE(Monthly!FW333:FY333)</f>
        <v>#DIV/0!</v>
      </c>
      <c r="BK333" s="217" t="e">
        <f>AVERAGE(Monthly!FZ333:GB333)</f>
        <v>#DIV/0!</v>
      </c>
      <c r="BL333" s="217" t="e">
        <f>AVERAGE(Monthly!GC333:GE333)</f>
        <v>#DIV/0!</v>
      </c>
      <c r="BM333" s="217" t="e">
        <f>AVERAGE(Monthly!GF333:GH333)</f>
        <v>#DIV/0!</v>
      </c>
      <c r="BN333" s="217" t="e">
        <f>AVERAGE(Monthly!GI333:GK333)</f>
        <v>#DIV/0!</v>
      </c>
      <c r="BO333" s="217" t="e">
        <f>AVERAGE(Monthly!GL333:GN333)</f>
        <v>#DIV/0!</v>
      </c>
      <c r="BP333" s="217" t="e">
        <f>AVERAGE(Monthly!GO333:GQ333)</f>
        <v>#DIV/0!</v>
      </c>
      <c r="BQ333" s="217" t="e">
        <f>AVERAGE(Monthly!GR333:GT333)</f>
        <v>#DIV/0!</v>
      </c>
      <c r="BR333" s="217" t="e">
        <f>AVERAGE(Monthly!GU333:GW333)</f>
        <v>#DIV/0!</v>
      </c>
      <c r="BS333" s="217" t="e">
        <f>AVERAGE(Monthly!GX333:GZ333)</f>
        <v>#DIV/0!</v>
      </c>
      <c r="BT333" s="217" t="e">
        <f>AVERAGE(Monthly!HA333:HC333)</f>
        <v>#DIV/0!</v>
      </c>
      <c r="BU333" s="217" t="e">
        <f>AVERAGE(Monthly!HD333:HF333)</f>
        <v>#DIV/0!</v>
      </c>
      <c r="BV333" s="217" t="e">
        <f>AVERAGE(Monthly!HG333:HI333)</f>
        <v>#DIV/0!</v>
      </c>
      <c r="BW333" s="217" t="e">
        <f>AVERAGE(Monthly!HJ333:HL333)</f>
        <v>#DIV/0!</v>
      </c>
      <c r="BX333" s="217" t="e">
        <f>AVERAGE(Monthly!HM333:HO333)</f>
        <v>#DIV/0!</v>
      </c>
      <c r="BY333" s="217" t="e">
        <f>AVERAGE(Monthly!HP333:HR333)</f>
        <v>#DIV/0!</v>
      </c>
      <c r="BZ333" s="217" t="e">
        <f>AVERAGE(Monthly!HS333:HU333)</f>
        <v>#DIV/0!</v>
      </c>
      <c r="CA333" s="217" t="e">
        <f>AVERAGE(Monthly!HV333:HX333)</f>
        <v>#DIV/0!</v>
      </c>
      <c r="CB333" s="217" t="e">
        <f>AVERAGE(Monthly!HY333:IA333)</f>
        <v>#DIV/0!</v>
      </c>
      <c r="CC333" s="217" t="e">
        <f>AVERAGE(Monthly!IB333:ID333)</f>
        <v>#DIV/0!</v>
      </c>
      <c r="CD333" s="217" t="e">
        <f>AVERAGE(Monthly!IE333:IG333)</f>
        <v>#DIV/0!</v>
      </c>
      <c r="CE333" s="217" t="e">
        <f>AVERAGE(Monthly!IH333:IJ333)</f>
        <v>#DIV/0!</v>
      </c>
      <c r="CF333" s="217" t="e">
        <f>AVERAGE(Monthly!IK333:IM333)</f>
        <v>#DIV/0!</v>
      </c>
      <c r="CG333" s="217" t="e">
        <f>AVERAGE(Monthly!IN333:IP333)</f>
        <v>#DIV/0!</v>
      </c>
      <c r="CH333" s="217" t="e">
        <f>AVERAGE(Monthly!IQ333:IS333)</f>
        <v>#DIV/0!</v>
      </c>
      <c r="CI333" s="217">
        <f>AVERAGE(Monthly!IT333:IV333)</f>
        <v>13.5</v>
      </c>
      <c r="CJ333" s="217">
        <f>AVERAGE(Monthly!IW333:IY333)</f>
        <v>13.5</v>
      </c>
      <c r="CK333" s="217">
        <f>AVERAGE(Monthly!IZ333:JB333)</f>
        <v>13.5</v>
      </c>
      <c r="CL333" s="217">
        <f>AVERAGE(Monthly!JC333:JE333)</f>
        <v>13.5</v>
      </c>
      <c r="CM333" s="217">
        <f>AVERAGE(Monthly!JF333:JH333)</f>
        <v>13.5</v>
      </c>
      <c r="CN333" s="217">
        <f>AVERAGE(Monthly!JI333:JK333)</f>
        <v>13.5</v>
      </c>
      <c r="CO333" s="217">
        <f>AVERAGE(Monthly!JL333:JN333)</f>
        <v>13.5</v>
      </c>
      <c r="CP333" s="217">
        <f>AVERAGE(Monthly!JO333:JQ333)</f>
        <v>13.5</v>
      </c>
      <c r="CQ333" s="217">
        <f>AVERAGE(Monthly!JR333:JT333)</f>
        <v>13.5</v>
      </c>
      <c r="CR333" s="217">
        <f>AVERAGE(Monthly!JU333:JW333)</f>
        <v>13.5</v>
      </c>
      <c r="CS333" s="217">
        <f>AVERAGE(Monthly!JX333:JZ333)</f>
        <v>13.1</v>
      </c>
      <c r="CT333" s="217">
        <f>AVERAGE(Monthly!KA333:KC333)</f>
        <v>12.9</v>
      </c>
      <c r="CU333" s="217">
        <f>AVERAGE(Monthly!KD333:KF333)</f>
        <v>12.833333333333334</v>
      </c>
      <c r="CV333" s="217">
        <f>AVERAGE(Monthly!KG333:KI333)</f>
        <v>12.699999999999998</v>
      </c>
      <c r="CW333" s="217">
        <f>AVERAGE(Monthly!KJ333:KL333)</f>
        <v>12.699999999999998</v>
      </c>
      <c r="CX333" s="217">
        <f>AVERAGE(Monthly!KM333:KO333)</f>
        <v>12.68</v>
      </c>
      <c r="CY333" s="217">
        <f>AVERAGE(Monthly!KP333:KR333)</f>
        <v>12.593333333333334</v>
      </c>
      <c r="CZ333" s="217">
        <f>AVERAGE(Monthly!KS333:KU333)</f>
        <v>12.533333333333333</v>
      </c>
      <c r="DA333" s="217">
        <f>AVERAGE(Monthly!KV333:KX333)</f>
        <v>12.461666666666666</v>
      </c>
      <c r="DB333" s="217">
        <f>AVERAGE(Monthly!KY333:LA333)</f>
        <v>12.385</v>
      </c>
      <c r="DC333" s="217">
        <f>AVERAGE(Monthly!LB333:LD333)</f>
        <v>12.35</v>
      </c>
      <c r="DD333" s="217">
        <f>AVERAGE(Monthly!LE333:LG333)</f>
        <v>12.450000000000001</v>
      </c>
      <c r="DE333" s="217">
        <f>AVERAGE(Monthly!LH333:LJ333)</f>
        <v>12.449999999999998</v>
      </c>
      <c r="DF333" s="217">
        <f>AVERAGE(Monthly!LK333:LM333)</f>
        <v>12.449999999999998</v>
      </c>
      <c r="DG333" s="217">
        <f>AVERAGE(Monthly!LN333:LP333)</f>
        <v>8.3066666666666666</v>
      </c>
      <c r="DH333" s="217">
        <f>AVERAGE(Monthly!LQ333:LS333)</f>
        <v>4.1499999999999995</v>
      </c>
      <c r="DI333" s="217">
        <f>AVERAGE(Monthly!LT333:LV333)</f>
        <v>6.375</v>
      </c>
      <c r="DJ333" s="217">
        <f>AVERAGE(Monthly!LW333:LY333)</f>
        <v>12.749000000000001</v>
      </c>
      <c r="DK333" s="217">
        <f>AVERAGE(Monthly!LZ333:MB333)</f>
        <v>0</v>
      </c>
      <c r="DL333" s="217">
        <f>AVERAGE(Monthly!MC333:ME333)</f>
        <v>4.333333333333333</v>
      </c>
      <c r="DM333" s="217">
        <f>AVERAGE(Monthly!MF333:MH333)</f>
        <v>4.333333333333333</v>
      </c>
      <c r="DN333" s="113">
        <f>IF(Monthly!MK333=0,"",AVERAGE(Monthly!MI333:MK333))</f>
        <v>4.333333333333333</v>
      </c>
      <c r="DO333" s="113" t="str">
        <f>IF(Monthly!ML333=0,"",AVERAGE(Monthly!MJ333:ML333))</f>
        <v/>
      </c>
      <c r="DP333" s="113" t="str">
        <f>IF(Monthly!MM333=0,"",AVERAGE(Monthly!MK333:MM333))</f>
        <v/>
      </c>
      <c r="DQ333" s="113" t="str">
        <f>IF(Monthly!MT333=0,"",AVERAGE(Monthly!MR333:MT333))</f>
        <v/>
      </c>
      <c r="DR333" s="113" t="str">
        <f>IF(Monthly!MW333=0,"",AVERAGE(Monthly!MU333:MW333))</f>
        <v/>
      </c>
      <c r="DS333" s="217"/>
      <c r="DT333" s="217"/>
      <c r="DU333" s="217"/>
      <c r="DV333" s="217"/>
      <c r="DW333" s="217"/>
      <c r="DX333" s="217"/>
      <c r="DY333" s="217"/>
      <c r="DZ333" s="217"/>
    </row>
    <row r="334" spans="1:130" ht="14.7" thickBot="1">
      <c r="B334" s="450" t="s">
        <v>860</v>
      </c>
      <c r="C334" s="229">
        <f>AVERAGE(Monthly!B334:D334)</f>
        <v>0</v>
      </c>
      <c r="D334" s="229">
        <f>AVERAGE(Monthly!E334:G334)</f>
        <v>0</v>
      </c>
      <c r="E334" s="229">
        <f>AVERAGE(Monthly!H334:J334)</f>
        <v>0</v>
      </c>
      <c r="F334" s="229">
        <f>AVERAGE(Monthly!K334:M334)</f>
        <v>0</v>
      </c>
      <c r="G334" s="229">
        <f>AVERAGE(Monthly!N334:P334)</f>
        <v>0</v>
      </c>
      <c r="H334" s="229">
        <f>AVERAGE(Monthly!Q334:S334)</f>
        <v>0</v>
      </c>
      <c r="I334" s="229">
        <f>AVERAGE(Monthly!T334:V334)</f>
        <v>0</v>
      </c>
      <c r="J334" s="229">
        <f>AVERAGE(Monthly!W334:Y334)</f>
        <v>0</v>
      </c>
      <c r="K334" s="229">
        <f>AVERAGE(Monthly!Z334:AB334)</f>
        <v>0</v>
      </c>
      <c r="L334" s="711">
        <f>AVERAGE(Monthly!AC334:AE334)</f>
        <v>0</v>
      </c>
      <c r="M334" s="711">
        <f>AVERAGE(Monthly!AF334:AH334)</f>
        <v>0</v>
      </c>
      <c r="N334" s="711">
        <f>AVERAGE(Monthly!AI334:AK334)</f>
        <v>0</v>
      </c>
      <c r="O334" s="711">
        <f>AVERAGE(Monthly!AL334:AN334)</f>
        <v>0</v>
      </c>
      <c r="P334" s="711">
        <f>AVERAGE(Monthly!AO334:AQ334)</f>
        <v>0</v>
      </c>
      <c r="Q334" s="711">
        <f>AVERAGE(Monthly!AR334:AT334)</f>
        <v>0</v>
      </c>
      <c r="R334" s="711">
        <f>AVERAGE(Monthly!AU334:AW334)</f>
        <v>0</v>
      </c>
      <c r="S334" s="711">
        <f>AVERAGE(Monthly!AX334:AZ334)</f>
        <v>0</v>
      </c>
      <c r="T334" s="711">
        <f>AVERAGE(Monthly!BA334:BC334)</f>
        <v>0</v>
      </c>
      <c r="U334" s="711">
        <f>AVERAGE(Monthly!BD334:BF334)</f>
        <v>0</v>
      </c>
      <c r="V334" s="711">
        <f>AVERAGE(Monthly!BG334:BI334)</f>
        <v>0</v>
      </c>
      <c r="W334" s="711">
        <f>AVERAGE(Monthly!BJ334:BL334)</f>
        <v>0</v>
      </c>
      <c r="X334" s="229">
        <f>AVERAGE(Monthly!BM334:BO334)</f>
        <v>0</v>
      </c>
      <c r="Y334" s="229">
        <f>AVERAGE(Monthly!BP334:BR334)</f>
        <v>0</v>
      </c>
      <c r="Z334" s="229">
        <f>AVERAGE(Monthly!BS334:BU334)</f>
        <v>0</v>
      </c>
      <c r="AA334" s="229">
        <f>AVERAGE(Monthly!BV334:BX334)</f>
        <v>0</v>
      </c>
      <c r="AB334" s="229">
        <f>AVERAGE(Monthly!BY334:CA334)</f>
        <v>0</v>
      </c>
      <c r="AC334" s="229">
        <f>AVERAGE(Monthly!CB334:CD334)</f>
        <v>0</v>
      </c>
      <c r="AD334" s="229">
        <f>AVERAGE(Monthly!CE334:CG334)</f>
        <v>0</v>
      </c>
      <c r="AE334" s="229" t="e">
        <f>AVERAGE(Monthly!CH334:CJ334)</f>
        <v>#DIV/0!</v>
      </c>
      <c r="AF334" s="229" t="e">
        <f>AVERAGE(Monthly!CK334:CM334)</f>
        <v>#DIV/0!</v>
      </c>
      <c r="AG334" s="229" t="e">
        <f>AVERAGE(Monthly!CN334:CP334)</f>
        <v>#DIV/0!</v>
      </c>
      <c r="AH334" s="229" t="e">
        <f>AVERAGE(Monthly!CQ334:CS334)</f>
        <v>#DIV/0!</v>
      </c>
      <c r="AI334" s="229" t="e">
        <f>AVERAGE(Monthly!CT334:CV334)</f>
        <v>#DIV/0!</v>
      </c>
      <c r="AJ334" s="229" t="e">
        <f>AVERAGE(Monthly!CW334:CY334)</f>
        <v>#DIV/0!</v>
      </c>
      <c r="AK334" s="229" t="e">
        <f>AVERAGE(Monthly!CZ334:DB334)</f>
        <v>#DIV/0!</v>
      </c>
      <c r="AL334" s="229" t="e">
        <f>AVERAGE(Monthly!DC334:DE334)</f>
        <v>#DIV/0!</v>
      </c>
      <c r="AM334" s="229" t="e">
        <f>AVERAGE(Monthly!DF334:DH334)</f>
        <v>#DIV/0!</v>
      </c>
      <c r="AN334" s="229" t="e">
        <f>AVERAGE(Monthly!DI334:DK334)</f>
        <v>#DIV/0!</v>
      </c>
      <c r="AO334" s="229" t="e">
        <f>AVERAGE(Monthly!DL334:DN334)</f>
        <v>#DIV/0!</v>
      </c>
      <c r="AP334" s="229" t="e">
        <f>AVERAGE(Monthly!DO334:DQ334)</f>
        <v>#DIV/0!</v>
      </c>
      <c r="AQ334" s="229" t="e">
        <f>AVERAGE(Monthly!DR334:DT334)</f>
        <v>#DIV/0!</v>
      </c>
      <c r="AR334" s="229" t="e">
        <f>AVERAGE(Monthly!DU334:DW334)</f>
        <v>#DIV/0!</v>
      </c>
      <c r="AS334" s="229" t="e">
        <f>AVERAGE(Monthly!DX334:DZ334)</f>
        <v>#DIV/0!</v>
      </c>
      <c r="AT334" s="229" t="e">
        <f>AVERAGE(Monthly!EA334:EC334)</f>
        <v>#DIV/0!</v>
      </c>
      <c r="AU334" s="229" t="e">
        <f>AVERAGE(Monthly!ED334:EF334)</f>
        <v>#DIV/0!</v>
      </c>
      <c r="AV334" s="229" t="e">
        <f>AVERAGE(Monthly!EG334:EI334)</f>
        <v>#DIV/0!</v>
      </c>
      <c r="AW334" s="229" t="e">
        <f>AVERAGE(Monthly!EJ334:EL334)</f>
        <v>#DIV/0!</v>
      </c>
      <c r="AX334" s="229" t="e">
        <f>AVERAGE(Monthly!EM334:EO334)</f>
        <v>#DIV/0!</v>
      </c>
      <c r="AY334" s="229" t="e">
        <f>AVERAGE(Monthly!EP334:ER334)</f>
        <v>#DIV/0!</v>
      </c>
      <c r="AZ334" s="229" t="e">
        <f>AVERAGE(Monthly!ES334:EU334)</f>
        <v>#DIV/0!</v>
      </c>
      <c r="BA334" s="229" t="e">
        <f>AVERAGE(Monthly!EV334:EX334)</f>
        <v>#DIV/0!</v>
      </c>
      <c r="BB334" s="229" t="e">
        <f>AVERAGE(Monthly!EY334:FA334)</f>
        <v>#DIV/0!</v>
      </c>
      <c r="BC334" s="229" t="e">
        <f>AVERAGE(Monthly!FB334:FD334)</f>
        <v>#DIV/0!</v>
      </c>
      <c r="BD334" s="229" t="e">
        <f>AVERAGE(Monthly!FE334:FG334)</f>
        <v>#DIV/0!</v>
      </c>
      <c r="BE334" s="229" t="e">
        <f>AVERAGE(Monthly!FH334:FJ334)</f>
        <v>#DIV/0!</v>
      </c>
      <c r="BF334" s="229" t="e">
        <f>AVERAGE(Monthly!FK334:FM334)</f>
        <v>#DIV/0!</v>
      </c>
      <c r="BG334" s="229" t="e">
        <f>AVERAGE(Monthly!FN334:FP334)</f>
        <v>#DIV/0!</v>
      </c>
      <c r="BH334" s="229" t="e">
        <f>AVERAGE(Monthly!FQ334:FS334)</f>
        <v>#DIV/0!</v>
      </c>
      <c r="BI334" s="229" t="e">
        <f>AVERAGE(Monthly!FT334:FV334)</f>
        <v>#DIV/0!</v>
      </c>
      <c r="BJ334" s="229" t="e">
        <f>AVERAGE(Monthly!FW334:FY334)</f>
        <v>#DIV/0!</v>
      </c>
      <c r="BK334" s="229" t="e">
        <f>AVERAGE(Monthly!FZ334:GB334)</f>
        <v>#DIV/0!</v>
      </c>
      <c r="BL334" s="229" t="e">
        <f>AVERAGE(Monthly!GC334:GE334)</f>
        <v>#DIV/0!</v>
      </c>
      <c r="BM334" s="229" t="e">
        <f>AVERAGE(Monthly!GF334:GH334)</f>
        <v>#DIV/0!</v>
      </c>
      <c r="BN334" s="229" t="e">
        <f>AVERAGE(Monthly!GI334:GK334)</f>
        <v>#DIV/0!</v>
      </c>
      <c r="BO334" s="229" t="e">
        <f>AVERAGE(Monthly!GL334:GN334)</f>
        <v>#DIV/0!</v>
      </c>
      <c r="BP334" s="229" t="e">
        <f>AVERAGE(Monthly!GO334:GQ334)</f>
        <v>#DIV/0!</v>
      </c>
      <c r="BQ334" s="229" t="e">
        <f>AVERAGE(Monthly!GR334:GT334)</f>
        <v>#DIV/0!</v>
      </c>
      <c r="BR334" s="229" t="e">
        <f>AVERAGE(Monthly!GU334:GW334)</f>
        <v>#DIV/0!</v>
      </c>
      <c r="BS334" s="229" t="e">
        <f>AVERAGE(Monthly!GX334:GZ334)</f>
        <v>#DIV/0!</v>
      </c>
      <c r="BT334" s="229" t="e">
        <f>AVERAGE(Monthly!HA334:HC334)</f>
        <v>#DIV/0!</v>
      </c>
      <c r="BU334" s="229" t="e">
        <f>AVERAGE(Monthly!HD334:HF334)</f>
        <v>#DIV/0!</v>
      </c>
      <c r="BV334" s="229" t="e">
        <f>AVERAGE(Monthly!HG334:HI334)</f>
        <v>#DIV/0!</v>
      </c>
      <c r="BW334" s="229" t="e">
        <f>AVERAGE(Monthly!HJ334:HL334)</f>
        <v>#DIV/0!</v>
      </c>
      <c r="BX334" s="229" t="e">
        <f>AVERAGE(Monthly!HM334:HO334)</f>
        <v>#DIV/0!</v>
      </c>
      <c r="BY334" s="229" t="e">
        <f>AVERAGE(Monthly!HP334:HR334)</f>
        <v>#DIV/0!</v>
      </c>
      <c r="BZ334" s="229" t="e">
        <f>AVERAGE(Monthly!HS334:HU334)</f>
        <v>#DIV/0!</v>
      </c>
      <c r="CA334" s="229" t="e">
        <f>AVERAGE(Monthly!HV334:HX334)</f>
        <v>#DIV/0!</v>
      </c>
      <c r="CB334" s="229" t="e">
        <f>AVERAGE(Monthly!HY334:IA334)</f>
        <v>#DIV/0!</v>
      </c>
      <c r="CC334" s="229" t="e">
        <f>AVERAGE(Monthly!IB334:ID334)</f>
        <v>#DIV/0!</v>
      </c>
      <c r="CD334" s="229" t="e">
        <f>AVERAGE(Monthly!IE334:IG334)</f>
        <v>#DIV/0!</v>
      </c>
      <c r="CE334" s="229" t="e">
        <f>AVERAGE(Monthly!IH334:IJ334)</f>
        <v>#DIV/0!</v>
      </c>
      <c r="CF334" s="229" t="e">
        <f>AVERAGE(Monthly!IK334:IM334)</f>
        <v>#DIV/0!</v>
      </c>
      <c r="CG334" s="229" t="e">
        <f>AVERAGE(Monthly!IN334:IP334)</f>
        <v>#DIV/0!</v>
      </c>
      <c r="CH334" s="229" t="e">
        <f>AVERAGE(Monthly!IQ334:IS334)</f>
        <v>#DIV/0!</v>
      </c>
      <c r="CI334" s="229">
        <f>AVERAGE(Monthly!IT334:IV334)</f>
        <v>0</v>
      </c>
      <c r="CJ334" s="229">
        <f>AVERAGE(Monthly!IW334:IY334)</f>
        <v>0</v>
      </c>
      <c r="CK334" s="229">
        <f>AVERAGE(Monthly!IZ334:JB334)</f>
        <v>0</v>
      </c>
      <c r="CL334" s="229">
        <f>AVERAGE(Monthly!JC334:JE334)</f>
        <v>0</v>
      </c>
      <c r="CM334" s="229">
        <f>AVERAGE(Monthly!JF334:JH334)</f>
        <v>0</v>
      </c>
      <c r="CN334" s="229">
        <f>AVERAGE(Monthly!JI334:JK334)</f>
        <v>0</v>
      </c>
      <c r="CO334" s="229">
        <f>AVERAGE(Monthly!JL334:JN334)</f>
        <v>0</v>
      </c>
      <c r="CP334" s="229">
        <f>AVERAGE(Monthly!JO334:JQ334)</f>
        <v>0</v>
      </c>
      <c r="CQ334" s="229">
        <f>AVERAGE(Monthly!JR334:JT334)</f>
        <v>0</v>
      </c>
      <c r="CR334" s="229">
        <f>AVERAGE(Monthly!JU334:JW334)</f>
        <v>0</v>
      </c>
      <c r="CS334" s="229">
        <f>AVERAGE(Monthly!JX334:JZ334)</f>
        <v>0</v>
      </c>
      <c r="CT334" s="229">
        <f>AVERAGE(Monthly!KA334:KC334)</f>
        <v>0</v>
      </c>
      <c r="CU334" s="229">
        <f>AVERAGE(Monthly!KD334:KF334)</f>
        <v>13.25</v>
      </c>
      <c r="CV334" s="229">
        <f>AVERAGE(Monthly!KG334:KI334)</f>
        <v>13.25</v>
      </c>
      <c r="CW334" s="229">
        <f>AVERAGE(Monthly!KJ334:KL334)</f>
        <v>13.25</v>
      </c>
      <c r="CX334" s="229">
        <f>AVERAGE(Monthly!KM334:KO334)</f>
        <v>13.233333333333334</v>
      </c>
      <c r="CY334" s="229">
        <f>AVERAGE(Monthly!KP334:KR334)</f>
        <v>13.199999999999998</v>
      </c>
      <c r="CZ334" s="788">
        <f>AVERAGE(Monthly!KS334:KU334)</f>
        <v>13.199999999999998</v>
      </c>
      <c r="DA334" s="788">
        <f>AVERAGE(Monthly!KV334:KX334)</f>
        <v>13.166666666666666</v>
      </c>
      <c r="DB334" s="788">
        <f>AVERAGE(Monthly!KY334:LA334)</f>
        <v>13.133333333333333</v>
      </c>
      <c r="DC334" s="788">
        <f>AVERAGE(Monthly!LB334:LD334)</f>
        <v>13.083333333333334</v>
      </c>
      <c r="DD334" s="788">
        <f>AVERAGE(Monthly!LE334:LG334)</f>
        <v>13.050000000000002</v>
      </c>
      <c r="DE334" s="788">
        <f>AVERAGE(Monthly!LH334:LJ334)</f>
        <v>13.016666666666666</v>
      </c>
      <c r="DF334" s="788">
        <f>AVERAGE(Monthly!LK334:LM334)</f>
        <v>12.983333333333334</v>
      </c>
      <c r="DG334" s="788">
        <f>AVERAGE(Monthly!LN334:LP334)</f>
        <v>8.6333333333333329</v>
      </c>
      <c r="DH334" s="788">
        <f>AVERAGE(Monthly!LQ334:LS334)</f>
        <v>4.3133333333333335</v>
      </c>
      <c r="DI334" s="788">
        <f>AVERAGE(Monthly!LT334:LV334)</f>
        <v>6.5</v>
      </c>
      <c r="DJ334" s="788" t="e">
        <f>AVERAGE(Monthly!LW334:LY334)</f>
        <v>#DIV/0!</v>
      </c>
      <c r="DK334" s="788">
        <f>AVERAGE(Monthly!LZ334:MB334)</f>
        <v>4.3833333333333337</v>
      </c>
      <c r="DL334" s="788">
        <f>AVERAGE(Monthly!MC334:ME334)</f>
        <v>6.625</v>
      </c>
      <c r="DM334" s="788">
        <f>AVERAGE(Monthly!MF334:MH334)</f>
        <v>4.3833333333333337</v>
      </c>
      <c r="DN334" s="788">
        <f>AVERAGE(Monthly!MG334:MI334)</f>
        <v>0</v>
      </c>
      <c r="DO334" s="788">
        <f>AVERAGE(Monthly!MH334:MJ334)</f>
        <v>0</v>
      </c>
      <c r="DP334" s="788">
        <f>AVERAGE(Monthly!MI334:MK334)</f>
        <v>0</v>
      </c>
      <c r="DQ334" s="788" t="str">
        <f>IF(Monthly!MT334=0,"",AVERAGE(Monthly!MR334:MT334))</f>
        <v/>
      </c>
      <c r="DR334" s="788">
        <f>IF(Monthly!MW334=0,"",AVERAGE(Monthly!MU334:MW334))</f>
        <v>13.27</v>
      </c>
      <c r="DS334" s="229"/>
      <c r="DT334" s="229"/>
      <c r="DU334" s="229"/>
      <c r="DV334" s="229"/>
      <c r="DW334" s="229"/>
      <c r="DX334" s="229"/>
      <c r="DY334" s="229"/>
      <c r="DZ334" s="229"/>
    </row>
    <row r="335" spans="1:130">
      <c r="B335" s="760" t="s">
        <v>865</v>
      </c>
    </row>
    <row r="337" spans="1:130">
      <c r="B337" s="759" t="s">
        <v>1375</v>
      </c>
      <c r="CH337" s="890" t="s">
        <v>1376</v>
      </c>
      <c r="CI337" s="890"/>
      <c r="CJ337" s="890"/>
      <c r="CK337" s="890"/>
      <c r="CL337" s="890"/>
      <c r="CM337" s="890"/>
      <c r="DH337" s="586" t="s">
        <v>1616</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8">
        <v>2014</v>
      </c>
      <c r="CB338" s="790" t="s">
        <v>926</v>
      </c>
      <c r="CC338" s="790" t="s">
        <v>927</v>
      </c>
      <c r="CD338" s="840" t="s">
        <v>928</v>
      </c>
      <c r="CE338" s="738" t="s">
        <v>928</v>
      </c>
      <c r="CF338" s="790">
        <v>2016</v>
      </c>
      <c r="CG338" s="790"/>
      <c r="CH338" s="840"/>
      <c r="CI338" s="738" t="s">
        <v>928</v>
      </c>
      <c r="CJ338" s="790">
        <v>2017</v>
      </c>
      <c r="CK338" s="790"/>
      <c r="CL338" s="840"/>
      <c r="CM338" s="738" t="s">
        <v>928</v>
      </c>
      <c r="CN338" s="790">
        <v>2018</v>
      </c>
      <c r="CO338" s="790"/>
      <c r="CP338" s="840"/>
      <c r="CQ338" s="738" t="s">
        <v>928</v>
      </c>
      <c r="CR338" s="790">
        <v>2019</v>
      </c>
      <c r="CS338" s="790"/>
      <c r="CT338" s="840"/>
      <c r="CU338" s="738" t="s">
        <v>928</v>
      </c>
      <c r="CV338" s="790" t="s">
        <v>1574</v>
      </c>
      <c r="CW338" s="790" t="s">
        <v>926</v>
      </c>
      <c r="CX338" s="840" t="s">
        <v>927</v>
      </c>
      <c r="CY338" s="738" t="s">
        <v>928</v>
      </c>
      <c r="CZ338" s="790" t="s">
        <v>1574</v>
      </c>
      <c r="DA338" s="790" t="s">
        <v>926</v>
      </c>
      <c r="DB338" s="840" t="s">
        <v>927</v>
      </c>
      <c r="DC338" s="738" t="s">
        <v>928</v>
      </c>
      <c r="DD338" s="790" t="s">
        <v>1574</v>
      </c>
      <c r="DE338" s="790" t="s">
        <v>926</v>
      </c>
      <c r="DF338" s="840" t="s">
        <v>927</v>
      </c>
      <c r="DG338" s="738" t="s">
        <v>928</v>
      </c>
      <c r="DH338" s="790" t="s">
        <v>1574</v>
      </c>
      <c r="DI338" s="790" t="s">
        <v>926</v>
      </c>
      <c r="DJ338" s="840" t="s">
        <v>927</v>
      </c>
      <c r="DK338" s="738" t="s">
        <v>928</v>
      </c>
      <c r="DL338" s="790"/>
      <c r="DM338" s="790"/>
      <c r="DN338" s="840"/>
      <c r="DO338" s="738"/>
      <c r="DP338" s="790" t="s">
        <v>926</v>
      </c>
      <c r="DQ338" s="790" t="s">
        <v>927</v>
      </c>
      <c r="DR338" s="840" t="s">
        <v>928</v>
      </c>
      <c r="DS338" s="738"/>
      <c r="DT338" s="738"/>
      <c r="DU338" s="738"/>
      <c r="DV338" s="738">
        <v>2025</v>
      </c>
      <c r="DW338" s="738"/>
      <c r="DX338" s="738"/>
      <c r="DY338" s="738"/>
      <c r="DZ338" s="738">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40">
        <v>0.27748256188492526</v>
      </c>
      <c r="CE339" s="662">
        <v>0.3198390830574811</v>
      </c>
      <c r="CF339" s="662"/>
      <c r="CG339" s="662"/>
      <c r="CH339" s="740"/>
      <c r="CI339" s="662">
        <v>0.36539200393180032</v>
      </c>
      <c r="CJ339" s="662"/>
      <c r="CK339" s="662"/>
      <c r="CL339" s="740"/>
      <c r="CM339" s="662">
        <v>0.41908191332851497</v>
      </c>
      <c r="CN339" s="662"/>
      <c r="CO339" s="662"/>
      <c r="CP339" s="740"/>
      <c r="CQ339" s="662">
        <v>0.45356143083591743</v>
      </c>
      <c r="CR339" s="662"/>
      <c r="CS339" s="662"/>
      <c r="CT339" s="900"/>
      <c r="CU339" s="740">
        <v>0.49490601873671242</v>
      </c>
      <c r="CV339" s="740"/>
      <c r="CW339" s="740"/>
      <c r="CX339" s="740"/>
      <c r="CY339" s="740">
        <v>0.6317067158579508</v>
      </c>
      <c r="CZ339" s="740"/>
      <c r="DA339" s="740"/>
      <c r="DB339" s="740"/>
      <c r="DC339" s="740">
        <v>0.70614581552418532</v>
      </c>
      <c r="DD339" s="740"/>
      <c r="DE339" s="740"/>
      <c r="DF339" s="740"/>
      <c r="DG339" s="740">
        <v>0.6357763063605798</v>
      </c>
      <c r="DH339" s="740"/>
      <c r="DI339" s="740"/>
      <c r="DJ339" s="740"/>
      <c r="DK339" s="740">
        <v>0.65559294518776812</v>
      </c>
      <c r="DL339" s="740"/>
      <c r="DM339" s="740"/>
      <c r="DN339" s="740"/>
      <c r="DO339" s="740">
        <v>0.64390191877172187</v>
      </c>
      <c r="DP339" s="663"/>
      <c r="DQ339" s="663"/>
      <c r="DR339" s="901">
        <v>0.64390191877172187</v>
      </c>
      <c r="DS339" s="663"/>
      <c r="DT339" s="663"/>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40">
        <v>0.21758751038023411</v>
      </c>
      <c r="CE340" s="662">
        <v>0.25108947482035726</v>
      </c>
      <c r="CF340" s="662"/>
      <c r="CG340" s="662"/>
      <c r="CH340" s="740"/>
      <c r="CI340" s="662">
        <v>0.29454567833890993</v>
      </c>
      <c r="CJ340" s="662"/>
      <c r="CK340" s="662"/>
      <c r="CL340" s="740"/>
      <c r="CM340" s="662">
        <v>0.34752714976249699</v>
      </c>
      <c r="CN340" s="662"/>
      <c r="CO340" s="662"/>
      <c r="CP340" s="740"/>
      <c r="CQ340" s="662">
        <v>0.3806857514845699</v>
      </c>
      <c r="CR340" s="662"/>
      <c r="CS340" s="662"/>
      <c r="CT340" s="900"/>
      <c r="CU340" s="740">
        <v>0.41805537407635257</v>
      </c>
      <c r="CV340" s="740"/>
      <c r="CW340" s="740"/>
      <c r="CX340" s="740"/>
      <c r="CY340" s="740">
        <v>0.53868452245152387</v>
      </c>
      <c r="CZ340" s="740"/>
      <c r="DA340" s="740"/>
      <c r="DB340" s="740"/>
      <c r="DC340" s="740">
        <v>0.60044642597544307</v>
      </c>
      <c r="DD340" s="740"/>
      <c r="DE340" s="740"/>
      <c r="DF340" s="740"/>
      <c r="DG340" s="740">
        <v>0.53113134016743457</v>
      </c>
      <c r="DH340" s="740"/>
      <c r="DI340" s="740"/>
      <c r="DJ340" s="740"/>
      <c r="DK340" s="740">
        <v>0.55368749256650884</v>
      </c>
      <c r="DL340" s="740"/>
      <c r="DM340" s="740"/>
      <c r="DN340" s="740"/>
      <c r="DO340" s="740">
        <v>0.56823757505154082</v>
      </c>
      <c r="DP340" s="665"/>
      <c r="DQ340" s="665"/>
      <c r="DR340" s="902">
        <v>0.56823757505154082</v>
      </c>
      <c r="DS340" s="665"/>
      <c r="DT340" s="665"/>
      <c r="DU340" s="665"/>
      <c r="DV340" s="665"/>
      <c r="DW340" s="665"/>
      <c r="DX340" s="665"/>
      <c r="DY340" s="665"/>
      <c r="DZ340" s="665"/>
    </row>
    <row r="341" spans="1:130" s="216" customFormat="1">
      <c r="A341" s="216" t="s">
        <v>1415</v>
      </c>
      <c r="B341" s="667" t="s">
        <v>1379</v>
      </c>
      <c r="C341" s="738"/>
      <c r="D341" s="667"/>
      <c r="E341" s="738"/>
      <c r="F341" s="738"/>
      <c r="G341" s="738"/>
      <c r="H341" s="738"/>
      <c r="I341" s="738"/>
      <c r="J341" s="738"/>
      <c r="K341" s="738"/>
      <c r="L341" s="738"/>
      <c r="M341" s="738"/>
      <c r="N341" s="738"/>
      <c r="O341" s="738"/>
      <c r="P341" s="738"/>
      <c r="Q341" s="738"/>
      <c r="R341" s="738"/>
      <c r="S341" s="738"/>
      <c r="T341" s="738"/>
      <c r="U341" s="738"/>
      <c r="V341" s="738"/>
      <c r="W341" s="738"/>
      <c r="X341" s="738"/>
      <c r="Y341" s="738"/>
      <c r="Z341" s="738"/>
      <c r="AA341" s="738"/>
      <c r="AB341" s="738"/>
      <c r="AC341" s="738"/>
      <c r="AD341" s="738"/>
      <c r="AE341" s="738"/>
      <c r="AF341" s="738"/>
      <c r="AG341" s="738"/>
      <c r="AH341" s="738"/>
      <c r="AI341" s="738"/>
      <c r="AJ341" s="738"/>
      <c r="AK341" s="738"/>
      <c r="AL341" s="738"/>
      <c r="AM341" s="738"/>
      <c r="AN341" s="738"/>
      <c r="AO341" s="738"/>
      <c r="AP341" s="738"/>
      <c r="AQ341" s="738"/>
      <c r="AR341" s="738"/>
      <c r="AS341" s="738"/>
      <c r="AT341" s="738"/>
      <c r="AU341" s="738"/>
      <c r="AV341" s="738"/>
      <c r="AW341" s="738"/>
      <c r="AX341" s="738"/>
      <c r="AY341" s="738"/>
      <c r="AZ341" s="738"/>
      <c r="BA341" s="738"/>
      <c r="BB341" s="738"/>
      <c r="BC341" s="738"/>
      <c r="BD341" s="738"/>
      <c r="BE341" s="738"/>
      <c r="BF341" s="738"/>
      <c r="BG341" s="738"/>
      <c r="BH341" s="738"/>
      <c r="BI341" s="738"/>
      <c r="BJ341" s="738"/>
      <c r="BK341" s="738"/>
      <c r="BL341" s="738"/>
      <c r="BM341" s="738"/>
      <c r="BN341" s="738"/>
      <c r="BO341" s="738"/>
      <c r="BP341" s="738"/>
      <c r="BQ341" s="738"/>
      <c r="BR341" s="738"/>
      <c r="BS341" s="738"/>
      <c r="BT341" s="738"/>
      <c r="BU341" s="738"/>
      <c r="BV341" s="738"/>
      <c r="BW341" s="738"/>
      <c r="BX341" s="738"/>
      <c r="BY341" s="738"/>
      <c r="BZ341" s="738"/>
      <c r="CA341" s="738"/>
      <c r="CB341" s="738"/>
      <c r="CC341" s="738"/>
      <c r="CD341" s="741">
        <v>1761.0809918874891</v>
      </c>
      <c r="CE341" s="662">
        <v>2065.06952</v>
      </c>
      <c r="CF341" s="662"/>
      <c r="CG341" s="662"/>
      <c r="CH341" s="741"/>
      <c r="CI341" s="662">
        <v>2459.3708481448743</v>
      </c>
      <c r="CJ341" s="662"/>
      <c r="CK341" s="662"/>
      <c r="CL341" s="741"/>
      <c r="CM341" s="662">
        <v>3164.359033550003</v>
      </c>
      <c r="CN341" s="662"/>
      <c r="CO341" s="662"/>
      <c r="CP341" s="741"/>
      <c r="CQ341" s="662">
        <v>3593.798101002054</v>
      </c>
      <c r="CR341" s="662"/>
      <c r="CS341" s="662"/>
      <c r="CT341" s="903"/>
      <c r="CU341" s="741">
        <v>4218.0876605854355</v>
      </c>
      <c r="CV341" s="741"/>
      <c r="CW341" s="741"/>
      <c r="CX341" s="741"/>
      <c r="CY341" s="741">
        <v>5316.0802803037441</v>
      </c>
      <c r="CZ341" s="741"/>
      <c r="DA341" s="741"/>
      <c r="DB341" s="741"/>
      <c r="DC341" s="741">
        <v>6508.2064574576798</v>
      </c>
      <c r="DD341" s="741"/>
      <c r="DE341" s="741"/>
      <c r="DF341" s="741"/>
      <c r="DG341" s="741">
        <v>6805.8630940622261</v>
      </c>
      <c r="DH341" s="741"/>
      <c r="DI341" s="741"/>
      <c r="DJ341" s="741"/>
      <c r="DK341" s="741">
        <v>7775.9855634108835</v>
      </c>
      <c r="DL341" s="741"/>
      <c r="DM341" s="741"/>
      <c r="DN341" s="741"/>
      <c r="DO341" s="741">
        <v>9030.8693066535016</v>
      </c>
      <c r="DP341" s="905"/>
      <c r="DQ341" s="738"/>
      <c r="DR341" s="903">
        <v>9030.8693066535016</v>
      </c>
      <c r="DS341" s="738"/>
      <c r="DT341" s="738"/>
      <c r="DU341" s="738"/>
      <c r="DV341" s="738"/>
      <c r="DW341" s="738"/>
      <c r="DX341" s="738"/>
      <c r="DY341" s="738"/>
      <c r="DZ341" s="738"/>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2">
        <v>0</v>
      </c>
      <c r="CE342" s="662">
        <v>1610.7542256000002</v>
      </c>
      <c r="CF342" s="662"/>
      <c r="CG342" s="662"/>
      <c r="CH342" s="742"/>
      <c r="CI342" s="662">
        <v>1836.7533599999999</v>
      </c>
      <c r="CJ342" s="662"/>
      <c r="CK342" s="662"/>
      <c r="CL342" s="742"/>
      <c r="CM342" s="662">
        <v>2309.4442800000002</v>
      </c>
      <c r="CN342" s="662"/>
      <c r="CO342" s="662"/>
      <c r="CP342" s="742"/>
      <c r="CQ342" s="662">
        <v>2645.2779599999999</v>
      </c>
      <c r="CR342" s="662"/>
      <c r="CS342" s="662"/>
      <c r="CT342" s="904"/>
      <c r="CU342" s="742">
        <v>3132.2826600000003</v>
      </c>
      <c r="CV342" s="742"/>
      <c r="CW342" s="742"/>
      <c r="CX342" s="742"/>
      <c r="CY342" s="742">
        <v>4006.3163399999999</v>
      </c>
      <c r="CZ342" s="742"/>
      <c r="DA342" s="742"/>
      <c r="DB342" s="742"/>
      <c r="DC342" s="742">
        <v>4965.5206425832794</v>
      </c>
      <c r="DD342" s="742"/>
      <c r="DE342" s="742"/>
      <c r="DF342" s="742"/>
      <c r="DG342" s="742">
        <v>5464.573213368536</v>
      </c>
      <c r="DH342" s="742"/>
      <c r="DI342" s="742"/>
      <c r="DJ342" s="742"/>
      <c r="DK342" s="742">
        <v>6221.2687394604891</v>
      </c>
      <c r="DL342" s="742"/>
      <c r="DM342" s="742"/>
      <c r="DN342" s="742"/>
      <c r="DO342" s="742">
        <v>7200.0780591897319</v>
      </c>
      <c r="DP342" s="666"/>
      <c r="DQ342" s="666"/>
      <c r="DR342" s="766">
        <v>7200.0780591897319</v>
      </c>
      <c r="DS342" s="666"/>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40">
        <v>5.3319374164137151E-2</v>
      </c>
      <c r="CE343" s="662">
        <v>6.6470728845245172E-2</v>
      </c>
      <c r="CF343" s="662"/>
      <c r="CG343" s="662"/>
      <c r="CH343" s="740"/>
      <c r="CI343" s="662">
        <v>7.1028487629002462E-2</v>
      </c>
      <c r="CJ343" s="662"/>
      <c r="CK343" s="662"/>
      <c r="CL343" s="740"/>
      <c r="CM343" s="662">
        <v>7.066416355677832E-2</v>
      </c>
      <c r="CN343" s="662"/>
      <c r="CO343" s="662"/>
      <c r="CP343" s="740"/>
      <c r="CQ343" s="662">
        <v>7.244536357525759E-2</v>
      </c>
      <c r="CR343" s="662"/>
      <c r="CS343" s="662"/>
      <c r="CT343" s="900"/>
      <c r="CU343" s="740">
        <v>7.3305995127437476E-2</v>
      </c>
      <c r="CV343" s="740"/>
      <c r="CW343" s="740"/>
      <c r="CX343" s="740"/>
      <c r="CY343" s="740">
        <v>8.0395294193282202E-2</v>
      </c>
      <c r="CZ343" s="740"/>
      <c r="DA343" s="740"/>
      <c r="DB343" s="740"/>
      <c r="DC343" s="740">
        <v>0.10564909261957156</v>
      </c>
      <c r="DD343" s="740"/>
      <c r="DE343" s="740"/>
      <c r="DF343" s="740"/>
      <c r="DG343" s="740">
        <v>0.105749686477913</v>
      </c>
      <c r="DH343" s="740"/>
      <c r="DI343" s="740"/>
      <c r="DJ343" s="740"/>
      <c r="DK343" s="740">
        <v>0.10354024590837747</v>
      </c>
      <c r="DL343" s="740"/>
      <c r="DM343" s="740"/>
      <c r="DN343" s="740"/>
      <c r="DO343" s="740">
        <v>0.10027065933414099</v>
      </c>
      <c r="DP343" s="665"/>
      <c r="DQ343" s="665"/>
      <c r="DR343" s="902">
        <v>0.10027065933414099</v>
      </c>
      <c r="DS343" s="665"/>
      <c r="DT343" s="665"/>
      <c r="DU343" s="665"/>
      <c r="DV343" s="665"/>
      <c r="DW343" s="665"/>
      <c r="DX343" s="665"/>
      <c r="DY343" s="665"/>
      <c r="DZ343" s="665"/>
    </row>
    <row r="344" spans="1:130">
      <c r="B344" s="667" t="s">
        <v>1571</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0</v>
      </c>
      <c r="CE344" s="662">
        <v>0.3272086158498751</v>
      </c>
      <c r="CF344" s="662"/>
      <c r="CG344" s="662"/>
      <c r="CH344" s="740"/>
      <c r="CI344" s="662">
        <v>0.40600204796835504</v>
      </c>
      <c r="CJ344" s="662"/>
      <c r="CK344" s="662"/>
      <c r="CL344" s="740"/>
      <c r="CM344" s="662">
        <v>0.42337785846663584</v>
      </c>
      <c r="CN344" s="662"/>
      <c r="CO344" s="662"/>
      <c r="CP344" s="740"/>
      <c r="CQ344" s="662">
        <v>0.46183558072745712</v>
      </c>
      <c r="CR344" s="662"/>
      <c r="CS344" s="662"/>
      <c r="CT344" s="900"/>
      <c r="CU344" s="740">
        <v>0.49704397325587468</v>
      </c>
      <c r="CV344" s="740"/>
      <c r="CW344" s="740"/>
      <c r="CX344" s="740"/>
      <c r="CY344" s="740">
        <v>0.6339205994829713</v>
      </c>
      <c r="CZ344" s="740"/>
      <c r="DA344" s="740"/>
      <c r="DB344" s="740"/>
      <c r="DC344" s="740">
        <v>0.70696902748121482</v>
      </c>
      <c r="DD344" s="740"/>
      <c r="DE344" s="740"/>
      <c r="DF344" s="740"/>
      <c r="DG344" s="740">
        <v>0.64395927512803341</v>
      </c>
      <c r="DH344" s="740"/>
      <c r="DI344" s="740"/>
      <c r="DJ344" s="740"/>
      <c r="DK344" s="740">
        <v>0.65559294518776812</v>
      </c>
      <c r="DL344" s="740"/>
      <c r="DM344" s="740"/>
      <c r="DN344" s="740"/>
      <c r="DO344" s="740">
        <v>0.64981092116713135</v>
      </c>
      <c r="DP344" s="665"/>
      <c r="DQ344" s="665"/>
      <c r="DR344" s="902">
        <v>0.64981092116713135</v>
      </c>
      <c r="DS344" s="665"/>
      <c r="DT344" s="665"/>
      <c r="DU344" s="665"/>
      <c r="DV344" s="665"/>
      <c r="DW344" s="665"/>
      <c r="DX344" s="665"/>
      <c r="DY344" s="665"/>
      <c r="DZ344" s="665"/>
    </row>
    <row r="345" spans="1:130">
      <c r="A345" t="s">
        <v>1417</v>
      </c>
      <c r="B345" s="739"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2">
        <v>337.82301653749994</v>
      </c>
      <c r="CE345" s="662">
        <v>426.24079439949998</v>
      </c>
      <c r="CF345" s="662"/>
      <c r="CG345" s="662"/>
      <c r="CH345" s="742"/>
      <c r="CI345" s="662">
        <v>487.547096307</v>
      </c>
      <c r="CJ345" s="662"/>
      <c r="CK345" s="662"/>
      <c r="CL345" s="742"/>
      <c r="CM345" s="662">
        <v>546.50124340277364</v>
      </c>
      <c r="CN345" s="662"/>
      <c r="CO345" s="662"/>
      <c r="CP345" s="903"/>
      <c r="CQ345" s="662">
        <v>609.19550767527357</v>
      </c>
      <c r="CR345" s="662"/>
      <c r="CS345" s="662"/>
      <c r="CT345" s="903"/>
      <c r="CU345" s="742">
        <v>699.50909194149995</v>
      </c>
      <c r="CV345" s="742"/>
      <c r="CW345" s="742"/>
      <c r="CX345" s="742"/>
      <c r="CY345" s="742">
        <v>922.47634978249994</v>
      </c>
      <c r="CZ345" s="742"/>
      <c r="DA345" s="742"/>
      <c r="DB345" s="742"/>
      <c r="DC345" s="742">
        <v>2353.8009195650002</v>
      </c>
      <c r="DD345" s="742"/>
      <c r="DE345" s="742"/>
      <c r="DF345" s="742"/>
      <c r="DG345" s="742">
        <v>2852.0186385470001</v>
      </c>
      <c r="DH345" s="742"/>
      <c r="DI345" s="742"/>
      <c r="DJ345" s="742"/>
      <c r="DK345" s="742">
        <v>3362.7372913879999</v>
      </c>
      <c r="DL345" s="742"/>
      <c r="DM345" s="742"/>
      <c r="DN345" s="742"/>
      <c r="DO345" s="742">
        <v>2779.5420543509999</v>
      </c>
      <c r="DP345" s="905"/>
      <c r="DQ345" s="663"/>
      <c r="DR345" s="903">
        <v>2779.5420543509999</v>
      </c>
      <c r="DS345" s="663"/>
      <c r="DT345" s="663"/>
      <c r="DU345" s="663"/>
      <c r="DV345" s="663"/>
      <c r="DW345" s="663"/>
      <c r="DX345" s="663"/>
      <c r="DY345" s="663"/>
      <c r="DZ345" s="663"/>
    </row>
    <row r="346" spans="1:130">
      <c r="B346" s="739"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0">
      <c r="B347" s="739"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39"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59" t="s">
        <v>1383</v>
      </c>
      <c r="CH349" s="890" t="s">
        <v>1383</v>
      </c>
      <c r="CI349" s="890"/>
      <c r="CJ349" s="890"/>
      <c r="CK349" s="890"/>
      <c r="CL349" s="890"/>
    </row>
    <row r="351" spans="1:130">
      <c r="S351" s="497" t="str">
        <f>+B352</f>
        <v>REAL_Rwametric_Qdata  below this (quarterly data)</v>
      </c>
    </row>
    <row r="352" spans="1:130">
      <c r="B352" s="760" t="s">
        <v>1449</v>
      </c>
      <c r="S352" t="s">
        <v>906</v>
      </c>
      <c r="T352" t="str">
        <f t="shared" ref="T352:BJ352" si="7">+T5</f>
        <v>1999Q2</v>
      </c>
      <c r="U352" t="str">
        <f t="shared" si="7"/>
        <v>1999Q3</v>
      </c>
      <c r="V352" t="str">
        <f t="shared" si="7"/>
        <v>1999Q4</v>
      </c>
      <c r="W352" t="str">
        <f t="shared" si="7"/>
        <v>2000Q1</v>
      </c>
      <c r="X352" t="str">
        <f t="shared" si="7"/>
        <v>2000Q2</v>
      </c>
      <c r="Y352" t="str">
        <f t="shared" si="7"/>
        <v>2000Q3</v>
      </c>
      <c r="Z352" t="str">
        <f t="shared" si="7"/>
        <v>2000Q4</v>
      </c>
      <c r="AA352" t="str">
        <f t="shared" si="7"/>
        <v>2001Q1</v>
      </c>
      <c r="AB352" t="str">
        <f t="shared" si="7"/>
        <v>2001Q2</v>
      </c>
      <c r="AC352" t="str">
        <f t="shared" si="7"/>
        <v>2001Q3</v>
      </c>
      <c r="AD352" t="str">
        <f t="shared" si="7"/>
        <v>2001Q4</v>
      </c>
      <c r="AE352" t="str">
        <f t="shared" si="7"/>
        <v>2002Q1</v>
      </c>
      <c r="AF352" t="str">
        <f t="shared" si="7"/>
        <v>2002Q2</v>
      </c>
      <c r="AG352" t="str">
        <f t="shared" si="7"/>
        <v>2002Q3</v>
      </c>
      <c r="AH352" t="str">
        <f t="shared" si="7"/>
        <v>2002Q4</v>
      </c>
      <c r="AI352" t="str">
        <f t="shared" si="7"/>
        <v>2003Q1</v>
      </c>
      <c r="AJ352" t="str">
        <f t="shared" si="7"/>
        <v>2003Q2</v>
      </c>
      <c r="AK352" t="str">
        <f t="shared" si="7"/>
        <v>2003Q3</v>
      </c>
      <c r="AL352" t="str">
        <f t="shared" si="7"/>
        <v>2003Q4</v>
      </c>
      <c r="AM352" t="str">
        <f t="shared" si="7"/>
        <v>2004Q1</v>
      </c>
      <c r="AN352" t="str">
        <f t="shared" si="7"/>
        <v>2004Q2</v>
      </c>
      <c r="AO352" t="str">
        <f t="shared" si="7"/>
        <v>2004Q3</v>
      </c>
      <c r="AP352" t="str">
        <f t="shared" si="7"/>
        <v>2004Q4</v>
      </c>
      <c r="AQ352" t="str">
        <f t="shared" si="7"/>
        <v>2005Q1</v>
      </c>
      <c r="AR352" t="str">
        <f t="shared" si="7"/>
        <v>2005Q2</v>
      </c>
      <c r="AS352" t="str">
        <f t="shared" si="7"/>
        <v>2005Q3</v>
      </c>
      <c r="AT352" t="str">
        <f t="shared" si="7"/>
        <v>2005Q4</v>
      </c>
      <c r="AU352" t="str">
        <f t="shared" si="7"/>
        <v>2006Q1</v>
      </c>
      <c r="AV352" t="str">
        <f t="shared" si="7"/>
        <v>2006Q2</v>
      </c>
      <c r="AW352" t="str">
        <f t="shared" si="7"/>
        <v>2006Q3</v>
      </c>
      <c r="AX352" t="str">
        <f t="shared" si="7"/>
        <v>2006Q4</v>
      </c>
      <c r="AY352" t="str">
        <f t="shared" si="7"/>
        <v>2007Q1</v>
      </c>
      <c r="AZ352" t="str">
        <f t="shared" si="7"/>
        <v>2007Q2</v>
      </c>
      <c r="BA352" t="str">
        <f t="shared" si="7"/>
        <v>2007Q3</v>
      </c>
      <c r="BB352" t="str">
        <f t="shared" si="7"/>
        <v>2007Q4</v>
      </c>
      <c r="BC352" t="str">
        <f t="shared" si="7"/>
        <v>2008Q1</v>
      </c>
      <c r="BD352" t="str">
        <f t="shared" si="7"/>
        <v>2008Q2</v>
      </c>
      <c r="BE352" t="str">
        <f t="shared" si="7"/>
        <v>2008Q3</v>
      </c>
      <c r="BF352" t="str">
        <f t="shared" si="7"/>
        <v>2008Q4</v>
      </c>
      <c r="BG352" t="str">
        <f t="shared" si="7"/>
        <v>2009Q1</v>
      </c>
      <c r="BH352" t="str">
        <f t="shared" si="7"/>
        <v>2009Q2</v>
      </c>
      <c r="BI352" t="str">
        <f t="shared" si="7"/>
        <v>2009Q3</v>
      </c>
      <c r="BJ352" t="str">
        <f t="shared" si="7"/>
        <v>2009Q4</v>
      </c>
      <c r="BK352" t="str">
        <f>+BS5</f>
        <v>fr2012 WEOGAS_Rwametric_Qdata</v>
      </c>
      <c r="BL352" t="str">
        <f t="shared" ref="BL352:BR352" si="8">+BL5</f>
        <v>2010Q2</v>
      </c>
      <c r="BM352" t="str">
        <f t="shared" si="8"/>
        <v>2010Q3</v>
      </c>
      <c r="BN352" t="str">
        <f t="shared" si="8"/>
        <v>2010Q4</v>
      </c>
      <c r="BO352" t="str">
        <f t="shared" si="8"/>
        <v>2011Q1</v>
      </c>
      <c r="BP352" t="str">
        <f t="shared" si="8"/>
        <v>2011Q2</v>
      </c>
      <c r="BQ352" t="str">
        <f t="shared" si="8"/>
        <v>2011Q3</v>
      </c>
      <c r="BR352" t="str">
        <f t="shared" si="8"/>
        <v>2011Q4</v>
      </c>
      <c r="BS352" t="e">
        <f>+#REF!</f>
        <v>#REF!</v>
      </c>
      <c r="BT352" t="str">
        <f t="shared" ref="BT352:BZ352" si="9">+BT5</f>
        <v>2012Q2</v>
      </c>
      <c r="BU352" t="str">
        <f t="shared" si="9"/>
        <v>2012Q3</v>
      </c>
      <c r="BV352" t="str">
        <f t="shared" si="9"/>
        <v>2012Q4</v>
      </c>
      <c r="BW352" t="str">
        <f t="shared" si="9"/>
        <v>2013Q1</v>
      </c>
      <c r="BX352" t="str">
        <f t="shared" si="9"/>
        <v>2013Q2</v>
      </c>
      <c r="BY352" t="str">
        <f t="shared" si="9"/>
        <v>2013Q3</v>
      </c>
      <c r="BZ352" t="str">
        <f t="shared" si="9"/>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3"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4" t="s">
        <v>928</v>
      </c>
      <c r="W353" s="715" t="s">
        <v>928</v>
      </c>
      <c r="X353" s="714">
        <v>2000</v>
      </c>
      <c r="Y353" s="714" t="s">
        <v>926</v>
      </c>
      <c r="Z353" s="714" t="s">
        <v>927</v>
      </c>
      <c r="AA353" s="715" t="s">
        <v>928</v>
      </c>
      <c r="AB353" s="714">
        <v>2001</v>
      </c>
      <c r="AC353" s="714" t="s">
        <v>926</v>
      </c>
      <c r="AD353" s="714" t="s">
        <v>927</v>
      </c>
      <c r="AE353" s="715" t="s">
        <v>928</v>
      </c>
      <c r="AF353" s="714">
        <v>2002</v>
      </c>
      <c r="AG353" s="714" t="s">
        <v>926</v>
      </c>
      <c r="AH353" s="714" t="s">
        <v>927</v>
      </c>
      <c r="AI353" s="715" t="s">
        <v>928</v>
      </c>
      <c r="AJ353" s="714">
        <v>2003</v>
      </c>
      <c r="AK353" s="714" t="s">
        <v>926</v>
      </c>
      <c r="AL353" s="714" t="s">
        <v>927</v>
      </c>
      <c r="AM353" s="715" t="s">
        <v>928</v>
      </c>
      <c r="AN353" s="714">
        <v>2004</v>
      </c>
      <c r="AO353" s="714" t="s">
        <v>926</v>
      </c>
      <c r="AP353" s="714" t="s">
        <v>927</v>
      </c>
      <c r="AQ353" s="715" t="s">
        <v>928</v>
      </c>
      <c r="AR353" s="714">
        <v>2005</v>
      </c>
      <c r="AS353" s="714" t="s">
        <v>926</v>
      </c>
      <c r="AT353" s="714" t="s">
        <v>927</v>
      </c>
      <c r="AU353" s="715" t="s">
        <v>928</v>
      </c>
      <c r="AV353" s="714">
        <v>2006</v>
      </c>
      <c r="AW353" s="714" t="s">
        <v>926</v>
      </c>
      <c r="AX353" s="714" t="s">
        <v>927</v>
      </c>
      <c r="AY353" s="715" t="s">
        <v>928</v>
      </c>
      <c r="AZ353" s="714">
        <v>2007</v>
      </c>
      <c r="BA353" s="714" t="s">
        <v>926</v>
      </c>
      <c r="BB353" s="714" t="s">
        <v>927</v>
      </c>
      <c r="BC353" s="715" t="s">
        <v>928</v>
      </c>
      <c r="BD353" s="714">
        <v>2008</v>
      </c>
      <c r="BE353" s="714" t="s">
        <v>926</v>
      </c>
      <c r="BF353" s="714" t="s">
        <v>927</v>
      </c>
      <c r="BG353" s="715" t="s">
        <v>928</v>
      </c>
      <c r="BH353" s="714">
        <v>2009</v>
      </c>
      <c r="BI353" s="714" t="s">
        <v>926</v>
      </c>
      <c r="BJ353" s="714" t="s">
        <v>927</v>
      </c>
      <c r="BK353" s="715" t="s">
        <v>928</v>
      </c>
      <c r="BL353" s="714">
        <v>2010</v>
      </c>
      <c r="BM353" s="714" t="s">
        <v>926</v>
      </c>
      <c r="BN353" s="714" t="s">
        <v>927</v>
      </c>
      <c r="BO353" s="715" t="s">
        <v>928</v>
      </c>
      <c r="BP353" s="714">
        <v>2011</v>
      </c>
      <c r="BQ353" s="714" t="s">
        <v>926</v>
      </c>
      <c r="BR353" s="714" t="s">
        <v>927</v>
      </c>
      <c r="BS353" s="715" t="s">
        <v>928</v>
      </c>
      <c r="BT353" s="714">
        <v>2012</v>
      </c>
      <c r="BU353" s="714" t="s">
        <v>926</v>
      </c>
      <c r="BV353" s="714" t="s">
        <v>927</v>
      </c>
      <c r="BW353" s="715" t="s">
        <v>928</v>
      </c>
      <c r="BX353" s="714">
        <v>2013</v>
      </c>
      <c r="BY353" s="714" t="s">
        <v>926</v>
      </c>
      <c r="BZ353" s="714" t="s">
        <v>927</v>
      </c>
      <c r="CA353" s="715" t="s">
        <v>928</v>
      </c>
      <c r="CB353" s="714">
        <v>2014</v>
      </c>
      <c r="CC353" s="714" t="s">
        <v>926</v>
      </c>
      <c r="CD353" s="714" t="s">
        <v>927</v>
      </c>
      <c r="CE353" s="715" t="s">
        <v>928</v>
      </c>
      <c r="CF353" s="714">
        <v>2015</v>
      </c>
      <c r="CG353" s="714" t="s">
        <v>926</v>
      </c>
      <c r="CH353" s="714" t="s">
        <v>927</v>
      </c>
      <c r="CI353" s="715" t="s">
        <v>928</v>
      </c>
      <c r="CJ353" s="714">
        <v>2016</v>
      </c>
      <c r="CK353" s="714" t="s">
        <v>926</v>
      </c>
      <c r="CL353" s="714" t="s">
        <v>927</v>
      </c>
      <c r="CM353" s="715">
        <v>2017</v>
      </c>
      <c r="CN353" s="714" t="s">
        <v>926</v>
      </c>
      <c r="CO353" s="714" t="s">
        <v>927</v>
      </c>
      <c r="CP353" s="714" t="s">
        <v>928</v>
      </c>
      <c r="CQ353" s="715">
        <v>2018</v>
      </c>
      <c r="CR353" s="714" t="s">
        <v>926</v>
      </c>
      <c r="CS353" s="714" t="s">
        <v>927</v>
      </c>
      <c r="CT353" s="714" t="s">
        <v>928</v>
      </c>
      <c r="CU353" s="715">
        <v>2019</v>
      </c>
      <c r="CV353" s="714" t="s">
        <v>926</v>
      </c>
      <c r="CW353" s="714" t="s">
        <v>927</v>
      </c>
      <c r="CX353" s="714" t="s">
        <v>928</v>
      </c>
      <c r="CY353" s="715">
        <v>2020</v>
      </c>
      <c r="CZ353" s="714" t="s">
        <v>926</v>
      </c>
      <c r="DA353" s="714" t="s">
        <v>927</v>
      </c>
      <c r="DB353" s="714" t="s">
        <v>928</v>
      </c>
      <c r="DC353" s="498">
        <v>2021</v>
      </c>
      <c r="DD353" s="716" t="s">
        <v>926</v>
      </c>
      <c r="DE353" s="716" t="s">
        <v>927</v>
      </c>
      <c r="DF353" s="716" t="s">
        <v>928</v>
      </c>
      <c r="DG353" s="498">
        <v>2022</v>
      </c>
      <c r="DH353" s="716" t="s">
        <v>926</v>
      </c>
      <c r="DI353" s="716" t="s">
        <v>927</v>
      </c>
      <c r="DJ353" s="716" t="s">
        <v>928</v>
      </c>
      <c r="DK353" s="498">
        <v>2023</v>
      </c>
      <c r="DL353" s="716" t="s">
        <v>926</v>
      </c>
      <c r="DM353" s="716" t="s">
        <v>927</v>
      </c>
      <c r="DN353" s="716" t="s">
        <v>928</v>
      </c>
      <c r="DO353" s="498" t="s">
        <v>1574</v>
      </c>
      <c r="DP353" s="716" t="s">
        <v>926</v>
      </c>
      <c r="DQ353" s="716" t="s">
        <v>927</v>
      </c>
      <c r="DR353" s="716" t="s">
        <v>928</v>
      </c>
      <c r="DS353" s="498"/>
      <c r="DT353" s="498"/>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7"/>
      <c r="W354" s="713"/>
      <c r="X354" s="713"/>
      <c r="Y354" s="713"/>
      <c r="Z354" s="717"/>
      <c r="AA354" s="713"/>
      <c r="AB354" s="713"/>
      <c r="AC354" s="713"/>
      <c r="AD354" s="717"/>
      <c r="AE354" s="713"/>
      <c r="AF354" s="713"/>
      <c r="AG354" s="713"/>
      <c r="AH354" s="717"/>
      <c r="AI354" s="713"/>
      <c r="AJ354" s="713"/>
      <c r="AK354" s="713"/>
      <c r="AL354" s="717"/>
      <c r="AM354" s="713"/>
      <c r="AN354" s="713"/>
      <c r="AO354" s="713"/>
      <c r="AP354" s="717"/>
      <c r="AQ354" s="713"/>
      <c r="AR354" s="713"/>
      <c r="AS354" s="713"/>
      <c r="AT354" s="713"/>
      <c r="AU354" s="713"/>
      <c r="AV354" s="713"/>
      <c r="AW354" s="713"/>
      <c r="AX354" s="717"/>
      <c r="AY354" s="713"/>
      <c r="AZ354" s="713"/>
      <c r="BA354" s="713"/>
      <c r="BB354" s="717"/>
      <c r="BC354" s="713"/>
      <c r="BD354" s="713"/>
      <c r="BE354" s="713"/>
      <c r="BF354" s="717"/>
      <c r="BG354" s="713"/>
      <c r="BH354" s="713"/>
      <c r="BI354" s="713"/>
      <c r="BJ354" s="717"/>
      <c r="BK354" s="713"/>
      <c r="BL354" s="713"/>
      <c r="BM354" s="713"/>
      <c r="BN354" s="717"/>
      <c r="BO354" s="713"/>
      <c r="BP354" s="713"/>
      <c r="BQ354" s="713"/>
      <c r="BR354" s="717"/>
      <c r="BS354" s="713"/>
      <c r="BT354" s="713"/>
      <c r="BU354" s="713"/>
      <c r="BV354" s="717"/>
      <c r="BW354" s="713"/>
      <c r="BX354" s="713"/>
      <c r="BY354" s="713"/>
      <c r="BZ354" s="717"/>
      <c r="CA354" s="713"/>
      <c r="CB354" s="713"/>
      <c r="CC354" s="713"/>
      <c r="CD354" s="717"/>
      <c r="CE354" s="713"/>
      <c r="CF354" s="713"/>
      <c r="CG354" s="713"/>
      <c r="CH354" s="717"/>
      <c r="CI354" s="713"/>
      <c r="CJ354" s="713"/>
      <c r="CK354" s="713"/>
      <c r="CL354" s="717"/>
      <c r="CM354" s="713"/>
      <c r="CN354" s="713"/>
      <c r="CO354" s="713"/>
      <c r="CP354" s="717"/>
      <c r="CQ354" s="713"/>
      <c r="CR354" s="713"/>
      <c r="CS354" s="713"/>
      <c r="CT354" s="717"/>
      <c r="CU354" s="713"/>
      <c r="CV354" s="713"/>
      <c r="CW354" s="713"/>
      <c r="CX354" s="717"/>
      <c r="CY354" s="713"/>
      <c r="CZ354" s="713"/>
      <c r="DA354" s="713"/>
      <c r="DB354" s="717"/>
      <c r="DC354" s="713"/>
      <c r="DD354" s="713"/>
      <c r="DE354" s="713"/>
      <c r="DF354" s="717"/>
      <c r="DG354" s="713"/>
      <c r="DH354" s="713"/>
      <c r="DI354" s="713"/>
      <c r="DJ354" s="717"/>
      <c r="DK354" s="713"/>
      <c r="DL354" s="713"/>
      <c r="DM354" s="713"/>
      <c r="DN354" s="717"/>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8">
        <v>3097.5</v>
      </c>
      <c r="W355" s="719">
        <v>3097.5</v>
      </c>
      <c r="X355" s="719">
        <v>3092.7841223360715</v>
      </c>
      <c r="Y355" s="719">
        <v>3088.068244672143</v>
      </c>
      <c r="Z355" s="718">
        <v>3083.3523670082141</v>
      </c>
      <c r="AA355" s="719">
        <v>3078.6364893442856</v>
      </c>
      <c r="AB355" s="719">
        <v>3081.0708588258426</v>
      </c>
      <c r="AC355" s="719">
        <v>3083.5052283074001</v>
      </c>
      <c r="AD355" s="718">
        <v>3085.9395977889571</v>
      </c>
      <c r="AE355" s="719">
        <v>3088.3739672705142</v>
      </c>
      <c r="AF355" s="719">
        <v>3097.2004359311422</v>
      </c>
      <c r="AG355" s="719">
        <v>3106.0269045917703</v>
      </c>
      <c r="AH355" s="718">
        <v>3114.8533732523988</v>
      </c>
      <c r="AI355" s="719">
        <v>3123.6798419130268</v>
      </c>
      <c r="AJ355" s="719">
        <v>3142.8050434938968</v>
      </c>
      <c r="AK355" s="719">
        <v>3161.9302450747664</v>
      </c>
      <c r="AL355" s="718">
        <v>3181.0554466556355</v>
      </c>
      <c r="AM355" s="719">
        <v>3200.1806482365055</v>
      </c>
      <c r="AN355" s="719">
        <v>3222.8430784805551</v>
      </c>
      <c r="AO355" s="719">
        <v>3245.5055087246055</v>
      </c>
      <c r="AP355" s="718">
        <v>3268.167938968656</v>
      </c>
      <c r="AQ355" s="719">
        <v>3290.8303692127056</v>
      </c>
      <c r="AR355" s="719">
        <v>3319.6892401671794</v>
      </c>
      <c r="AS355" s="719">
        <v>3348.5481111216532</v>
      </c>
      <c r="AT355" s="719">
        <v>3377.406982076127</v>
      </c>
      <c r="AU355" s="719">
        <v>3406.2658530306007</v>
      </c>
      <c r="AV355" s="719">
        <v>3444.16774516742</v>
      </c>
      <c r="AW355" s="719">
        <v>3482.0696373042383</v>
      </c>
      <c r="AX355" s="718">
        <v>3519.9715294410571</v>
      </c>
      <c r="AY355" s="719">
        <v>3557.8734215778763</v>
      </c>
      <c r="AZ355" s="719">
        <v>3618.0494043432295</v>
      </c>
      <c r="BA355" s="719">
        <v>3678.2253871085832</v>
      </c>
      <c r="BB355" s="718">
        <v>3738.4013698739363</v>
      </c>
      <c r="BC355" s="719">
        <v>3798.5773526392895</v>
      </c>
      <c r="BD355" s="719">
        <v>3892.0564228628964</v>
      </c>
      <c r="BE355" s="719">
        <v>3985.5354930865037</v>
      </c>
      <c r="BF355" s="718">
        <v>4079.0145633101106</v>
      </c>
      <c r="BG355" s="719">
        <v>4172.4936335337179</v>
      </c>
      <c r="BH355" s="719">
        <v>4253.0186971983803</v>
      </c>
      <c r="BI355" s="719">
        <v>4333.5437608630436</v>
      </c>
      <c r="BJ355" s="718">
        <v>4414.0688245277061</v>
      </c>
      <c r="BK355" s="719">
        <v>4494.5938881923685</v>
      </c>
      <c r="BL355" s="719">
        <v>4596.3253162764522</v>
      </c>
      <c r="BM355" s="719">
        <v>4698.056744360536</v>
      </c>
      <c r="BN355" s="718">
        <v>4799.7881724446197</v>
      </c>
      <c r="BO355" s="719">
        <v>4901.5196005287034</v>
      </c>
      <c r="BP355" s="719">
        <v>5013.4105046790073</v>
      </c>
      <c r="BQ355" s="719">
        <v>5125.3014088293112</v>
      </c>
      <c r="BR355" s="718">
        <v>5237.192312979616</v>
      </c>
      <c r="BS355" s="719">
        <v>5349.0832171299198</v>
      </c>
      <c r="BT355" s="719">
        <v>5513.9085195262833</v>
      </c>
      <c r="BU355" s="719">
        <v>5678.7338219226458</v>
      </c>
      <c r="BV355" s="718">
        <v>5843.5591243190083</v>
      </c>
      <c r="BW355" s="719">
        <v>6008.3844267153709</v>
      </c>
      <c r="BX355" s="719">
        <v>6165.8386310975056</v>
      </c>
      <c r="BY355" s="719">
        <v>6323.2928354796404</v>
      </c>
      <c r="BZ355" s="718">
        <v>6480.7470398617752</v>
      </c>
      <c r="CA355" s="719">
        <v>6638.20124424391</v>
      </c>
      <c r="CB355" s="719">
        <v>6779.2567091358569</v>
      </c>
      <c r="CC355" s="719">
        <v>6920.3121740278029</v>
      </c>
      <c r="CD355" s="718">
        <v>7061.3676389197499</v>
      </c>
      <c r="CE355" s="719">
        <v>7202.4231038116959</v>
      </c>
      <c r="CF355" s="719">
        <v>7401.8141970162887</v>
      </c>
      <c r="CG355" s="719">
        <v>7601.2052902208807</v>
      </c>
      <c r="CH355" s="718">
        <v>7800.5963834254735</v>
      </c>
      <c r="CI355" s="719">
        <v>7999.9874766300654</v>
      </c>
      <c r="CJ355" s="719">
        <v>8261.5737379402308</v>
      </c>
      <c r="CK355" s="719">
        <v>8523.159999250398</v>
      </c>
      <c r="CL355" s="718">
        <v>8784.7462605605633</v>
      </c>
      <c r="CM355" s="719">
        <v>9247.683998890021</v>
      </c>
      <c r="CN355" s="719">
        <v>9449.5996838654573</v>
      </c>
      <c r="CO355" s="719">
        <v>9651.5153688408936</v>
      </c>
      <c r="CP355" s="718">
        <v>9853.4310538163281</v>
      </c>
      <c r="CQ355" s="719">
        <v>10049.749576747456</v>
      </c>
      <c r="CR355" s="719">
        <v>10246.068099678581</v>
      </c>
      <c r="CS355" s="719">
        <v>10442.386622609707</v>
      </c>
      <c r="CT355" s="718">
        <v>10638.705145540835</v>
      </c>
      <c r="CU355" s="719">
        <v>10913.756378747674</v>
      </c>
      <c r="CV355" s="719">
        <v>11188.807611954515</v>
      </c>
      <c r="CW355" s="719">
        <v>11463.858845161354</v>
      </c>
      <c r="CX355" s="718">
        <v>11738.910078368193</v>
      </c>
      <c r="CY355" s="719">
        <v>11929.766616337607</v>
      </c>
      <c r="CZ355" s="719">
        <v>12120.623154307021</v>
      </c>
      <c r="DA355" s="719">
        <v>12311.479692276434</v>
      </c>
      <c r="DB355" s="718">
        <v>12502.336230245848</v>
      </c>
      <c r="DC355" s="719">
        <v>11929.766616337607</v>
      </c>
      <c r="DD355" s="719">
        <v>12120.623154307021</v>
      </c>
      <c r="DE355" s="719">
        <v>12311.479692276434</v>
      </c>
      <c r="DF355" s="718">
        <v>13466.817876129317</v>
      </c>
      <c r="DG355" s="719">
        <v>11929.766616337607</v>
      </c>
      <c r="DH355" s="719">
        <v>12120.623154307021</v>
      </c>
      <c r="DI355" s="719">
        <v>12311.479692276434</v>
      </c>
      <c r="DJ355" s="718">
        <v>17955.366678876759</v>
      </c>
      <c r="DK355" s="719">
        <v>11929.766616337607</v>
      </c>
      <c r="DL355" s="719">
        <v>12120.623154307021</v>
      </c>
      <c r="DM355" s="719">
        <v>12311.479692276434</v>
      </c>
      <c r="DN355" s="718">
        <v>23209.640105307775</v>
      </c>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0">
        <v>0.04</v>
      </c>
      <c r="W356" s="719">
        <v>0.04</v>
      </c>
      <c r="X356" s="719"/>
      <c r="Y356" s="719"/>
      <c r="Z356" s="720"/>
      <c r="AA356" s="719">
        <v>0.04</v>
      </c>
      <c r="AB356" s="719"/>
      <c r="AC356" s="719"/>
      <c r="AD356" s="720"/>
      <c r="AE356" s="719">
        <v>0.04</v>
      </c>
      <c r="AF356" s="719"/>
      <c r="AG356" s="719"/>
      <c r="AH356" s="720"/>
      <c r="AI356" s="719">
        <v>0.04</v>
      </c>
      <c r="AJ356" s="719"/>
      <c r="AK356" s="719"/>
      <c r="AL356" s="720"/>
      <c r="AM356" s="719">
        <v>0.04</v>
      </c>
      <c r="AN356" s="719"/>
      <c r="AO356" s="719"/>
      <c r="AP356" s="720"/>
      <c r="AQ356" s="719">
        <v>0.04</v>
      </c>
      <c r="AR356" s="719"/>
      <c r="AS356" s="719"/>
      <c r="AT356" s="719"/>
      <c r="AU356" s="719">
        <v>0.04</v>
      </c>
      <c r="AV356" s="719"/>
      <c r="AW356" s="719"/>
      <c r="AX356" s="720"/>
      <c r="AY356" s="719">
        <v>0.04</v>
      </c>
      <c r="AZ356" s="719"/>
      <c r="BA356" s="719"/>
      <c r="BB356" s="720"/>
      <c r="BC356" s="719">
        <v>0.04</v>
      </c>
      <c r="BD356" s="719"/>
      <c r="BE356" s="719"/>
      <c r="BF356" s="720"/>
      <c r="BG356" s="719">
        <v>0.04</v>
      </c>
      <c r="BH356" s="719"/>
      <c r="BI356" s="719"/>
      <c r="BJ356" s="720"/>
      <c r="BK356" s="719">
        <v>0.04</v>
      </c>
      <c r="BL356" s="719"/>
      <c r="BM356" s="719"/>
      <c r="BN356" s="720"/>
      <c r="BO356" s="719">
        <v>0.04</v>
      </c>
      <c r="BP356" s="719"/>
      <c r="BQ356" s="719"/>
      <c r="BR356" s="720"/>
      <c r="BS356" s="719">
        <v>0.04</v>
      </c>
      <c r="BT356" s="719"/>
      <c r="BU356" s="719"/>
      <c r="BV356" s="720"/>
      <c r="BW356" s="719">
        <v>0.04</v>
      </c>
      <c r="BX356" s="719"/>
      <c r="BY356" s="719"/>
      <c r="BZ356" s="720"/>
      <c r="CA356" s="719">
        <v>0.04</v>
      </c>
      <c r="CB356" s="719"/>
      <c r="CC356" s="719"/>
      <c r="CD356" s="720"/>
      <c r="CE356" s="719">
        <v>0.04</v>
      </c>
      <c r="CF356" s="719"/>
      <c r="CG356" s="719"/>
      <c r="CH356" s="720"/>
      <c r="CI356" s="719">
        <v>0.04</v>
      </c>
      <c r="CJ356" s="719"/>
      <c r="CK356" s="719"/>
      <c r="CL356" s="720"/>
      <c r="CM356" s="719"/>
      <c r="CN356" s="719"/>
      <c r="CO356" s="719"/>
      <c r="CP356" s="720">
        <v>0.04</v>
      </c>
      <c r="CQ356" s="719"/>
      <c r="CR356" s="719"/>
      <c r="CS356" s="719"/>
      <c r="CT356" s="720">
        <v>0.04</v>
      </c>
      <c r="CU356" s="719"/>
      <c r="CV356" s="719"/>
      <c r="CW356" s="719"/>
      <c r="CX356" s="720">
        <v>0.04</v>
      </c>
      <c r="CY356" s="719"/>
      <c r="CZ356" s="719"/>
      <c r="DA356" s="719"/>
      <c r="DB356" s="720">
        <v>0.04</v>
      </c>
      <c r="DC356" s="719"/>
      <c r="DD356" s="719"/>
      <c r="DE356" s="719"/>
      <c r="DF356" s="720">
        <v>0.04</v>
      </c>
      <c r="DG356" s="719"/>
      <c r="DH356" s="719"/>
      <c r="DI356" s="719"/>
      <c r="DJ356" s="720">
        <v>0.04</v>
      </c>
      <c r="DK356" s="719"/>
      <c r="DL356" s="719"/>
      <c r="DM356" s="719"/>
      <c r="DN356" s="720">
        <v>0.04</v>
      </c>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8">
        <v>619.5</v>
      </c>
      <c r="W357" s="719">
        <v>619.5</v>
      </c>
      <c r="X357" s="719">
        <v>660.08328837821432</v>
      </c>
      <c r="Y357" s="719">
        <v>700.66657675642853</v>
      </c>
      <c r="Z357" s="718">
        <v>741.24986513464273</v>
      </c>
      <c r="AA357" s="719">
        <v>781.83315351285705</v>
      </c>
      <c r="AB357" s="719">
        <v>802.25468224090162</v>
      </c>
      <c r="AC357" s="719">
        <v>822.67621096894641</v>
      </c>
      <c r="AD357" s="718">
        <v>843.09773969699108</v>
      </c>
      <c r="AE357" s="719">
        <v>863.51926842503565</v>
      </c>
      <c r="AF357" s="719">
        <v>883.27384511276387</v>
      </c>
      <c r="AG357" s="719">
        <v>903.02842180049197</v>
      </c>
      <c r="AH357" s="718">
        <v>922.78299848822007</v>
      </c>
      <c r="AI357" s="719">
        <v>942.53757517594829</v>
      </c>
      <c r="AJ357" s="719">
        <v>960.11553755332079</v>
      </c>
      <c r="AK357" s="719">
        <v>977.69349993069341</v>
      </c>
      <c r="AL357" s="718">
        <v>995.27146230806602</v>
      </c>
      <c r="AM357" s="719">
        <v>1012.8494246854385</v>
      </c>
      <c r="AN357" s="719">
        <v>1033.3013198839847</v>
      </c>
      <c r="AO357" s="719">
        <v>1053.7532150825309</v>
      </c>
      <c r="AP357" s="718">
        <v>1074.2051102810772</v>
      </c>
      <c r="AQ357" s="719">
        <v>1094.6570054796232</v>
      </c>
      <c r="AR357" s="719">
        <v>1120.7187278199481</v>
      </c>
      <c r="AS357" s="719">
        <v>1146.7804501602727</v>
      </c>
      <c r="AT357" s="719">
        <v>1172.8421725005974</v>
      </c>
      <c r="AU357" s="719">
        <v>1198.903894840922</v>
      </c>
      <c r="AV357" s="719">
        <v>1235.1855600311787</v>
      </c>
      <c r="AW357" s="719">
        <v>1271.4672252214355</v>
      </c>
      <c r="AX357" s="718">
        <v>1307.7488904116922</v>
      </c>
      <c r="AY357" s="719">
        <v>1344.0305556019489</v>
      </c>
      <c r="AZ357" s="719">
        <v>1388.4605533086819</v>
      </c>
      <c r="BA357" s="719">
        <v>1432.890551015415</v>
      </c>
      <c r="BB357" s="718">
        <v>1477.320548722148</v>
      </c>
      <c r="BC357" s="719">
        <v>1521.7505464288813</v>
      </c>
      <c r="BD357" s="719">
        <v>1579.9017148887008</v>
      </c>
      <c r="BE357" s="719">
        <v>1638.0528833485203</v>
      </c>
      <c r="BF357" s="718">
        <v>1696.2040518083397</v>
      </c>
      <c r="BG357" s="719">
        <v>1754.3552202681592</v>
      </c>
      <c r="BH357" s="719">
        <v>1821.3155001414832</v>
      </c>
      <c r="BI357" s="719">
        <v>1888.2757800148072</v>
      </c>
      <c r="BJ357" s="718">
        <v>1955.2360598881312</v>
      </c>
      <c r="BK357" s="719">
        <v>2022.1963397614552</v>
      </c>
      <c r="BL357" s="719">
        <v>2081.8834557617411</v>
      </c>
      <c r="BM357" s="719">
        <v>2141.5705717620267</v>
      </c>
      <c r="BN357" s="718">
        <v>2201.2576877623123</v>
      </c>
      <c r="BO357" s="719">
        <v>2260.944803762598</v>
      </c>
      <c r="BP357" s="719">
        <v>2326.6796286301678</v>
      </c>
      <c r="BQ357" s="719">
        <v>2392.4144534977377</v>
      </c>
      <c r="BR357" s="718">
        <v>2458.1492783653075</v>
      </c>
      <c r="BS357" s="719">
        <v>2523.8841032328774</v>
      </c>
      <c r="BT357" s="719">
        <v>2588.0385333903087</v>
      </c>
      <c r="BU357" s="719">
        <v>2652.19296354774</v>
      </c>
      <c r="BV357" s="718">
        <v>2716.3473937051713</v>
      </c>
      <c r="BW357" s="719">
        <v>2780.5018238626021</v>
      </c>
      <c r="BX357" s="719">
        <v>2860.2220534089593</v>
      </c>
      <c r="BY357" s="719">
        <v>2939.9422829553159</v>
      </c>
      <c r="BZ357" s="718">
        <v>3019.6625125016722</v>
      </c>
      <c r="CA357" s="719">
        <v>3099.3827420480293</v>
      </c>
      <c r="CB357" s="719">
        <v>3196.8936010702764</v>
      </c>
      <c r="CC357" s="719">
        <v>3294.404460092524</v>
      </c>
      <c r="CD357" s="718">
        <v>3391.9153191147716</v>
      </c>
      <c r="CE357" s="719">
        <v>3489.4261781370187</v>
      </c>
      <c r="CF357" s="719">
        <v>3588.4096700838863</v>
      </c>
      <c r="CG357" s="719">
        <v>3687.393162030754</v>
      </c>
      <c r="CH357" s="718">
        <v>3786.3766539776216</v>
      </c>
      <c r="CI357" s="719">
        <v>3885.3601459244892</v>
      </c>
      <c r="CJ357" s="719">
        <v>3964.2295076536711</v>
      </c>
      <c r="CK357" s="719">
        <v>4043.0988693828535</v>
      </c>
      <c r="CL357" s="718">
        <v>4121.9682311120359</v>
      </c>
      <c r="CM357" s="719">
        <v>4276.2395352898948</v>
      </c>
      <c r="CN357" s="719">
        <v>4351.2203103583033</v>
      </c>
      <c r="CO357" s="719">
        <v>4426.2010854267119</v>
      </c>
      <c r="CP357" s="718">
        <v>4501.1818604951204</v>
      </c>
      <c r="CQ357" s="719">
        <v>4594.4167308075412</v>
      </c>
      <c r="CR357" s="719">
        <v>4687.6516011199619</v>
      </c>
      <c r="CS357" s="719">
        <v>4780.8864714323827</v>
      </c>
      <c r="CT357" s="718">
        <v>4874.1213417448043</v>
      </c>
      <c r="CU357" s="719">
        <v>5003.1556613690946</v>
      </c>
      <c r="CV357" s="719">
        <v>5132.1899809933857</v>
      </c>
      <c r="CW357" s="719">
        <v>5261.2243006176759</v>
      </c>
      <c r="CX357" s="718">
        <v>5390.2586202419661</v>
      </c>
      <c r="CY357" s="719">
        <v>5527.9647999083691</v>
      </c>
      <c r="CZ357" s="719">
        <v>5665.670979574772</v>
      </c>
      <c r="DA357" s="719">
        <v>5803.3771592411749</v>
      </c>
      <c r="DB357" s="718">
        <v>5941.0833389075779</v>
      </c>
      <c r="DC357" s="719">
        <v>5527.9647999083691</v>
      </c>
      <c r="DD357" s="719">
        <v>5665.670979574772</v>
      </c>
      <c r="DE357" s="719">
        <v>5803.3771592411749</v>
      </c>
      <c r="DF357" s="718">
        <v>6519.2114583615148</v>
      </c>
      <c r="DG357" s="719">
        <v>5527.9647999083691</v>
      </c>
      <c r="DH357" s="719">
        <v>5665.670979574772</v>
      </c>
      <c r="DI357" s="719">
        <v>5803.3771592411749</v>
      </c>
      <c r="DJ357" s="718">
        <v>8578.4648517111327</v>
      </c>
      <c r="DK357" s="719">
        <v>5527.9647999083691</v>
      </c>
      <c r="DL357" s="719">
        <v>5665.670979574772</v>
      </c>
      <c r="DM357" s="719">
        <v>5803.3771592411749</v>
      </c>
      <c r="DN357" s="718">
        <v>10917.696264520933</v>
      </c>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1">
        <v>2.5000000000000001E-2</v>
      </c>
      <c r="W358" s="719">
        <v>2.5000000000000001E-2</v>
      </c>
      <c r="X358" s="719"/>
      <c r="Y358" s="719"/>
      <c r="Z358" s="721"/>
      <c r="AA358" s="719">
        <v>2.5000000000000001E-2</v>
      </c>
      <c r="AB358" s="719"/>
      <c r="AC358" s="719"/>
      <c r="AD358" s="721"/>
      <c r="AE358" s="719">
        <v>2.5000000000000001E-2</v>
      </c>
      <c r="AF358" s="719"/>
      <c r="AG358" s="719"/>
      <c r="AH358" s="721"/>
      <c r="AI358" s="719">
        <v>2.5000000000000001E-2</v>
      </c>
      <c r="AJ358" s="719"/>
      <c r="AK358" s="719"/>
      <c r="AL358" s="721"/>
      <c r="AM358" s="719">
        <v>2.5000000000000001E-2</v>
      </c>
      <c r="AN358" s="719"/>
      <c r="AO358" s="719"/>
      <c r="AP358" s="721"/>
      <c r="AQ358" s="719">
        <v>2.5000000000000001E-2</v>
      </c>
      <c r="AR358" s="719"/>
      <c r="AS358" s="719"/>
      <c r="AT358" s="719"/>
      <c r="AU358" s="719">
        <v>2.5000000000000001E-2</v>
      </c>
      <c r="AV358" s="719"/>
      <c r="AW358" s="719"/>
      <c r="AX358" s="721"/>
      <c r="AY358" s="719">
        <v>2.5000000000000001E-2</v>
      </c>
      <c r="AZ358" s="719"/>
      <c r="BA358" s="719"/>
      <c r="BB358" s="721"/>
      <c r="BC358" s="719">
        <v>2.5000000000000001E-2</v>
      </c>
      <c r="BD358" s="719"/>
      <c r="BE358" s="719"/>
      <c r="BF358" s="721"/>
      <c r="BG358" s="719">
        <v>2.5000000000000001E-2</v>
      </c>
      <c r="BH358" s="719"/>
      <c r="BI358" s="719"/>
      <c r="BJ358" s="721"/>
      <c r="BK358" s="719">
        <v>2.5000000000000001E-2</v>
      </c>
      <c r="BL358" s="719"/>
      <c r="BM358" s="719"/>
      <c r="BN358" s="721"/>
      <c r="BO358" s="719">
        <v>2.5000000000000001E-2</v>
      </c>
      <c r="BP358" s="719"/>
      <c r="BQ358" s="719"/>
      <c r="BR358" s="721"/>
      <c r="BS358" s="719">
        <v>2.5000000000000001E-2</v>
      </c>
      <c r="BT358" s="719"/>
      <c r="BU358" s="719"/>
      <c r="BV358" s="721"/>
      <c r="BW358" s="719">
        <v>2.5000000000000001E-2</v>
      </c>
      <c r="BX358" s="719"/>
      <c r="BY358" s="719"/>
      <c r="BZ358" s="721"/>
      <c r="CA358" s="719">
        <v>2.5000000000000001E-2</v>
      </c>
      <c r="CB358" s="719"/>
      <c r="CC358" s="719"/>
      <c r="CD358" s="721"/>
      <c r="CE358" s="719">
        <v>2.5000000000000001E-2</v>
      </c>
      <c r="CF358" s="719"/>
      <c r="CG358" s="719"/>
      <c r="CH358" s="721"/>
      <c r="CI358" s="719">
        <v>2.5000000000000001E-2</v>
      </c>
      <c r="CJ358" s="719"/>
      <c r="CK358" s="719"/>
      <c r="CL358" s="721"/>
      <c r="CM358" s="719"/>
      <c r="CN358" s="719"/>
      <c r="CO358" s="719"/>
      <c r="CP358" s="721">
        <v>2.5000000000000001E-2</v>
      </c>
      <c r="CQ358" s="719"/>
      <c r="CR358" s="719"/>
      <c r="CS358" s="719"/>
      <c r="CT358" s="721">
        <v>2.5000000000000001E-2</v>
      </c>
      <c r="CU358" s="719"/>
      <c r="CV358" s="719"/>
      <c r="CW358" s="719"/>
      <c r="CX358" s="721">
        <v>2.5000000000000001E-2</v>
      </c>
      <c r="CY358" s="719"/>
      <c r="CZ358" s="719"/>
      <c r="DA358" s="719"/>
      <c r="DB358" s="721">
        <v>2.5000000000000001E-2</v>
      </c>
      <c r="DC358" s="719"/>
      <c r="DD358" s="719"/>
      <c r="DE358" s="719"/>
      <c r="DF358" s="721">
        <v>2.5000000000000001E-2</v>
      </c>
      <c r="DG358" s="719"/>
      <c r="DH358" s="719"/>
      <c r="DI358" s="719"/>
      <c r="DJ358" s="721">
        <v>2.5000000000000001E-2</v>
      </c>
      <c r="DK358" s="719"/>
      <c r="DL358" s="719"/>
      <c r="DM358" s="719"/>
      <c r="DN358" s="721">
        <v>2.5000000000000001E-2</v>
      </c>
      <c r="DO358" s="507"/>
      <c r="DP358" s="507"/>
      <c r="DQ358" s="507"/>
      <c r="DR358" s="507"/>
      <c r="DS358" s="507"/>
      <c r="DT358" s="507"/>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7"/>
      <c r="W359" s="722"/>
      <c r="X359" s="722"/>
      <c r="Y359" s="722"/>
      <c r="Z359" s="717"/>
      <c r="AA359" s="722"/>
      <c r="AB359" s="722"/>
      <c r="AC359" s="722"/>
      <c r="AD359" s="717"/>
      <c r="AE359" s="722"/>
      <c r="AF359" s="722"/>
      <c r="AG359" s="722"/>
      <c r="AH359" s="717"/>
      <c r="AI359" s="722"/>
      <c r="AJ359" s="722"/>
      <c r="AK359" s="722"/>
      <c r="AL359" s="717"/>
      <c r="AM359" s="722"/>
      <c r="AN359" s="722"/>
      <c r="AO359" s="722"/>
      <c r="AP359" s="717"/>
      <c r="AQ359" s="722"/>
      <c r="AR359" s="722"/>
      <c r="AS359" s="722"/>
      <c r="AT359" s="722"/>
      <c r="AU359" s="722"/>
      <c r="AV359" s="722"/>
      <c r="AW359" s="722"/>
      <c r="AX359" s="717"/>
      <c r="AY359" s="722"/>
      <c r="AZ359" s="722"/>
      <c r="BA359" s="722"/>
      <c r="BB359" s="717"/>
      <c r="BC359" s="722"/>
      <c r="BD359" s="722"/>
      <c r="BE359" s="722"/>
      <c r="BF359" s="717"/>
      <c r="BG359" s="722"/>
      <c r="BH359" s="722"/>
      <c r="BI359" s="722"/>
      <c r="BJ359" s="717"/>
      <c r="BK359" s="722"/>
      <c r="BL359" s="722"/>
      <c r="BM359" s="722"/>
      <c r="BN359" s="717"/>
      <c r="BO359" s="722"/>
      <c r="BP359" s="722"/>
      <c r="BQ359" s="722"/>
      <c r="BR359" s="717"/>
      <c r="BS359" s="722"/>
      <c r="BT359" s="722"/>
      <c r="BU359" s="722"/>
      <c r="BV359" s="717"/>
      <c r="BW359" s="722"/>
      <c r="BX359" s="722"/>
      <c r="BY359" s="722"/>
      <c r="BZ359" s="717"/>
      <c r="CA359" s="722"/>
      <c r="CB359" s="722"/>
      <c r="CC359" s="722"/>
      <c r="CD359" s="717"/>
      <c r="CE359" s="722"/>
      <c r="CF359" s="722"/>
      <c r="CG359" s="722"/>
      <c r="CH359" s="717"/>
      <c r="CI359" s="722"/>
      <c r="CJ359" s="722"/>
      <c r="CK359" s="722"/>
      <c r="CL359" s="717"/>
      <c r="CM359" s="722"/>
      <c r="CN359" s="722"/>
      <c r="CO359" s="722"/>
      <c r="CP359" s="717"/>
      <c r="CQ359" s="722"/>
      <c r="CR359" s="722"/>
      <c r="CS359" s="722"/>
      <c r="CT359" s="717"/>
      <c r="CU359" s="722"/>
      <c r="CV359" s="722"/>
      <c r="CW359" s="722"/>
      <c r="CX359" s="717"/>
      <c r="CY359" s="722"/>
      <c r="CZ359" s="722"/>
      <c r="DA359" s="722"/>
      <c r="DB359" s="717"/>
      <c r="DC359" s="722"/>
      <c r="DD359" s="722"/>
      <c r="DE359" s="722"/>
      <c r="DF359" s="717"/>
      <c r="DG359" s="722"/>
      <c r="DH359" s="722"/>
      <c r="DI359" s="722"/>
      <c r="DJ359" s="717"/>
      <c r="DK359" s="722"/>
      <c r="DL359" s="722"/>
      <c r="DM359" s="722"/>
      <c r="DN359" s="717"/>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3">
        <v>-2.5571904269517498E-2</v>
      </c>
      <c r="W360" s="724">
        <v>-2.5571904269517498E-2</v>
      </c>
      <c r="X360" s="724">
        <v>5.3036972163650886E-3</v>
      </c>
      <c r="Y360" s="724">
        <v>5.3036972163650886E-3</v>
      </c>
      <c r="Z360" s="723">
        <v>5.3036972163650886E-3</v>
      </c>
      <c r="AA360" s="724">
        <v>5.3036972163650886E-3</v>
      </c>
      <c r="AB360" s="724">
        <v>2.8735576192563395E-3</v>
      </c>
      <c r="AC360" s="724">
        <v>2.8735576192563395E-3</v>
      </c>
      <c r="AD360" s="723">
        <v>2.8735576192563395E-3</v>
      </c>
      <c r="AE360" s="724">
        <v>2.8735576192563395E-3</v>
      </c>
      <c r="AF360" s="724">
        <v>-3.1254482495183256E-3</v>
      </c>
      <c r="AG360" s="724">
        <v>-3.1254482495183256E-3</v>
      </c>
      <c r="AH360" s="723">
        <v>-3.1254482495183256E-3</v>
      </c>
      <c r="AI360" s="724">
        <v>-3.1254482495183256E-3</v>
      </c>
      <c r="AJ360" s="724">
        <v>2.9360590944187689E-2</v>
      </c>
      <c r="AK360" s="724">
        <v>2.9360590944187689E-2</v>
      </c>
      <c r="AL360" s="723">
        <v>2.9360590944187689E-2</v>
      </c>
      <c r="AM360" s="724">
        <v>2.9360590944187689E-2</v>
      </c>
      <c r="AN360" s="724">
        <v>2.9844520765015092E-2</v>
      </c>
      <c r="AO360" s="724">
        <v>2.9844520765015092E-2</v>
      </c>
      <c r="AP360" s="725">
        <v>2.9844520765015092E-2</v>
      </c>
      <c r="AQ360" s="724">
        <v>2.9844520765015092E-2</v>
      </c>
      <c r="AR360" s="724">
        <v>2.2831744410141908E-2</v>
      </c>
      <c r="AS360" s="724">
        <v>2.2831744410141908E-2</v>
      </c>
      <c r="AT360" s="724">
        <v>2.2831744410141908E-2</v>
      </c>
      <c r="AU360" s="724">
        <v>2.2831744410141908E-2</v>
      </c>
      <c r="AV360" s="724">
        <v>2.2078348595125474E-2</v>
      </c>
      <c r="AW360" s="724">
        <v>2.2078348595125474E-2</v>
      </c>
      <c r="AX360" s="725">
        <v>2.2078348595125474E-2</v>
      </c>
      <c r="AY360" s="724">
        <v>2.2078348595125474E-2</v>
      </c>
      <c r="AZ360" s="724">
        <v>2.2702435271531374E-2</v>
      </c>
      <c r="BA360" s="724">
        <v>2.2702435271531374E-2</v>
      </c>
      <c r="BB360" s="725">
        <v>2.2702435271531374E-2</v>
      </c>
      <c r="BC360" s="724">
        <v>2.2702435271531374E-2</v>
      </c>
      <c r="BD360" s="724">
        <v>3.8603774124575996E-2</v>
      </c>
      <c r="BE360" s="724">
        <v>3.8603774124575996E-2</v>
      </c>
      <c r="BF360" s="725">
        <v>3.8603774124575996E-2</v>
      </c>
      <c r="BG360" s="724">
        <v>3.8603774124575996E-2</v>
      </c>
      <c r="BH360" s="724">
        <v>2.5850552935877458E-2</v>
      </c>
      <c r="BI360" s="724">
        <v>2.5850552935877458E-2</v>
      </c>
      <c r="BJ360" s="725">
        <v>2.5850552935877458E-2</v>
      </c>
      <c r="BK360" s="724">
        <v>2.5850552935877458E-2</v>
      </c>
      <c r="BL360" s="724">
        <v>5.7683193287407231E-3</v>
      </c>
      <c r="BM360" s="724">
        <v>5.7683193287407231E-3</v>
      </c>
      <c r="BN360" s="725">
        <v>5.7683193287407231E-3</v>
      </c>
      <c r="BO360" s="724">
        <v>5.7683193287407231E-3</v>
      </c>
      <c r="BP360" s="724">
        <v>1.4168924961373074E-2</v>
      </c>
      <c r="BQ360" s="724">
        <v>1.4168924961373074E-2</v>
      </c>
      <c r="BR360" s="725">
        <v>1.4168924961373074E-2</v>
      </c>
      <c r="BS360" s="724">
        <v>1.4168924961373074E-2</v>
      </c>
      <c r="BT360" s="724">
        <v>1.5715962362570557E-2</v>
      </c>
      <c r="BU360" s="724">
        <v>1.5715962362570557E-2</v>
      </c>
      <c r="BV360" s="725">
        <v>1.5715962362570557E-2</v>
      </c>
      <c r="BW360" s="724">
        <v>1.5715962362570557E-2</v>
      </c>
      <c r="BX360" s="724">
        <v>1.0500000000000001E-2</v>
      </c>
      <c r="BY360" s="724">
        <v>1.0500000000000001E-2</v>
      </c>
      <c r="BZ360" s="725">
        <v>1.0500000000000001E-2</v>
      </c>
      <c r="CA360" s="724">
        <v>1.0500000000000001E-2</v>
      </c>
      <c r="CB360" s="724">
        <v>4.460025669783485E-3</v>
      </c>
      <c r="CC360" s="724">
        <v>4.460025669783485E-3</v>
      </c>
      <c r="CD360" s="725">
        <v>4.460025669783485E-3</v>
      </c>
      <c r="CE360" s="724">
        <v>4.460025669783485E-3</v>
      </c>
      <c r="CF360" s="724">
        <v>6.2682471919169869E-3</v>
      </c>
      <c r="CG360" s="724">
        <v>6.2682471919169869E-3</v>
      </c>
      <c r="CH360" s="725">
        <v>6.2682471919169869E-3</v>
      </c>
      <c r="CI360" s="724">
        <v>6.2682471919169869E-3</v>
      </c>
      <c r="CJ360" s="724">
        <v>1.43086575E-2</v>
      </c>
      <c r="CK360" s="724">
        <v>1.43086575E-2</v>
      </c>
      <c r="CL360" s="725">
        <v>1.43086575E-2</v>
      </c>
      <c r="CM360" s="724">
        <v>1.2091949712818739E-2</v>
      </c>
      <c r="CN360" s="724">
        <v>1.2091949712818739E-2</v>
      </c>
      <c r="CO360" s="724">
        <v>1.2091949712818739E-2</v>
      </c>
      <c r="CP360" s="725">
        <v>1.2091949712818739E-2</v>
      </c>
      <c r="CQ360" s="724">
        <v>3.5000000000000001E-3</v>
      </c>
      <c r="CR360" s="724">
        <v>3.5000000000000001E-3</v>
      </c>
      <c r="CS360" s="724">
        <v>3.5000000000000001E-3</v>
      </c>
      <c r="CT360" s="725">
        <v>3.5000000000000001E-3</v>
      </c>
      <c r="CU360" s="724">
        <v>6.0749999999999997E-3</v>
      </c>
      <c r="CV360" s="724">
        <v>6.0749999999999997E-3</v>
      </c>
      <c r="CW360" s="724">
        <v>6.0749999999999997E-3</v>
      </c>
      <c r="CX360" s="725">
        <v>6.0749999999999997E-3</v>
      </c>
      <c r="CY360" s="724">
        <v>1.9289058886724775E-2</v>
      </c>
      <c r="CZ360" s="724">
        <v>1.9289058886724775E-2</v>
      </c>
      <c r="DA360" s="724">
        <v>1.9289058886724775E-2</v>
      </c>
      <c r="DB360" s="725">
        <v>1.9289058886724775E-2</v>
      </c>
      <c r="DC360" s="724">
        <v>2.0443926548713853E-3</v>
      </c>
      <c r="DD360" s="724">
        <v>2.0443926548713853E-3</v>
      </c>
      <c r="DE360" s="724">
        <v>2.0443926548713853E-3</v>
      </c>
      <c r="DF360" s="725">
        <v>2.0443926548713853E-3</v>
      </c>
      <c r="DG360" s="724">
        <v>1.175E-2</v>
      </c>
      <c r="DH360" s="724">
        <v>1.175E-2</v>
      </c>
      <c r="DI360" s="724">
        <v>1.175E-2</v>
      </c>
      <c r="DJ360" s="725">
        <v>1.175E-2</v>
      </c>
      <c r="DK360" s="724">
        <v>1.2500000000000001E-2</v>
      </c>
      <c r="DL360" s="724">
        <v>1.2500000000000001E-2</v>
      </c>
      <c r="DM360" s="724">
        <v>1.2500000000000001E-2</v>
      </c>
      <c r="DN360" s="725">
        <v>1.2500000000000001E-2</v>
      </c>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8">
        <v>333.94192500000003</v>
      </c>
      <c r="W361" s="719">
        <v>333.94192500000003</v>
      </c>
      <c r="X361" s="719">
        <v>347.88049791666674</v>
      </c>
      <c r="Y361" s="719">
        <v>361.81907083333351</v>
      </c>
      <c r="Z361" s="718">
        <v>375.75764375000028</v>
      </c>
      <c r="AA361" s="719">
        <v>389.696216666667</v>
      </c>
      <c r="AB361" s="719">
        <v>403.02013541666702</v>
      </c>
      <c r="AC361" s="719">
        <v>416.34405416666698</v>
      </c>
      <c r="AD361" s="718">
        <v>429.667972916667</v>
      </c>
      <c r="AE361" s="719">
        <v>442.99189166666702</v>
      </c>
      <c r="AF361" s="719">
        <v>451.08522916666698</v>
      </c>
      <c r="AG361" s="719">
        <v>459.178566666667</v>
      </c>
      <c r="AH361" s="718">
        <v>467.27190416666701</v>
      </c>
      <c r="AI361" s="719">
        <v>475.36524166666698</v>
      </c>
      <c r="AJ361" s="719">
        <v>490.93767743750027</v>
      </c>
      <c r="AK361" s="719">
        <v>506.51011320833351</v>
      </c>
      <c r="AL361" s="718">
        <v>522.08254897916675</v>
      </c>
      <c r="AM361" s="719">
        <v>537.65498475000004</v>
      </c>
      <c r="AN361" s="719">
        <v>547.60348220833328</v>
      </c>
      <c r="AO361" s="719">
        <v>557.55197966666651</v>
      </c>
      <c r="AP361" s="718">
        <v>567.50047712499975</v>
      </c>
      <c r="AQ361" s="719">
        <v>577.44897458333298</v>
      </c>
      <c r="AR361" s="719">
        <v>572.5423911312497</v>
      </c>
      <c r="AS361" s="719">
        <v>567.63580767916642</v>
      </c>
      <c r="AT361" s="719">
        <v>562.72922422708325</v>
      </c>
      <c r="AU361" s="719">
        <v>557.82264077499997</v>
      </c>
      <c r="AV361" s="719">
        <v>556.29456391458325</v>
      </c>
      <c r="AW361" s="719">
        <v>554.76648705416642</v>
      </c>
      <c r="AX361" s="718">
        <v>553.2384101937497</v>
      </c>
      <c r="AY361" s="719">
        <v>551.71033333333298</v>
      </c>
      <c r="AZ361" s="719">
        <v>550.52149999999972</v>
      </c>
      <c r="BA361" s="719">
        <v>549.33266666666646</v>
      </c>
      <c r="BB361" s="718">
        <v>548.1438333333333</v>
      </c>
      <c r="BC361" s="719">
        <v>546.95500000000004</v>
      </c>
      <c r="BD361" s="719">
        <v>546.92841327063502</v>
      </c>
      <c r="BE361" s="719">
        <v>549.33266666666646</v>
      </c>
      <c r="BF361" s="718">
        <v>548.1438333333333</v>
      </c>
      <c r="BG361" s="719">
        <v>546.84865308253995</v>
      </c>
      <c r="BH361" s="719">
        <v>552.20682152023824</v>
      </c>
      <c r="BI361" s="719">
        <v>557.5649899579364</v>
      </c>
      <c r="BJ361" s="718">
        <v>562.92315839563469</v>
      </c>
      <c r="BK361" s="719">
        <v>568.28132683333297</v>
      </c>
      <c r="BL361" s="719">
        <v>571.99372177264274</v>
      </c>
      <c r="BM361" s="719">
        <v>575.70611671195252</v>
      </c>
      <c r="BN361" s="718">
        <v>579.41851165126218</v>
      </c>
      <c r="BO361" s="719">
        <v>583.13090659057195</v>
      </c>
      <c r="BP361" s="719">
        <v>587.42148145359761</v>
      </c>
      <c r="BQ361" s="719">
        <v>591.71205631662338</v>
      </c>
      <c r="BR361" s="718">
        <v>596.00263117964914</v>
      </c>
      <c r="BS361" s="719">
        <v>600.29320604267491</v>
      </c>
      <c r="BT361" s="719">
        <v>603.79348360710378</v>
      </c>
      <c r="BU361" s="719">
        <v>607.29376117153265</v>
      </c>
      <c r="BV361" s="718">
        <v>610.79403873596152</v>
      </c>
      <c r="BW361" s="719">
        <v>614.29431630039051</v>
      </c>
      <c r="BX361" s="719">
        <v>622.38061056234324</v>
      </c>
      <c r="BY361" s="719">
        <v>630.46690482429597</v>
      </c>
      <c r="BZ361" s="718">
        <v>638.5531990862487</v>
      </c>
      <c r="CA361" s="719">
        <v>646.63949334820143</v>
      </c>
      <c r="CB361" s="719">
        <v>655.58906883901898</v>
      </c>
      <c r="CC361" s="719">
        <v>664.53864432983664</v>
      </c>
      <c r="CD361" s="718">
        <v>673.48821982065419</v>
      </c>
      <c r="CE361" s="719">
        <v>682.43779531147175</v>
      </c>
      <c r="CF361" s="719">
        <v>691.7133464836038</v>
      </c>
      <c r="CG361" s="719">
        <v>700.98889765573585</v>
      </c>
      <c r="CH361" s="718">
        <v>710.26444882786791</v>
      </c>
      <c r="CI361" s="719">
        <v>719.54</v>
      </c>
      <c r="CJ361" s="719">
        <v>736.46175291904092</v>
      </c>
      <c r="CK361" s="719">
        <v>753.38350583808187</v>
      </c>
      <c r="CL361" s="718">
        <v>770.30525875712294</v>
      </c>
      <c r="CM361" s="719">
        <v>798.27714656153069</v>
      </c>
      <c r="CN361" s="719">
        <v>809.32728144689736</v>
      </c>
      <c r="CO361" s="719">
        <v>820.37741633226415</v>
      </c>
      <c r="CP361" s="718">
        <v>831.42755121763093</v>
      </c>
      <c r="CQ361" s="719">
        <v>838.84118944803731</v>
      </c>
      <c r="CR361" s="719">
        <v>846.25482767844369</v>
      </c>
      <c r="CS361" s="719">
        <v>853.66846590884995</v>
      </c>
      <c r="CT361" s="718">
        <v>861.08210413925633</v>
      </c>
      <c r="CU361" s="719">
        <v>871.11177822944217</v>
      </c>
      <c r="CV361" s="719">
        <v>881.14145231962812</v>
      </c>
      <c r="CW361" s="719">
        <v>891.17112640981406</v>
      </c>
      <c r="CX361" s="718">
        <v>901.2008004999999</v>
      </c>
      <c r="CY361" s="719">
        <v>912.19865658333333</v>
      </c>
      <c r="CZ361" s="719">
        <v>923.19651266666665</v>
      </c>
      <c r="DA361" s="719">
        <v>934.19436874999997</v>
      </c>
      <c r="DB361" s="718">
        <v>945.1922248333334</v>
      </c>
      <c r="DC361" s="719">
        <v>912.19865658333333</v>
      </c>
      <c r="DD361" s="719">
        <v>923.19651266666665</v>
      </c>
      <c r="DE361" s="719">
        <v>934.19436874999997</v>
      </c>
      <c r="DF361" s="718">
        <v>990.36278749999985</v>
      </c>
      <c r="DG361" s="719">
        <v>912.19865658333333</v>
      </c>
      <c r="DH361" s="719">
        <v>923.19651266666665</v>
      </c>
      <c r="DI361" s="719">
        <v>934.19436874999997</v>
      </c>
      <c r="DJ361" s="718">
        <v>1430.1631530700802</v>
      </c>
      <c r="DK361" s="719">
        <v>912.19865658333333</v>
      </c>
      <c r="DL361" s="719">
        <v>923.19651266666665</v>
      </c>
      <c r="DM361" s="719">
        <v>934.19436874999997</v>
      </c>
      <c r="DN361" s="718">
        <v>1800.0480143624477</v>
      </c>
      <c r="DO361" s="507"/>
      <c r="DP361" s="507"/>
      <c r="DQ361" s="507"/>
      <c r="DR361" s="507"/>
      <c r="DS361" s="507"/>
      <c r="DT361" s="507"/>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6">
        <v>-6.6710283702268837E-3</v>
      </c>
      <c r="W362" s="724">
        <v>-6.6710283702268837E-3</v>
      </c>
      <c r="X362" s="724">
        <v>-1.4284941803670461E-2</v>
      </c>
      <c r="Y362" s="724">
        <v>-1.4284941803670461E-2</v>
      </c>
      <c r="Z362" s="723">
        <v>-1.4284941803670461E-2</v>
      </c>
      <c r="AA362" s="724">
        <v>-1.4284941803670461E-2</v>
      </c>
      <c r="AB362" s="724">
        <v>-4.5049534473116095E-3</v>
      </c>
      <c r="AC362" s="724">
        <v>-4.5049534473116095E-3</v>
      </c>
      <c r="AD362" s="723">
        <v>-4.5049534473116095E-3</v>
      </c>
      <c r="AE362" s="724">
        <v>-4.5049534473116095E-3</v>
      </c>
      <c r="AF362" s="724">
        <v>1.2103712979814862E-2</v>
      </c>
      <c r="AG362" s="724">
        <v>1.2103712979814862E-2</v>
      </c>
      <c r="AH362" s="723">
        <v>1.2103712979814862E-2</v>
      </c>
      <c r="AI362" s="724">
        <v>1.2103712979814862E-2</v>
      </c>
      <c r="AJ362" s="724">
        <v>3.6539029210875748E-2</v>
      </c>
      <c r="AK362" s="724">
        <v>3.6539029210875748E-2</v>
      </c>
      <c r="AL362" s="725">
        <v>3.6539029210875748E-2</v>
      </c>
      <c r="AM362" s="724">
        <v>3.6539029210875748E-2</v>
      </c>
      <c r="AN362" s="724">
        <v>2.2454672177330687E-2</v>
      </c>
      <c r="AO362" s="724">
        <v>2.2454672177330687E-2</v>
      </c>
      <c r="AP362" s="725">
        <v>2.2454672177330687E-2</v>
      </c>
      <c r="AQ362" s="724">
        <v>2.2454672177330687E-2</v>
      </c>
      <c r="AR362" s="724">
        <v>6.2397924918884606E-3</v>
      </c>
      <c r="AS362" s="724">
        <v>6.2397924918884606E-3</v>
      </c>
      <c r="AT362" s="724">
        <v>6.2397924918884606E-3</v>
      </c>
      <c r="AU362" s="724">
        <v>6.2397924918884606E-3</v>
      </c>
      <c r="AV362" s="724">
        <v>6.3507167233422214E-3</v>
      </c>
      <c r="AW362" s="724">
        <v>6.3507167233422214E-3</v>
      </c>
      <c r="AX362" s="725">
        <v>6.3507167233422214E-3</v>
      </c>
      <c r="AY362" s="724">
        <v>6.3507167233422214E-3</v>
      </c>
      <c r="AZ362" s="724">
        <v>1.9943822355988107E-2</v>
      </c>
      <c r="BA362" s="724">
        <v>1.9943822355988107E-2</v>
      </c>
      <c r="BB362" s="725">
        <v>1.9943822355988107E-2</v>
      </c>
      <c r="BC362" s="724">
        <v>1.9943822355988107E-2</v>
      </c>
      <c r="BD362" s="724">
        <v>2.2406656764583296E-2</v>
      </c>
      <c r="BE362" s="724">
        <v>2.2406656764583296E-2</v>
      </c>
      <c r="BF362" s="725">
        <v>2.2406656764583296E-2</v>
      </c>
      <c r="BG362" s="724">
        <v>2.2406656764583296E-2</v>
      </c>
      <c r="BH362" s="724">
        <v>-9.0755253241575559E-3</v>
      </c>
      <c r="BI362" s="724">
        <v>-9.0755253241575559E-3</v>
      </c>
      <c r="BJ362" s="723">
        <v>-9.0755253241575559E-3</v>
      </c>
      <c r="BK362" s="724">
        <v>-9.0755253241575559E-3</v>
      </c>
      <c r="BL362" s="724">
        <v>4.1038750802831056E-3</v>
      </c>
      <c r="BM362" s="724">
        <v>4.1038750802831056E-3</v>
      </c>
      <c r="BN362" s="725">
        <v>4.1038750802831056E-3</v>
      </c>
      <c r="BO362" s="724">
        <v>4.1038750802831056E-3</v>
      </c>
      <c r="BP362" s="724">
        <v>2.1903489339809248E-2</v>
      </c>
      <c r="BQ362" s="724">
        <v>2.1903489339809248E-2</v>
      </c>
      <c r="BR362" s="725">
        <v>2.1903489339809248E-2</v>
      </c>
      <c r="BS362" s="724">
        <v>2.1903489339809248E-2</v>
      </c>
      <c r="BT362" s="724">
        <v>-6.8748960619496287E-3</v>
      </c>
      <c r="BU362" s="724">
        <v>-6.8748960619496287E-3</v>
      </c>
      <c r="BV362" s="725">
        <v>-6.8748960619496287E-3</v>
      </c>
      <c r="BW362" s="724">
        <v>-6.8748960619496287E-3</v>
      </c>
      <c r="BX362" s="724">
        <v>5.3354524886458947E-3</v>
      </c>
      <c r="BY362" s="724">
        <v>5.3354524886458947E-3</v>
      </c>
      <c r="BZ362" s="725">
        <v>5.3354524886458947E-3</v>
      </c>
      <c r="CA362" s="724">
        <v>5.3354524886458947E-3</v>
      </c>
      <c r="CB362" s="724">
        <v>1.8348017197577934E-3</v>
      </c>
      <c r="CC362" s="724">
        <v>1.8348017197577934E-3</v>
      </c>
      <c r="CD362" s="725">
        <v>1.8348017197577934E-3</v>
      </c>
      <c r="CE362" s="724">
        <v>1.8348017197577934E-3</v>
      </c>
      <c r="CF362" s="724">
        <v>-2.6741137388659842E-2</v>
      </c>
      <c r="CG362" s="724">
        <v>-2.6741137388659842E-2</v>
      </c>
      <c r="CH362" s="725">
        <v>-2.6741137388659842E-2</v>
      </c>
      <c r="CI362" s="724">
        <v>-2.6741137388659842E-2</v>
      </c>
      <c r="CJ362" s="724">
        <v>8.3635186371601596E-4</v>
      </c>
      <c r="CK362" s="724">
        <v>8.3635186371601596E-4</v>
      </c>
      <c r="CL362" s="725">
        <v>8.3635186371601596E-4</v>
      </c>
      <c r="CM362" s="724">
        <v>6.4170489988121145E-3</v>
      </c>
      <c r="CN362" s="724">
        <v>6.4170489988121145E-3</v>
      </c>
      <c r="CO362" s="724">
        <v>6.4170489988121145E-3</v>
      </c>
      <c r="CP362" s="725">
        <v>6.4170489988121145E-3</v>
      </c>
      <c r="CQ362" s="724">
        <v>1.0865337728648384E-2</v>
      </c>
      <c r="CR362" s="724">
        <v>1.0865337728648384E-2</v>
      </c>
      <c r="CS362" s="724">
        <v>1.0865337728648384E-2</v>
      </c>
      <c r="CT362" s="725">
        <v>1.0865337728648384E-2</v>
      </c>
      <c r="CU362" s="724">
        <v>-5.1278399874483517E-3</v>
      </c>
      <c r="CV362" s="724">
        <v>-5.1278399874483517E-3</v>
      </c>
      <c r="CW362" s="724">
        <v>-5.1278399874483517E-3</v>
      </c>
      <c r="CX362" s="725">
        <v>-5.1278399874483517E-3</v>
      </c>
      <c r="CY362" s="724">
        <v>5.4210710947236096E-3</v>
      </c>
      <c r="CZ362" s="724">
        <v>5.4210710947236096E-3</v>
      </c>
      <c r="DA362" s="724">
        <v>5.4210710947236096E-3</v>
      </c>
      <c r="DB362" s="725">
        <v>5.4210710947236096E-3</v>
      </c>
      <c r="DC362" s="724">
        <v>1.3905157246653784E-2</v>
      </c>
      <c r="DD362" s="724">
        <v>1.3905157246653784E-2</v>
      </c>
      <c r="DE362" s="724">
        <v>1.3905157246653784E-2</v>
      </c>
      <c r="DF362" s="725">
        <v>1.3905157246653784E-2</v>
      </c>
      <c r="DG362" s="724">
        <v>5.2265292904485417E-3</v>
      </c>
      <c r="DH362" s="724">
        <v>5.2265292904485417E-3</v>
      </c>
      <c r="DI362" s="724">
        <v>5.2265292904485417E-3</v>
      </c>
      <c r="DJ362" s="725">
        <v>5.2265292904485417E-3</v>
      </c>
      <c r="DK362" s="724">
        <v>5.4375584992748813E-3</v>
      </c>
      <c r="DL362" s="724">
        <v>5.4375584992748813E-3</v>
      </c>
      <c r="DM362" s="724">
        <v>5.4375584992748813E-3</v>
      </c>
      <c r="DN362" s="725">
        <v>5.4375584992748813E-3</v>
      </c>
      <c r="DO362" s="507"/>
      <c r="DP362" s="507"/>
      <c r="DQ362" s="507"/>
      <c r="DR362" s="507"/>
      <c r="DS362" s="507"/>
      <c r="DT362" s="507"/>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7">
        <v>22.96364893283538</v>
      </c>
      <c r="W363" s="719">
        <v>22.96364893283538</v>
      </c>
      <c r="X363" s="719">
        <v>24.618087937119956</v>
      </c>
      <c r="Y363" s="719">
        <v>26.272526941404532</v>
      </c>
      <c r="Z363" s="727">
        <v>27.926965945689108</v>
      </c>
      <c r="AA363" s="719">
        <v>29.581404949973685</v>
      </c>
      <c r="AB363" s="719">
        <v>30.617500800752488</v>
      </c>
      <c r="AC363" s="719">
        <v>31.653596651531295</v>
      </c>
      <c r="AD363" s="727">
        <v>32.689692502310102</v>
      </c>
      <c r="AE363" s="719">
        <v>33.725788353088909</v>
      </c>
      <c r="AF363" s="719">
        <v>32.286996103622009</v>
      </c>
      <c r="AG363" s="719">
        <v>30.848203854155116</v>
      </c>
      <c r="AH363" s="727">
        <v>29.409411604688216</v>
      </c>
      <c r="AI363" s="719">
        <v>27.97061935522132</v>
      </c>
      <c r="AJ363" s="719">
        <v>29.40300579458447</v>
      </c>
      <c r="AK363" s="719">
        <v>30.835392233947616</v>
      </c>
      <c r="AL363" s="727">
        <v>32.267778673310765</v>
      </c>
      <c r="AM363" s="719">
        <v>33.700165112673915</v>
      </c>
      <c r="AN363" s="719">
        <v>36.401571563779129</v>
      </c>
      <c r="AO363" s="719">
        <v>39.102978014884343</v>
      </c>
      <c r="AP363" s="727">
        <v>41.804384465989564</v>
      </c>
      <c r="AQ363" s="719">
        <v>44.505790917094778</v>
      </c>
      <c r="AR363" s="719">
        <v>45.552441236641691</v>
      </c>
      <c r="AS363" s="719">
        <v>46.599091556188597</v>
      </c>
      <c r="AT363" s="719">
        <v>47.64574187573551</v>
      </c>
      <c r="AU363" s="719">
        <v>48.692392195282423</v>
      </c>
      <c r="AV363" s="719">
        <v>46.468385044796051</v>
      </c>
      <c r="AW363" s="719">
        <v>44.244377894309686</v>
      </c>
      <c r="AX363" s="727">
        <v>42.020370743823321</v>
      </c>
      <c r="AY363" s="719">
        <v>39.796363593336949</v>
      </c>
      <c r="AZ363" s="719">
        <v>40.172501686101</v>
      </c>
      <c r="BA363" s="719">
        <v>40.548639778865052</v>
      </c>
      <c r="BB363" s="727">
        <v>40.924777871629104</v>
      </c>
      <c r="BC363" s="719">
        <v>41.300915964393155</v>
      </c>
      <c r="BD363" s="719">
        <v>44.552331264619532</v>
      </c>
      <c r="BE363" s="719">
        <v>47.803746564845909</v>
      </c>
      <c r="BF363" s="727">
        <v>51.055161865072279</v>
      </c>
      <c r="BG363" s="719">
        <v>54.306577165298656</v>
      </c>
      <c r="BH363" s="719">
        <v>53.850299577383261</v>
      </c>
      <c r="BI363" s="719">
        <v>53.394021989467866</v>
      </c>
      <c r="BJ363" s="727">
        <v>52.937744401552472</v>
      </c>
      <c r="BK363" s="719">
        <v>52.481466813637077</v>
      </c>
      <c r="BL363" s="719">
        <v>56.230925616665317</v>
      </c>
      <c r="BM363" s="719">
        <v>59.980384419693564</v>
      </c>
      <c r="BN363" s="727">
        <v>63.729843222721804</v>
      </c>
      <c r="BO363" s="719">
        <v>67.479302025750044</v>
      </c>
      <c r="BP363" s="719">
        <v>69.129778385266206</v>
      </c>
      <c r="BQ363" s="719">
        <v>70.780254744782354</v>
      </c>
      <c r="BR363" s="728">
        <v>72.430731104298516</v>
      </c>
      <c r="BS363" s="719">
        <v>74.081207463814678</v>
      </c>
      <c r="BT363" s="719">
        <v>74.648202312501368</v>
      </c>
      <c r="BU363" s="719">
        <v>75.215197161188058</v>
      </c>
      <c r="BV363" s="727">
        <v>75.782192009874748</v>
      </c>
      <c r="BW363" s="719">
        <v>76.349186858561438</v>
      </c>
      <c r="BX363" s="719">
        <v>76.485014319994121</v>
      </c>
      <c r="BY363" s="719">
        <v>76.620841781426819</v>
      </c>
      <c r="BZ363" s="727">
        <v>76.756669242859516</v>
      </c>
      <c r="CA363" s="719">
        <v>76.892496704292199</v>
      </c>
      <c r="CB363" s="719">
        <v>78.475569856241492</v>
      </c>
      <c r="CC363" s="719">
        <v>80.058643008190785</v>
      </c>
      <c r="CD363" s="727">
        <v>81.641716160140078</v>
      </c>
      <c r="CE363" s="719">
        <v>83.224789312089356</v>
      </c>
      <c r="CF363" s="719">
        <v>81.793833551151707</v>
      </c>
      <c r="CG363" s="719">
        <v>80.362877790214057</v>
      </c>
      <c r="CH363" s="727">
        <v>78.931922029276407</v>
      </c>
      <c r="CI363" s="719">
        <v>77.500966268338757</v>
      </c>
      <c r="CJ363" s="719">
        <v>78.956705750751496</v>
      </c>
      <c r="CK363" s="719">
        <v>80.41244523316422</v>
      </c>
      <c r="CL363" s="727">
        <v>81.868184715576945</v>
      </c>
      <c r="CM363" s="719">
        <v>87.492943148492259</v>
      </c>
      <c r="CN363" s="719">
        <v>91.661962098994849</v>
      </c>
      <c r="CO363" s="719">
        <v>95.830981049497424</v>
      </c>
      <c r="CP363" s="727">
        <v>100</v>
      </c>
      <c r="CQ363" s="719">
        <v>100.30376840607053</v>
      </c>
      <c r="CR363" s="719">
        <v>100.60753681214108</v>
      </c>
      <c r="CS363" s="719">
        <v>100.91130521821162</v>
      </c>
      <c r="CT363" s="727">
        <v>101.21507362428216</v>
      </c>
      <c r="CU363" s="719">
        <v>98.794023626037699</v>
      </c>
      <c r="CV363" s="719">
        <v>96.372973627793243</v>
      </c>
      <c r="CW363" s="719">
        <v>93.951923629548787</v>
      </c>
      <c r="CX363" s="727">
        <v>91.530873631304331</v>
      </c>
      <c r="CY363" s="719">
        <v>90.886984813360684</v>
      </c>
      <c r="CZ363" s="719">
        <v>90.243095995417036</v>
      </c>
      <c r="DA363" s="719">
        <v>89.599207177473374</v>
      </c>
      <c r="DB363" s="727">
        <v>88.955318359529727</v>
      </c>
      <c r="DC363" s="719">
        <v>90.886984813360684</v>
      </c>
      <c r="DD363" s="719">
        <v>90.243095995417036</v>
      </c>
      <c r="DE363" s="719">
        <v>89.599207177473374</v>
      </c>
      <c r="DF363" s="727">
        <v>108.49206218850759</v>
      </c>
      <c r="DG363" s="719">
        <v>90.886984813360684</v>
      </c>
      <c r="DH363" s="719">
        <v>90.243095995417036</v>
      </c>
      <c r="DI363" s="719">
        <v>89.599207177473374</v>
      </c>
      <c r="DJ363" s="727">
        <v>146.71029891339202</v>
      </c>
      <c r="DK363" s="719">
        <v>90.886984813360684</v>
      </c>
      <c r="DL363" s="719">
        <v>90.243095995417036</v>
      </c>
      <c r="DM363" s="719">
        <v>89.599207177473374</v>
      </c>
      <c r="DN363" s="727">
        <v>199.37637436740448</v>
      </c>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9">
        <v>0</v>
      </c>
      <c r="W364" s="730">
        <v>0</v>
      </c>
      <c r="X364" s="730">
        <v>0</v>
      </c>
      <c r="Y364" s="730">
        <v>0</v>
      </c>
      <c r="Z364" s="729">
        <v>0</v>
      </c>
      <c r="AA364" s="730">
        <v>0</v>
      </c>
      <c r="AB364" s="730">
        <v>0</v>
      </c>
      <c r="AC364" s="730">
        <v>0</v>
      </c>
      <c r="AD364" s="729">
        <v>0</v>
      </c>
      <c r="AE364" s="730">
        <v>0</v>
      </c>
      <c r="AF364" s="730">
        <v>0</v>
      </c>
      <c r="AG364" s="730">
        <v>0</v>
      </c>
      <c r="AH364" s="729">
        <v>0</v>
      </c>
      <c r="AI364" s="730">
        <v>0</v>
      </c>
      <c r="AJ364" s="730">
        <v>0</v>
      </c>
      <c r="AK364" s="730">
        <v>0</v>
      </c>
      <c r="AL364" s="731">
        <v>0</v>
      </c>
      <c r="AM364" s="730">
        <v>0</v>
      </c>
      <c r="AN364" s="730">
        <v>0</v>
      </c>
      <c r="AO364" s="730">
        <v>0</v>
      </c>
      <c r="AP364" s="729">
        <v>0</v>
      </c>
      <c r="AQ364" s="719">
        <v>0</v>
      </c>
      <c r="AR364" s="719" t="e">
        <v>#DIV/0!</v>
      </c>
      <c r="AS364" s="719" t="e">
        <v>#DIV/0!</v>
      </c>
      <c r="AT364" s="719" t="e">
        <v>#DIV/0!</v>
      </c>
      <c r="AU364" s="719" t="e">
        <v>#DIV/0!</v>
      </c>
      <c r="AV364" s="719" t="e">
        <v>#DIV/0!</v>
      </c>
      <c r="AW364" s="719" t="e">
        <v>#DIV/0!</v>
      </c>
      <c r="AX364" s="727" t="e">
        <v>#DIV/0!</v>
      </c>
      <c r="AY364" s="719">
        <v>69.119531146812307</v>
      </c>
      <c r="AZ364" s="719">
        <v>64.970005327044817</v>
      </c>
      <c r="BA364" s="719">
        <v>60.820479507277319</v>
      </c>
      <c r="BB364" s="727">
        <v>56.670953687509829</v>
      </c>
      <c r="BC364" s="719">
        <v>52.521427867742332</v>
      </c>
      <c r="BD364" s="719">
        <v>56.196001113263165</v>
      </c>
      <c r="BE364" s="719">
        <v>59.87057435878399</v>
      </c>
      <c r="BF364" s="727">
        <v>63.545147604304816</v>
      </c>
      <c r="BG364" s="719">
        <v>67.219720849825649</v>
      </c>
      <c r="BH364" s="719">
        <v>63.467895994134231</v>
      </c>
      <c r="BI364" s="719">
        <v>59.716071138442814</v>
      </c>
      <c r="BJ364" s="727">
        <v>55.96424628275139</v>
      </c>
      <c r="BK364" s="719">
        <v>52.212421427059972</v>
      </c>
      <c r="BL364" s="719">
        <v>56.000411760935251</v>
      </c>
      <c r="BM364" s="719">
        <v>59.788402094810536</v>
      </c>
      <c r="BN364" s="727">
        <v>63.576392428685814</v>
      </c>
      <c r="BO364" s="719">
        <v>67.364382762561092</v>
      </c>
      <c r="BP364" s="719">
        <v>71.270373725501145</v>
      </c>
      <c r="BQ364" s="719">
        <v>75.176364688441197</v>
      </c>
      <c r="BR364" s="728">
        <v>79.082355651381263</v>
      </c>
      <c r="BS364" s="719">
        <v>82.988346614321316</v>
      </c>
      <c r="BT364" s="719">
        <v>81.719172885106673</v>
      </c>
      <c r="BU364" s="719">
        <v>80.44999915589203</v>
      </c>
      <c r="BV364" s="727">
        <v>79.180825426677387</v>
      </c>
      <c r="BW364" s="719">
        <v>77.911651697462744</v>
      </c>
      <c r="BX364" s="719">
        <v>79.250022756955019</v>
      </c>
      <c r="BY364" s="719">
        <v>80.58839381644728</v>
      </c>
      <c r="BZ364" s="727">
        <v>81.92676487593954</v>
      </c>
      <c r="CA364" s="719">
        <v>83.2651359354318</v>
      </c>
      <c r="CB364" s="719">
        <v>81.35503448610595</v>
      </c>
      <c r="CC364" s="719">
        <v>79.4449330367801</v>
      </c>
      <c r="CD364" s="727">
        <v>77.534831587454249</v>
      </c>
      <c r="CE364" s="719">
        <v>75.624730138128385</v>
      </c>
      <c r="CF364" s="719">
        <v>78.207988036263373</v>
      </c>
      <c r="CG364" s="719">
        <v>80.791245934398347</v>
      </c>
      <c r="CH364" s="727">
        <v>83.374503832533335</v>
      </c>
      <c r="CI364" s="719">
        <v>85.957761730668324</v>
      </c>
      <c r="CJ364" s="719">
        <v>85.324588708719915</v>
      </c>
      <c r="CK364" s="719">
        <v>84.691415686771506</v>
      </c>
      <c r="CL364" s="727">
        <v>84.058242664823098</v>
      </c>
      <c r="CM364" s="719">
        <v>91.74142182892794</v>
      </c>
      <c r="CN364" s="719">
        <v>94.494281219285284</v>
      </c>
      <c r="CO364" s="719">
        <v>97.247140609642642</v>
      </c>
      <c r="CP364" s="727">
        <v>100</v>
      </c>
      <c r="CQ364" s="719">
        <v>100.84622986625327</v>
      </c>
      <c r="CR364" s="719">
        <v>101.69245973250653</v>
      </c>
      <c r="CS364" s="719">
        <v>102.53868959875982</v>
      </c>
      <c r="CT364" s="727">
        <v>103.38491946501308</v>
      </c>
      <c r="CU364" s="719">
        <v>102.83691502718048</v>
      </c>
      <c r="CV364" s="719">
        <v>102.28891058934786</v>
      </c>
      <c r="CW364" s="719">
        <v>101.74090615151525</v>
      </c>
      <c r="CX364" s="727">
        <v>101.19290171368264</v>
      </c>
      <c r="CY364" s="719">
        <v>100.9278688068633</v>
      </c>
      <c r="CZ364" s="719">
        <v>100.66283590004396</v>
      </c>
      <c r="DA364" s="719">
        <v>100.39780299322462</v>
      </c>
      <c r="DB364" s="727">
        <v>100.13277008640527</v>
      </c>
      <c r="DC364" s="719">
        <v>100.9278688068633</v>
      </c>
      <c r="DD364" s="719">
        <v>100.66283590004396</v>
      </c>
      <c r="DE364" s="719">
        <v>100.39780299322462</v>
      </c>
      <c r="DF364" s="727">
        <v>118.31309881121601</v>
      </c>
      <c r="DG364" s="719">
        <v>100.9278688068633</v>
      </c>
      <c r="DH364" s="719">
        <v>100.66283590004396</v>
      </c>
      <c r="DI364" s="719">
        <v>100.39780299322462</v>
      </c>
      <c r="DJ364" s="727">
        <v>172.64345164196729</v>
      </c>
      <c r="DK364" s="719">
        <v>100.9278688068633</v>
      </c>
      <c r="DL364" s="719">
        <v>100.66283590004396</v>
      </c>
      <c r="DM364" s="719">
        <v>100.39780299322462</v>
      </c>
      <c r="DN364" s="727">
        <v>232.7877822336857</v>
      </c>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7">
        <v>2.8265649719703312</v>
      </c>
      <c r="W365" s="719">
        <v>2.8265649719703312</v>
      </c>
      <c r="X365" s="719">
        <v>2.8048983485110823</v>
      </c>
      <c r="Y365" s="719">
        <v>2.7832317250518335</v>
      </c>
      <c r="Z365" s="727">
        <v>2.7615651015925851</v>
      </c>
      <c r="AA365" s="719">
        <v>2.7398984781333362</v>
      </c>
      <c r="AB365" s="719">
        <v>3.7081575055406626</v>
      </c>
      <c r="AC365" s="719">
        <v>4.6764165329479894</v>
      </c>
      <c r="AD365" s="727">
        <v>5.6446755603553163</v>
      </c>
      <c r="AE365" s="719">
        <v>6.6129345877626422</v>
      </c>
      <c r="AF365" s="719">
        <v>6.6630276336132033</v>
      </c>
      <c r="AG365" s="719">
        <v>6.7131206794637643</v>
      </c>
      <c r="AH365" s="727">
        <v>6.7632137253143254</v>
      </c>
      <c r="AI365" s="719">
        <v>6.8133067711648865</v>
      </c>
      <c r="AJ365" s="719">
        <v>7.1650134467371185</v>
      </c>
      <c r="AK365" s="719">
        <v>7.5167201223093496</v>
      </c>
      <c r="AL365" s="728">
        <v>7.8684267978815816</v>
      </c>
      <c r="AM365" s="719">
        <v>8.2201334734538136</v>
      </c>
      <c r="AN365" s="719">
        <v>8.8022263762459403</v>
      </c>
      <c r="AO365" s="719">
        <v>9.384319279038067</v>
      </c>
      <c r="AP365" s="727">
        <v>9.9664121818301936</v>
      </c>
      <c r="AQ365" s="719">
        <v>10.54850508462232</v>
      </c>
      <c r="AR365" s="719">
        <v>11.193198615640631</v>
      </c>
      <c r="AS365" s="719">
        <v>11.837892146658941</v>
      </c>
      <c r="AT365" s="719">
        <v>12.482585677677251</v>
      </c>
      <c r="AU365" s="719">
        <v>13.127279208695562</v>
      </c>
      <c r="AV365" s="719">
        <v>13.932471878382334</v>
      </c>
      <c r="AW365" s="719">
        <v>14.737664548069104</v>
      </c>
      <c r="AX365" s="727">
        <v>15.542857217755875</v>
      </c>
      <c r="AY365" s="719">
        <v>16.348049887442645</v>
      </c>
      <c r="AZ365" s="719">
        <v>17.650470569747753</v>
      </c>
      <c r="BA365" s="719">
        <v>18.952891252052858</v>
      </c>
      <c r="BB365" s="727">
        <v>20.255311934357966</v>
      </c>
      <c r="BC365" s="719">
        <v>21.557732616663074</v>
      </c>
      <c r="BD365" s="719">
        <v>24.385808415077541</v>
      </c>
      <c r="BE365" s="719">
        <v>27.213884213492008</v>
      </c>
      <c r="BF365" s="727">
        <v>30.041960011906475</v>
      </c>
      <c r="BG365" s="719">
        <v>32.870035810320942</v>
      </c>
      <c r="BH365" s="719">
        <v>33.891305000621436</v>
      </c>
      <c r="BI365" s="719">
        <v>34.91257419092193</v>
      </c>
      <c r="BJ365" s="727">
        <v>35.933843381222424</v>
      </c>
      <c r="BK365" s="719">
        <v>36.955112571522918</v>
      </c>
      <c r="BL365" s="719">
        <v>38.196333610372989</v>
      </c>
      <c r="BM365" s="719">
        <v>39.43755464922306</v>
      </c>
      <c r="BN365" s="727">
        <v>40.678775688073131</v>
      </c>
      <c r="BO365" s="719">
        <v>41.919996726923195</v>
      </c>
      <c r="BP365" s="719">
        <v>45.964026278537723</v>
      </c>
      <c r="BQ365" s="719">
        <v>50.008055830152252</v>
      </c>
      <c r="BR365" s="728">
        <v>54.05208538176678</v>
      </c>
      <c r="BS365" s="719">
        <v>58.096114933381308</v>
      </c>
      <c r="BT365" s="719">
        <v>61.814219112081659</v>
      </c>
      <c r="BU365" s="719">
        <v>65.532323290782017</v>
      </c>
      <c r="BV365" s="727">
        <v>69.250427469482375</v>
      </c>
      <c r="BW365" s="719">
        <v>72.968531648182719</v>
      </c>
      <c r="BX365" s="719">
        <v>74.138807619788082</v>
      </c>
      <c r="BY365" s="719">
        <v>75.309083591393431</v>
      </c>
      <c r="BZ365" s="727">
        <v>76.479359562998781</v>
      </c>
      <c r="CA365" s="719">
        <v>77.649635534604144</v>
      </c>
      <c r="CB365" s="719">
        <v>79.771720242187868</v>
      </c>
      <c r="CC365" s="719">
        <v>81.893804949771607</v>
      </c>
      <c r="CD365" s="727">
        <v>84.015889657355345</v>
      </c>
      <c r="CE365" s="719">
        <v>86.137974364939069</v>
      </c>
      <c r="CF365" s="719">
        <v>86.364575176970376</v>
      </c>
      <c r="CG365" s="719">
        <v>86.59117598900167</v>
      </c>
      <c r="CH365" s="727">
        <v>86.817776801032963</v>
      </c>
      <c r="CI365" s="719">
        <v>87.04437761306427</v>
      </c>
      <c r="CJ365" s="719">
        <v>87.954156432499403</v>
      </c>
      <c r="CK365" s="719">
        <v>88.863935251934549</v>
      </c>
      <c r="CL365" s="727">
        <v>89.773714071369696</v>
      </c>
      <c r="CM365" s="719">
        <v>100.83109518116746</v>
      </c>
      <c r="CN365" s="719">
        <v>100.55406345411163</v>
      </c>
      <c r="CO365" s="719">
        <v>100.27703172705581</v>
      </c>
      <c r="CP365" s="727">
        <v>100</v>
      </c>
      <c r="CQ365" s="719">
        <v>100.97178852665759</v>
      </c>
      <c r="CR365" s="719">
        <v>101.94357705331518</v>
      </c>
      <c r="CS365" s="719">
        <v>102.91536557997277</v>
      </c>
      <c r="CT365" s="727">
        <v>103.88715410663036</v>
      </c>
      <c r="CU365" s="719">
        <v>104.6010238235682</v>
      </c>
      <c r="CV365" s="719">
        <v>105.31489354050603</v>
      </c>
      <c r="CW365" s="719">
        <v>106.02876325744387</v>
      </c>
      <c r="CX365" s="727">
        <v>106.74263297438171</v>
      </c>
      <c r="CY365" s="719">
        <v>106.5665289004376</v>
      </c>
      <c r="CZ365" s="719">
        <v>106.3904248264935</v>
      </c>
      <c r="DA365" s="719">
        <v>106.21432075254941</v>
      </c>
      <c r="DB365" s="727">
        <v>106.03821667860531</v>
      </c>
      <c r="DC365" s="719">
        <v>106.5665289004376</v>
      </c>
      <c r="DD365" s="719">
        <v>106.3904248264935</v>
      </c>
      <c r="DE365" s="719">
        <v>106.21432075254941</v>
      </c>
      <c r="DF365" s="727">
        <v>121.60726348077559</v>
      </c>
      <c r="DG365" s="719">
        <v>106.5665289004376</v>
      </c>
      <c r="DH365" s="719">
        <v>106.3904248264935</v>
      </c>
      <c r="DI365" s="719">
        <v>106.21432075254941</v>
      </c>
      <c r="DJ365" s="727">
        <v>189.50791489433172</v>
      </c>
      <c r="DK365" s="719">
        <v>106.5665289004376</v>
      </c>
      <c r="DL365" s="719">
        <v>106.3904248264935</v>
      </c>
      <c r="DM365" s="719">
        <v>106.21432075254941</v>
      </c>
      <c r="DN365" s="727">
        <v>242.08076732710754</v>
      </c>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9">
        <v>0</v>
      </c>
      <c r="W366" s="730">
        <v>0</v>
      </c>
      <c r="X366" s="730">
        <v>0</v>
      </c>
      <c r="Y366" s="730">
        <v>0</v>
      </c>
      <c r="Z366" s="729">
        <v>0</v>
      </c>
      <c r="AA366" s="730">
        <v>0</v>
      </c>
      <c r="AB366" s="730">
        <v>0</v>
      </c>
      <c r="AC366" s="730">
        <v>0</v>
      </c>
      <c r="AD366" s="729">
        <v>0</v>
      </c>
      <c r="AE366" s="730">
        <v>0</v>
      </c>
      <c r="AF366" s="730">
        <v>0</v>
      </c>
      <c r="AG366" s="730">
        <v>0</v>
      </c>
      <c r="AH366" s="729">
        <v>0</v>
      </c>
      <c r="AI366" s="730">
        <v>0</v>
      </c>
      <c r="AJ366" s="730">
        <v>0</v>
      </c>
      <c r="AK366" s="730">
        <v>0</v>
      </c>
      <c r="AL366" s="729">
        <v>0</v>
      </c>
      <c r="AM366" s="730">
        <v>0</v>
      </c>
      <c r="AN366" s="730">
        <v>0</v>
      </c>
      <c r="AO366" s="730">
        <v>0</v>
      </c>
      <c r="AP366" s="729">
        <v>0</v>
      </c>
      <c r="AQ366" s="719">
        <v>0</v>
      </c>
      <c r="AR366" s="719">
        <v>14.671233120117801</v>
      </c>
      <c r="AS366" s="719">
        <v>29.342466240235602</v>
      </c>
      <c r="AT366" s="719">
        <v>44.013699360353399</v>
      </c>
      <c r="AU366" s="719">
        <v>58.684932480471204</v>
      </c>
      <c r="AV366" s="719">
        <v>58.50948439314476</v>
      </c>
      <c r="AW366" s="719">
        <v>58.33403630581833</v>
      </c>
      <c r="AX366" s="727">
        <v>58.158588218491886</v>
      </c>
      <c r="AY366" s="719">
        <v>57.983140131165449</v>
      </c>
      <c r="AZ366" s="719">
        <v>58.100691191454075</v>
      </c>
      <c r="BA366" s="719">
        <v>58.218242251742694</v>
      </c>
      <c r="BB366" s="727">
        <v>58.335793312031313</v>
      </c>
      <c r="BC366" s="719">
        <v>58.45334437231994</v>
      </c>
      <c r="BD366" s="719">
        <v>61.189460014167551</v>
      </c>
      <c r="BE366" s="719">
        <v>63.92557565601517</v>
      </c>
      <c r="BF366" s="727">
        <v>66.661691297862774</v>
      </c>
      <c r="BG366" s="719">
        <v>69.397806939710392</v>
      </c>
      <c r="BH366" s="719">
        <v>68.864591497929212</v>
      </c>
      <c r="BI366" s="719">
        <v>68.331376056148017</v>
      </c>
      <c r="BJ366" s="727">
        <v>67.798160614366822</v>
      </c>
      <c r="BK366" s="719">
        <v>67.264945172585641</v>
      </c>
      <c r="BL366" s="719">
        <v>68.629612260005302</v>
      </c>
      <c r="BM366" s="719">
        <v>69.994279347424964</v>
      </c>
      <c r="BN366" s="727">
        <v>71.358946434844626</v>
      </c>
      <c r="BO366" s="719">
        <v>72.723613522264287</v>
      </c>
      <c r="BP366" s="719">
        <v>75.75737322149638</v>
      </c>
      <c r="BQ366" s="719">
        <v>78.791132920728458</v>
      </c>
      <c r="BR366" s="728">
        <v>81.824892619960536</v>
      </c>
      <c r="BS366" s="719">
        <v>84.858652319192629</v>
      </c>
      <c r="BT366" s="719">
        <v>84.796576868270705</v>
      </c>
      <c r="BU366" s="719">
        <v>84.734501417348781</v>
      </c>
      <c r="BV366" s="727">
        <v>84.672425966426871</v>
      </c>
      <c r="BW366" s="719">
        <v>84.610350515504948</v>
      </c>
      <c r="BX366" s="719">
        <v>86.044865141803626</v>
      </c>
      <c r="BY366" s="719">
        <v>87.479379768102319</v>
      </c>
      <c r="BZ366" s="727">
        <v>88.913894394400984</v>
      </c>
      <c r="CA366" s="719">
        <v>90.348409020699677</v>
      </c>
      <c r="CB366" s="719">
        <v>91.858796731132088</v>
      </c>
      <c r="CC366" s="719">
        <v>93.369184441564499</v>
      </c>
      <c r="CD366" s="727">
        <v>94.879572151996911</v>
      </c>
      <c r="CE366" s="719">
        <v>96.389959862429322</v>
      </c>
      <c r="CF366" s="719">
        <v>95.092570539386486</v>
      </c>
      <c r="CG366" s="719">
        <v>93.795181216343664</v>
      </c>
      <c r="CH366" s="727">
        <v>92.497791893300843</v>
      </c>
      <c r="CI366" s="719">
        <v>91.200402570258007</v>
      </c>
      <c r="CJ366" s="719">
        <v>93.091287002790608</v>
      </c>
      <c r="CK366" s="719">
        <v>94.982171435323224</v>
      </c>
      <c r="CL366" s="727">
        <v>96.87305586785584</v>
      </c>
      <c r="CM366" s="719">
        <v>99.06565121047359</v>
      </c>
      <c r="CN366" s="719">
        <v>99.377100806982398</v>
      </c>
      <c r="CO366" s="719">
        <v>99.688550403491206</v>
      </c>
      <c r="CP366" s="727">
        <v>100</v>
      </c>
      <c r="CQ366" s="719">
        <v>101.1206641508865</v>
      </c>
      <c r="CR366" s="719">
        <v>102.241328301773</v>
      </c>
      <c r="CS366" s="719">
        <v>103.36199245265948</v>
      </c>
      <c r="CT366" s="727">
        <v>104.48265660354598</v>
      </c>
      <c r="CU366" s="719">
        <v>105.39490781126621</v>
      </c>
      <c r="CV366" s="719">
        <v>106.30715901898644</v>
      </c>
      <c r="CW366" s="719">
        <v>107.21941022670667</v>
      </c>
      <c r="CX366" s="727">
        <v>108.1316614344269</v>
      </c>
      <c r="CY366" s="719">
        <v>108.06269348133533</v>
      </c>
      <c r="CZ366" s="719">
        <v>107.99372552824377</v>
      </c>
      <c r="DA366" s="719">
        <v>107.92475757515221</v>
      </c>
      <c r="DB366" s="727">
        <v>107.85578962206064</v>
      </c>
      <c r="DC366" s="719">
        <v>108.06269348133533</v>
      </c>
      <c r="DD366" s="719">
        <v>107.99372552824377</v>
      </c>
      <c r="DE366" s="719">
        <v>107.92475757515221</v>
      </c>
      <c r="DF366" s="727">
        <v>122.965455462704</v>
      </c>
      <c r="DG366" s="719">
        <v>108.06269348133533</v>
      </c>
      <c r="DH366" s="719">
        <v>107.99372552824377</v>
      </c>
      <c r="DI366" s="719">
        <v>107.92475757515221</v>
      </c>
      <c r="DJ366" s="727">
        <v>193.37724267269411</v>
      </c>
      <c r="DK366" s="719">
        <v>108.06269348133533</v>
      </c>
      <c r="DL366" s="719">
        <v>107.99372552824377</v>
      </c>
      <c r="DM366" s="719">
        <v>107.92475757515221</v>
      </c>
      <c r="DN366" s="727">
        <v>249.44148793233299</v>
      </c>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2">
        <v>6.1962380323961619E-3</v>
      </c>
      <c r="W367" s="733">
        <v>6.1962380323961619E-3</v>
      </c>
      <c r="X367" s="733">
        <v>7.8229920939230424E-2</v>
      </c>
      <c r="Y367" s="733">
        <v>7.8229920939230424E-2</v>
      </c>
      <c r="Z367" s="734">
        <v>7.8229920939230424E-2</v>
      </c>
      <c r="AA367" s="733">
        <v>7.8229920939230424E-2</v>
      </c>
      <c r="AB367" s="733">
        <v>-0.1333130272813568</v>
      </c>
      <c r="AC367" s="733">
        <v>-0.1333130272813568</v>
      </c>
      <c r="AD367" s="734">
        <v>-0.1333130272813568</v>
      </c>
      <c r="AE367" s="733">
        <v>-0.1333130272813568</v>
      </c>
      <c r="AF367" s="733">
        <v>-3.3444892340209892E-2</v>
      </c>
      <c r="AG367" s="733">
        <v>-3.3444892340209892E-2</v>
      </c>
      <c r="AH367" s="734">
        <v>-3.3444892340209892E-2</v>
      </c>
      <c r="AI367" s="733">
        <v>-3.3444892340209892E-2</v>
      </c>
      <c r="AJ367" s="733">
        <v>-8.9055145620442477E-4</v>
      </c>
      <c r="AK367" s="733">
        <v>-8.9055145620442477E-4</v>
      </c>
      <c r="AL367" s="734">
        <v>-8.9055145620442477E-4</v>
      </c>
      <c r="AM367" s="733">
        <v>-8.9055145620442477E-4</v>
      </c>
      <c r="AN367" s="733">
        <v>4.560106282354931E-2</v>
      </c>
      <c r="AO367" s="733">
        <v>4.560106282354931E-2</v>
      </c>
      <c r="AP367" s="734">
        <v>4.560106282354931E-2</v>
      </c>
      <c r="AQ367" s="733">
        <v>4.560106282354931E-2</v>
      </c>
      <c r="AR367" s="733">
        <v>2.4447532352911971E-2</v>
      </c>
      <c r="AS367" s="733">
        <v>2.4447532352911971E-2</v>
      </c>
      <c r="AT367" s="733">
        <v>2.4447532352911971E-2</v>
      </c>
      <c r="AU367" s="733">
        <v>2.4447532352911971E-2</v>
      </c>
      <c r="AV367" s="733">
        <v>-3.9775641495876118E-2</v>
      </c>
      <c r="AW367" s="733">
        <v>-3.9775641495876118E-2</v>
      </c>
      <c r="AX367" s="734">
        <v>-3.9775641495876118E-2</v>
      </c>
      <c r="AY367" s="733">
        <v>-3.9775641495876118E-2</v>
      </c>
      <c r="AZ367" s="733">
        <v>9.7315218565723893E-3</v>
      </c>
      <c r="BA367" s="733">
        <v>9.7315218565723893E-3</v>
      </c>
      <c r="BB367" s="734">
        <v>9.7315218565723893E-3</v>
      </c>
      <c r="BC367" s="733">
        <v>9.7315218565723893E-3</v>
      </c>
      <c r="BD367" s="733">
        <v>8.2332950096676849E-3</v>
      </c>
      <c r="BE367" s="733">
        <v>8.2332950096676849E-3</v>
      </c>
      <c r="BF367" s="734">
        <v>8.2332950096676849E-3</v>
      </c>
      <c r="BG367" s="733">
        <v>8.2332950096676849E-3</v>
      </c>
      <c r="BH367" s="733">
        <v>6.5778723225833891E-3</v>
      </c>
      <c r="BI367" s="733">
        <v>6.5778723225833891E-3</v>
      </c>
      <c r="BJ367" s="734">
        <v>6.5778723225833891E-3</v>
      </c>
      <c r="BK367" s="733">
        <v>6.5778723225833891E-3</v>
      </c>
      <c r="BL367" s="733">
        <v>4.2015785115286086E-2</v>
      </c>
      <c r="BM367" s="733">
        <v>4.2015785115286086E-2</v>
      </c>
      <c r="BN367" s="734">
        <v>4.2015785115286086E-2</v>
      </c>
      <c r="BO367" s="733">
        <v>4.2015785115286086E-2</v>
      </c>
      <c r="BP367" s="733">
        <v>-5.1960587829484123E-2</v>
      </c>
      <c r="BQ367" s="733">
        <v>-5.1960587829484123E-2</v>
      </c>
      <c r="BR367" s="734">
        <v>-5.1960587829484123E-2</v>
      </c>
      <c r="BS367" s="733">
        <v>-5.1960587829484123E-2</v>
      </c>
      <c r="BT367" s="733">
        <v>-4.4861178555811426E-2</v>
      </c>
      <c r="BU367" s="733">
        <v>-4.4861178555811426E-2</v>
      </c>
      <c r="BV367" s="734">
        <v>-4.4861178555811426E-2</v>
      </c>
      <c r="BW367" s="733">
        <v>-4.4861178555811426E-2</v>
      </c>
      <c r="BX367" s="733">
        <v>-1.3399454982765846E-2</v>
      </c>
      <c r="BY367" s="733">
        <v>-1.3399454982765846E-2</v>
      </c>
      <c r="BZ367" s="734">
        <v>-1.3399454982765846E-2</v>
      </c>
      <c r="CA367" s="733">
        <v>-1.3399454982765846E-2</v>
      </c>
      <c r="CB367" s="733">
        <v>-6.0765705550385463E-3</v>
      </c>
      <c r="CC367" s="733">
        <v>-6.0765705550385463E-3</v>
      </c>
      <c r="CD367" s="734">
        <v>-6.0765705550385463E-3</v>
      </c>
      <c r="CE367" s="733">
        <v>-6.0765705550385463E-3</v>
      </c>
      <c r="CF367" s="733">
        <v>-1.9618102044319491E-2</v>
      </c>
      <c r="CG367" s="733">
        <v>-1.9618102044319491E-2</v>
      </c>
      <c r="CH367" s="734">
        <v>-1.9618102044319491E-2</v>
      </c>
      <c r="CI367" s="733">
        <v>-1.9618102044319491E-2</v>
      </c>
      <c r="CJ367" s="733">
        <v>7.9972585639692673E-3</v>
      </c>
      <c r="CK367" s="733">
        <v>7.9972585639692673E-3</v>
      </c>
      <c r="CL367" s="734">
        <v>7.9972585639692673E-3</v>
      </c>
      <c r="CM367" s="733">
        <v>5.3358632833877762E-2</v>
      </c>
      <c r="CN367" s="733">
        <v>5.3358632833877762E-2</v>
      </c>
      <c r="CO367" s="733">
        <v>5.3358632833877762E-2</v>
      </c>
      <c r="CP367" s="734">
        <v>5.3358632833877762E-2</v>
      </c>
      <c r="CQ367" s="733">
        <v>-6.4302475732600506E-3</v>
      </c>
      <c r="CR367" s="733">
        <v>-6.4302475732600506E-3</v>
      </c>
      <c r="CS367" s="733">
        <v>-6.4302475732600506E-3</v>
      </c>
      <c r="CT367" s="734">
        <v>-6.4302475732600506E-3</v>
      </c>
      <c r="CU367" s="733">
        <v>-2.9967740224547568E-2</v>
      </c>
      <c r="CV367" s="733">
        <v>-2.9967740224547568E-2</v>
      </c>
      <c r="CW367" s="733">
        <v>-2.9967740224547568E-2</v>
      </c>
      <c r="CX367" s="734">
        <v>-2.9967740224547568E-2</v>
      </c>
      <c r="CY367" s="733">
        <v>-5.4206337797492177E-3</v>
      </c>
      <c r="CZ367" s="733">
        <v>-5.4206337797492177E-3</v>
      </c>
      <c r="DA367" s="733">
        <v>-5.4206337797492177E-3</v>
      </c>
      <c r="DB367" s="734">
        <v>-5.4206337797492177E-3</v>
      </c>
      <c r="DC367" s="733">
        <v>1.586976652771499E-2</v>
      </c>
      <c r="DD367" s="733">
        <v>1.586976652771499E-2</v>
      </c>
      <c r="DE367" s="733">
        <v>1.586976652771499E-2</v>
      </c>
      <c r="DF367" s="734">
        <v>1.586976652771499E-2</v>
      </c>
      <c r="DG367" s="733">
        <v>5.4836154424452999E-3</v>
      </c>
      <c r="DH367" s="733">
        <v>5.4836154424452999E-3</v>
      </c>
      <c r="DI367" s="733">
        <v>5.4836154424452999E-3</v>
      </c>
      <c r="DJ367" s="734">
        <v>5.4836154424452999E-3</v>
      </c>
      <c r="DK367" s="733">
        <v>3.178742118117639E-3</v>
      </c>
      <c r="DL367" s="733">
        <v>3.178742118117639E-3</v>
      </c>
      <c r="DM367" s="733">
        <v>3.178742118117639E-3</v>
      </c>
      <c r="DN367" s="734">
        <v>3.178742118117639E-3</v>
      </c>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7"/>
      <c r="W368" s="722"/>
      <c r="X368" s="722"/>
      <c r="Y368" s="722"/>
      <c r="Z368" s="717"/>
      <c r="AA368" s="722"/>
      <c r="AB368" s="722"/>
      <c r="AC368" s="722"/>
      <c r="AD368" s="717"/>
      <c r="AE368" s="722"/>
      <c r="AF368" s="722"/>
      <c r="AG368" s="722"/>
      <c r="AH368" s="717"/>
      <c r="AI368" s="722"/>
      <c r="AJ368" s="722"/>
      <c r="AK368" s="722"/>
      <c r="AL368" s="717"/>
      <c r="AM368" s="722"/>
      <c r="AN368" s="722"/>
      <c r="AO368" s="722"/>
      <c r="AP368" s="717"/>
      <c r="AQ368" s="722"/>
      <c r="AR368" s="722"/>
      <c r="AS368" s="722"/>
      <c r="AT368" s="722"/>
      <c r="AU368" s="722"/>
      <c r="AV368" s="722"/>
      <c r="AW368" s="722"/>
      <c r="AX368" s="717"/>
      <c r="AY368" s="722"/>
      <c r="AZ368" s="722"/>
      <c r="BA368" s="722"/>
      <c r="BB368" s="717"/>
      <c r="BC368" s="722"/>
      <c r="BD368" s="722"/>
      <c r="BE368" s="722"/>
      <c r="BF368" s="717"/>
      <c r="BG368" s="722"/>
      <c r="BH368" s="722"/>
      <c r="BI368" s="722"/>
      <c r="BJ368" s="717"/>
      <c r="BK368" s="722"/>
      <c r="BL368" s="722"/>
      <c r="BM368" s="722"/>
      <c r="BN368" s="717"/>
      <c r="BO368" s="722"/>
      <c r="BP368" s="722"/>
      <c r="BQ368" s="722"/>
      <c r="BR368" s="717"/>
      <c r="BS368" s="722"/>
      <c r="BT368" s="722"/>
      <c r="BU368" s="722"/>
      <c r="BV368" s="717"/>
      <c r="BW368" s="722"/>
      <c r="BX368" s="722"/>
      <c r="BY368" s="722"/>
      <c r="BZ368" s="717"/>
      <c r="CA368" s="722"/>
      <c r="CB368" s="722"/>
      <c r="CC368" s="722"/>
      <c r="CD368" s="717"/>
      <c r="CE368" s="722"/>
      <c r="CF368" s="722"/>
      <c r="CG368" s="722"/>
      <c r="CH368" s="717"/>
      <c r="CI368" s="722"/>
      <c r="CJ368" s="722"/>
      <c r="CK368" s="722"/>
      <c r="CL368" s="717"/>
      <c r="CM368" s="722"/>
      <c r="CN368" s="722"/>
      <c r="CO368" s="722"/>
      <c r="CP368" s="717"/>
      <c r="CQ368" s="722"/>
      <c r="CR368" s="722"/>
      <c r="CS368" s="722"/>
      <c r="CT368" s="717"/>
      <c r="CU368" s="722"/>
      <c r="CV368" s="722"/>
      <c r="CW368" s="722"/>
      <c r="CX368" s="717"/>
      <c r="CY368" s="722"/>
      <c r="CZ368" s="722"/>
      <c r="DA368" s="722"/>
      <c r="DB368" s="717"/>
      <c r="DC368" s="722"/>
      <c r="DD368" s="722"/>
      <c r="DE368" s="722"/>
      <c r="DF368" s="717"/>
      <c r="DG368" s="722"/>
      <c r="DH368" s="722"/>
      <c r="DI368" s="722"/>
      <c r="DJ368" s="717"/>
      <c r="DK368" s="722"/>
      <c r="DL368" s="722"/>
      <c r="DM368" s="722"/>
      <c r="DN368" s="717"/>
      <c r="DO368" s="507"/>
      <c r="DP368" s="507"/>
      <c r="DQ368" s="507"/>
      <c r="DR368" s="507"/>
      <c r="DS368" s="507"/>
      <c r="DT368" s="507"/>
      <c r="DU368" s="507"/>
      <c r="DV368" s="507"/>
      <c r="DW368" s="507"/>
      <c r="DX368" s="507"/>
      <c r="DY368" s="507"/>
      <c r="DZ368" s="507"/>
    </row>
    <row r="369" spans="2:130" ht="21.7" customHeight="1">
      <c r="B369" s="503" t="s">
        <v>921</v>
      </c>
      <c r="C369" s="750" t="s">
        <v>1033</v>
      </c>
      <c r="D369" s="507"/>
      <c r="E369" s="507"/>
      <c r="F369" s="507"/>
      <c r="G369" s="507"/>
      <c r="H369" s="507"/>
      <c r="I369" s="507"/>
      <c r="J369" s="507"/>
      <c r="K369" s="507"/>
      <c r="L369" s="507"/>
      <c r="M369" s="507"/>
      <c r="N369" s="507"/>
      <c r="O369" s="507"/>
      <c r="P369" s="507"/>
      <c r="Q369" s="507"/>
      <c r="R369" s="507"/>
      <c r="S369" s="507"/>
      <c r="T369" s="507"/>
      <c r="U369" s="507"/>
      <c r="V369" s="735">
        <v>516.25</v>
      </c>
      <c r="W369" s="719">
        <v>516.25</v>
      </c>
      <c r="X369" s="719">
        <v>527.0625</v>
      </c>
      <c r="Y369" s="719">
        <v>537.875</v>
      </c>
      <c r="Z369" s="735">
        <v>548.6875</v>
      </c>
      <c r="AA369" s="719">
        <v>559.5</v>
      </c>
      <c r="AB369" s="719">
        <v>571.375</v>
      </c>
      <c r="AC369" s="719">
        <v>583.25</v>
      </c>
      <c r="AD369" s="718">
        <v>595.125</v>
      </c>
      <c r="AE369" s="719">
        <v>607</v>
      </c>
      <c r="AF369" s="719">
        <v>627</v>
      </c>
      <c r="AG369" s="719">
        <v>647</v>
      </c>
      <c r="AH369" s="718">
        <v>667</v>
      </c>
      <c r="AI369" s="719">
        <v>687</v>
      </c>
      <c r="AJ369" s="719">
        <v>690.8125</v>
      </c>
      <c r="AK369" s="719">
        <v>694.625</v>
      </c>
      <c r="AL369" s="718">
        <v>698.4375</v>
      </c>
      <c r="AM369" s="719">
        <v>702.25</v>
      </c>
      <c r="AN369" s="719">
        <v>715.3125</v>
      </c>
      <c r="AO369" s="719">
        <v>728.375</v>
      </c>
      <c r="AP369" s="718">
        <v>741.4375</v>
      </c>
      <c r="AQ369" s="719">
        <v>754.5</v>
      </c>
      <c r="AR369" s="719">
        <v>772.1875</v>
      </c>
      <c r="AS369" s="719">
        <v>789.875</v>
      </c>
      <c r="AT369" s="719">
        <v>807.5625</v>
      </c>
      <c r="AU369" s="719">
        <v>825.25</v>
      </c>
      <c r="AV369" s="719">
        <v>844.25</v>
      </c>
      <c r="AW369" s="719">
        <v>863.25</v>
      </c>
      <c r="AX369" s="718">
        <v>882.25</v>
      </c>
      <c r="AY369" s="719">
        <v>901.25</v>
      </c>
      <c r="AZ369" s="719">
        <v>918.5</v>
      </c>
      <c r="BA369" s="719">
        <v>935.75</v>
      </c>
      <c r="BB369" s="718">
        <v>953</v>
      </c>
      <c r="BC369" s="719">
        <v>970.25</v>
      </c>
      <c r="BD369" s="719">
        <v>997.3125</v>
      </c>
      <c r="BE369" s="719">
        <v>1024.375</v>
      </c>
      <c r="BF369" s="718">
        <v>1051.4375</v>
      </c>
      <c r="BG369" s="719">
        <v>1078.5</v>
      </c>
      <c r="BH369" s="719">
        <v>1095.3125</v>
      </c>
      <c r="BI369" s="719">
        <v>1112.125</v>
      </c>
      <c r="BJ369" s="718">
        <v>1128.9375</v>
      </c>
      <c r="BK369" s="719">
        <v>1145.75</v>
      </c>
      <c r="BL369" s="719">
        <v>1166.75</v>
      </c>
      <c r="BM369" s="719">
        <v>1187.75</v>
      </c>
      <c r="BN369" s="718">
        <v>1208.75</v>
      </c>
      <c r="BO369" s="719">
        <v>1229.75</v>
      </c>
      <c r="BP369" s="719">
        <v>1254.25</v>
      </c>
      <c r="BQ369" s="719">
        <v>1278.75</v>
      </c>
      <c r="BR369" s="718">
        <v>1303.25</v>
      </c>
      <c r="BS369" s="719">
        <v>1327.75</v>
      </c>
      <c r="BT369" s="719">
        <v>1356.4375</v>
      </c>
      <c r="BU369" s="719">
        <v>1385.125</v>
      </c>
      <c r="BV369" s="718">
        <v>1413.8125</v>
      </c>
      <c r="BW369" s="719">
        <v>1442.5</v>
      </c>
      <c r="BX369" s="719">
        <v>1459.5</v>
      </c>
      <c r="BY369" s="719">
        <v>1476.5</v>
      </c>
      <c r="BZ369" s="718">
        <v>1493.5</v>
      </c>
      <c r="CA369" s="719">
        <v>1510.5</v>
      </c>
      <c r="CB369" s="719">
        <v>1533.8125</v>
      </c>
      <c r="CC369" s="719">
        <v>1557.125</v>
      </c>
      <c r="CD369" s="718">
        <v>1580.4375</v>
      </c>
      <c r="CE369" s="719">
        <v>1603.75</v>
      </c>
      <c r="CF369" s="719">
        <v>1639.25</v>
      </c>
      <c r="CG369" s="719">
        <v>1674.75</v>
      </c>
      <c r="CH369" s="718">
        <v>1710.25</v>
      </c>
      <c r="CI369" s="719">
        <v>1745.75</v>
      </c>
      <c r="CJ369" s="719">
        <v>1772</v>
      </c>
      <c r="CK369" s="719">
        <v>1798.25</v>
      </c>
      <c r="CL369" s="718">
        <v>1824.5</v>
      </c>
      <c r="CM369" s="719">
        <v>1868.9375</v>
      </c>
      <c r="CN369" s="719">
        <v>1887.125</v>
      </c>
      <c r="CO369" s="719">
        <v>1905.3125</v>
      </c>
      <c r="CP369" s="718">
        <v>1923.5</v>
      </c>
      <c r="CQ369" s="719">
        <v>1964.5</v>
      </c>
      <c r="CR369" s="719">
        <v>2005.5</v>
      </c>
      <c r="CS369" s="719">
        <v>2046.5</v>
      </c>
      <c r="CT369" s="718">
        <v>2087.5</v>
      </c>
      <c r="CU369" s="719">
        <v>2136.75</v>
      </c>
      <c r="CV369" s="719">
        <v>2186</v>
      </c>
      <c r="CW369" s="719">
        <v>2235.25</v>
      </c>
      <c r="CX369" s="718">
        <v>2284.5</v>
      </c>
      <c r="CY369" s="719">
        <v>2265.25</v>
      </c>
      <c r="CZ369" s="719">
        <v>2246</v>
      </c>
      <c r="DA369" s="719">
        <v>2226.75</v>
      </c>
      <c r="DB369" s="718">
        <v>2207.5</v>
      </c>
      <c r="DC369" s="719">
        <v>2265.25</v>
      </c>
      <c r="DD369" s="719">
        <v>2246</v>
      </c>
      <c r="DE369" s="719">
        <v>2226.75</v>
      </c>
      <c r="DF369" s="718">
        <v>2447.25</v>
      </c>
      <c r="DG369" s="719">
        <v>2265.25</v>
      </c>
      <c r="DH369" s="719">
        <v>2246</v>
      </c>
      <c r="DI369" s="719">
        <v>2226.75</v>
      </c>
      <c r="DJ369" s="718">
        <v>3319.1994721428323</v>
      </c>
      <c r="DK369" s="719">
        <v>2265.25</v>
      </c>
      <c r="DL369" s="719">
        <v>2246</v>
      </c>
      <c r="DM369" s="719">
        <v>2226.75</v>
      </c>
      <c r="DN369" s="718">
        <v>4381.9488752381949</v>
      </c>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8">
        <v>60.393106081064815</v>
      </c>
      <c r="W370" s="719">
        <v>60.393106081064815</v>
      </c>
      <c r="X370" s="719">
        <v>59.337496609563182</v>
      </c>
      <c r="Y370" s="719">
        <v>58.281887138061549</v>
      </c>
      <c r="Z370" s="728">
        <v>57.226277666559916</v>
      </c>
      <c r="AA370" s="719">
        <v>56.170668195058283</v>
      </c>
      <c r="AB370" s="719">
        <v>55.34266951617915</v>
      </c>
      <c r="AC370" s="719">
        <v>54.514670837300017</v>
      </c>
      <c r="AD370" s="718">
        <v>53.686672158420876</v>
      </c>
      <c r="AE370" s="719">
        <v>52.858673479541743</v>
      </c>
      <c r="AF370" s="719">
        <v>52.535333560386221</v>
      </c>
      <c r="AG370" s="719">
        <v>52.211993641230698</v>
      </c>
      <c r="AH370" s="718">
        <v>51.888653722075176</v>
      </c>
      <c r="AI370" s="719">
        <v>51.565313802919654</v>
      </c>
      <c r="AJ370" s="719">
        <v>52.51814504798908</v>
      </c>
      <c r="AK370" s="719">
        <v>53.470976293058513</v>
      </c>
      <c r="AL370" s="718">
        <v>54.423807538127939</v>
      </c>
      <c r="AM370" s="719">
        <v>55.376638783197365</v>
      </c>
      <c r="AN370" s="719">
        <v>56.794392128217048</v>
      </c>
      <c r="AO370" s="719">
        <v>58.212145473236731</v>
      </c>
      <c r="AP370" s="718">
        <v>59.629898818256414</v>
      </c>
      <c r="AQ370" s="719">
        <v>61.047652163276098</v>
      </c>
      <c r="AR370" s="719">
        <v>64.176338722858674</v>
      </c>
      <c r="AS370" s="719">
        <v>67.30502528244125</v>
      </c>
      <c r="AT370" s="719">
        <v>70.43371184202384</v>
      </c>
      <c r="AU370" s="719">
        <v>73.562398401606416</v>
      </c>
      <c r="AV370" s="719">
        <v>77.352668626454289</v>
      </c>
      <c r="AW370" s="719">
        <v>81.142938851302176</v>
      </c>
      <c r="AX370" s="718">
        <v>84.933209076150035</v>
      </c>
      <c r="AY370" s="719">
        <v>88.723479300997923</v>
      </c>
      <c r="AZ370" s="719">
        <v>92.786142673876611</v>
      </c>
      <c r="BA370" s="719">
        <v>96.848806046755328</v>
      </c>
      <c r="BB370" s="718">
        <v>100.91146941963405</v>
      </c>
      <c r="BC370" s="719">
        <v>104.97413279251273</v>
      </c>
      <c r="BD370" s="719">
        <v>111.23644755082734</v>
      </c>
      <c r="BE370" s="719">
        <v>117.49876230914192</v>
      </c>
      <c r="BF370" s="718">
        <v>123.76107706745651</v>
      </c>
      <c r="BG370" s="719">
        <v>130.02339182577111</v>
      </c>
      <c r="BH370" s="719">
        <v>132.58662327932032</v>
      </c>
      <c r="BI370" s="719">
        <v>135.14985473286953</v>
      </c>
      <c r="BJ370" s="718">
        <v>137.71308618641874</v>
      </c>
      <c r="BK370" s="719">
        <v>140.27631763996794</v>
      </c>
      <c r="BL370" s="719">
        <v>141.90304650697536</v>
      </c>
      <c r="BM370" s="719">
        <v>143.52977537398277</v>
      </c>
      <c r="BN370" s="718">
        <v>145.15650424099022</v>
      </c>
      <c r="BO370" s="719">
        <v>146.78323310799763</v>
      </c>
      <c r="BP370" s="719">
        <v>152.17431324942953</v>
      </c>
      <c r="BQ370" s="719">
        <v>157.56539339086146</v>
      </c>
      <c r="BR370" s="718">
        <v>162.95647353229336</v>
      </c>
      <c r="BS370" s="719">
        <v>168.34755367372526</v>
      </c>
      <c r="BT370" s="719">
        <v>171.87807962411424</v>
      </c>
      <c r="BU370" s="719">
        <v>175.40860557450321</v>
      </c>
      <c r="BV370" s="718">
        <v>178.93913152489216</v>
      </c>
      <c r="BW370" s="719">
        <v>182.46965747528114</v>
      </c>
      <c r="BX370" s="719">
        <v>182.34888463499158</v>
      </c>
      <c r="BY370" s="719">
        <v>182.22811179470199</v>
      </c>
      <c r="BZ370" s="718">
        <v>182.1073389544124</v>
      </c>
      <c r="CA370" s="719">
        <v>181.98656611412281</v>
      </c>
      <c r="CB370" s="719">
        <v>183.29396452267659</v>
      </c>
      <c r="CC370" s="719">
        <v>184.60136293123037</v>
      </c>
      <c r="CD370" s="718">
        <v>185.90876133978412</v>
      </c>
      <c r="CE370" s="719">
        <v>187.2161597483379</v>
      </c>
      <c r="CF370" s="719">
        <v>187.82005241514946</v>
      </c>
      <c r="CG370" s="719">
        <v>188.42394508196099</v>
      </c>
      <c r="CH370" s="718">
        <v>189.02783774877253</v>
      </c>
      <c r="CI370" s="719">
        <v>189.63173041558409</v>
      </c>
      <c r="CJ370" s="719">
        <v>189.3426208125907</v>
      </c>
      <c r="CK370" s="719">
        <v>189.05351120959733</v>
      </c>
      <c r="CL370" s="718">
        <v>188.76440160660397</v>
      </c>
      <c r="CM370" s="719">
        <v>189.96634681263913</v>
      </c>
      <c r="CN370" s="719">
        <v>191.77948308437976</v>
      </c>
      <c r="CO370" s="719">
        <v>193.59261935612042</v>
      </c>
      <c r="CP370" s="718">
        <v>195.40575562786105</v>
      </c>
      <c r="CQ370" s="719">
        <v>196.20319614679539</v>
      </c>
      <c r="CR370" s="719">
        <v>197.0006366657297</v>
      </c>
      <c r="CS370" s="719">
        <v>197.79807718466401</v>
      </c>
      <c r="CT370" s="718">
        <v>198.59551770359832</v>
      </c>
      <c r="CU370" s="719">
        <v>200.86979298287991</v>
      </c>
      <c r="CV370" s="719">
        <v>203.14406826216148</v>
      </c>
      <c r="CW370" s="719">
        <v>205.41834354144305</v>
      </c>
      <c r="CX370" s="718">
        <v>207.69261882072465</v>
      </c>
      <c r="CY370" s="719">
        <v>204.58432088720059</v>
      </c>
      <c r="CZ370" s="719">
        <v>201.47602295367651</v>
      </c>
      <c r="DA370" s="719">
        <v>198.36772502015242</v>
      </c>
      <c r="DB370" s="718">
        <v>195.25942708662836</v>
      </c>
      <c r="DC370" s="719">
        <v>204.58432088720059</v>
      </c>
      <c r="DD370" s="719">
        <v>201.47602295367651</v>
      </c>
      <c r="DE370" s="719">
        <v>198.36772502015242</v>
      </c>
      <c r="DF370" s="718">
        <v>207.69710990560068</v>
      </c>
      <c r="DG370" s="719">
        <v>204.58432088720059</v>
      </c>
      <c r="DH370" s="719">
        <v>201.47602295367651</v>
      </c>
      <c r="DI370" s="719">
        <v>198.36772502015242</v>
      </c>
      <c r="DJ370" s="718">
        <v>248.50548104146083</v>
      </c>
      <c r="DK370" s="719">
        <v>204.58432088720059</v>
      </c>
      <c r="DL370" s="719">
        <v>201.47602295367651</v>
      </c>
      <c r="DM370" s="719">
        <v>198.36772502015242</v>
      </c>
      <c r="DN370" s="718">
        <v>288.40396586589276</v>
      </c>
      <c r="DO370" s="507"/>
      <c r="DP370" s="507"/>
      <c r="DQ370" s="507"/>
      <c r="DR370" s="507"/>
      <c r="DS370" s="507"/>
      <c r="DT370" s="507"/>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8">
        <v>451.57732590366533</v>
      </c>
      <c r="W371" s="719">
        <v>451.57732590366533</v>
      </c>
      <c r="X371" s="719">
        <v>445.87552780114834</v>
      </c>
      <c r="Y371" s="719">
        <v>440.1737296986314</v>
      </c>
      <c r="Z371" s="728">
        <v>434.47193159611442</v>
      </c>
      <c r="AA371" s="719">
        <v>428.77013349359743</v>
      </c>
      <c r="AB371" s="719">
        <v>424.85817662264344</v>
      </c>
      <c r="AC371" s="719">
        <v>420.94621975168945</v>
      </c>
      <c r="AD371" s="718">
        <v>417.03426288073547</v>
      </c>
      <c r="AE371" s="719">
        <v>413.12230600978143</v>
      </c>
      <c r="AF371" s="719">
        <v>413.43895105950207</v>
      </c>
      <c r="AG371" s="719">
        <v>413.75559610922267</v>
      </c>
      <c r="AH371" s="718">
        <v>414.07224115894331</v>
      </c>
      <c r="AI371" s="719">
        <v>414.38888620866396</v>
      </c>
      <c r="AJ371" s="719">
        <v>424.31520988147105</v>
      </c>
      <c r="AK371" s="719">
        <v>434.24153355427813</v>
      </c>
      <c r="AL371" s="718">
        <v>444.16785722708528</v>
      </c>
      <c r="AM371" s="719">
        <v>454.09418089989236</v>
      </c>
      <c r="AN371" s="719">
        <v>468.99822610991532</v>
      </c>
      <c r="AO371" s="719">
        <v>483.90227131993822</v>
      </c>
      <c r="AP371" s="718">
        <v>498.80631652996112</v>
      </c>
      <c r="AQ371" s="719">
        <v>513.71036173998402</v>
      </c>
      <c r="AR371" s="719">
        <v>544.80108829175151</v>
      </c>
      <c r="AS371" s="719">
        <v>575.891814843519</v>
      </c>
      <c r="AT371" s="719">
        <v>606.98254139528649</v>
      </c>
      <c r="AU371" s="719">
        <v>638.07326794705398</v>
      </c>
      <c r="AV371" s="719">
        <v>676.32129954416394</v>
      </c>
      <c r="AW371" s="719">
        <v>714.56933114127378</v>
      </c>
      <c r="AX371" s="718">
        <v>752.81736273838362</v>
      </c>
      <c r="AY371" s="719">
        <v>791.06539433549358</v>
      </c>
      <c r="AZ371" s="719">
        <v>834.47318771386153</v>
      </c>
      <c r="BA371" s="719">
        <v>877.88098109222938</v>
      </c>
      <c r="BB371" s="718">
        <v>921.28877447059745</v>
      </c>
      <c r="BC371" s="719">
        <v>964.69656784896529</v>
      </c>
      <c r="BD371" s="719">
        <v>1028.9957725996621</v>
      </c>
      <c r="BE371" s="719">
        <v>1093.2949773503587</v>
      </c>
      <c r="BF371" s="718">
        <v>1157.5941821010554</v>
      </c>
      <c r="BG371" s="719">
        <v>1221.8933868517522</v>
      </c>
      <c r="BH371" s="719">
        <v>1254.7308244774663</v>
      </c>
      <c r="BI371" s="719">
        <v>1287.5682621031806</v>
      </c>
      <c r="BJ371" s="718">
        <v>1320.4056997288949</v>
      </c>
      <c r="BK371" s="719">
        <v>1353.243137354609</v>
      </c>
      <c r="BL371" s="719">
        <v>1377.3193847233256</v>
      </c>
      <c r="BM371" s="719">
        <v>1401.395632092042</v>
      </c>
      <c r="BN371" s="718">
        <v>1425.4718794607584</v>
      </c>
      <c r="BO371" s="719">
        <v>1449.548126829475</v>
      </c>
      <c r="BP371" s="719">
        <v>1514.1300675795731</v>
      </c>
      <c r="BQ371" s="719">
        <v>1578.7120083296711</v>
      </c>
      <c r="BR371" s="718">
        <v>1643.2939490797692</v>
      </c>
      <c r="BS371" s="719">
        <v>1707.8758898298672</v>
      </c>
      <c r="BT371" s="719">
        <v>1751.6424543298892</v>
      </c>
      <c r="BU371" s="719">
        <v>1795.4090188299112</v>
      </c>
      <c r="BV371" s="718">
        <v>1839.1755833299333</v>
      </c>
      <c r="BW371" s="719">
        <v>1882.9421478299553</v>
      </c>
      <c r="BX371" s="719">
        <v>1889.9792396088303</v>
      </c>
      <c r="BY371" s="719">
        <v>1897.0163313877056</v>
      </c>
      <c r="BZ371" s="718">
        <v>1904.0534231665806</v>
      </c>
      <c r="CA371" s="719">
        <v>1911.0905149454557</v>
      </c>
      <c r="CB371" s="719">
        <v>1936.5866956652835</v>
      </c>
      <c r="CC371" s="719">
        <v>1962.0828763851114</v>
      </c>
      <c r="CD371" s="718">
        <v>1987.579057104939</v>
      </c>
      <c r="CE371" s="719">
        <v>2013.0752378247669</v>
      </c>
      <c r="CF371" s="719">
        <v>2035.967889587067</v>
      </c>
      <c r="CG371" s="719">
        <v>2058.8605413493669</v>
      </c>
      <c r="CH371" s="718">
        <v>2081.7531931116673</v>
      </c>
      <c r="CI371" s="719">
        <v>2104.6458448739672</v>
      </c>
      <c r="CJ371" s="719">
        <v>2102.7949849096281</v>
      </c>
      <c r="CK371" s="719">
        <v>2100.9441249452884</v>
      </c>
      <c r="CL371" s="718">
        <v>2099.0932649809492</v>
      </c>
      <c r="CM371" s="719">
        <v>2133.1081731605491</v>
      </c>
      <c r="CN371" s="719">
        <v>2168.9739413044877</v>
      </c>
      <c r="CO371" s="719">
        <v>2204.8397094484262</v>
      </c>
      <c r="CP371" s="718">
        <v>2240.7054775923652</v>
      </c>
      <c r="CQ371" s="719">
        <v>2261.3839785976506</v>
      </c>
      <c r="CR371" s="719">
        <v>2282.062479602936</v>
      </c>
      <c r="CS371" s="719">
        <v>2302.7409806082214</v>
      </c>
      <c r="CT371" s="718">
        <v>2323.4194816135068</v>
      </c>
      <c r="CU371" s="719">
        <v>2367.4793223244928</v>
      </c>
      <c r="CV371" s="719">
        <v>2411.5391630354789</v>
      </c>
      <c r="CW371" s="719">
        <v>2455.5990037464644</v>
      </c>
      <c r="CX371" s="718">
        <v>2499.6588444574504</v>
      </c>
      <c r="CY371" s="719">
        <v>2496.8598066514069</v>
      </c>
      <c r="CZ371" s="719">
        <v>2494.0607688453629</v>
      </c>
      <c r="DA371" s="719">
        <v>2491.2617310393193</v>
      </c>
      <c r="DB371" s="718">
        <v>2488.4626932332758</v>
      </c>
      <c r="DC371" s="719">
        <v>2496.8598066514069</v>
      </c>
      <c r="DD371" s="719">
        <v>2494.0607688453629</v>
      </c>
      <c r="DE371" s="719">
        <v>2491.2617310393193</v>
      </c>
      <c r="DF371" s="718">
        <v>2718.2812159706687</v>
      </c>
      <c r="DG371" s="719">
        <v>2496.8598066514069</v>
      </c>
      <c r="DH371" s="719">
        <v>2494.0607688453629</v>
      </c>
      <c r="DI371" s="719">
        <v>2491.2617310393193</v>
      </c>
      <c r="DJ371" s="718">
        <v>3528.7515782937144</v>
      </c>
      <c r="DK371" s="719">
        <v>2496.8598066514069</v>
      </c>
      <c r="DL371" s="719">
        <v>2494.0607688453629</v>
      </c>
      <c r="DM371" s="719">
        <v>2491.2617310393193</v>
      </c>
      <c r="DN371" s="718">
        <v>4492.3220107048273</v>
      </c>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8">
        <v>60.015266711002852</v>
      </c>
      <c r="W372" s="719">
        <v>60.015266711002852</v>
      </c>
      <c r="X372" s="719">
        <v>58.895418229613128</v>
      </c>
      <c r="Y372" s="719">
        <v>57.775569748223404</v>
      </c>
      <c r="Z372" s="728">
        <v>56.655721266833673</v>
      </c>
      <c r="AA372" s="719">
        <v>55.535872785443949</v>
      </c>
      <c r="AB372" s="719">
        <v>54.68917809877744</v>
      </c>
      <c r="AC372" s="719">
        <v>53.842483412110937</v>
      </c>
      <c r="AD372" s="718">
        <v>52.995788725444434</v>
      </c>
      <c r="AE372" s="719">
        <v>52.149094038777925</v>
      </c>
      <c r="AF372" s="719">
        <v>51.856674570407407</v>
      </c>
      <c r="AG372" s="719">
        <v>51.564255102036881</v>
      </c>
      <c r="AH372" s="718">
        <v>51.271835633666356</v>
      </c>
      <c r="AI372" s="719">
        <v>50.979416165295838</v>
      </c>
      <c r="AJ372" s="719">
        <v>51.849854014406063</v>
      </c>
      <c r="AK372" s="719">
        <v>52.720291863516287</v>
      </c>
      <c r="AL372" s="718">
        <v>53.590729712626512</v>
      </c>
      <c r="AM372" s="719">
        <v>54.461167561736737</v>
      </c>
      <c r="AN372" s="719">
        <v>55.861852809791344</v>
      </c>
      <c r="AO372" s="719">
        <v>57.262538057845944</v>
      </c>
      <c r="AP372" s="718">
        <v>58.663223305900551</v>
      </c>
      <c r="AQ372" s="719">
        <v>60.063908553955159</v>
      </c>
      <c r="AR372" s="719">
        <v>63.230702698229294</v>
      </c>
      <c r="AS372" s="719">
        <v>66.397496842503443</v>
      </c>
      <c r="AT372" s="719">
        <v>69.564290986777593</v>
      </c>
      <c r="AU372" s="719">
        <v>72.731085131051728</v>
      </c>
      <c r="AV372" s="719">
        <v>76.524694301847845</v>
      </c>
      <c r="AW372" s="719">
        <v>80.318303472643947</v>
      </c>
      <c r="AX372" s="718">
        <v>84.111912643440064</v>
      </c>
      <c r="AY372" s="719">
        <v>87.905521814236181</v>
      </c>
      <c r="AZ372" s="719">
        <v>92.05609441002423</v>
      </c>
      <c r="BA372" s="719">
        <v>96.206667005812264</v>
      </c>
      <c r="BB372" s="718">
        <v>100.3572396016003</v>
      </c>
      <c r="BC372" s="719">
        <v>104.50781219738835</v>
      </c>
      <c r="BD372" s="719">
        <v>110.642436595875</v>
      </c>
      <c r="BE372" s="719">
        <v>116.77706099436166</v>
      </c>
      <c r="BF372" s="718">
        <v>122.91168539284831</v>
      </c>
      <c r="BG372" s="719">
        <v>129.04630979133498</v>
      </c>
      <c r="BH372" s="719">
        <v>131.61704986177332</v>
      </c>
      <c r="BI372" s="719">
        <v>134.18778993221167</v>
      </c>
      <c r="BJ372" s="718">
        <v>136.75853000265002</v>
      </c>
      <c r="BK372" s="719">
        <v>139.32927007308837</v>
      </c>
      <c r="BL372" s="719">
        <v>140.87115077889996</v>
      </c>
      <c r="BM372" s="719">
        <v>142.41303148471152</v>
      </c>
      <c r="BN372" s="718">
        <v>143.95491219052309</v>
      </c>
      <c r="BO372" s="719">
        <v>145.49679289633468</v>
      </c>
      <c r="BP372" s="719">
        <v>150.90287510331996</v>
      </c>
      <c r="BQ372" s="719">
        <v>156.30895731030523</v>
      </c>
      <c r="BR372" s="718">
        <v>161.71503951729048</v>
      </c>
      <c r="BS372" s="719">
        <v>167.12112172427575</v>
      </c>
      <c r="BT372" s="719">
        <v>170.24703782874482</v>
      </c>
      <c r="BU372" s="719">
        <v>173.37295393321392</v>
      </c>
      <c r="BV372" s="718">
        <v>176.49887003768302</v>
      </c>
      <c r="BW372" s="719">
        <v>179.62478614215209</v>
      </c>
      <c r="BX372" s="719">
        <v>179.21731540940561</v>
      </c>
      <c r="BY372" s="719">
        <v>178.80984467665911</v>
      </c>
      <c r="BZ372" s="718">
        <v>178.40237394391264</v>
      </c>
      <c r="CA372" s="719">
        <v>177.99490321116616</v>
      </c>
      <c r="CB372" s="719">
        <v>179.26082211169955</v>
      </c>
      <c r="CC372" s="719">
        <v>180.52674101223295</v>
      </c>
      <c r="CD372" s="718">
        <v>181.79265991276637</v>
      </c>
      <c r="CE372" s="719">
        <v>183.05857881329976</v>
      </c>
      <c r="CF372" s="719">
        <v>184.0116674092921</v>
      </c>
      <c r="CG372" s="719">
        <v>184.96475600528441</v>
      </c>
      <c r="CH372" s="718">
        <v>185.91784460127673</v>
      </c>
      <c r="CI372" s="719">
        <v>186.87093319726907</v>
      </c>
      <c r="CJ372" s="719">
        <v>185.61321650653252</v>
      </c>
      <c r="CK372" s="719">
        <v>184.35549981579601</v>
      </c>
      <c r="CL372" s="718">
        <v>183.09778312505949</v>
      </c>
      <c r="CM372" s="719">
        <v>183.46150395976696</v>
      </c>
      <c r="CN372" s="719">
        <v>185.39368415049199</v>
      </c>
      <c r="CO372" s="719">
        <v>187.32586434121703</v>
      </c>
      <c r="CP372" s="718">
        <v>189.25804453194203</v>
      </c>
      <c r="CQ372" s="719">
        <v>189.81931394677224</v>
      </c>
      <c r="CR372" s="719">
        <v>190.38058336160248</v>
      </c>
      <c r="CS372" s="719">
        <v>190.94185277643265</v>
      </c>
      <c r="CT372" s="718">
        <v>191.50312219126289</v>
      </c>
      <c r="CU372" s="719">
        <v>193.892493214718</v>
      </c>
      <c r="CV372" s="719">
        <v>196.28186423817311</v>
      </c>
      <c r="CW372" s="719">
        <v>198.67123526162823</v>
      </c>
      <c r="CX372" s="718">
        <v>201.06060628508334</v>
      </c>
      <c r="CY372" s="719">
        <v>198.65050650676011</v>
      </c>
      <c r="CZ372" s="719">
        <v>196.24040672843688</v>
      </c>
      <c r="DA372" s="719">
        <v>193.83030695011365</v>
      </c>
      <c r="DB372" s="718">
        <v>191.42020717179045</v>
      </c>
      <c r="DC372" s="719">
        <v>198.65050650676011</v>
      </c>
      <c r="DD372" s="719">
        <v>196.24040672843688</v>
      </c>
      <c r="DE372" s="719">
        <v>193.83030695011365</v>
      </c>
      <c r="DF372" s="718">
        <v>204.38204631358411</v>
      </c>
      <c r="DG372" s="719">
        <v>198.65050650676011</v>
      </c>
      <c r="DH372" s="719">
        <v>196.24040672843688</v>
      </c>
      <c r="DI372" s="719">
        <v>193.83030695011365</v>
      </c>
      <c r="DJ372" s="718">
        <v>241.45248789791705</v>
      </c>
      <c r="DK372" s="719">
        <v>198.65050650676011</v>
      </c>
      <c r="DL372" s="719">
        <v>196.24040672843688</v>
      </c>
      <c r="DM372" s="719">
        <v>193.83030695011365</v>
      </c>
      <c r="DN372" s="718">
        <v>279.92725764055598</v>
      </c>
      <c r="DO372" s="507"/>
      <c r="DP372" s="507"/>
      <c r="DQ372" s="507"/>
      <c r="DR372" s="507"/>
      <c r="DS372" s="507"/>
      <c r="DT372" s="507"/>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8">
        <v>-2.7125671467932726</v>
      </c>
      <c r="W373" s="719">
        <v>-2.7125671467932726</v>
      </c>
      <c r="X373" s="719">
        <v>-3.3607456086250487</v>
      </c>
      <c r="Y373" s="719">
        <v>-4.0089240704568248</v>
      </c>
      <c r="Z373" s="728">
        <v>-4.6571025322886008</v>
      </c>
      <c r="AA373" s="719">
        <v>-5.3052809941203769</v>
      </c>
      <c r="AB373" s="719">
        <v>-5.7082441976953193</v>
      </c>
      <c r="AC373" s="719">
        <v>-6.1112074012702617</v>
      </c>
      <c r="AD373" s="718">
        <v>-6.5141706048452033</v>
      </c>
      <c r="AE373" s="719">
        <v>-6.9171338084201457</v>
      </c>
      <c r="AF373" s="719">
        <v>-6.8525025353132722</v>
      </c>
      <c r="AG373" s="719">
        <v>-6.7878712622063979</v>
      </c>
      <c r="AH373" s="718">
        <v>-6.7232399890995254</v>
      </c>
      <c r="AI373" s="719">
        <v>-6.658608715992651</v>
      </c>
      <c r="AJ373" s="719">
        <v>-7.4963956182168143</v>
      </c>
      <c r="AK373" s="719">
        <v>-8.3341825204409758</v>
      </c>
      <c r="AL373" s="718">
        <v>-9.1719694226651391</v>
      </c>
      <c r="AM373" s="719">
        <v>-10.009756324889302</v>
      </c>
      <c r="AN373" s="719">
        <v>-10.206471899452081</v>
      </c>
      <c r="AO373" s="719">
        <v>-10.40318747401486</v>
      </c>
      <c r="AP373" s="718">
        <v>-10.599903048577641</v>
      </c>
      <c r="AQ373" s="719">
        <v>-10.79661862314042</v>
      </c>
      <c r="AR373" s="719">
        <v>-10.131606300275417</v>
      </c>
      <c r="AS373" s="719">
        <v>-9.4665939774104135</v>
      </c>
      <c r="AT373" s="719">
        <v>-8.8015816545454104</v>
      </c>
      <c r="AU373" s="719">
        <v>-8.1365693316804073</v>
      </c>
      <c r="AV373" s="719">
        <v>-8.0931366079271285</v>
      </c>
      <c r="AW373" s="719">
        <v>-8.049703884173848</v>
      </c>
      <c r="AX373" s="718">
        <v>-8.0062711604205692</v>
      </c>
      <c r="AY373" s="719">
        <v>-7.9628384366672895</v>
      </c>
      <c r="AZ373" s="719">
        <v>-7.0047554644167871</v>
      </c>
      <c r="BA373" s="719">
        <v>-6.0466724921662856</v>
      </c>
      <c r="BB373" s="718">
        <v>-5.088589519915784</v>
      </c>
      <c r="BC373" s="719">
        <v>-4.1305065476652825</v>
      </c>
      <c r="BD373" s="719">
        <v>-5.0142614219824546</v>
      </c>
      <c r="BE373" s="719">
        <v>-5.8980162962996268</v>
      </c>
      <c r="BF373" s="718">
        <v>-6.7817711706167998</v>
      </c>
      <c r="BG373" s="719">
        <v>-7.6655260449339711</v>
      </c>
      <c r="BH373" s="719">
        <v>-7.6159996679935613</v>
      </c>
      <c r="BI373" s="719">
        <v>-7.5664732910531516</v>
      </c>
      <c r="BJ373" s="718">
        <v>-7.5169469141127419</v>
      </c>
      <c r="BK373" s="719">
        <v>-7.4674205371723312</v>
      </c>
      <c r="BL373" s="719">
        <v>-7.5374290664971593</v>
      </c>
      <c r="BM373" s="719">
        <v>-7.6074375958219864</v>
      </c>
      <c r="BN373" s="718">
        <v>-7.6774461251468145</v>
      </c>
      <c r="BO373" s="719">
        <v>-7.7474546544716425</v>
      </c>
      <c r="BP373" s="719">
        <v>-8.2220354046494819</v>
      </c>
      <c r="BQ373" s="719">
        <v>-8.6966161548273195</v>
      </c>
      <c r="BR373" s="718">
        <v>-9.1711969050051572</v>
      </c>
      <c r="BS373" s="719">
        <v>-9.6457776551829966</v>
      </c>
      <c r="BT373" s="719">
        <v>-12.888450730772668</v>
      </c>
      <c r="BU373" s="719">
        <v>-16.131123806362339</v>
      </c>
      <c r="BV373" s="718">
        <v>-19.373796881952011</v>
      </c>
      <c r="BW373" s="719">
        <v>-22.616469957541682</v>
      </c>
      <c r="BX373" s="719">
        <v>-25.210387489917341</v>
      </c>
      <c r="BY373" s="719">
        <v>-27.804305022293001</v>
      </c>
      <c r="BZ373" s="718">
        <v>-30.39822255466866</v>
      </c>
      <c r="CA373" s="719">
        <v>-32.992140087044319</v>
      </c>
      <c r="CB373" s="719">
        <v>-33.608131458109739</v>
      </c>
      <c r="CC373" s="719">
        <v>-34.224122829175158</v>
      </c>
      <c r="CD373" s="718">
        <v>-34.840114200240578</v>
      </c>
      <c r="CE373" s="719">
        <v>-35.456105571305997</v>
      </c>
      <c r="CF373" s="719">
        <v>-32.948081672623189</v>
      </c>
      <c r="CG373" s="719">
        <v>-30.440057773940374</v>
      </c>
      <c r="CH373" s="718">
        <v>-27.932033875257567</v>
      </c>
      <c r="CI373" s="719">
        <v>-25.424009976574755</v>
      </c>
      <c r="CJ373" s="719">
        <v>-35.438694639562257</v>
      </c>
      <c r="CK373" s="719">
        <v>-45.453379302549749</v>
      </c>
      <c r="CL373" s="718">
        <v>-55.468063965537247</v>
      </c>
      <c r="CM373" s="719">
        <v>-64.240994412755526</v>
      </c>
      <c r="CN373" s="719">
        <v>-62.999240196986293</v>
      </c>
      <c r="CO373" s="719">
        <v>-61.757485981217066</v>
      </c>
      <c r="CP373" s="718">
        <v>-60.515731765447839</v>
      </c>
      <c r="CQ373" s="719">
        <v>-64.097673565020614</v>
      </c>
      <c r="CR373" s="719">
        <v>-67.679615364593388</v>
      </c>
      <c r="CS373" s="719">
        <v>-71.261557164166163</v>
      </c>
      <c r="CT373" s="718">
        <v>-74.843498963738924</v>
      </c>
      <c r="CU373" s="719">
        <v>-74.344743928206313</v>
      </c>
      <c r="CV373" s="719">
        <v>-73.845988892673688</v>
      </c>
      <c r="CW373" s="719">
        <v>-73.347233857141077</v>
      </c>
      <c r="CX373" s="718">
        <v>-72.848478821608467</v>
      </c>
      <c r="CY373" s="719">
        <v>-65.456178053841924</v>
      </c>
      <c r="CZ373" s="719">
        <v>-58.063877286075375</v>
      </c>
      <c r="DA373" s="719">
        <v>-50.671576518308825</v>
      </c>
      <c r="DB373" s="718">
        <v>-43.279275750542283</v>
      </c>
      <c r="DC373" s="719">
        <v>-65.456178053841924</v>
      </c>
      <c r="DD373" s="719">
        <v>-58.063877286075375</v>
      </c>
      <c r="DE373" s="719">
        <v>-50.671576518308825</v>
      </c>
      <c r="DF373" s="718">
        <v>-38.986997984285544</v>
      </c>
      <c r="DG373" s="719">
        <v>-65.456178053841924</v>
      </c>
      <c r="DH373" s="719">
        <v>-58.063877286075375</v>
      </c>
      <c r="DI373" s="719">
        <v>-50.671576518308825</v>
      </c>
      <c r="DJ373" s="718">
        <v>-95.746768333327509</v>
      </c>
      <c r="DK373" s="719">
        <v>-65.456178053841924</v>
      </c>
      <c r="DL373" s="719">
        <v>-58.063877286075375</v>
      </c>
      <c r="DM373" s="719">
        <v>-50.671576518308825</v>
      </c>
      <c r="DN373" s="718">
        <v>-134.09529054460634</v>
      </c>
      <c r="DO373" s="507"/>
      <c r="DP373" s="507"/>
      <c r="DQ373" s="507"/>
      <c r="DR373" s="507"/>
      <c r="DS373" s="507"/>
      <c r="DT373" s="507"/>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8">
        <v>53.597678962500005</v>
      </c>
      <c r="W374" s="719">
        <v>53.597678962500005</v>
      </c>
      <c r="X374" s="719">
        <v>53.486494276649324</v>
      </c>
      <c r="Y374" s="719">
        <v>53.375309590798643</v>
      </c>
      <c r="Z374" s="728">
        <v>53.264124904947963</v>
      </c>
      <c r="AA374" s="719">
        <v>53.152940219097282</v>
      </c>
      <c r="AB374" s="719">
        <v>52.542271730700286</v>
      </c>
      <c r="AC374" s="719">
        <v>51.931603242303289</v>
      </c>
      <c r="AD374" s="718">
        <v>51.320934753906293</v>
      </c>
      <c r="AE374" s="719">
        <v>50.710266265509297</v>
      </c>
      <c r="AF374" s="719">
        <v>51.455650944061517</v>
      </c>
      <c r="AG374" s="719">
        <v>52.20103562261373</v>
      </c>
      <c r="AH374" s="718">
        <v>52.946420301165944</v>
      </c>
      <c r="AI374" s="719">
        <v>53.691804979718164</v>
      </c>
      <c r="AJ374" s="719">
        <v>54.861549945431499</v>
      </c>
      <c r="AK374" s="719">
        <v>56.031294911144833</v>
      </c>
      <c r="AL374" s="718">
        <v>57.201039876858168</v>
      </c>
      <c r="AM374" s="719">
        <v>58.370784842571503</v>
      </c>
      <c r="AN374" s="719">
        <v>60.733148135063644</v>
      </c>
      <c r="AO374" s="719">
        <v>63.095511427555778</v>
      </c>
      <c r="AP374" s="718">
        <v>65.457874720047911</v>
      </c>
      <c r="AQ374" s="719">
        <v>67.820238012540059</v>
      </c>
      <c r="AR374" s="719">
        <v>69.132467016213809</v>
      </c>
      <c r="AS374" s="719">
        <v>70.444696019887559</v>
      </c>
      <c r="AT374" s="719">
        <v>71.756925023561308</v>
      </c>
      <c r="AU374" s="719">
        <v>73.069154027235058</v>
      </c>
      <c r="AV374" s="719">
        <v>79.863138985099582</v>
      </c>
      <c r="AW374" s="719">
        <v>86.65712394296412</v>
      </c>
      <c r="AX374" s="718">
        <v>93.451108900828643</v>
      </c>
      <c r="AY374" s="719">
        <v>100.24509385869317</v>
      </c>
      <c r="AZ374" s="719">
        <v>92.820710705725958</v>
      </c>
      <c r="BA374" s="719">
        <v>85.396327552758734</v>
      </c>
      <c r="BB374" s="718">
        <v>77.971944399791511</v>
      </c>
      <c r="BC374" s="719">
        <v>70.547561246824301</v>
      </c>
      <c r="BD374" s="719">
        <v>73.048052928888239</v>
      </c>
      <c r="BE374" s="719">
        <v>75.548544610952177</v>
      </c>
      <c r="BF374" s="718">
        <v>78.049036293016115</v>
      </c>
      <c r="BG374" s="719">
        <v>80.549527975080068</v>
      </c>
      <c r="BH374" s="719">
        <v>79.904196974492578</v>
      </c>
      <c r="BI374" s="719">
        <v>79.258865973905102</v>
      </c>
      <c r="BJ374" s="718">
        <v>78.613534973317627</v>
      </c>
      <c r="BK374" s="719">
        <v>77.968203972730151</v>
      </c>
      <c r="BL374" s="719">
        <v>101.73124582363155</v>
      </c>
      <c r="BM374" s="719">
        <v>125.49428767453294</v>
      </c>
      <c r="BN374" s="718">
        <v>149.25732952543433</v>
      </c>
      <c r="BO374" s="719">
        <v>173.02037137633573</v>
      </c>
      <c r="BP374" s="719">
        <v>177.6016528989739</v>
      </c>
      <c r="BQ374" s="719">
        <v>182.18293442161212</v>
      </c>
      <c r="BR374" s="718">
        <v>186.76421594425028</v>
      </c>
      <c r="BS374" s="719">
        <v>191.34549746688847</v>
      </c>
      <c r="BT374" s="719">
        <v>181.58548236093708</v>
      </c>
      <c r="BU374" s="719">
        <v>171.82546725498565</v>
      </c>
      <c r="BV374" s="718">
        <v>162.06545214903426</v>
      </c>
      <c r="BW374" s="719">
        <v>152.30543704308286</v>
      </c>
      <c r="BX374" s="719">
        <v>161.16289487627196</v>
      </c>
      <c r="BY374" s="719">
        <v>170.02035270946106</v>
      </c>
      <c r="BZ374" s="718">
        <v>178.8778105426502</v>
      </c>
      <c r="CA374" s="719">
        <v>187.7352683758393</v>
      </c>
      <c r="CB374" s="719">
        <v>185.15447640469375</v>
      </c>
      <c r="CC374" s="719">
        <v>182.57368443354818</v>
      </c>
      <c r="CD374" s="718">
        <v>179.99289246240264</v>
      </c>
      <c r="CE374" s="719">
        <v>177.41210049125709</v>
      </c>
      <c r="CF374" s="719">
        <v>175.79492409619559</v>
      </c>
      <c r="CG374" s="719">
        <v>174.17774770113405</v>
      </c>
      <c r="CH374" s="718">
        <v>172.56057130607255</v>
      </c>
      <c r="CI374" s="719">
        <v>170.94339491101101</v>
      </c>
      <c r="CJ374" s="719">
        <v>166.40429025545959</v>
      </c>
      <c r="CK374" s="719">
        <v>161.86518559990813</v>
      </c>
      <c r="CL374" s="718">
        <v>157.3260809443567</v>
      </c>
      <c r="CM374" s="719">
        <v>154.71567743106317</v>
      </c>
      <c r="CN374" s="719">
        <v>156.64437857332109</v>
      </c>
      <c r="CO374" s="719">
        <v>158.57307971557898</v>
      </c>
      <c r="CP374" s="718">
        <v>160.50178085783691</v>
      </c>
      <c r="CQ374" s="719">
        <v>169.95579930172499</v>
      </c>
      <c r="CR374" s="719">
        <v>179.40981774561311</v>
      </c>
      <c r="CS374" s="719">
        <v>188.86383618950123</v>
      </c>
      <c r="CT374" s="718">
        <v>198.31785463338932</v>
      </c>
      <c r="CU374" s="719">
        <v>195.21482692054258</v>
      </c>
      <c r="CV374" s="719">
        <v>192.11179920769581</v>
      </c>
      <c r="CW374" s="719">
        <v>189.00877149484904</v>
      </c>
      <c r="CX374" s="718">
        <v>185.90574378200228</v>
      </c>
      <c r="CY374" s="719">
        <v>190.00759816450761</v>
      </c>
      <c r="CZ374" s="719">
        <v>194.10945254701295</v>
      </c>
      <c r="DA374" s="719">
        <v>198.21130692951829</v>
      </c>
      <c r="DB374" s="718">
        <v>202.3131613120236</v>
      </c>
      <c r="DC374" s="719">
        <v>190.00759816450761</v>
      </c>
      <c r="DD374" s="719">
        <v>194.10945254701295</v>
      </c>
      <c r="DE374" s="719">
        <v>198.21130692951829</v>
      </c>
      <c r="DF374" s="718">
        <v>260.49444874101158</v>
      </c>
      <c r="DG374" s="719">
        <v>190.00759816450761</v>
      </c>
      <c r="DH374" s="719">
        <v>194.10945254701295</v>
      </c>
      <c r="DI374" s="719">
        <v>198.21130692951829</v>
      </c>
      <c r="DJ374" s="718">
        <v>282.96747508187053</v>
      </c>
      <c r="DK374" s="719">
        <v>190.00759816450761</v>
      </c>
      <c r="DL374" s="719">
        <v>194.10945254701295</v>
      </c>
      <c r="DM374" s="719">
        <v>198.21130692951829</v>
      </c>
      <c r="DN374" s="718">
        <v>312.59743614612137</v>
      </c>
      <c r="DO374" s="507"/>
      <c r="DP374" s="507"/>
      <c r="DQ374" s="507"/>
      <c r="DR374" s="507"/>
      <c r="DS374" s="507"/>
      <c r="DT374" s="507"/>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6">
        <v>169.5597891354974</v>
      </c>
      <c r="W375" s="719">
        <v>169.5597891354974</v>
      </c>
      <c r="X375" s="719">
        <v>173.72613118187098</v>
      </c>
      <c r="Y375" s="719">
        <v>177.89247322824457</v>
      </c>
      <c r="Z375" s="736">
        <v>182.05881527461815</v>
      </c>
      <c r="AA375" s="719">
        <v>186.22515732099171</v>
      </c>
      <c r="AB375" s="719">
        <v>189.98524991188182</v>
      </c>
      <c r="AC375" s="719">
        <v>193.7453425027719</v>
      </c>
      <c r="AD375" s="737">
        <v>197.50543509366202</v>
      </c>
      <c r="AE375" s="719">
        <v>201.26552768455213</v>
      </c>
      <c r="AF375" s="719">
        <v>204.75946744583075</v>
      </c>
      <c r="AG375" s="719">
        <v>208.25340720710938</v>
      </c>
      <c r="AH375" s="737">
        <v>211.74734696838803</v>
      </c>
      <c r="AI375" s="719">
        <v>215.24128672966665</v>
      </c>
      <c r="AJ375" s="719">
        <v>228.45047047031244</v>
      </c>
      <c r="AK375" s="719">
        <v>241.65965421095819</v>
      </c>
      <c r="AL375" s="737">
        <v>254.86883795160395</v>
      </c>
      <c r="AM375" s="719">
        <v>268.07802169224971</v>
      </c>
      <c r="AN375" s="719">
        <v>282.84867345049474</v>
      </c>
      <c r="AO375" s="719">
        <v>297.61932520873978</v>
      </c>
      <c r="AP375" s="737">
        <v>312.38997696698482</v>
      </c>
      <c r="AQ375" s="719">
        <v>327.16062872522986</v>
      </c>
      <c r="AR375" s="719">
        <v>343.48704463086676</v>
      </c>
      <c r="AS375" s="719">
        <v>359.81346053650361</v>
      </c>
      <c r="AT375" s="719">
        <v>376.13987644214046</v>
      </c>
      <c r="AU375" s="719">
        <v>392.46629234777731</v>
      </c>
      <c r="AV375" s="719">
        <v>416.24070682714131</v>
      </c>
      <c r="AW375" s="719">
        <v>440.01512130650525</v>
      </c>
      <c r="AX375" s="737">
        <v>463.78953578586925</v>
      </c>
      <c r="AY375" s="719">
        <v>487.56395026523319</v>
      </c>
      <c r="AZ375" s="719">
        <v>507.63739299355507</v>
      </c>
      <c r="BA375" s="719">
        <v>527.71083572187695</v>
      </c>
      <c r="BB375" s="737">
        <v>547.78427845019883</v>
      </c>
      <c r="BC375" s="719">
        <v>567.85772117852059</v>
      </c>
      <c r="BD375" s="719">
        <v>606.23165120236456</v>
      </c>
      <c r="BE375" s="719">
        <v>644.60558122620853</v>
      </c>
      <c r="BF375" s="737">
        <v>682.9795112500525</v>
      </c>
      <c r="BG375" s="719">
        <v>721.35344127389646</v>
      </c>
      <c r="BH375" s="719">
        <v>746.91521805664502</v>
      </c>
      <c r="BI375" s="719">
        <v>772.47699483939346</v>
      </c>
      <c r="BJ375" s="737">
        <v>798.03877162214201</v>
      </c>
      <c r="BK375" s="719">
        <v>823.60054840489056</v>
      </c>
      <c r="BL375" s="719">
        <v>860.59570741603352</v>
      </c>
      <c r="BM375" s="719">
        <v>897.59086642717637</v>
      </c>
      <c r="BN375" s="737">
        <v>934.58602543831933</v>
      </c>
      <c r="BO375" s="719">
        <v>971.58118444946217</v>
      </c>
      <c r="BP375" s="719">
        <v>1022.3048337003793</v>
      </c>
      <c r="BQ375" s="719">
        <v>1073.0284829512962</v>
      </c>
      <c r="BR375" s="737">
        <v>1123.752132202213</v>
      </c>
      <c r="BS375" s="719">
        <v>1174.4757814531301</v>
      </c>
      <c r="BT375" s="719">
        <v>1200.8688519246696</v>
      </c>
      <c r="BU375" s="719">
        <v>1227.2619223962092</v>
      </c>
      <c r="BV375" s="737">
        <v>1253.6549928677489</v>
      </c>
      <c r="BW375" s="719">
        <v>1280.0480633392883</v>
      </c>
      <c r="BX375" s="719">
        <v>1308.4071044451132</v>
      </c>
      <c r="BY375" s="719">
        <v>1336.7661455509381</v>
      </c>
      <c r="BZ375" s="737">
        <v>1365.1251866567629</v>
      </c>
      <c r="CA375" s="719">
        <v>1393.4842277625878</v>
      </c>
      <c r="CB375" s="719">
        <v>1427.5934897043301</v>
      </c>
      <c r="CC375" s="719">
        <v>1461.7027516460721</v>
      </c>
      <c r="CD375" s="737">
        <v>1495.8120135878144</v>
      </c>
      <c r="CE375" s="719">
        <v>1529.9212755295566</v>
      </c>
      <c r="CF375" s="719">
        <v>1563.6427213327436</v>
      </c>
      <c r="CG375" s="719">
        <v>1597.3641671359305</v>
      </c>
      <c r="CH375" s="737">
        <v>1631.0856129391173</v>
      </c>
      <c r="CI375" s="719">
        <v>1664.8070587423042</v>
      </c>
      <c r="CJ375" s="719">
        <v>1696.4977664185926</v>
      </c>
      <c r="CK375" s="719">
        <v>1728.188474094881</v>
      </c>
      <c r="CL375" s="737">
        <v>1759.8791817711694</v>
      </c>
      <c r="CM375" s="719">
        <v>1849.5489293586907</v>
      </c>
      <c r="CN375" s="719">
        <v>1907.5279692699237</v>
      </c>
      <c r="CO375" s="719">
        <v>1965.5070091811567</v>
      </c>
      <c r="CP375" s="737">
        <v>2023.4860490923895</v>
      </c>
      <c r="CQ375" s="719">
        <v>2066.8619398475307</v>
      </c>
      <c r="CR375" s="719">
        <v>2110.2378306026717</v>
      </c>
      <c r="CS375" s="719">
        <v>2153.6137213578131</v>
      </c>
      <c r="CT375" s="737">
        <v>2196.9896121129541</v>
      </c>
      <c r="CU375" s="719">
        <v>2258.3218116496159</v>
      </c>
      <c r="CV375" s="719">
        <v>2319.6540111862778</v>
      </c>
      <c r="CW375" s="719">
        <v>2380.9862107229392</v>
      </c>
      <c r="CX375" s="737">
        <v>2442.318410259601</v>
      </c>
      <c r="CY375" s="719">
        <v>2474.8880415102044</v>
      </c>
      <c r="CZ375" s="719">
        <v>2507.4576727608078</v>
      </c>
      <c r="DA375" s="719">
        <v>2540.0273040114112</v>
      </c>
      <c r="DB375" s="737">
        <v>2572.5969352620145</v>
      </c>
      <c r="DC375" s="719">
        <v>2474.8880415102044</v>
      </c>
      <c r="DD375" s="719">
        <v>2507.4576727608078</v>
      </c>
      <c r="DE375" s="719">
        <v>2540.0273040114112</v>
      </c>
      <c r="DF375" s="737">
        <v>2983.8383448475333</v>
      </c>
      <c r="DG375" s="719">
        <v>2474.8880415102044</v>
      </c>
      <c r="DH375" s="719">
        <v>2507.4576727608078</v>
      </c>
      <c r="DI375" s="719">
        <v>2540.0273040114112</v>
      </c>
      <c r="DJ375" s="737">
        <v>5482.363680158609</v>
      </c>
      <c r="DK375" s="719">
        <v>2474.8880415102044</v>
      </c>
      <c r="DL375" s="719">
        <v>2507.4576727608078</v>
      </c>
      <c r="DM375" s="719">
        <v>2540.0273040114112</v>
      </c>
      <c r="DN375" s="737">
        <v>8657.2280892404397</v>
      </c>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6">
        <v>484.45654038713548</v>
      </c>
      <c r="W376" s="719">
        <v>484.45654038713548</v>
      </c>
      <c r="X376" s="719">
        <v>492.665431207707</v>
      </c>
      <c r="Y376" s="719">
        <v>500.87432202827847</v>
      </c>
      <c r="Z376" s="736">
        <v>509.08321284884988</v>
      </c>
      <c r="AA376" s="719">
        <v>517.29210366942141</v>
      </c>
      <c r="AB376" s="719">
        <v>527.73680531078276</v>
      </c>
      <c r="AC376" s="719">
        <v>538.18150695214422</v>
      </c>
      <c r="AD376" s="737">
        <v>548.62620859350568</v>
      </c>
      <c r="AE376" s="719">
        <v>559.07091023486703</v>
      </c>
      <c r="AF376" s="719">
        <v>577.56883468325816</v>
      </c>
      <c r="AG376" s="719">
        <v>596.06675913164918</v>
      </c>
      <c r="AH376" s="737">
        <v>614.5646835800402</v>
      </c>
      <c r="AI376" s="719">
        <v>633.06260802843133</v>
      </c>
      <c r="AJ376" s="719">
        <v>638.25916437025626</v>
      </c>
      <c r="AK376" s="719">
        <v>643.45572071208119</v>
      </c>
      <c r="AL376" s="737">
        <v>648.65227705390612</v>
      </c>
      <c r="AM376" s="719">
        <v>653.84883339573105</v>
      </c>
      <c r="AN376" s="719">
        <v>672.1425298941482</v>
      </c>
      <c r="AO376" s="719">
        <v>690.43622639256535</v>
      </c>
      <c r="AP376" s="737">
        <v>708.72992289098249</v>
      </c>
      <c r="AQ376" s="719">
        <v>727.02361938939964</v>
      </c>
      <c r="AR376" s="719">
        <v>741.50086071593842</v>
      </c>
      <c r="AS376" s="719">
        <v>755.97810204247708</v>
      </c>
      <c r="AT376" s="719">
        <v>770.45534336901596</v>
      </c>
      <c r="AU376" s="719">
        <v>784.93258469555462</v>
      </c>
      <c r="AV376" s="719">
        <v>827.7013749261921</v>
      </c>
      <c r="AW376" s="719">
        <v>870.47016515682947</v>
      </c>
      <c r="AX376" s="737">
        <v>913.23895538746683</v>
      </c>
      <c r="AY376" s="719">
        <v>956.00774561810431</v>
      </c>
      <c r="AZ376" s="719">
        <v>966.06621323924514</v>
      </c>
      <c r="BA376" s="719">
        <v>976.12468086038598</v>
      </c>
      <c r="BB376" s="737">
        <v>986.18314848152693</v>
      </c>
      <c r="BC376" s="719">
        <v>996.24161610266776</v>
      </c>
      <c r="BD376" s="719">
        <v>1020.4211519534767</v>
      </c>
      <c r="BE376" s="719">
        <v>1044.6006878042858</v>
      </c>
      <c r="BF376" s="737">
        <v>1068.7802236550947</v>
      </c>
      <c r="BG376" s="719">
        <v>1092.9597595059038</v>
      </c>
      <c r="BH376" s="719">
        <v>1113.8628726311745</v>
      </c>
      <c r="BI376" s="719">
        <v>1134.7659857564452</v>
      </c>
      <c r="BJ376" s="737">
        <v>1155.6690988817159</v>
      </c>
      <c r="BK376" s="719">
        <v>1176.5722120069865</v>
      </c>
      <c r="BL376" s="719">
        <v>1215.1624413509462</v>
      </c>
      <c r="BM376" s="719">
        <v>1253.7526706949056</v>
      </c>
      <c r="BN376" s="737">
        <v>1292.3429000388653</v>
      </c>
      <c r="BO376" s="719">
        <v>1330.933129382825</v>
      </c>
      <c r="BP376" s="719">
        <v>1374.6343923746604</v>
      </c>
      <c r="BQ376" s="719">
        <v>1418.3356553664958</v>
      </c>
      <c r="BR376" s="737">
        <v>1462.0369183583311</v>
      </c>
      <c r="BS376" s="719">
        <v>1505.7381813501668</v>
      </c>
      <c r="BT376" s="719">
        <v>1524.3801987716647</v>
      </c>
      <c r="BU376" s="719">
        <v>1543.0222161931624</v>
      </c>
      <c r="BV376" s="737">
        <v>1561.6642336146606</v>
      </c>
      <c r="BW376" s="719">
        <v>1580.3062510361583</v>
      </c>
      <c r="BX376" s="719">
        <v>1599.9571370159842</v>
      </c>
      <c r="BY376" s="719">
        <v>1619.6080229958102</v>
      </c>
      <c r="BZ376" s="737">
        <v>1639.2589089756361</v>
      </c>
      <c r="CA376" s="719">
        <v>1658.9097949554618</v>
      </c>
      <c r="CB376" s="719">
        <v>1678.8190722193115</v>
      </c>
      <c r="CC376" s="719">
        <v>1698.7283494831609</v>
      </c>
      <c r="CD376" s="737">
        <v>1718.6376267470102</v>
      </c>
      <c r="CE376" s="719">
        <v>1738.5469040108599</v>
      </c>
      <c r="CF376" s="719">
        <v>1776.8667287872086</v>
      </c>
      <c r="CG376" s="719">
        <v>1815.1865535635575</v>
      </c>
      <c r="CH376" s="737">
        <v>1853.5063783399062</v>
      </c>
      <c r="CI376" s="719">
        <v>1891.8262031162549</v>
      </c>
      <c r="CJ376" s="719">
        <v>1905.7092962087829</v>
      </c>
      <c r="CK376" s="719">
        <v>1919.592389301311</v>
      </c>
      <c r="CL376" s="737">
        <v>1933.475482393839</v>
      </c>
      <c r="CM376" s="719">
        <v>1966.3904438878726</v>
      </c>
      <c r="CN376" s="719">
        <v>1985.4223122893782</v>
      </c>
      <c r="CO376" s="719">
        <v>2004.454180690884</v>
      </c>
      <c r="CP376" s="737">
        <v>2023.4860490923895</v>
      </c>
      <c r="CQ376" s="719">
        <v>2072.4098934134727</v>
      </c>
      <c r="CR376" s="719">
        <v>2121.3337377345556</v>
      </c>
      <c r="CS376" s="719">
        <v>2170.2575820556385</v>
      </c>
      <c r="CT376" s="737">
        <v>2219.1814263767214</v>
      </c>
      <c r="CU376" s="719">
        <v>2262.9935232775415</v>
      </c>
      <c r="CV376" s="719">
        <v>2306.8056201783611</v>
      </c>
      <c r="CW376" s="719">
        <v>2350.6177170791807</v>
      </c>
      <c r="CX376" s="737">
        <v>2394.4298139800007</v>
      </c>
      <c r="CY376" s="719">
        <v>2385.867529123077</v>
      </c>
      <c r="CZ376" s="719">
        <v>2377.3052442661537</v>
      </c>
      <c r="DA376" s="719">
        <v>2368.7429594092305</v>
      </c>
      <c r="DB376" s="737">
        <v>2360.1806745523068</v>
      </c>
      <c r="DC376" s="719">
        <v>2385.867529123077</v>
      </c>
      <c r="DD376" s="719">
        <v>2377.3052442661537</v>
      </c>
      <c r="DE376" s="719">
        <v>2368.7429594092305</v>
      </c>
      <c r="DF376" s="737">
        <v>2664.1413793281545</v>
      </c>
      <c r="DG376" s="719">
        <v>2385.867529123077</v>
      </c>
      <c r="DH376" s="719">
        <v>2377.3052442661537</v>
      </c>
      <c r="DI376" s="719">
        <v>2368.7429594092305</v>
      </c>
      <c r="DJ376" s="737">
        <v>3560.7666947549474</v>
      </c>
      <c r="DK376" s="719">
        <v>2385.867529123077</v>
      </c>
      <c r="DL376" s="719">
        <v>2377.3052442661537</v>
      </c>
      <c r="DM376" s="719">
        <v>2368.7429594092305</v>
      </c>
      <c r="DN376" s="737">
        <v>4740.8407998221246</v>
      </c>
      <c r="DO376" s="507"/>
      <c r="DP376" s="507"/>
      <c r="DQ376" s="507"/>
      <c r="DR376" s="507"/>
      <c r="DS376" s="507"/>
      <c r="DT376" s="507"/>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484.45654038713548</v>
      </c>
      <c r="X377" s="719">
        <v>492.665431207707</v>
      </c>
      <c r="Y377" s="719">
        <v>500.87432202827847</v>
      </c>
      <c r="Z377" s="736">
        <v>509.08321284884988</v>
      </c>
      <c r="AA377" s="719">
        <v>517.29210366942141</v>
      </c>
      <c r="AB377" s="719">
        <v>527.73680531078276</v>
      </c>
      <c r="AC377" s="719">
        <v>538.18150695214422</v>
      </c>
      <c r="AD377" s="737">
        <v>548.62620859350568</v>
      </c>
      <c r="AE377" s="719">
        <v>559.07091023486703</v>
      </c>
      <c r="AF377" s="719">
        <v>577.56883468325816</v>
      </c>
      <c r="AG377" s="719">
        <v>596.06675913164918</v>
      </c>
      <c r="AH377" s="737">
        <v>614.5646835800402</v>
      </c>
      <c r="AI377" s="719">
        <v>633.06260802843133</v>
      </c>
      <c r="AJ377" s="719">
        <v>638.25916437025626</v>
      </c>
      <c r="AK377" s="719">
        <v>643.45572071208119</v>
      </c>
      <c r="AL377" s="737">
        <v>648.65227705390612</v>
      </c>
      <c r="AM377" s="719">
        <v>653.84883339573105</v>
      </c>
      <c r="AN377" s="719">
        <v>672.1425298941482</v>
      </c>
      <c r="AO377" s="719">
        <v>690.43622639256535</v>
      </c>
      <c r="AP377" s="737">
        <v>708.72992289098249</v>
      </c>
      <c r="AQ377" s="719">
        <v>727.02361938939964</v>
      </c>
      <c r="AR377" s="719">
        <v>741.50086071593842</v>
      </c>
      <c r="AS377" s="719">
        <v>755.97810204247708</v>
      </c>
      <c r="AT377" s="719">
        <v>770.45534336901596</v>
      </c>
      <c r="AU377" s="719">
        <v>784.93258469555462</v>
      </c>
      <c r="AV377" s="719">
        <v>827.7013749261921</v>
      </c>
      <c r="AW377" s="719">
        <v>870.47016515682947</v>
      </c>
      <c r="AX377" s="737">
        <v>913.23895538746683</v>
      </c>
      <c r="AY377" s="719">
        <v>956.00774561810431</v>
      </c>
      <c r="AZ377" s="719">
        <v>966.06621323924514</v>
      </c>
      <c r="BA377" s="719">
        <v>976.12468086038598</v>
      </c>
      <c r="BB377" s="737">
        <v>986.18314848152693</v>
      </c>
      <c r="BC377" s="719">
        <v>996.24161610266776</v>
      </c>
      <c r="BD377" s="719">
        <v>1020.4211519534767</v>
      </c>
      <c r="BE377" s="719">
        <v>1044.6006878042858</v>
      </c>
      <c r="BF377" s="737">
        <v>1068.7802236550947</v>
      </c>
      <c r="BG377" s="719">
        <v>1092.9597595059038</v>
      </c>
      <c r="BH377" s="719">
        <v>1113.8628726311745</v>
      </c>
      <c r="BI377" s="719">
        <v>1134.7659857564452</v>
      </c>
      <c r="BJ377" s="737">
        <v>1155.6690988817159</v>
      </c>
      <c r="BK377" s="719">
        <v>1176.5722120069865</v>
      </c>
      <c r="BL377" s="719">
        <v>1206.5356120384033</v>
      </c>
      <c r="BM377" s="719">
        <v>1236.4990120698203</v>
      </c>
      <c r="BN377" s="737">
        <v>1266.4624121012371</v>
      </c>
      <c r="BO377" s="719">
        <v>1296.4258121326538</v>
      </c>
      <c r="BP377" s="719">
        <v>1330.1352052086268</v>
      </c>
      <c r="BQ377" s="719">
        <v>1363.8445982845994</v>
      </c>
      <c r="BR377" s="737">
        <v>1397.5539913605724</v>
      </c>
      <c r="BS377" s="719">
        <v>1431.263384436545</v>
      </c>
      <c r="BT377" s="719">
        <v>1444.2286553441645</v>
      </c>
      <c r="BU377" s="719">
        <v>1457.1939262517838</v>
      </c>
      <c r="BV377" s="737">
        <v>1470.159197159403</v>
      </c>
      <c r="BW377" s="719">
        <v>1483.1244680670225</v>
      </c>
      <c r="BX377" s="719">
        <v>1481.274230399189</v>
      </c>
      <c r="BY377" s="719">
        <v>1479.4239927313558</v>
      </c>
      <c r="BZ377" s="737">
        <v>1477.5737550635226</v>
      </c>
      <c r="CA377" s="719">
        <v>1475.7235173956892</v>
      </c>
      <c r="CB377" s="719">
        <v>1477.2171169138255</v>
      </c>
      <c r="CC377" s="719">
        <v>1478.7107164319614</v>
      </c>
      <c r="CD377" s="737">
        <v>1480.2043159500972</v>
      </c>
      <c r="CE377" s="719">
        <v>1481.6979154682335</v>
      </c>
      <c r="CF377" s="719">
        <v>1506.4252923863414</v>
      </c>
      <c r="CG377" s="719">
        <v>1531.1526693044495</v>
      </c>
      <c r="CH377" s="737">
        <v>1555.8800462225577</v>
      </c>
      <c r="CI377" s="719">
        <v>1580.6074231406656</v>
      </c>
      <c r="CJ377" s="719">
        <v>1589.0044466961147</v>
      </c>
      <c r="CK377" s="719">
        <v>1597.4014702515638</v>
      </c>
      <c r="CL377" s="737">
        <v>1605.7984938070131</v>
      </c>
      <c r="CM377" s="719">
        <v>1630.446807979436</v>
      </c>
      <c r="CN377" s="719">
        <v>1646.6980985964101</v>
      </c>
      <c r="CO377" s="719">
        <v>1662.9493892133839</v>
      </c>
      <c r="CP377" s="737">
        <v>1679.2006798303578</v>
      </c>
      <c r="CQ377" s="719">
        <v>1714.6735625427937</v>
      </c>
      <c r="CR377" s="719">
        <v>1750.1464452552293</v>
      </c>
      <c r="CS377" s="719">
        <v>1785.619327967665</v>
      </c>
      <c r="CT377" s="737">
        <v>1821.0922106801008</v>
      </c>
      <c r="CU377" s="719">
        <v>1855.8681236063303</v>
      </c>
      <c r="CV377" s="719">
        <v>1890.6440365325598</v>
      </c>
      <c r="CW377" s="719">
        <v>1925.4199494587892</v>
      </c>
      <c r="CX377" s="737">
        <v>1960.1958623850187</v>
      </c>
      <c r="CY377" s="719">
        <v>1955.84968724585</v>
      </c>
      <c r="CZ377" s="719">
        <v>1951.5035121066812</v>
      </c>
      <c r="DA377" s="719">
        <v>1947.1573369675127</v>
      </c>
      <c r="DB377" s="737">
        <v>1942.811161828344</v>
      </c>
      <c r="DC377" s="719">
        <v>1955.84968724585</v>
      </c>
      <c r="DD377" s="719">
        <v>1951.5035121066812</v>
      </c>
      <c r="DE377" s="719">
        <v>1947.1573369675127</v>
      </c>
      <c r="DF377" s="737">
        <v>2198.3675453184687</v>
      </c>
      <c r="DG377" s="719">
        <v>1955.84968724585</v>
      </c>
      <c r="DH377" s="719">
        <v>1951.5035121066812</v>
      </c>
      <c r="DI377" s="719">
        <v>1947.1573369675127</v>
      </c>
      <c r="DJ377" s="737">
        <v>2924.4039883832743</v>
      </c>
      <c r="DK377" s="719">
        <v>1955.84968724585</v>
      </c>
      <c r="DL377" s="719">
        <v>1951.5035121066812</v>
      </c>
      <c r="DM377" s="719">
        <v>1947.1573369675127</v>
      </c>
      <c r="DN377" s="737">
        <v>3800.4388280263183</v>
      </c>
      <c r="DO377" s="507"/>
      <c r="DP377" s="507"/>
      <c r="DQ377" s="507"/>
      <c r="DR377" s="507"/>
      <c r="DS377" s="507"/>
      <c r="DT377" s="507"/>
      <c r="DU377" s="507"/>
      <c r="DV377" s="507"/>
      <c r="DW377" s="507"/>
      <c r="DX377" s="507"/>
      <c r="DY377" s="507"/>
      <c r="DZ377" s="507"/>
    </row>
    <row r="378" spans="2:130">
      <c r="B378" s="760" t="s">
        <v>1448</v>
      </c>
      <c r="C378" s="497"/>
    </row>
    <row r="379" spans="2:130">
      <c r="B379" s="444"/>
      <c r="C379" s="497"/>
    </row>
    <row r="380" spans="2:130">
      <c r="B380" s="759"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0">+S390</f>
        <v>1999Q1</v>
      </c>
      <c r="T381" s="573" t="str">
        <f t="shared" si="10"/>
        <v>1999Q2</v>
      </c>
      <c r="U381" s="573" t="str">
        <f t="shared" si="10"/>
        <v>1999Q3</v>
      </c>
      <c r="V381" s="573" t="str">
        <f t="shared" si="10"/>
        <v>1999Q4</v>
      </c>
      <c r="W381" s="573" t="str">
        <f t="shared" si="10"/>
        <v>2000Q1</v>
      </c>
      <c r="X381" s="573" t="str">
        <f t="shared" si="10"/>
        <v>2000Q2</v>
      </c>
      <c r="Y381" s="573" t="str">
        <f t="shared" si="10"/>
        <v>2000Q3</v>
      </c>
      <c r="Z381" s="573" t="str">
        <f t="shared" si="10"/>
        <v>2000Q4</v>
      </c>
      <c r="AA381" s="573" t="str">
        <f t="shared" si="10"/>
        <v>2001Q1</v>
      </c>
      <c r="AB381" s="573" t="str">
        <f t="shared" si="10"/>
        <v>2001Q2</v>
      </c>
      <c r="AC381" s="573" t="str">
        <f t="shared" si="10"/>
        <v>2001Q3</v>
      </c>
      <c r="AD381" s="573" t="str">
        <f t="shared" si="10"/>
        <v>2001Q4</v>
      </c>
      <c r="AE381" s="573" t="str">
        <f t="shared" si="10"/>
        <v>2002Q1</v>
      </c>
      <c r="AF381" s="573" t="str">
        <f t="shared" si="10"/>
        <v>2002Q2</v>
      </c>
      <c r="AG381" s="573" t="str">
        <f t="shared" si="10"/>
        <v>2002Q3</v>
      </c>
      <c r="AH381" s="573" t="str">
        <f t="shared" si="10"/>
        <v>2002Q4</v>
      </c>
      <c r="AI381" s="573" t="str">
        <f t="shared" si="10"/>
        <v>2003Q1</v>
      </c>
      <c r="AJ381" s="573" t="str">
        <f t="shared" si="10"/>
        <v>2003Q2</v>
      </c>
      <c r="AK381" s="573" t="str">
        <f t="shared" si="10"/>
        <v>2003Q3</v>
      </c>
      <c r="AL381" s="573" t="str">
        <f t="shared" si="10"/>
        <v>2003Q4</v>
      </c>
      <c r="AM381" s="573" t="str">
        <f t="shared" si="10"/>
        <v>2004Q1</v>
      </c>
      <c r="AN381" s="573" t="str">
        <f t="shared" si="10"/>
        <v>2004Q2</v>
      </c>
      <c r="AO381" s="573" t="str">
        <f t="shared" si="10"/>
        <v>2004Q3</v>
      </c>
      <c r="AP381" s="573" t="str">
        <f t="shared" si="10"/>
        <v>2004Q4</v>
      </c>
      <c r="AQ381" s="573" t="str">
        <f t="shared" si="10"/>
        <v>2005Q1</v>
      </c>
      <c r="AR381" s="573" t="str">
        <f t="shared" si="10"/>
        <v>2005Q2</v>
      </c>
      <c r="AS381" s="573" t="str">
        <f t="shared" si="10"/>
        <v>2005Q3</v>
      </c>
      <c r="AT381" s="573" t="str">
        <f t="shared" si="10"/>
        <v>2005Q4</v>
      </c>
      <c r="AU381" s="573" t="str">
        <f>+AU390</f>
        <v>2006Q1</v>
      </c>
      <c r="AV381" s="573" t="str">
        <f t="shared" ref="AV381:CC381" si="11">+AV390</f>
        <v>2006Q2</v>
      </c>
      <c r="AW381" s="573" t="str">
        <f t="shared" si="11"/>
        <v>2006Q3</v>
      </c>
      <c r="AX381" s="573" t="str">
        <f t="shared" si="11"/>
        <v>2006Q4</v>
      </c>
      <c r="AY381" s="573" t="str">
        <f t="shared" si="11"/>
        <v>2007Q1</v>
      </c>
      <c r="AZ381" s="573" t="str">
        <f t="shared" si="11"/>
        <v>2007Q2</v>
      </c>
      <c r="BA381" s="573" t="str">
        <f t="shared" si="11"/>
        <v>2007Q3</v>
      </c>
      <c r="BB381" s="573" t="str">
        <f t="shared" si="11"/>
        <v>2007Q4</v>
      </c>
      <c r="BC381" s="573" t="str">
        <f t="shared" si="11"/>
        <v>2008Q1</v>
      </c>
      <c r="BD381" s="573" t="str">
        <f t="shared" si="11"/>
        <v>2008Q2</v>
      </c>
      <c r="BE381" s="573" t="str">
        <f t="shared" si="11"/>
        <v>2008Q3</v>
      </c>
      <c r="BF381" s="573" t="str">
        <f t="shared" si="11"/>
        <v>2008Q4</v>
      </c>
      <c r="BG381" s="573" t="str">
        <f t="shared" si="11"/>
        <v>2009Q1</v>
      </c>
      <c r="BH381" s="573" t="str">
        <f t="shared" si="11"/>
        <v>2009Q2</v>
      </c>
      <c r="BI381" s="573" t="str">
        <f t="shared" si="11"/>
        <v>2009Q3</v>
      </c>
      <c r="BJ381" s="573" t="str">
        <f t="shared" si="11"/>
        <v>2009Q4</v>
      </c>
      <c r="BK381" s="573" t="str">
        <f t="shared" si="11"/>
        <v>2010Q1</v>
      </c>
      <c r="BL381" s="573" t="str">
        <f t="shared" si="11"/>
        <v>2010Q2</v>
      </c>
      <c r="BM381" s="573" t="str">
        <f t="shared" si="11"/>
        <v>2010Q3</v>
      </c>
      <c r="BN381" s="573" t="str">
        <f t="shared" si="11"/>
        <v>2010Q4</v>
      </c>
      <c r="BO381" s="573" t="str">
        <f t="shared" si="11"/>
        <v>2011Q1</v>
      </c>
      <c r="BP381" s="573" t="str">
        <f t="shared" si="11"/>
        <v>2011Q2</v>
      </c>
      <c r="BQ381" s="573" t="str">
        <f t="shared" si="11"/>
        <v>2011Q3</v>
      </c>
      <c r="BR381" s="573" t="str">
        <f t="shared" si="11"/>
        <v>2011Q4</v>
      </c>
      <c r="BS381" s="573" t="str">
        <f t="shared" si="11"/>
        <v>2012Q1</v>
      </c>
      <c r="BT381" s="573" t="str">
        <f t="shared" si="11"/>
        <v>2012Q2</v>
      </c>
      <c r="BU381" s="573" t="str">
        <f t="shared" si="11"/>
        <v>2012Q3</v>
      </c>
      <c r="BV381" s="573" t="str">
        <f t="shared" si="11"/>
        <v>2012Q4</v>
      </c>
      <c r="BW381" s="573" t="str">
        <f t="shared" si="11"/>
        <v>2013Q1</v>
      </c>
      <c r="BX381" s="573" t="str">
        <f t="shared" si="11"/>
        <v>2013Q2</v>
      </c>
      <c r="BY381" s="573" t="str">
        <f t="shared" si="11"/>
        <v>2013Q3</v>
      </c>
      <c r="BZ381" s="573" t="str">
        <f t="shared" si="11"/>
        <v>2013Q4</v>
      </c>
      <c r="CA381" s="573" t="str">
        <f t="shared" si="11"/>
        <v>2014Q1</v>
      </c>
      <c r="CB381" s="573" t="str">
        <f t="shared" si="11"/>
        <v>2014Q2</v>
      </c>
      <c r="CC381" s="573" t="str">
        <f t="shared" si="11"/>
        <v>2014Q3</v>
      </c>
      <c r="CD381" s="573" t="str">
        <f t="shared" ref="CD381" si="12">+CD390</f>
        <v>2014Q4</v>
      </c>
      <c r="CE381" s="573" t="str">
        <f t="shared" ref="CE381:CX381" si="13">+CE390</f>
        <v>2015Q1</v>
      </c>
      <c r="CF381" s="573" t="str">
        <f t="shared" si="13"/>
        <v>2015Q2</v>
      </c>
      <c r="CG381" s="573" t="str">
        <f t="shared" si="13"/>
        <v>2015Q3</v>
      </c>
      <c r="CH381" s="573" t="str">
        <f t="shared" si="13"/>
        <v>2015Q4</v>
      </c>
      <c r="CI381" s="573" t="str">
        <f t="shared" si="13"/>
        <v>2016Q1</v>
      </c>
      <c r="CJ381" s="573" t="str">
        <f t="shared" si="13"/>
        <v>2016Q2</v>
      </c>
      <c r="CK381" s="573" t="str">
        <f t="shared" si="13"/>
        <v>2016Q3</v>
      </c>
      <c r="CL381" s="573" t="str">
        <f t="shared" si="13"/>
        <v>2016Q4</v>
      </c>
      <c r="CM381" s="573" t="str">
        <f t="shared" si="13"/>
        <v>2017Q1</v>
      </c>
      <c r="CN381" s="573" t="str">
        <f t="shared" si="13"/>
        <v>2017Q2</v>
      </c>
      <c r="CO381" s="573" t="str">
        <f t="shared" si="13"/>
        <v>2017Q3</v>
      </c>
      <c r="CP381" s="573" t="str">
        <f t="shared" si="13"/>
        <v>2017Q4</v>
      </c>
      <c r="CQ381" s="573" t="str">
        <f t="shared" si="13"/>
        <v>2018Q1</v>
      </c>
      <c r="CR381" s="573" t="str">
        <f t="shared" si="13"/>
        <v>2018Q2</v>
      </c>
      <c r="CS381" s="573" t="str">
        <f t="shared" si="13"/>
        <v>2018Q3</v>
      </c>
      <c r="CT381" s="573" t="str">
        <f t="shared" si="13"/>
        <v>2018Q4</v>
      </c>
      <c r="CU381" s="573" t="str">
        <f t="shared" si="13"/>
        <v>2019Q1</v>
      </c>
      <c r="CV381" s="573" t="str">
        <f t="shared" si="13"/>
        <v>2019Q2</v>
      </c>
      <c r="CW381" s="573" t="str">
        <f t="shared" si="13"/>
        <v>2019Q3</v>
      </c>
      <c r="CX381" s="573" t="str">
        <f t="shared" si="13"/>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4">+S80</f>
        <v>813</v>
      </c>
      <c r="T382" s="571">
        <f t="shared" si="14"/>
        <v>873</v>
      </c>
      <c r="U382" s="571">
        <f t="shared" si="14"/>
        <v>960</v>
      </c>
      <c r="V382" s="571">
        <f t="shared" si="14"/>
        <v>961</v>
      </c>
      <c r="W382" s="571">
        <f t="shared" si="14"/>
        <v>922</v>
      </c>
      <c r="X382" s="571">
        <f t="shared" si="14"/>
        <v>941</v>
      </c>
      <c r="Y382" s="571">
        <f t="shared" si="14"/>
        <v>995</v>
      </c>
      <c r="Z382" s="571">
        <f t="shared" si="14"/>
        <v>1024</v>
      </c>
      <c r="AA382" s="571">
        <f t="shared" si="14"/>
        <v>1009</v>
      </c>
      <c r="AB382" s="571">
        <f t="shared" si="14"/>
        <v>1067</v>
      </c>
      <c r="AC382" s="571">
        <f t="shared" si="14"/>
        <v>1113</v>
      </c>
      <c r="AD382" s="571">
        <f t="shared" si="14"/>
        <v>1127</v>
      </c>
      <c r="AE382" s="571">
        <f t="shared" si="14"/>
        <v>1133</v>
      </c>
      <c r="AF382" s="571">
        <f t="shared" si="14"/>
        <v>1121</v>
      </c>
      <c r="AG382" s="571">
        <f t="shared" si="14"/>
        <v>1152</v>
      </c>
      <c r="AH382" s="571">
        <f t="shared" si="14"/>
        <v>1180</v>
      </c>
      <c r="AI382" s="571">
        <f t="shared" si="14"/>
        <v>1191</v>
      </c>
      <c r="AJ382" s="571">
        <f t="shared" si="14"/>
        <v>1193</v>
      </c>
      <c r="AK382" s="571">
        <f t="shared" si="14"/>
        <v>1244</v>
      </c>
      <c r="AL382" s="571">
        <f t="shared" si="14"/>
        <v>1294</v>
      </c>
      <c r="AM382" s="571">
        <f t="shared" si="14"/>
        <v>1292</v>
      </c>
      <c r="AN382" s="571">
        <f t="shared" si="14"/>
        <v>1263</v>
      </c>
      <c r="AO382" s="571">
        <f t="shared" si="14"/>
        <v>1373</v>
      </c>
      <c r="AP382" s="571">
        <f t="shared" si="14"/>
        <v>1386</v>
      </c>
      <c r="AQ382" s="571">
        <f t="shared" si="14"/>
        <v>1400</v>
      </c>
      <c r="AR382" s="571">
        <f t="shared" si="14"/>
        <v>1399</v>
      </c>
      <c r="AS382" s="571">
        <f t="shared" si="14"/>
        <v>1471</v>
      </c>
      <c r="AT382" s="571">
        <f t="shared" si="14"/>
        <v>1503</v>
      </c>
      <c r="AU382" s="571">
        <f t="shared" si="14"/>
        <v>813</v>
      </c>
      <c r="AV382" s="571">
        <f t="shared" si="14"/>
        <v>873</v>
      </c>
      <c r="AW382" s="571">
        <f t="shared" si="14"/>
        <v>960</v>
      </c>
      <c r="AX382" s="571">
        <f t="shared" si="14"/>
        <v>961</v>
      </c>
      <c r="AY382" s="571">
        <f t="shared" ref="AY382:CD382" si="15">+AY80</f>
        <v>922</v>
      </c>
      <c r="AZ382" s="571">
        <f t="shared" si="15"/>
        <v>941</v>
      </c>
      <c r="BA382" s="571">
        <f t="shared" si="15"/>
        <v>995</v>
      </c>
      <c r="BB382" s="571">
        <f t="shared" si="15"/>
        <v>1024</v>
      </c>
      <c r="BC382" s="571">
        <f t="shared" si="15"/>
        <v>1009</v>
      </c>
      <c r="BD382" s="571">
        <f t="shared" si="15"/>
        <v>1067</v>
      </c>
      <c r="BE382" s="571">
        <f t="shared" si="15"/>
        <v>1113</v>
      </c>
      <c r="BF382" s="571">
        <f t="shared" si="15"/>
        <v>1127</v>
      </c>
      <c r="BG382" s="571">
        <f t="shared" si="15"/>
        <v>1133</v>
      </c>
      <c r="BH382" s="571">
        <f t="shared" si="15"/>
        <v>1121</v>
      </c>
      <c r="BI382" s="571">
        <f t="shared" si="15"/>
        <v>1152</v>
      </c>
      <c r="BJ382" s="571">
        <f t="shared" si="15"/>
        <v>1180</v>
      </c>
      <c r="BK382" s="571">
        <f t="shared" si="15"/>
        <v>1191</v>
      </c>
      <c r="BL382" s="571">
        <f t="shared" si="15"/>
        <v>1193</v>
      </c>
      <c r="BM382" s="571">
        <f t="shared" si="15"/>
        <v>1244</v>
      </c>
      <c r="BN382" s="571">
        <f t="shared" si="15"/>
        <v>1294</v>
      </c>
      <c r="BO382" s="571">
        <f t="shared" si="15"/>
        <v>1292</v>
      </c>
      <c r="BP382" s="571">
        <f t="shared" si="15"/>
        <v>1263</v>
      </c>
      <c r="BQ382" s="571">
        <f t="shared" si="15"/>
        <v>1373</v>
      </c>
      <c r="BR382" s="571">
        <f t="shared" si="15"/>
        <v>1386</v>
      </c>
      <c r="BS382" s="571">
        <f t="shared" si="15"/>
        <v>1400</v>
      </c>
      <c r="BT382" s="571">
        <f t="shared" si="15"/>
        <v>1399</v>
      </c>
      <c r="BU382" s="571">
        <f t="shared" si="15"/>
        <v>1471</v>
      </c>
      <c r="BV382" s="571">
        <f t="shared" si="15"/>
        <v>1503</v>
      </c>
      <c r="BW382" s="571">
        <f t="shared" si="15"/>
        <v>1466</v>
      </c>
      <c r="BX382" s="571">
        <f t="shared" si="15"/>
        <v>1510</v>
      </c>
      <c r="BY382" s="571">
        <f t="shared" si="15"/>
        <v>1509</v>
      </c>
      <c r="BZ382" s="571">
        <f t="shared" si="15"/>
        <v>1561</v>
      </c>
      <c r="CA382" s="571">
        <f t="shared" si="15"/>
        <v>1554</v>
      </c>
      <c r="CB382" s="571">
        <f t="shared" si="15"/>
        <v>1578</v>
      </c>
      <c r="CC382" s="571">
        <f t="shared" si="15"/>
        <v>1643</v>
      </c>
      <c r="CD382" s="571">
        <f t="shared" si="15"/>
        <v>1643</v>
      </c>
      <c r="CE382" s="571">
        <f t="shared" ref="CE382:DB382" si="16">+CE80</f>
        <v>1678</v>
      </c>
      <c r="CF382" s="571">
        <f t="shared" si="16"/>
        <v>1724</v>
      </c>
      <c r="CG382" s="571">
        <f t="shared" si="16"/>
        <v>1776</v>
      </c>
      <c r="CH382" s="571">
        <f t="shared" si="16"/>
        <v>1808</v>
      </c>
      <c r="CI382" s="571">
        <f t="shared" si="16"/>
        <v>1858</v>
      </c>
      <c r="CJ382" s="571">
        <f t="shared" si="16"/>
        <v>1872</v>
      </c>
      <c r="CK382" s="571">
        <f t="shared" si="16"/>
        <v>1833</v>
      </c>
      <c r="CL382" s="571">
        <f t="shared" si="16"/>
        <v>1841</v>
      </c>
      <c r="CM382" s="571">
        <f t="shared" si="16"/>
        <v>1862</v>
      </c>
      <c r="CN382" s="571">
        <f t="shared" si="16"/>
        <v>1904</v>
      </c>
      <c r="CO382" s="571">
        <f t="shared" si="16"/>
        <v>1955</v>
      </c>
      <c r="CP382" s="571">
        <f t="shared" si="16"/>
        <v>1973</v>
      </c>
      <c r="CQ382" s="571">
        <f t="shared" si="16"/>
        <v>2043</v>
      </c>
      <c r="CR382" s="571">
        <f t="shared" si="16"/>
        <v>2052</v>
      </c>
      <c r="CS382" s="571">
        <f t="shared" si="16"/>
        <v>2092</v>
      </c>
      <c r="CT382" s="571">
        <f t="shared" si="16"/>
        <v>2162</v>
      </c>
      <c r="CU382" s="571">
        <f t="shared" si="16"/>
        <v>2168</v>
      </c>
      <c r="CV382" s="571">
        <f t="shared" si="16"/>
        <v>2305</v>
      </c>
      <c r="CW382" s="571">
        <f t="shared" si="16"/>
        <v>2321</v>
      </c>
      <c r="CX382" s="571">
        <f t="shared" si="16"/>
        <v>2344</v>
      </c>
      <c r="CY382" s="571">
        <f t="shared" si="16"/>
        <v>2249</v>
      </c>
      <c r="CZ382" s="571">
        <f t="shared" si="16"/>
        <v>2017</v>
      </c>
      <c r="DA382" s="571">
        <f t="shared" si="16"/>
        <v>2235</v>
      </c>
      <c r="DB382" s="571">
        <f t="shared" si="16"/>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17">+S223*S268/1000/(S103/100)</f>
        <v>#DIV/0!</v>
      </c>
      <c r="T383" s="571" t="e">
        <f t="shared" si="17"/>
        <v>#DIV/0!</v>
      </c>
      <c r="U383" s="571" t="e">
        <f t="shared" si="17"/>
        <v>#DIV/0!</v>
      </c>
      <c r="V383" s="571" t="e">
        <f t="shared" si="17"/>
        <v>#DIV/0!</v>
      </c>
      <c r="W383" s="571" t="e">
        <f t="shared" si="17"/>
        <v>#DIV/0!</v>
      </c>
      <c r="X383" s="571" t="e">
        <f t="shared" si="17"/>
        <v>#DIV/0!</v>
      </c>
      <c r="Y383" s="571" t="e">
        <f t="shared" si="17"/>
        <v>#DIV/0!</v>
      </c>
      <c r="Z383" s="571" t="e">
        <f t="shared" si="17"/>
        <v>#DIV/0!</v>
      </c>
      <c r="AA383" s="571" t="e">
        <f t="shared" si="17"/>
        <v>#DIV/0!</v>
      </c>
      <c r="AB383" s="571" t="e">
        <f t="shared" si="17"/>
        <v>#DIV/0!</v>
      </c>
      <c r="AC383" s="571" t="e">
        <f t="shared" si="17"/>
        <v>#DIV/0!</v>
      </c>
      <c r="AD383" s="571" t="e">
        <f t="shared" si="17"/>
        <v>#DIV/0!</v>
      </c>
      <c r="AE383" s="571" t="e">
        <f t="shared" si="17"/>
        <v>#DIV/0!</v>
      </c>
      <c r="AF383" s="571" t="e">
        <f t="shared" si="17"/>
        <v>#DIV/0!</v>
      </c>
      <c r="AG383" s="571" t="e">
        <f t="shared" si="17"/>
        <v>#DIV/0!</v>
      </c>
      <c r="AH383" s="571" t="e">
        <f t="shared" si="17"/>
        <v>#DIV/0!</v>
      </c>
      <c r="AI383" s="571" t="e">
        <f t="shared" si="17"/>
        <v>#DIV/0!</v>
      </c>
      <c r="AJ383" s="571" t="e">
        <f t="shared" si="17"/>
        <v>#DIV/0!</v>
      </c>
      <c r="AK383" s="571" t="e">
        <f t="shared" si="17"/>
        <v>#DIV/0!</v>
      </c>
      <c r="AL383" s="571" t="e">
        <f t="shared" si="17"/>
        <v>#DIV/0!</v>
      </c>
      <c r="AM383" s="571" t="e">
        <f t="shared" si="17"/>
        <v>#DIV/0!</v>
      </c>
      <c r="AN383" s="571" t="e">
        <f t="shared" si="17"/>
        <v>#DIV/0!</v>
      </c>
      <c r="AO383" s="571" t="e">
        <f t="shared" si="17"/>
        <v>#DIV/0!</v>
      </c>
      <c r="AP383" s="571" t="e">
        <f t="shared" si="17"/>
        <v>#DIV/0!</v>
      </c>
      <c r="AQ383" s="571" t="e">
        <f t="shared" si="17"/>
        <v>#DIV/0!</v>
      </c>
      <c r="AR383" s="571" t="e">
        <f t="shared" si="17"/>
        <v>#DIV/0!</v>
      </c>
      <c r="AS383" s="571" t="e">
        <f t="shared" si="17"/>
        <v>#DIV/0!</v>
      </c>
      <c r="AT383" s="571" t="e">
        <f t="shared" si="17"/>
        <v>#DIV/0!</v>
      </c>
      <c r="AU383" s="571">
        <f t="shared" si="17"/>
        <v>-8.3201683100249202</v>
      </c>
      <c r="AV383" s="571">
        <f t="shared" si="17"/>
        <v>-7.8144381508358993</v>
      </c>
      <c r="AW383" s="571">
        <f t="shared" si="17"/>
        <v>-8.1159071984972524</v>
      </c>
      <c r="AX383" s="571">
        <f t="shared" si="17"/>
        <v>-7.7856388919031074</v>
      </c>
      <c r="AY383" s="571">
        <f t="shared" ref="AY383:CD383" si="18">+AY223*AY268/1000/(AY103/100)</f>
        <v>-4.2878734141449577</v>
      </c>
      <c r="AZ383" s="571">
        <f t="shared" si="18"/>
        <v>-4.054934180546919</v>
      </c>
      <c r="BA383" s="571">
        <f t="shared" si="18"/>
        <v>-4.0665272421929055</v>
      </c>
      <c r="BB383" s="571">
        <f t="shared" si="18"/>
        <v>-4.0456905556823735</v>
      </c>
      <c r="BC383" s="571">
        <f t="shared" si="18"/>
        <v>-8.3843018449942726</v>
      </c>
      <c r="BD383" s="571">
        <f t="shared" si="18"/>
        <v>-7.8545069684516395</v>
      </c>
      <c r="BE383" s="571">
        <f t="shared" si="18"/>
        <v>-7.5732309595281606</v>
      </c>
      <c r="BF383" s="571">
        <f t="shared" si="18"/>
        <v>-7.3335856083925988</v>
      </c>
      <c r="BG383" s="571">
        <f t="shared" si="18"/>
        <v>-7.565409166918732</v>
      </c>
      <c r="BH383" s="571">
        <f t="shared" si="18"/>
        <v>-7.5711627396758052</v>
      </c>
      <c r="BI383" s="571">
        <f t="shared" si="18"/>
        <v>-7.4718108164616552</v>
      </c>
      <c r="BJ383" s="571">
        <f t="shared" si="18"/>
        <v>-7.2864210619452683</v>
      </c>
      <c r="BK383" s="571">
        <f t="shared" si="18"/>
        <v>-7.7182899873889079</v>
      </c>
      <c r="BL383" s="571">
        <f t="shared" si="18"/>
        <v>-7.8385994106533463</v>
      </c>
      <c r="BM383" s="571">
        <f t="shared" si="18"/>
        <v>-7.8209002466751958</v>
      </c>
      <c r="BN383" s="571">
        <f t="shared" si="18"/>
        <v>-7.7711571647239639</v>
      </c>
      <c r="BO383" s="571">
        <f t="shared" si="18"/>
        <v>-10.006526847991731</v>
      </c>
      <c r="BP383" s="571">
        <f t="shared" si="18"/>
        <v>-9.5320733037139966</v>
      </c>
      <c r="BQ383" s="571">
        <f t="shared" si="18"/>
        <v>-9.6362912844716959</v>
      </c>
      <c r="BR383" s="571">
        <f t="shared" si="18"/>
        <v>-9.5648494306552205</v>
      </c>
      <c r="BS383" s="571">
        <f t="shared" si="18"/>
        <v>-22.58102669608839</v>
      </c>
      <c r="BT383" s="571">
        <f t="shared" si="18"/>
        <v>-22.182742812335309</v>
      </c>
      <c r="BU383" s="571">
        <f t="shared" si="18"/>
        <v>-22.430994457728815</v>
      </c>
      <c r="BV383" s="571">
        <f t="shared" si="18"/>
        <v>-22.871104306227853</v>
      </c>
      <c r="BW383" s="571">
        <f t="shared" si="18"/>
        <v>-32.267896836637327</v>
      </c>
      <c r="BX383" s="571">
        <f t="shared" si="18"/>
        <v>-32.616701222274386</v>
      </c>
      <c r="BY383" s="571">
        <f t="shared" si="18"/>
        <v>-32.772085155693475</v>
      </c>
      <c r="BZ383" s="571">
        <f t="shared" si="18"/>
        <v>-33.102246544200547</v>
      </c>
      <c r="CA383" s="571">
        <f t="shared" si="18"/>
        <v>-35.135045015305153</v>
      </c>
      <c r="CB383" s="571">
        <f t="shared" si="18"/>
        <v>-34.963673988055966</v>
      </c>
      <c r="CC383" s="571">
        <f t="shared" si="18"/>
        <v>-35.618329346145046</v>
      </c>
      <c r="CD383" s="571">
        <f t="shared" si="18"/>
        <v>-35.963002973422654</v>
      </c>
      <c r="CE383" s="571">
        <f t="shared" ref="CE383:DB383" si="19">+CE223*CE268/1000/(CE103/100)</f>
        <v>-26.364408396058941</v>
      </c>
      <c r="CF383" s="571">
        <f t="shared" si="19"/>
        <v>-26.766287904298316</v>
      </c>
      <c r="CG383" s="571">
        <f t="shared" si="19"/>
        <v>-26.905709639375701</v>
      </c>
      <c r="CH383" s="571">
        <f t="shared" si="19"/>
        <v>-27.151345860740285</v>
      </c>
      <c r="CI383" s="571">
        <f t="shared" si="19"/>
        <v>-67.49218877182193</v>
      </c>
      <c r="CJ383" s="571">
        <f t="shared" si="19"/>
        <v>-67.452695400221643</v>
      </c>
      <c r="CK383" s="571">
        <f t="shared" si="19"/>
        <v>-68.140141407940249</v>
      </c>
      <c r="CL383" s="571">
        <f t="shared" si="19"/>
        <v>-66.333607910013441</v>
      </c>
      <c r="CM383" s="571">
        <f t="shared" si="19"/>
        <v>-47.866096172203775</v>
      </c>
      <c r="CN383" s="571">
        <f t="shared" si="19"/>
        <v>-60.294470304614805</v>
      </c>
      <c r="CO383" s="571">
        <f t="shared" si="19"/>
        <v>-67.941811988367405</v>
      </c>
      <c r="CP383" s="571">
        <f t="shared" si="19"/>
        <v>-66.385693341567247</v>
      </c>
      <c r="CQ383" s="571">
        <f t="shared" si="19"/>
        <v>-73.340943224806495</v>
      </c>
      <c r="CR383" s="571">
        <f t="shared" si="19"/>
        <v>-79.91776026396839</v>
      </c>
      <c r="CS383" s="571">
        <f t="shared" si="19"/>
        <v>-72.986055958855275</v>
      </c>
      <c r="CT383" s="571">
        <f t="shared" si="19"/>
        <v>-72.625033377423918</v>
      </c>
      <c r="CU383" s="571">
        <f t="shared" si="19"/>
        <v>-80.094295884447433</v>
      </c>
      <c r="CV383" s="571">
        <f t="shared" si="19"/>
        <v>-74.638304892271506</v>
      </c>
      <c r="CW383" s="571">
        <f t="shared" si="19"/>
        <v>-75.247140860044553</v>
      </c>
      <c r="CX383" s="571">
        <f t="shared" si="19"/>
        <v>-62.369005464122594</v>
      </c>
      <c r="CY383" s="571">
        <f t="shared" si="19"/>
        <v>-49.640270292007628</v>
      </c>
      <c r="CZ383" s="571">
        <f t="shared" si="19"/>
        <v>-44.763360452191357</v>
      </c>
      <c r="DA383" s="571">
        <f t="shared" si="19"/>
        <v>-43.594204776170095</v>
      </c>
      <c r="DB383" s="571">
        <f t="shared" si="19"/>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20">+S227*S268/1000/(S103/100)</f>
        <v>#DIV/0!</v>
      </c>
      <c r="T384" s="571" t="e">
        <f t="shared" si="20"/>
        <v>#DIV/0!</v>
      </c>
      <c r="U384" s="571" t="e">
        <f t="shared" si="20"/>
        <v>#DIV/0!</v>
      </c>
      <c r="V384" s="571" t="e">
        <f t="shared" si="20"/>
        <v>#DIV/0!</v>
      </c>
      <c r="W384" s="571" t="e">
        <f t="shared" si="20"/>
        <v>#DIV/0!</v>
      </c>
      <c r="X384" s="571" t="e">
        <f t="shared" si="20"/>
        <v>#DIV/0!</v>
      </c>
      <c r="Y384" s="571" t="e">
        <f t="shared" si="20"/>
        <v>#DIV/0!</v>
      </c>
      <c r="Z384" s="571" t="e">
        <f t="shared" si="20"/>
        <v>#DIV/0!</v>
      </c>
      <c r="AA384" s="571" t="e">
        <f t="shared" si="20"/>
        <v>#DIV/0!</v>
      </c>
      <c r="AB384" s="571" t="e">
        <f t="shared" si="20"/>
        <v>#DIV/0!</v>
      </c>
      <c r="AC384" s="571" t="e">
        <f t="shared" si="20"/>
        <v>#DIV/0!</v>
      </c>
      <c r="AD384" s="571" t="e">
        <f t="shared" si="20"/>
        <v>#DIV/0!</v>
      </c>
      <c r="AE384" s="571" t="e">
        <f t="shared" si="20"/>
        <v>#DIV/0!</v>
      </c>
      <c r="AF384" s="571" t="e">
        <f t="shared" si="20"/>
        <v>#DIV/0!</v>
      </c>
      <c r="AG384" s="571" t="e">
        <f t="shared" si="20"/>
        <v>#DIV/0!</v>
      </c>
      <c r="AH384" s="571" t="e">
        <f t="shared" si="20"/>
        <v>#DIV/0!</v>
      </c>
      <c r="AI384" s="571" t="e">
        <f t="shared" si="20"/>
        <v>#DIV/0!</v>
      </c>
      <c r="AJ384" s="571" t="e">
        <f t="shared" si="20"/>
        <v>#DIV/0!</v>
      </c>
      <c r="AK384" s="571" t="e">
        <f t="shared" si="20"/>
        <v>#DIV/0!</v>
      </c>
      <c r="AL384" s="571" t="e">
        <f t="shared" si="20"/>
        <v>#DIV/0!</v>
      </c>
      <c r="AM384" s="571" t="e">
        <f t="shared" si="20"/>
        <v>#DIV/0!</v>
      </c>
      <c r="AN384" s="571" t="e">
        <f t="shared" si="20"/>
        <v>#DIV/0!</v>
      </c>
      <c r="AO384" s="571" t="e">
        <f t="shared" si="20"/>
        <v>#DIV/0!</v>
      </c>
      <c r="AP384" s="571" t="e">
        <f t="shared" si="20"/>
        <v>#DIV/0!</v>
      </c>
      <c r="AQ384" s="571" t="e">
        <f t="shared" si="20"/>
        <v>#DIV/0!</v>
      </c>
      <c r="AR384" s="571" t="e">
        <f t="shared" si="20"/>
        <v>#DIV/0!</v>
      </c>
      <c r="AS384" s="571" t="e">
        <f t="shared" si="20"/>
        <v>#DIV/0!</v>
      </c>
      <c r="AT384" s="571" t="e">
        <f t="shared" si="20"/>
        <v>#DIV/0!</v>
      </c>
      <c r="AU384" s="571">
        <f t="shared" si="20"/>
        <v>91.992462380523449</v>
      </c>
      <c r="AV384" s="571">
        <f t="shared" si="20"/>
        <v>86.400825179165807</v>
      </c>
      <c r="AW384" s="571">
        <f t="shared" si="20"/>
        <v>89.734036598995388</v>
      </c>
      <c r="AX384" s="571">
        <f t="shared" si="20"/>
        <v>86.082404367801971</v>
      </c>
      <c r="AY384" s="571">
        <f t="shared" ref="AY384:CD384" si="21">+AY227*AY268/1000/(AY103/100)</f>
        <v>114.883255993025</v>
      </c>
      <c r="AZ384" s="571">
        <f t="shared" si="21"/>
        <v>108.64220943694355</v>
      </c>
      <c r="BA384" s="571">
        <f t="shared" si="21"/>
        <v>108.95281764296597</v>
      </c>
      <c r="BB384" s="571">
        <f t="shared" si="21"/>
        <v>108.39454873919208</v>
      </c>
      <c r="BC384" s="571">
        <f t="shared" si="21"/>
        <v>117.48760624482823</v>
      </c>
      <c r="BD384" s="571">
        <f t="shared" si="21"/>
        <v>110.06369272209047</v>
      </c>
      <c r="BE384" s="571">
        <f t="shared" si="21"/>
        <v>106.12222620603841</v>
      </c>
      <c r="BF384" s="571">
        <f t="shared" si="21"/>
        <v>102.76412207606502</v>
      </c>
      <c r="BG384" s="571">
        <f t="shared" si="21"/>
        <v>123.37177138252939</v>
      </c>
      <c r="BH384" s="571">
        <f t="shared" si="21"/>
        <v>123.46559690434283</v>
      </c>
      <c r="BI384" s="571">
        <f t="shared" si="21"/>
        <v>121.84543036916214</v>
      </c>
      <c r="BJ384" s="571">
        <f t="shared" si="21"/>
        <v>118.8222148488608</v>
      </c>
      <c r="BK384" s="571">
        <f t="shared" si="21"/>
        <v>115.54171838709902</v>
      </c>
      <c r="BL384" s="571">
        <f t="shared" si="21"/>
        <v>117.34273357632451</v>
      </c>
      <c r="BM384" s="571">
        <f t="shared" si="21"/>
        <v>117.07777957441579</v>
      </c>
      <c r="BN384" s="571">
        <f t="shared" si="21"/>
        <v>116.33313261558079</v>
      </c>
      <c r="BO384" s="571">
        <f t="shared" si="21"/>
        <v>159.24799161359695</v>
      </c>
      <c r="BP384" s="571">
        <f t="shared" si="21"/>
        <v>151.69734240354205</v>
      </c>
      <c r="BQ384" s="571">
        <f t="shared" si="21"/>
        <v>153.35591029406032</v>
      </c>
      <c r="BR384" s="571">
        <f t="shared" si="21"/>
        <v>152.21895519362914</v>
      </c>
      <c r="BS384" s="571">
        <f t="shared" si="21"/>
        <v>119.65387963598329</v>
      </c>
      <c r="BT384" s="571">
        <f t="shared" si="21"/>
        <v>117.54342591176008</v>
      </c>
      <c r="BU384" s="571">
        <f t="shared" si="21"/>
        <v>118.8588786100422</v>
      </c>
      <c r="BV384" s="571">
        <f t="shared" si="21"/>
        <v>121.19096260018411</v>
      </c>
      <c r="BW384" s="571">
        <f t="shared" si="21"/>
        <v>141.5104867316326</v>
      </c>
      <c r="BX384" s="571">
        <f t="shared" si="21"/>
        <v>143.04016431289924</v>
      </c>
      <c r="BY384" s="571">
        <f t="shared" si="21"/>
        <v>143.72159874786507</v>
      </c>
      <c r="BZ384" s="571">
        <f t="shared" si="21"/>
        <v>145.16951768178762</v>
      </c>
      <c r="CA384" s="571">
        <f t="shared" si="21"/>
        <v>112.2539207161829</v>
      </c>
      <c r="CB384" s="571">
        <f t="shared" si="21"/>
        <v>111.70640271250592</v>
      </c>
      <c r="CC384" s="571">
        <f t="shared" si="21"/>
        <v>113.79797910386515</v>
      </c>
      <c r="CD384" s="571">
        <f t="shared" si="21"/>
        <v>114.89918634616483</v>
      </c>
      <c r="CE384" s="571">
        <f t="shared" ref="CE384:DB384" si="22">+CE227*CE268/1000/(CE103/100)</f>
        <v>108.51107510806135</v>
      </c>
      <c r="CF384" s="571">
        <f t="shared" si="22"/>
        <v>110.16513754131788</v>
      </c>
      <c r="CG384" s="571">
        <f t="shared" si="22"/>
        <v>110.73897186141356</v>
      </c>
      <c r="CH384" s="571">
        <f t="shared" si="22"/>
        <v>111.74996554901468</v>
      </c>
      <c r="CI384" s="571">
        <f t="shared" si="22"/>
        <v>112.1615803242365</v>
      </c>
      <c r="CJ384" s="571">
        <f t="shared" si="22"/>
        <v>112.095948448139</v>
      </c>
      <c r="CK384" s="571">
        <f t="shared" si="22"/>
        <v>113.23837740201373</v>
      </c>
      <c r="CL384" s="571">
        <f t="shared" si="22"/>
        <v>110.23619810210725</v>
      </c>
      <c r="CM384" s="571">
        <f t="shared" si="22"/>
        <v>92.192349633974899</v>
      </c>
      <c r="CN384" s="571">
        <f t="shared" si="22"/>
        <v>127.93962973155224</v>
      </c>
      <c r="CO384" s="571">
        <f t="shared" si="22"/>
        <v>125.17290245324835</v>
      </c>
      <c r="CP384" s="571">
        <f t="shared" si="22"/>
        <v>139.59677802233739</v>
      </c>
      <c r="CQ384" s="571">
        <f t="shared" si="22"/>
        <v>131.61107527369157</v>
      </c>
      <c r="CR384" s="571">
        <f t="shared" si="22"/>
        <v>124.18947313275656</v>
      </c>
      <c r="CS384" s="571">
        <f t="shared" si="22"/>
        <v>157.2785562833468</v>
      </c>
      <c r="CT384" s="571">
        <f t="shared" si="22"/>
        <v>167.62795781529576</v>
      </c>
      <c r="CU384" s="571">
        <f t="shared" si="22"/>
        <v>137.34262607253351</v>
      </c>
      <c r="CV384" s="571">
        <f t="shared" si="22"/>
        <v>96.634163599815167</v>
      </c>
      <c r="CW384" s="571">
        <f t="shared" si="22"/>
        <v>127.73689633582593</v>
      </c>
      <c r="CX384" s="571">
        <f t="shared" si="22"/>
        <v>153.3575996372432</v>
      </c>
      <c r="CY384" s="571">
        <f t="shared" si="22"/>
        <v>131.95699249983184</v>
      </c>
      <c r="CZ384" s="571">
        <f t="shared" si="22"/>
        <v>126.02168157104276</v>
      </c>
      <c r="DA384" s="571">
        <f t="shared" si="22"/>
        <v>135.87384232893157</v>
      </c>
      <c r="DB384" s="571">
        <f t="shared" si="22"/>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23">+S382+S383+S384</f>
        <v>#DIV/0!</v>
      </c>
      <c r="T385" s="571" t="e">
        <f t="shared" si="23"/>
        <v>#DIV/0!</v>
      </c>
      <c r="U385" s="571" t="e">
        <f t="shared" si="23"/>
        <v>#DIV/0!</v>
      </c>
      <c r="V385" s="571" t="e">
        <f t="shared" si="23"/>
        <v>#DIV/0!</v>
      </c>
      <c r="W385" s="571" t="e">
        <f t="shared" si="23"/>
        <v>#DIV/0!</v>
      </c>
      <c r="X385" s="571" t="e">
        <f t="shared" si="23"/>
        <v>#DIV/0!</v>
      </c>
      <c r="Y385" s="571" t="e">
        <f t="shared" si="23"/>
        <v>#DIV/0!</v>
      </c>
      <c r="Z385" s="571" t="e">
        <f t="shared" si="23"/>
        <v>#DIV/0!</v>
      </c>
      <c r="AA385" s="571" t="e">
        <f t="shared" si="23"/>
        <v>#DIV/0!</v>
      </c>
      <c r="AB385" s="571" t="e">
        <f t="shared" si="23"/>
        <v>#DIV/0!</v>
      </c>
      <c r="AC385" s="571" t="e">
        <f t="shared" si="23"/>
        <v>#DIV/0!</v>
      </c>
      <c r="AD385" s="571" t="e">
        <f t="shared" si="23"/>
        <v>#DIV/0!</v>
      </c>
      <c r="AE385" s="571" t="e">
        <f t="shared" si="23"/>
        <v>#DIV/0!</v>
      </c>
      <c r="AF385" s="571" t="e">
        <f t="shared" si="23"/>
        <v>#DIV/0!</v>
      </c>
      <c r="AG385" s="571" t="e">
        <f t="shared" si="23"/>
        <v>#DIV/0!</v>
      </c>
      <c r="AH385" s="571" t="e">
        <f t="shared" si="23"/>
        <v>#DIV/0!</v>
      </c>
      <c r="AI385" s="571" t="e">
        <f t="shared" si="23"/>
        <v>#DIV/0!</v>
      </c>
      <c r="AJ385" s="571" t="e">
        <f t="shared" si="23"/>
        <v>#DIV/0!</v>
      </c>
      <c r="AK385" s="571" t="e">
        <f t="shared" si="23"/>
        <v>#DIV/0!</v>
      </c>
      <c r="AL385" s="571" t="e">
        <f t="shared" si="23"/>
        <v>#DIV/0!</v>
      </c>
      <c r="AM385" s="571" t="e">
        <f t="shared" si="23"/>
        <v>#DIV/0!</v>
      </c>
      <c r="AN385" s="571" t="e">
        <f t="shared" si="23"/>
        <v>#DIV/0!</v>
      </c>
      <c r="AO385" s="571" t="e">
        <f t="shared" si="23"/>
        <v>#DIV/0!</v>
      </c>
      <c r="AP385" s="571" t="e">
        <f t="shared" si="23"/>
        <v>#DIV/0!</v>
      </c>
      <c r="AQ385" s="571" t="e">
        <f t="shared" si="23"/>
        <v>#DIV/0!</v>
      </c>
      <c r="AR385" s="571" t="e">
        <f t="shared" si="23"/>
        <v>#DIV/0!</v>
      </c>
      <c r="AS385" s="571" t="e">
        <f t="shared" si="23"/>
        <v>#DIV/0!</v>
      </c>
      <c r="AT385" s="571" t="e">
        <f t="shared" si="23"/>
        <v>#DIV/0!</v>
      </c>
      <c r="AU385" s="571">
        <f>+AU382+AU383+AU384</f>
        <v>896.67229407049854</v>
      </c>
      <c r="AV385" s="571">
        <f t="shared" ref="AV385" si="24">+AV382+AV383+AV384</f>
        <v>951.58638702832991</v>
      </c>
      <c r="AW385" s="571">
        <f t="shared" ref="AW385" si="25">+AW382+AW383+AW384</f>
        <v>1041.6181294004982</v>
      </c>
      <c r="AX385" s="571">
        <f t="shared" ref="AX385" si="26">+AX382+AX383+AX384</f>
        <v>1039.2967654758988</v>
      </c>
      <c r="AY385" s="571">
        <f t="shared" ref="AY385" si="27">+AY382+AY383+AY384</f>
        <v>1032.5953825788799</v>
      </c>
      <c r="AZ385" s="571">
        <f t="shared" ref="AZ385" si="28">+AZ382+AZ383+AZ384</f>
        <v>1045.5872752563967</v>
      </c>
      <c r="BA385" s="571">
        <f t="shared" ref="BA385" si="29">+BA382+BA383+BA384</f>
        <v>1099.8862904007731</v>
      </c>
      <c r="BB385" s="571">
        <f t="shared" ref="BB385" si="30">+BB382+BB383+BB384</f>
        <v>1128.3488581835097</v>
      </c>
      <c r="BC385" s="571">
        <f t="shared" ref="BC385" si="31">+BC382+BC383+BC384</f>
        <v>1118.1033043998339</v>
      </c>
      <c r="BD385" s="571">
        <f t="shared" ref="BD385" si="32">+BD382+BD383+BD384</f>
        <v>1169.2091857536388</v>
      </c>
      <c r="BE385" s="571">
        <f t="shared" ref="BE385" si="33">+BE382+BE383+BE384</f>
        <v>1211.5489952465102</v>
      </c>
      <c r="BF385" s="571">
        <f t="shared" ref="BF385" si="34">+BF382+BF383+BF384</f>
        <v>1222.4305364676723</v>
      </c>
      <c r="BG385" s="571">
        <f t="shared" ref="BG385" si="35">+BG382+BG383+BG384</f>
        <v>1248.8063622156108</v>
      </c>
      <c r="BH385" s="571">
        <f t="shared" ref="BH385" si="36">+BH382+BH383+BH384</f>
        <v>1236.894434164667</v>
      </c>
      <c r="BI385" s="571">
        <f t="shared" ref="BI385" si="37">+BI382+BI383+BI384</f>
        <v>1266.3736195527006</v>
      </c>
      <c r="BJ385" s="571">
        <f t="shared" ref="BJ385" si="38">+BJ382+BJ383+BJ384</f>
        <v>1291.5357937869155</v>
      </c>
      <c r="BK385" s="571">
        <f t="shared" ref="BK385" si="39">+BK382+BK383+BK384</f>
        <v>1298.8234283997101</v>
      </c>
      <c r="BL385" s="571">
        <f t="shared" ref="BL385" si="40">+BL382+BL383+BL384</f>
        <v>1302.5041341656711</v>
      </c>
      <c r="BM385" s="571">
        <f t="shared" ref="BM385" si="41">+BM382+BM383+BM384</f>
        <v>1353.2568793277405</v>
      </c>
      <c r="BN385" s="571">
        <f t="shared" ref="BN385" si="42">+BN382+BN383+BN384</f>
        <v>1402.5619754508568</v>
      </c>
      <c r="BO385" s="571">
        <f t="shared" ref="BO385" si="43">+BO382+BO383+BO384</f>
        <v>1441.2414647656051</v>
      </c>
      <c r="BP385" s="571">
        <f t="shared" ref="BP385" si="44">+BP382+BP383+BP384</f>
        <v>1405.165269099828</v>
      </c>
      <c r="BQ385" s="571">
        <f t="shared" ref="BQ385" si="45">+BQ382+BQ383+BQ384</f>
        <v>1516.7196190095885</v>
      </c>
      <c r="BR385" s="571">
        <f t="shared" ref="BR385" si="46">+BR382+BR383+BR384</f>
        <v>1528.654105762974</v>
      </c>
      <c r="BS385" s="571">
        <f t="shared" ref="BS385" si="47">+BS382+BS383+BS384</f>
        <v>1497.0728529398948</v>
      </c>
      <c r="BT385" s="571">
        <f t="shared" ref="BT385" si="48">+BT382+BT383+BT384</f>
        <v>1494.3606830994247</v>
      </c>
      <c r="BU385" s="571">
        <f t="shared" ref="BU385" si="49">+BU382+BU383+BU384</f>
        <v>1567.4278841523135</v>
      </c>
      <c r="BV385" s="571">
        <f t="shared" ref="BV385" si="50">+BV382+BV383+BV384</f>
        <v>1601.3198582939563</v>
      </c>
      <c r="BW385" s="571">
        <f t="shared" ref="BW385" si="51">+BW382+BW383+BW384</f>
        <v>1575.2425898949953</v>
      </c>
      <c r="BX385" s="571">
        <f t="shared" ref="BX385" si="52">+BX382+BX383+BX384</f>
        <v>1620.4234630906249</v>
      </c>
      <c r="BY385" s="571">
        <f t="shared" ref="BY385" si="53">+BY382+BY383+BY384</f>
        <v>1619.9495135921716</v>
      </c>
      <c r="BZ385" s="571">
        <f t="shared" ref="BZ385" si="54">+BZ382+BZ383+BZ384</f>
        <v>1673.0672711375869</v>
      </c>
      <c r="CA385" s="571">
        <f t="shared" ref="CA385" si="55">+CA382+CA383+CA384</f>
        <v>1631.1188757008777</v>
      </c>
      <c r="CB385" s="571">
        <f t="shared" ref="CB385" si="56">+CB382+CB383+CB384</f>
        <v>1654.74272872445</v>
      </c>
      <c r="CC385" s="571">
        <f t="shared" ref="CC385" si="57">+CC382+CC383+CC384</f>
        <v>1721.1796497577202</v>
      </c>
      <c r="CD385" s="571">
        <f t="shared" ref="CD385:CX385" si="58">+CD382+CD383+CD384</f>
        <v>1721.9361833727423</v>
      </c>
      <c r="CE385" s="571">
        <f t="shared" si="58"/>
        <v>1760.1466667120023</v>
      </c>
      <c r="CF385" s="571">
        <f t="shared" si="58"/>
        <v>1807.3988496370196</v>
      </c>
      <c r="CG385" s="571">
        <f t="shared" si="58"/>
        <v>1859.8332622220378</v>
      </c>
      <c r="CH385" s="571">
        <f t="shared" si="58"/>
        <v>1892.5986196882743</v>
      </c>
      <c r="CI385" s="571">
        <f t="shared" si="58"/>
        <v>1902.6693915524145</v>
      </c>
      <c r="CJ385" s="571">
        <f t="shared" si="58"/>
        <v>1916.6432530479174</v>
      </c>
      <c r="CK385" s="571">
        <f t="shared" si="58"/>
        <v>1878.0982359940735</v>
      </c>
      <c r="CL385" s="571">
        <f t="shared" si="58"/>
        <v>1884.9025901920938</v>
      </c>
      <c r="CM385" s="571">
        <f t="shared" si="58"/>
        <v>1906.3262534617711</v>
      </c>
      <c r="CN385" s="571">
        <f t="shared" si="58"/>
        <v>1971.6451594269374</v>
      </c>
      <c r="CO385" s="571">
        <f t="shared" si="58"/>
        <v>2012.2310904648809</v>
      </c>
      <c r="CP385" s="571">
        <f t="shared" si="58"/>
        <v>2046.21108468077</v>
      </c>
      <c r="CQ385" s="571">
        <f t="shared" si="58"/>
        <v>2101.270132048885</v>
      </c>
      <c r="CR385" s="571">
        <f t="shared" si="58"/>
        <v>2096.2717128687882</v>
      </c>
      <c r="CS385" s="571">
        <f t="shared" si="58"/>
        <v>2176.2925003244914</v>
      </c>
      <c r="CT385" s="571">
        <f t="shared" si="58"/>
        <v>2257.002924437872</v>
      </c>
      <c r="CU385" s="571">
        <f t="shared" si="58"/>
        <v>2225.2483301880861</v>
      </c>
      <c r="CV385" s="571">
        <f t="shared" si="58"/>
        <v>2326.9958587075434</v>
      </c>
      <c r="CW385" s="571">
        <f t="shared" si="58"/>
        <v>2373.4897554757813</v>
      </c>
      <c r="CX385" s="571">
        <f t="shared" si="58"/>
        <v>2434.9885941731209</v>
      </c>
      <c r="CY385" s="571">
        <f t="shared" ref="CY385" si="59">+CY382+CY383+CY384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60">+S282/(S103/100)</f>
        <v>#DIV/0!</v>
      </c>
      <c r="T386" s="571" t="e">
        <f t="shared" si="60"/>
        <v>#DIV/0!</v>
      </c>
      <c r="U386" s="571" t="e">
        <f t="shared" si="60"/>
        <v>#DIV/0!</v>
      </c>
      <c r="V386" s="571" t="e">
        <f t="shared" si="60"/>
        <v>#DIV/0!</v>
      </c>
      <c r="W386" s="571" t="e">
        <f t="shared" si="60"/>
        <v>#DIV/0!</v>
      </c>
      <c r="X386" s="571" t="e">
        <f t="shared" si="60"/>
        <v>#DIV/0!</v>
      </c>
      <c r="Y386" s="571" t="e">
        <f t="shared" si="60"/>
        <v>#DIV/0!</v>
      </c>
      <c r="Z386" s="571" t="e">
        <f t="shared" si="60"/>
        <v>#DIV/0!</v>
      </c>
      <c r="AA386" s="571" t="e">
        <f t="shared" si="60"/>
        <v>#DIV/0!</v>
      </c>
      <c r="AB386" s="571" t="e">
        <f t="shared" si="60"/>
        <v>#DIV/0!</v>
      </c>
      <c r="AC386" s="571" t="e">
        <f t="shared" si="60"/>
        <v>#DIV/0!</v>
      </c>
      <c r="AD386" s="571" t="e">
        <f t="shared" si="60"/>
        <v>#DIV/0!</v>
      </c>
      <c r="AE386" s="571" t="e">
        <f t="shared" si="60"/>
        <v>#DIV/0!</v>
      </c>
      <c r="AF386" s="571" t="e">
        <f t="shared" si="60"/>
        <v>#DIV/0!</v>
      </c>
      <c r="AG386" s="571" t="e">
        <f t="shared" si="60"/>
        <v>#DIV/0!</v>
      </c>
      <c r="AH386" s="571" t="e">
        <f t="shared" si="60"/>
        <v>#DIV/0!</v>
      </c>
      <c r="AI386" s="571" t="e">
        <f t="shared" si="60"/>
        <v>#DIV/0!</v>
      </c>
      <c r="AJ386" s="571" t="e">
        <f t="shared" si="60"/>
        <v>#DIV/0!</v>
      </c>
      <c r="AK386" s="571" t="e">
        <f t="shared" si="60"/>
        <v>#DIV/0!</v>
      </c>
      <c r="AL386" s="571" t="e">
        <f t="shared" si="60"/>
        <v>#DIV/0!</v>
      </c>
      <c r="AM386" s="571" t="e">
        <f t="shared" si="60"/>
        <v>#DIV/0!</v>
      </c>
      <c r="AN386" s="571" t="e">
        <f t="shared" si="60"/>
        <v>#DIV/0!</v>
      </c>
      <c r="AO386" s="571" t="e">
        <f t="shared" si="60"/>
        <v>#DIV/0!</v>
      </c>
      <c r="AP386" s="571" t="e">
        <f t="shared" si="60"/>
        <v>#DIV/0!</v>
      </c>
      <c r="AQ386" s="571" t="e">
        <f t="shared" si="60"/>
        <v>#DIV/0!</v>
      </c>
      <c r="AR386" s="571" t="e">
        <f t="shared" si="60"/>
        <v>#DIV/0!</v>
      </c>
      <c r="AS386" s="571" t="e">
        <f t="shared" si="60"/>
        <v>#DIV/0!</v>
      </c>
      <c r="AT386" s="571" t="e">
        <f t="shared" si="60"/>
        <v>#DIV/0!</v>
      </c>
      <c r="AU386" s="571">
        <f t="shared" si="60"/>
        <v>108.87618926454081</v>
      </c>
      <c r="AV386" s="571">
        <f t="shared" si="60"/>
        <v>102.594870653125</v>
      </c>
      <c r="AW386" s="571">
        <f t="shared" si="60"/>
        <v>106.69866547925</v>
      </c>
      <c r="AX386" s="571">
        <f t="shared" si="60"/>
        <v>102.594870653125</v>
      </c>
      <c r="AY386" s="571">
        <f t="shared" ref="AY386:CD386" si="61">+AY282/(AY103/100)</f>
        <v>102.95763636363635</v>
      </c>
      <c r="AZ386" s="571">
        <f t="shared" si="61"/>
        <v>116.71465882068968</v>
      </c>
      <c r="BA386" s="571">
        <f t="shared" si="61"/>
        <v>106.9545446724138</v>
      </c>
      <c r="BB386" s="571">
        <f t="shared" si="61"/>
        <v>114.79684233793104</v>
      </c>
      <c r="BC386" s="571">
        <f t="shared" si="61"/>
        <v>117.630418015</v>
      </c>
      <c r="BD386" s="571">
        <f t="shared" si="61"/>
        <v>142.2914065375</v>
      </c>
      <c r="BE386" s="571">
        <f t="shared" si="61"/>
        <v>131.1454748014925</v>
      </c>
      <c r="BF386" s="571">
        <f t="shared" si="61"/>
        <v>187.80954001428574</v>
      </c>
      <c r="BG386" s="571">
        <f t="shared" si="61"/>
        <v>136.34348451159423</v>
      </c>
      <c r="BH386" s="571">
        <f t="shared" si="61"/>
        <v>79.545410495652177</v>
      </c>
      <c r="BI386" s="571">
        <f t="shared" si="61"/>
        <v>-6.4624857142857151</v>
      </c>
      <c r="BJ386" s="571">
        <f t="shared" si="61"/>
        <v>51.26079166666667</v>
      </c>
      <c r="BK386" s="571">
        <f t="shared" si="61"/>
        <v>145.24403155277778</v>
      </c>
      <c r="BL386" s="571">
        <f t="shared" si="61"/>
        <v>138.52029877222222</v>
      </c>
      <c r="BM386" s="571">
        <f t="shared" si="61"/>
        <v>148.52225854794523</v>
      </c>
      <c r="BN386" s="571">
        <f t="shared" si="61"/>
        <v>159.70272836486487</v>
      </c>
      <c r="BO386" s="571">
        <f t="shared" si="61"/>
        <v>166.0363424</v>
      </c>
      <c r="BP386" s="571">
        <f t="shared" si="61"/>
        <v>168.31655469746832</v>
      </c>
      <c r="BQ386" s="571">
        <f t="shared" si="61"/>
        <v>185.89434009217948</v>
      </c>
      <c r="BR386" s="571">
        <f t="shared" si="61"/>
        <v>176.20997050506327</v>
      </c>
      <c r="BS386" s="571">
        <f t="shared" si="61"/>
        <v>185.57675497749997</v>
      </c>
      <c r="BT386" s="571">
        <f t="shared" si="61"/>
        <v>194.10166907317074</v>
      </c>
      <c r="BU386" s="571">
        <f t="shared" si="61"/>
        <v>194.34768292682929</v>
      </c>
      <c r="BV386" s="571">
        <f t="shared" si="61"/>
        <v>227.84919224243458</v>
      </c>
      <c r="BW386" s="571">
        <f t="shared" si="61"/>
        <v>233.58502261121694</v>
      </c>
      <c r="BX386" s="571">
        <f t="shared" si="61"/>
        <v>234.8563264433545</v>
      </c>
      <c r="BY386" s="571">
        <f t="shared" si="61"/>
        <v>227.03446263876606</v>
      </c>
      <c r="BZ386" s="571">
        <f t="shared" si="61"/>
        <v>267.24752546177382</v>
      </c>
      <c r="CA386" s="571">
        <f t="shared" si="61"/>
        <v>246.91184828662568</v>
      </c>
      <c r="CB386" s="571">
        <f t="shared" si="61"/>
        <v>274.07612089345093</v>
      </c>
      <c r="CC386" s="571">
        <f t="shared" si="61"/>
        <v>245.31420725500843</v>
      </c>
      <c r="CD386" s="571">
        <f t="shared" si="61"/>
        <v>268.65748823456221</v>
      </c>
      <c r="CE386" s="571">
        <f t="shared" ref="CE386:DB386" si="62">+CE282/(CE103/100)</f>
        <v>316.10038952850749</v>
      </c>
      <c r="CF386" s="571">
        <f t="shared" si="62"/>
        <v>307.19522129072419</v>
      </c>
      <c r="CG386" s="571">
        <f t="shared" si="62"/>
        <v>273.69578590917138</v>
      </c>
      <c r="CH386" s="571">
        <f t="shared" si="62"/>
        <v>337.40267320992496</v>
      </c>
      <c r="CI386" s="571">
        <f t="shared" si="62"/>
        <v>351.60785292429739</v>
      </c>
      <c r="CJ386" s="571">
        <f t="shared" si="62"/>
        <v>344.87751454838127</v>
      </c>
      <c r="CK386" s="571">
        <f t="shared" si="62"/>
        <v>312.34387359156221</v>
      </c>
      <c r="CL386" s="571">
        <f t="shared" si="62"/>
        <v>318.11912088051241</v>
      </c>
      <c r="CM386" s="571">
        <f t="shared" si="62"/>
        <v>346.03066714819192</v>
      </c>
      <c r="CN386" s="571">
        <f t="shared" si="62"/>
        <v>340.54864888562139</v>
      </c>
      <c r="CO386" s="571">
        <f t="shared" si="62"/>
        <v>311.73238593016163</v>
      </c>
      <c r="CP386" s="571">
        <f t="shared" si="62"/>
        <v>378.2894518443664</v>
      </c>
      <c r="CQ386" s="571">
        <f t="shared" si="62"/>
        <v>362.89146626878386</v>
      </c>
      <c r="CR386" s="571">
        <f t="shared" si="62"/>
        <v>411.55379588257017</v>
      </c>
      <c r="CS386" s="571">
        <f t="shared" si="62"/>
        <v>407.44326226779094</v>
      </c>
      <c r="CT386" s="571">
        <f t="shared" si="62"/>
        <v>406.5712542211399</v>
      </c>
      <c r="CU386" s="571">
        <f t="shared" si="62"/>
        <v>416.07153214186121</v>
      </c>
      <c r="CV386" s="571">
        <f t="shared" si="62"/>
        <v>443.54691434650937</v>
      </c>
      <c r="CW386" s="571">
        <f t="shared" si="62"/>
        <v>427.45612019172574</v>
      </c>
      <c r="CX386" s="571">
        <f t="shared" si="62"/>
        <v>452.8960941489517</v>
      </c>
      <c r="CY386" s="571">
        <f t="shared" si="62"/>
        <v>379.45559871423768</v>
      </c>
      <c r="CZ386" s="571">
        <f t="shared" si="62"/>
        <v>409.36498918624835</v>
      </c>
      <c r="DA386" s="571">
        <f t="shared" si="62"/>
        <v>423.23394405767573</v>
      </c>
      <c r="DB386" s="571">
        <f t="shared" si="62"/>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63">+S385-S386</f>
        <v>#DIV/0!</v>
      </c>
      <c r="T387" s="571" t="e">
        <f t="shared" si="63"/>
        <v>#DIV/0!</v>
      </c>
      <c r="U387" s="571" t="e">
        <f t="shared" si="63"/>
        <v>#DIV/0!</v>
      </c>
      <c r="V387" s="571" t="e">
        <f t="shared" si="63"/>
        <v>#DIV/0!</v>
      </c>
      <c r="W387" s="571" t="e">
        <f t="shared" si="63"/>
        <v>#DIV/0!</v>
      </c>
      <c r="X387" s="571" t="e">
        <f t="shared" si="63"/>
        <v>#DIV/0!</v>
      </c>
      <c r="Y387" s="571" t="e">
        <f t="shared" si="63"/>
        <v>#DIV/0!</v>
      </c>
      <c r="Z387" s="571" t="e">
        <f t="shared" si="63"/>
        <v>#DIV/0!</v>
      </c>
      <c r="AA387" s="571" t="e">
        <f t="shared" si="63"/>
        <v>#DIV/0!</v>
      </c>
      <c r="AB387" s="571" t="e">
        <f t="shared" si="63"/>
        <v>#DIV/0!</v>
      </c>
      <c r="AC387" s="571" t="e">
        <f t="shared" si="63"/>
        <v>#DIV/0!</v>
      </c>
      <c r="AD387" s="571" t="e">
        <f t="shared" si="63"/>
        <v>#DIV/0!</v>
      </c>
      <c r="AE387" s="571" t="e">
        <f t="shared" si="63"/>
        <v>#DIV/0!</v>
      </c>
      <c r="AF387" s="571" t="e">
        <f t="shared" si="63"/>
        <v>#DIV/0!</v>
      </c>
      <c r="AG387" s="571" t="e">
        <f t="shared" si="63"/>
        <v>#DIV/0!</v>
      </c>
      <c r="AH387" s="571" t="e">
        <f t="shared" si="63"/>
        <v>#DIV/0!</v>
      </c>
      <c r="AI387" s="571" t="e">
        <f t="shared" si="63"/>
        <v>#DIV/0!</v>
      </c>
      <c r="AJ387" s="571" t="e">
        <f t="shared" si="63"/>
        <v>#DIV/0!</v>
      </c>
      <c r="AK387" s="571" t="e">
        <f t="shared" si="63"/>
        <v>#DIV/0!</v>
      </c>
      <c r="AL387" s="571" t="e">
        <f t="shared" si="63"/>
        <v>#DIV/0!</v>
      </c>
      <c r="AM387" s="571" t="e">
        <f t="shared" si="63"/>
        <v>#DIV/0!</v>
      </c>
      <c r="AN387" s="571" t="e">
        <f t="shared" si="63"/>
        <v>#DIV/0!</v>
      </c>
      <c r="AO387" s="571" t="e">
        <f t="shared" si="63"/>
        <v>#DIV/0!</v>
      </c>
      <c r="AP387" s="571" t="e">
        <f t="shared" si="63"/>
        <v>#DIV/0!</v>
      </c>
      <c r="AQ387" s="571" t="e">
        <f t="shared" si="63"/>
        <v>#DIV/0!</v>
      </c>
      <c r="AR387" s="571" t="e">
        <f t="shared" si="63"/>
        <v>#DIV/0!</v>
      </c>
      <c r="AS387" s="571" t="e">
        <f t="shared" si="63"/>
        <v>#DIV/0!</v>
      </c>
      <c r="AT387" s="571" t="e">
        <f t="shared" si="63"/>
        <v>#DIV/0!</v>
      </c>
      <c r="AU387" s="571">
        <f>+AU385-AU386</f>
        <v>787.79610480595773</v>
      </c>
      <c r="AV387" s="571">
        <f t="shared" ref="AV387" si="64">+AV385-AV386</f>
        <v>848.99151637520492</v>
      </c>
      <c r="AW387" s="571">
        <f t="shared" ref="AW387" si="65">+AW385-AW386</f>
        <v>934.91946392124828</v>
      </c>
      <c r="AX387" s="571">
        <f t="shared" ref="AX387" si="66">+AX385-AX386</f>
        <v>936.70189482277385</v>
      </c>
      <c r="AY387" s="571">
        <f t="shared" ref="AY387" si="67">+AY385-AY386</f>
        <v>929.63774621524362</v>
      </c>
      <c r="AZ387" s="571">
        <f t="shared" ref="AZ387" si="68">+AZ385-AZ386</f>
        <v>928.87261643570696</v>
      </c>
      <c r="BA387" s="571">
        <f t="shared" ref="BA387" si="69">+BA385-BA386</f>
        <v>992.93174572835926</v>
      </c>
      <c r="BB387" s="571">
        <f t="shared" ref="BB387" si="70">+BB385-BB386</f>
        <v>1013.5520158455787</v>
      </c>
      <c r="BC387" s="571">
        <f t="shared" ref="BC387" si="71">+BC385-BC386</f>
        <v>1000.4728863848338</v>
      </c>
      <c r="BD387" s="571">
        <f t="shared" ref="BD387" si="72">+BD385-BD386</f>
        <v>1026.9177792161388</v>
      </c>
      <c r="BE387" s="571">
        <f t="shared" ref="BE387" si="73">+BE385-BE386</f>
        <v>1080.4035204450176</v>
      </c>
      <c r="BF387" s="571">
        <f t="shared" ref="BF387" si="74">+BF385-BF386</f>
        <v>1034.6209964533864</v>
      </c>
      <c r="BG387" s="571">
        <f t="shared" ref="BG387" si="75">+BG385-BG386</f>
        <v>1112.4628777040166</v>
      </c>
      <c r="BH387" s="571">
        <f t="shared" ref="BH387" si="76">+BH385-BH386</f>
        <v>1157.3490236690147</v>
      </c>
      <c r="BI387" s="571">
        <f t="shared" ref="BI387" si="77">+BI385-BI386</f>
        <v>1272.8361052669864</v>
      </c>
      <c r="BJ387" s="571">
        <f t="shared" ref="BJ387" si="78">+BJ385-BJ386</f>
        <v>1240.2750021202489</v>
      </c>
      <c r="BK387" s="571">
        <f t="shared" ref="BK387" si="79">+BK385-BK386</f>
        <v>1153.5793968469322</v>
      </c>
      <c r="BL387" s="571">
        <f t="shared" ref="BL387" si="80">+BL385-BL386</f>
        <v>1163.9838353934488</v>
      </c>
      <c r="BM387" s="571">
        <f t="shared" ref="BM387" si="81">+BM385-BM386</f>
        <v>1204.7346207797953</v>
      </c>
      <c r="BN387" s="571">
        <f t="shared" ref="BN387" si="82">+BN385-BN386</f>
        <v>1242.8592470859919</v>
      </c>
      <c r="BO387" s="571">
        <f t="shared" ref="BO387" si="83">+BO385-BO386</f>
        <v>1275.2051223656051</v>
      </c>
      <c r="BP387" s="571">
        <f t="shared" ref="BP387" si="84">+BP385-BP386</f>
        <v>1236.8487144023597</v>
      </c>
      <c r="BQ387" s="571">
        <f t="shared" ref="BQ387" si="85">+BQ385-BQ386</f>
        <v>1330.8252789174092</v>
      </c>
      <c r="BR387" s="571">
        <f t="shared" ref="BR387" si="86">+BR385-BR386</f>
        <v>1352.4441352579108</v>
      </c>
      <c r="BS387" s="571">
        <f t="shared" ref="BS387" si="87">+BS385-BS386</f>
        <v>1311.4960979623947</v>
      </c>
      <c r="BT387" s="571">
        <f t="shared" ref="BT387" si="88">+BT385-BT386</f>
        <v>1300.2590140262539</v>
      </c>
      <c r="BU387" s="571">
        <f t="shared" ref="BU387" si="89">+BU385-BU386</f>
        <v>1373.0802012254842</v>
      </c>
      <c r="BV387" s="571">
        <f t="shared" ref="BV387" si="90">+BV385-BV386</f>
        <v>1373.4706660515217</v>
      </c>
      <c r="BW387" s="571">
        <f t="shared" ref="BW387" si="91">+BW385-BW386</f>
        <v>1341.6575672837782</v>
      </c>
      <c r="BX387" s="571">
        <f t="shared" ref="BX387" si="92">+BX385-BX386</f>
        <v>1385.5671366472704</v>
      </c>
      <c r="BY387" s="571">
        <f t="shared" ref="BY387" si="93">+BY385-BY386</f>
        <v>1392.9150509534056</v>
      </c>
      <c r="BZ387" s="571">
        <f t="shared" ref="BZ387" si="94">+BZ385-BZ386</f>
        <v>1405.819745675813</v>
      </c>
      <c r="CA387" s="571">
        <f t="shared" ref="CA387" si="95">+CA385-CA386</f>
        <v>1384.207027414252</v>
      </c>
      <c r="CB387" s="571">
        <f t="shared" ref="CB387" si="96">+CB385-CB386</f>
        <v>1380.6666078309991</v>
      </c>
      <c r="CC387" s="571">
        <f t="shared" ref="CC387" si="97">+CC385-CC386</f>
        <v>1475.8654425027119</v>
      </c>
      <c r="CD387" s="571">
        <f t="shared" ref="CD387:CX387" si="98">+CD385-CD386</f>
        <v>1453.2786951381802</v>
      </c>
      <c r="CE387" s="571">
        <f t="shared" si="98"/>
        <v>1444.0462771834948</v>
      </c>
      <c r="CF387" s="571">
        <f t="shared" si="98"/>
        <v>1500.2036283462953</v>
      </c>
      <c r="CG387" s="571">
        <f t="shared" si="98"/>
        <v>1586.1374763128665</v>
      </c>
      <c r="CH387" s="571">
        <f t="shared" si="98"/>
        <v>1555.1959464783495</v>
      </c>
      <c r="CI387" s="571">
        <f t="shared" si="98"/>
        <v>1551.061538628117</v>
      </c>
      <c r="CJ387" s="571">
        <f t="shared" si="98"/>
        <v>1571.7657384995362</v>
      </c>
      <c r="CK387" s="571">
        <f t="shared" si="98"/>
        <v>1565.7543624025113</v>
      </c>
      <c r="CL387" s="571">
        <f t="shared" si="98"/>
        <v>1566.7834693115815</v>
      </c>
      <c r="CM387" s="571">
        <f t="shared" si="98"/>
        <v>1560.2955863135792</v>
      </c>
      <c r="CN387" s="571">
        <f t="shared" si="98"/>
        <v>1631.0965105413161</v>
      </c>
      <c r="CO387" s="571">
        <f t="shared" si="98"/>
        <v>1700.4987045347193</v>
      </c>
      <c r="CP387" s="571">
        <f t="shared" si="98"/>
        <v>1667.9216328364037</v>
      </c>
      <c r="CQ387" s="571">
        <f t="shared" si="98"/>
        <v>1738.3786657801011</v>
      </c>
      <c r="CR387" s="571">
        <f t="shared" si="98"/>
        <v>1684.7179169862179</v>
      </c>
      <c r="CS387" s="571">
        <f t="shared" si="98"/>
        <v>1768.8492380567004</v>
      </c>
      <c r="CT387" s="571">
        <f t="shared" si="98"/>
        <v>1850.4316702167321</v>
      </c>
      <c r="CU387" s="571">
        <f t="shared" si="98"/>
        <v>1809.176798046225</v>
      </c>
      <c r="CV387" s="571">
        <f t="shared" si="98"/>
        <v>1883.4489443610341</v>
      </c>
      <c r="CW387" s="571">
        <f t="shared" si="98"/>
        <v>1946.0336352840554</v>
      </c>
      <c r="CX387" s="571">
        <f t="shared" si="98"/>
        <v>1982.0925000241691</v>
      </c>
      <c r="CY387" s="571">
        <f t="shared" ref="CY387" si="99">+CY385-CY386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59" t="s">
        <v>1479</v>
      </c>
    </row>
    <row r="389" spans="2:130" hidden="1">
      <c r="B389" s="761"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62"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hidden="1">
      <c r="B408" s="759"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59" t="s">
        <v>941</v>
      </c>
    </row>
    <row r="423" spans="2:130" hidden="1"/>
    <row r="424" spans="2:130" hidden="1">
      <c r="B424" s="759" t="s">
        <v>996</v>
      </c>
    </row>
    <row r="425" spans="2:130" hidden="1">
      <c r="B425" s="753" t="s">
        <v>1468</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0">+(V268/$V268)*V427/(V153/$V153)</f>
        <v>1</v>
      </c>
      <c r="W426" s="557">
        <f t="shared" si="100"/>
        <v>1.0652426662651082</v>
      </c>
      <c r="X426" s="557">
        <f t="shared" si="100"/>
        <v>1.075081818314984</v>
      </c>
      <c r="Y426" s="557">
        <f t="shared" si="100"/>
        <v>1.093084171175486</v>
      </c>
      <c r="Z426" s="557">
        <f t="shared" si="100"/>
        <v>1.0499640612751837</v>
      </c>
      <c r="AA426" s="557">
        <f t="shared" si="100"/>
        <v>1.0879018199399306</v>
      </c>
      <c r="AB426" s="557">
        <f t="shared" si="100"/>
        <v>1.1146996591886436</v>
      </c>
      <c r="AC426" s="557">
        <f t="shared" si="100"/>
        <v>1.1677299310558629</v>
      </c>
      <c r="AD426" s="557">
        <f t="shared" si="100"/>
        <v>1.2160658115287997</v>
      </c>
      <c r="AE426" s="557">
        <f t="shared" si="100"/>
        <v>1.2459314009732658</v>
      </c>
      <c r="AF426" s="557">
        <f t="shared" si="100"/>
        <v>1.2568402910840062</v>
      </c>
      <c r="AG426" s="557">
        <f t="shared" si="100"/>
        <v>1.2681932633244555</v>
      </c>
      <c r="AH426" s="557">
        <f t="shared" si="100"/>
        <v>1.2611392722629162</v>
      </c>
      <c r="AI426" s="557">
        <f t="shared" si="100"/>
        <v>1.317282669373546</v>
      </c>
      <c r="AJ426" s="557">
        <f t="shared" si="100"/>
        <v>1.3599814194071214</v>
      </c>
      <c r="AK426" s="557">
        <f t="shared" si="100"/>
        <v>1.4045086834764084</v>
      </c>
      <c r="AL426" s="557">
        <f t="shared" si="100"/>
        <v>1.4648991866119616</v>
      </c>
      <c r="AM426" s="557">
        <f t="shared" si="100"/>
        <v>1.5218559566439989</v>
      </c>
      <c r="AN426" s="557">
        <f t="shared" si="100"/>
        <v>1.511996874792763</v>
      </c>
      <c r="AO426" s="557">
        <f t="shared" si="100"/>
        <v>1.48594278444743</v>
      </c>
      <c r="AP426" s="557">
        <f t="shared" si="100"/>
        <v>1.4535178371738955</v>
      </c>
      <c r="AQ426" s="557">
        <f t="shared" si="100"/>
        <v>1.4353739293906222</v>
      </c>
      <c r="AR426" s="557">
        <f t="shared" si="100"/>
        <v>1.4009819436320901</v>
      </c>
      <c r="AS426" s="557">
        <f t="shared" si="100"/>
        <v>1.3928479604587511</v>
      </c>
      <c r="AT426" s="557">
        <f t="shared" si="100"/>
        <v>1.4100312584236494</v>
      </c>
      <c r="AU426" s="557">
        <f t="shared" si="100"/>
        <v>1.3587182151183164</v>
      </c>
      <c r="AV426" s="557">
        <f t="shared" si="100"/>
        <v>1.3138388664868799</v>
      </c>
      <c r="AW426" s="557">
        <f t="shared" si="100"/>
        <v>1.300333767360403</v>
      </c>
      <c r="AX426" s="557">
        <f t="shared" si="100"/>
        <v>1.2900100514407855</v>
      </c>
      <c r="AY426" s="557">
        <f t="shared" si="100"/>
        <v>1.232621387626871</v>
      </c>
      <c r="AZ426" s="557">
        <f t="shared" si="100"/>
        <v>1.242900870777401</v>
      </c>
      <c r="BA426" s="557">
        <f t="shared" si="100"/>
        <v>1.2583705549399689</v>
      </c>
      <c r="BB426" s="557">
        <f t="shared" ref="BB426:CG426" si="101">+(BB268/$V268)*BB427/(BB153/$V153)</f>
        <v>1.2677870161456219</v>
      </c>
      <c r="BC426" s="557">
        <f t="shared" si="101"/>
        <v>1.2399582343192375</v>
      </c>
      <c r="BD426" s="557">
        <f t="shared" si="101"/>
        <v>1.187119737453991</v>
      </c>
      <c r="BE426" s="557">
        <f t="shared" si="101"/>
        <v>1.1451164958176725</v>
      </c>
      <c r="BF426" s="557">
        <f t="shared" si="101"/>
        <v>1.1512187602256643</v>
      </c>
      <c r="BG426" s="557">
        <f t="shared" si="101"/>
        <v>1.1887252750210284</v>
      </c>
      <c r="BH426" s="557">
        <f t="shared" si="101"/>
        <v>1.1769152417817619</v>
      </c>
      <c r="BI426" s="557">
        <f t="shared" si="101"/>
        <v>1.1467025594236557</v>
      </c>
      <c r="BJ426" s="557">
        <f t="shared" si="101"/>
        <v>1.1128066483138039</v>
      </c>
      <c r="BK426" s="557">
        <f t="shared" si="101"/>
        <v>1.1235486542099491</v>
      </c>
      <c r="BL426" s="557">
        <f t="shared" si="101"/>
        <v>1.1329127423894247</v>
      </c>
      <c r="BM426" s="557">
        <f t="shared" si="101"/>
        <v>1.1506430213086265</v>
      </c>
      <c r="BN426" s="557">
        <f t="shared" si="101"/>
        <v>1.1582995304193953</v>
      </c>
      <c r="BO426" s="557">
        <f t="shared" si="101"/>
        <v>1.163480859116629</v>
      </c>
      <c r="BP426" s="557">
        <f t="shared" si="101"/>
        <v>1.1512397044767806</v>
      </c>
      <c r="BQ426" s="557">
        <f t="shared" si="101"/>
        <v>1.1524194890782089</v>
      </c>
      <c r="BR426" s="557">
        <f t="shared" si="101"/>
        <v>1.1704107454941681</v>
      </c>
      <c r="BS426" s="557">
        <f t="shared" si="101"/>
        <v>1.1890739377748258</v>
      </c>
      <c r="BT426" s="557">
        <f t="shared" si="101"/>
        <v>1.1570200987695836</v>
      </c>
      <c r="BU426" s="557">
        <f t="shared" si="101"/>
        <v>1.1552810015600166</v>
      </c>
      <c r="BV426" s="557">
        <f t="shared" si="101"/>
        <v>1.1683560775772384</v>
      </c>
      <c r="BW426" s="557">
        <f t="shared" si="101"/>
        <v>1.1579587876306765</v>
      </c>
      <c r="BX426" s="557">
        <f t="shared" si="101"/>
        <v>1.1547492209933008</v>
      </c>
      <c r="BY426" s="557">
        <f t="shared" si="101"/>
        <v>1.1675843121765423</v>
      </c>
      <c r="BZ426" s="557">
        <f t="shared" si="101"/>
        <v>1.1956797255627292</v>
      </c>
      <c r="CA426" s="751">
        <f t="shared" si="101"/>
        <v>1.2228299354181953</v>
      </c>
      <c r="CB426" s="751">
        <f t="shared" si="101"/>
        <v>1.2227734274756028</v>
      </c>
      <c r="CC426" s="751">
        <f t="shared" si="101"/>
        <v>1.2331799444564637</v>
      </c>
      <c r="CD426" s="751">
        <f t="shared" si="101"/>
        <v>1.2417816757192901</v>
      </c>
      <c r="CE426" s="751">
        <f t="shared" si="101"/>
        <v>1.2707578605208982</v>
      </c>
      <c r="CF426" s="751">
        <f t="shared" si="101"/>
        <v>1.2330772844200428</v>
      </c>
      <c r="CG426" s="751">
        <f t="shared" si="101"/>
        <v>1.2074650061071768</v>
      </c>
      <c r="CH426" s="751">
        <f t="shared" ref="CH426:DB426" si="102">+(CH268/$V268)*CH427/(CH153/$V153)</f>
        <v>1.1818925593153753</v>
      </c>
      <c r="CI426" s="751">
        <f t="shared" si="102"/>
        <v>1.1803485045643267</v>
      </c>
      <c r="CJ426" s="751">
        <f t="shared" si="102"/>
        <v>1.1807842191927995</v>
      </c>
      <c r="CK426" s="751">
        <f t="shared" si="102"/>
        <v>1.1908000229607696</v>
      </c>
      <c r="CL426" s="751">
        <f t="shared" si="102"/>
        <v>1.185254129894175</v>
      </c>
      <c r="CM426" s="751">
        <f t="shared" si="102"/>
        <v>1.1955919173102203</v>
      </c>
      <c r="CN426" s="751">
        <f t="shared" si="102"/>
        <v>1.2009044775079549</v>
      </c>
      <c r="CO426" s="751">
        <f t="shared" si="102"/>
        <v>1.2197246191701623</v>
      </c>
      <c r="CP426" s="751">
        <f t="shared" si="102"/>
        <v>1.2295489047687251</v>
      </c>
      <c r="CQ426" s="751">
        <f t="shared" si="102"/>
        <v>1.2592319729000732</v>
      </c>
      <c r="CR426" s="751">
        <f t="shared" si="102"/>
        <v>1.2544120134689845</v>
      </c>
      <c r="CS426" s="751">
        <f t="shared" si="102"/>
        <v>1.2923391827002664</v>
      </c>
      <c r="CT426" s="751">
        <f t="shared" si="102"/>
        <v>1.3306003022290371</v>
      </c>
      <c r="CU426" s="751">
        <f t="shared" si="102"/>
        <v>1.3354075838934349</v>
      </c>
      <c r="CV426" s="751">
        <f t="shared" si="102"/>
        <v>1.3194881424441345</v>
      </c>
      <c r="CW426" s="751">
        <f t="shared" si="102"/>
        <v>1.3139346588844969</v>
      </c>
      <c r="CX426" s="751">
        <f t="shared" si="102"/>
        <v>1.2903701024814784</v>
      </c>
      <c r="CY426" s="751">
        <f t="shared" si="102"/>
        <v>1.2813872322125228</v>
      </c>
      <c r="CZ426" s="751">
        <f t="shared" si="102"/>
        <v>1.2670069589742792</v>
      </c>
      <c r="DA426" s="751">
        <f t="shared" si="102"/>
        <v>1.2785844562748869</v>
      </c>
      <c r="DB426" s="751">
        <f t="shared" si="102"/>
        <v>1.3231566335369942</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3">+V427*(1+W362)</f>
        <v>0.99332897162977307</v>
      </c>
      <c r="X427" s="557">
        <f t="shared" si="103"/>
        <v>0.97913932507814194</v>
      </c>
      <c r="Y427" s="557">
        <f t="shared" si="103"/>
        <v>0.96515237680171551</v>
      </c>
      <c r="Z427" s="557">
        <f t="shared" si="103"/>
        <v>0.95136523126742878</v>
      </c>
      <c r="AA427" s="557">
        <f t="shared" si="103"/>
        <v>0.93777503430473808</v>
      </c>
      <c r="AB427" s="557">
        <f t="shared" si="103"/>
        <v>0.93355040143114421</v>
      </c>
      <c r="AC427" s="557">
        <f t="shared" si="103"/>
        <v>0.92934480033197786</v>
      </c>
      <c r="AD427" s="557">
        <f t="shared" si="103"/>
        <v>0.92515814526998119</v>
      </c>
      <c r="AE427" s="557">
        <f t="shared" si="103"/>
        <v>0.92099035089413872</v>
      </c>
      <c r="AF427" s="557">
        <f t="shared" si="103"/>
        <v>0.93213775375854047</v>
      </c>
      <c r="AG427" s="557">
        <f t="shared" si="103"/>
        <v>0.9434200815876832</v>
      </c>
      <c r="AH427" s="557">
        <f t="shared" si="103"/>
        <v>0.95483896747461416</v>
      </c>
      <c r="AI427" s="557">
        <f t="shared" si="103"/>
        <v>0.9663960642788697</v>
      </c>
      <c r="AJ427" s="557">
        <f t="shared" si="103"/>
        <v>1.0017072383008307</v>
      </c>
      <c r="AK427" s="557">
        <f t="shared" si="103"/>
        <v>1.0383086483418504</v>
      </c>
      <c r="AL427" s="557">
        <f t="shared" si="103"/>
        <v>1.0762474383735183</v>
      </c>
      <c r="AM427" s="557">
        <f t="shared" si="103"/>
        <v>1.1155724749623785</v>
      </c>
      <c r="AN427" s="557">
        <f t="shared" si="103"/>
        <v>1.1406222891777122</v>
      </c>
      <c r="AO427" s="557">
        <f t="shared" si="103"/>
        <v>1.1662345887593542</v>
      </c>
      <c r="AP427" s="557">
        <f t="shared" si="103"/>
        <v>1.1924220041318094</v>
      </c>
      <c r="AQ427" s="557">
        <f t="shared" si="103"/>
        <v>1.2191974493316249</v>
      </c>
      <c r="AR427" s="557">
        <f t="shared" si="103"/>
        <v>1.226804988422094</v>
      </c>
      <c r="AS427" s="557">
        <f t="shared" si="103"/>
        <v>1.2344599969778614</v>
      </c>
      <c r="AT427" s="557">
        <f t="shared" si="103"/>
        <v>1.2421627711985403</v>
      </c>
      <c r="AU427" s="557">
        <f t="shared" si="103"/>
        <v>1.2499136091319683</v>
      </c>
      <c r="AV427" s="557">
        <f t="shared" si="103"/>
        <v>1.2578514563922158</v>
      </c>
      <c r="AW427" s="557">
        <f t="shared" si="103"/>
        <v>1.2658397146718063</v>
      </c>
      <c r="AX427" s="557">
        <f t="shared" si="103"/>
        <v>1.2738787041168433</v>
      </c>
      <c r="AY427" s="557">
        <f t="shared" si="103"/>
        <v>1.2819687469065879</v>
      </c>
      <c r="AZ427" s="557">
        <f t="shared" si="103"/>
        <v>1.3075361038608215</v>
      </c>
      <c r="BA427" s="557">
        <f t="shared" si="103"/>
        <v>1.3336133716402625</v>
      </c>
      <c r="BB427" s="557">
        <f t="shared" si="103"/>
        <v>1.3602107198158262</v>
      </c>
      <c r="BC427" s="557">
        <f t="shared" ref="BC427:CH427" si="104">+BB427*(1+BC362)</f>
        <v>1.3873385207785436</v>
      </c>
      <c r="BD427" s="557">
        <f t="shared" si="104"/>
        <v>1.4184241388299133</v>
      </c>
      <c r="BE427" s="557">
        <f t="shared" si="104"/>
        <v>1.4502062816552748</v>
      </c>
      <c r="BF427" s="557">
        <f t="shared" si="104"/>
        <v>1.4827005560461672</v>
      </c>
      <c r="BG427" s="557">
        <f t="shared" si="104"/>
        <v>1.5159229184901506</v>
      </c>
      <c r="BH427" s="557">
        <f t="shared" si="104"/>
        <v>1.5021651216539225</v>
      </c>
      <c r="BI427" s="557">
        <f t="shared" si="104"/>
        <v>1.488532184051286</v>
      </c>
      <c r="BJ427" s="557">
        <f t="shared" si="104"/>
        <v>1.4750229725191049</v>
      </c>
      <c r="BK427" s="557">
        <f t="shared" si="104"/>
        <v>1.4616363641782935</v>
      </c>
      <c r="BL427" s="557">
        <f t="shared" si="104"/>
        <v>1.4676347372296803</v>
      </c>
      <c r="BM427" s="557">
        <f t="shared" si="104"/>
        <v>1.473657726854755</v>
      </c>
      <c r="BN427" s="557">
        <f t="shared" si="104"/>
        <v>1.4797054340768609</v>
      </c>
      <c r="BO427" s="557">
        <f t="shared" si="104"/>
        <v>1.4857779603339285</v>
      </c>
      <c r="BP427" s="557">
        <f t="shared" si="104"/>
        <v>1.5183216820494263</v>
      </c>
      <c r="BQ427" s="557">
        <f t="shared" si="104"/>
        <v>1.5515782248265972</v>
      </c>
      <c r="BR427" s="557">
        <f t="shared" si="104"/>
        <v>1.5855632019339669</v>
      </c>
      <c r="BS427" s="557">
        <f t="shared" si="104"/>
        <v>1.6202925686251215</v>
      </c>
      <c r="BT427" s="557">
        <f t="shared" si="104"/>
        <v>1.6091532256258745</v>
      </c>
      <c r="BU427" s="557">
        <f t="shared" si="104"/>
        <v>1.5980904644519458</v>
      </c>
      <c r="BV427" s="557">
        <f t="shared" si="104"/>
        <v>1.587103758611246</v>
      </c>
      <c r="BW427" s="557">
        <f t="shared" si="104"/>
        <v>1.5761925852312642</v>
      </c>
      <c r="BX427" s="557">
        <f t="shared" si="104"/>
        <v>1.5846022858827216</v>
      </c>
      <c r="BY427" s="557">
        <f t="shared" si="104"/>
        <v>1.5930568560924487</v>
      </c>
      <c r="BZ427" s="557">
        <f t="shared" si="104"/>
        <v>1.6015565352598418</v>
      </c>
      <c r="CA427" s="751">
        <f t="shared" si="104"/>
        <v>1.6101015640616012</v>
      </c>
      <c r="CB427" s="751">
        <f t="shared" si="104"/>
        <v>1.6130557811803261</v>
      </c>
      <c r="CC427" s="751">
        <f t="shared" si="104"/>
        <v>1.6160154187017011</v>
      </c>
      <c r="CD427" s="751">
        <f t="shared" si="104"/>
        <v>1.6189804865710902</v>
      </c>
      <c r="CE427" s="751">
        <f t="shared" si="104"/>
        <v>1.6219509947521051</v>
      </c>
      <c r="CF427" s="751">
        <f t="shared" si="104"/>
        <v>1.5785781803637657</v>
      </c>
      <c r="CG427" s="751">
        <f t="shared" si="104"/>
        <v>1.5363652043639178</v>
      </c>
      <c r="CH427" s="751">
        <f t="shared" si="104"/>
        <v>1.4952810513548658</v>
      </c>
      <c r="CI427" s="751">
        <f t="shared" ref="CI427:DB427" si="105">+CH427*(1+CI362)</f>
        <v>1.4552955353259256</v>
      </c>
      <c r="CJ427" s="751">
        <f t="shared" si="105"/>
        <v>1.456512674459153</v>
      </c>
      <c r="CK427" s="751">
        <f t="shared" si="105"/>
        <v>1.457730831548963</v>
      </c>
      <c r="CL427" s="751">
        <f t="shared" si="105"/>
        <v>1.4589500074467252</v>
      </c>
      <c r="CM427" s="751">
        <f t="shared" si="105"/>
        <v>1.4683121611313279</v>
      </c>
      <c r="CN427" s="751">
        <f t="shared" si="105"/>
        <v>1.4777343922148591</v>
      </c>
      <c r="CO427" s="751">
        <f t="shared" si="105"/>
        <v>1.4872170862169316</v>
      </c>
      <c r="CP427" s="751">
        <f t="shared" si="105"/>
        <v>1.4967606311310562</v>
      </c>
      <c r="CQ427" s="751">
        <f t="shared" si="105"/>
        <v>1.5130234408872398</v>
      </c>
      <c r="CR427" s="751">
        <f t="shared" si="105"/>
        <v>1.5294629515638412</v>
      </c>
      <c r="CS427" s="751">
        <f t="shared" si="105"/>
        <v>1.5460810830760374</v>
      </c>
      <c r="CT427" s="751">
        <f t="shared" si="105"/>
        <v>1.562879776199533</v>
      </c>
      <c r="CU427" s="751">
        <f t="shared" si="105"/>
        <v>1.5548655787875627</v>
      </c>
      <c r="CV427" s="751">
        <f t="shared" si="105"/>
        <v>1.5468924768975487</v>
      </c>
      <c r="CW427" s="751">
        <f t="shared" si="105"/>
        <v>1.5389602597982304</v>
      </c>
      <c r="CX427" s="751">
        <f t="shared" si="105"/>
        <v>1.531068717838943</v>
      </c>
      <c r="CY427" s="751">
        <f t="shared" si="105"/>
        <v>1.5393687502092552</v>
      </c>
      <c r="CZ427" s="751">
        <f t="shared" si="105"/>
        <v>1.5477137776451353</v>
      </c>
      <c r="DA427" s="751">
        <f t="shared" si="105"/>
        <v>1.5561040440680327</v>
      </c>
      <c r="DB427" s="751">
        <f t="shared" si="105"/>
        <v>1.5645397947217123</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6">+AQ278</f>
        <v>98.805755174868395</v>
      </c>
      <c r="AR428" s="559">
        <f t="shared" si="106"/>
        <v>94.810452586461921</v>
      </c>
      <c r="AS428" s="559">
        <f t="shared" si="106"/>
        <v>93.95804027780018</v>
      </c>
      <c r="AT428" s="559">
        <f t="shared" si="106"/>
        <v>94.359247975668907</v>
      </c>
      <c r="AU428" s="559">
        <f t="shared" si="106"/>
        <v>91.978569141371892</v>
      </c>
      <c r="AV428" s="559">
        <f t="shared" si="106"/>
        <v>90.721891249562773</v>
      </c>
      <c r="AW428" s="559">
        <f t="shared" si="106"/>
        <v>89.29170753540059</v>
      </c>
      <c r="AX428" s="559">
        <f t="shared" si="106"/>
        <v>89.072894206443607</v>
      </c>
      <c r="AY428" s="559">
        <f t="shared" si="106"/>
        <v>86.41381440420146</v>
      </c>
      <c r="AZ428" s="559">
        <f t="shared" si="106"/>
        <v>88.312908344592799</v>
      </c>
      <c r="BA428" s="559">
        <f t="shared" si="106"/>
        <v>88.262535894420537</v>
      </c>
      <c r="BB428" s="559">
        <f t="shared" si="106"/>
        <v>90.428643801544808</v>
      </c>
      <c r="BC428" s="559">
        <f t="shared" si="106"/>
        <v>88.192314424346094</v>
      </c>
      <c r="BD428" s="559">
        <f t="shared" si="106"/>
        <v>86.361703734583614</v>
      </c>
      <c r="BE428" s="559">
        <f t="shared" si="106"/>
        <v>81.263533135674024</v>
      </c>
      <c r="BF428" s="559">
        <f t="shared" si="106"/>
        <v>72.977157845614357</v>
      </c>
      <c r="BG428" s="559">
        <f t="shared" si="106"/>
        <v>73.065816540771436</v>
      </c>
      <c r="BH428" s="559">
        <f t="shared" si="106"/>
        <v>74.831765447287481</v>
      </c>
      <c r="BI428" s="559">
        <f t="shared" si="106"/>
        <v>76.798775270710181</v>
      </c>
      <c r="BJ428" s="559">
        <f t="shared" si="106"/>
        <v>77.619092396903042</v>
      </c>
      <c r="BK428" s="559">
        <f t="shared" si="106"/>
        <v>77.317465406867825</v>
      </c>
      <c r="BL428" s="559">
        <f t="shared" si="106"/>
        <v>74.079194743005431</v>
      </c>
      <c r="BM428" s="559">
        <f t="shared" si="106"/>
        <v>76.104040443996709</v>
      </c>
      <c r="BN428" s="559">
        <f t="shared" si="106"/>
        <v>75.134079753687871</v>
      </c>
      <c r="BO428" s="559">
        <f t="shared" si="106"/>
        <v>78.57304209114605</v>
      </c>
      <c r="BP428" s="559">
        <f t="shared" si="106"/>
        <v>79.774112202291278</v>
      </c>
      <c r="BQ428" s="559">
        <f t="shared" si="106"/>
        <v>77.166111057254128</v>
      </c>
      <c r="BR428" s="559">
        <f t="shared" si="106"/>
        <v>76.400035973486766</v>
      </c>
      <c r="BS428" s="559">
        <f t="shared" si="106"/>
        <v>78.909196968887159</v>
      </c>
      <c r="BT428" s="559">
        <f t="shared" si="106"/>
        <v>77.282423005933424</v>
      </c>
      <c r="BU428" s="559">
        <f t="shared" si="106"/>
        <v>76.980192863001022</v>
      </c>
      <c r="BV428" s="559">
        <f t="shared" si="106"/>
        <v>78.841603223321314</v>
      </c>
      <c r="BW428" s="559">
        <f t="shared" ref="BW428:CW428" si="107">+BW278</f>
        <v>79.199207635584102</v>
      </c>
      <c r="BX428" s="559">
        <f t="shared" si="107"/>
        <v>79.327557091109597</v>
      </c>
      <c r="BY428" s="559">
        <f t="shared" si="107"/>
        <v>79.978910657985679</v>
      </c>
      <c r="BZ428" s="559">
        <f t="shared" si="107"/>
        <v>83.078318979455389</v>
      </c>
      <c r="CA428" s="752">
        <f t="shared" si="107"/>
        <v>85.081096625170531</v>
      </c>
      <c r="CB428" s="752">
        <f t="shared" si="107"/>
        <v>85.450235288550402</v>
      </c>
      <c r="CC428" s="752">
        <f t="shared" si="107"/>
        <v>84.434745993002636</v>
      </c>
      <c r="CD428" s="752">
        <f t="shared" si="107"/>
        <v>82.386237907417069</v>
      </c>
      <c r="CE428" s="752">
        <f t="shared" si="107"/>
        <v>80.876069650967267</v>
      </c>
      <c r="CF428" s="752">
        <f t="shared" si="107"/>
        <v>80.446148031601865</v>
      </c>
      <c r="CG428" s="752">
        <f t="shared" si="107"/>
        <v>78.331985727496857</v>
      </c>
      <c r="CH428" s="752">
        <f t="shared" si="107"/>
        <v>78.692928739801133</v>
      </c>
      <c r="CI428" s="752">
        <f t="shared" si="107"/>
        <v>80.942220188173096</v>
      </c>
      <c r="CJ428" s="752">
        <f t="shared" si="107"/>
        <v>82.413223521176391</v>
      </c>
      <c r="CK428" s="752">
        <f t="shared" si="107"/>
        <v>83.268902757841033</v>
      </c>
      <c r="CL428" s="752">
        <f t="shared" si="107"/>
        <v>82.045098421024079</v>
      </c>
      <c r="CM428" s="752">
        <f t="shared" si="107"/>
        <v>83.028058809072391</v>
      </c>
      <c r="CN428" s="752">
        <f t="shared" si="107"/>
        <v>84.925435358874594</v>
      </c>
      <c r="CO428" s="752">
        <f t="shared" si="107"/>
        <v>86.859285960674967</v>
      </c>
      <c r="CP428" s="752">
        <f t="shared" si="107"/>
        <v>87.252436841494486</v>
      </c>
      <c r="CQ428" s="752">
        <f t="shared" si="107"/>
        <v>90.979567707995059</v>
      </c>
      <c r="CR428" s="752">
        <f t="shared" si="107"/>
        <v>88.806396017173711</v>
      </c>
      <c r="CS428" s="752">
        <f t="shared" si="107"/>
        <v>90.06207154392483</v>
      </c>
      <c r="CT428" s="752">
        <f t="shared" si="107"/>
        <v>91.306686698795446</v>
      </c>
      <c r="CU428" s="752">
        <f t="shared" si="107"/>
        <v>92.829202226980783</v>
      </c>
      <c r="CV428" s="752">
        <f t="shared" si="107"/>
        <v>92.811071821503944</v>
      </c>
      <c r="CW428" s="752">
        <f t="shared" si="107"/>
        <v>92.249154655259701</v>
      </c>
      <c r="CX428" s="752"/>
      <c r="CY428" s="752"/>
      <c r="CZ428" s="752"/>
      <c r="DA428" s="752"/>
      <c r="DB428" s="752"/>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8">+AQ277</f>
        <v>99.76747925996078</v>
      </c>
      <c r="AR429" s="559">
        <f t="shared" si="108"/>
        <v>96.123921044530093</v>
      </c>
      <c r="AS429" s="559">
        <f t="shared" si="108"/>
        <v>94.9481447434393</v>
      </c>
      <c r="AT429" s="559">
        <f t="shared" si="108"/>
        <v>94.068378772819628</v>
      </c>
      <c r="AU429" s="559">
        <f t="shared" si="108"/>
        <v>94.823994059295686</v>
      </c>
      <c r="AV429" s="559">
        <f t="shared" si="108"/>
        <v>95.360459382214671</v>
      </c>
      <c r="AW429" s="559">
        <f t="shared" si="108"/>
        <v>94.881834301439355</v>
      </c>
      <c r="AX429" s="559">
        <f t="shared" si="108"/>
        <v>95.266791127194026</v>
      </c>
      <c r="AY429" s="559">
        <f t="shared" si="108"/>
        <v>96.039168186566187</v>
      </c>
      <c r="AZ429" s="559">
        <f t="shared" si="108"/>
        <v>97.57019441506425</v>
      </c>
      <c r="BA429" s="559">
        <f t="shared" si="108"/>
        <v>98.184986884077034</v>
      </c>
      <c r="BB429" s="559">
        <f t="shared" si="108"/>
        <v>99.839384336365129</v>
      </c>
      <c r="BC429" s="559">
        <f t="shared" si="108"/>
        <v>99.685485848840372</v>
      </c>
      <c r="BD429" s="559">
        <f t="shared" si="108"/>
        <v>101.52580312882333</v>
      </c>
      <c r="BE429" s="559">
        <f t="shared" si="108"/>
        <v>100.4334873060473</v>
      </c>
      <c r="BF429" s="559">
        <f t="shared" si="108"/>
        <v>92.744143993535246</v>
      </c>
      <c r="BG429" s="559">
        <f t="shared" si="108"/>
        <v>92.873648799970667</v>
      </c>
      <c r="BH429" s="559">
        <f t="shared" si="108"/>
        <v>93.897909335001444</v>
      </c>
      <c r="BI429" s="559">
        <f t="shared" si="108"/>
        <v>97.195846264433712</v>
      </c>
      <c r="BJ429" s="559">
        <f t="shared" si="108"/>
        <v>99.729387980513835</v>
      </c>
      <c r="BK429" s="559">
        <f t="shared" si="108"/>
        <v>97.53409100137344</v>
      </c>
      <c r="BL429" s="559">
        <f t="shared" si="108"/>
        <v>93.999215207522752</v>
      </c>
      <c r="BM429" s="559">
        <f t="shared" si="108"/>
        <v>96.427898514592968</v>
      </c>
      <c r="BN429" s="559">
        <f t="shared" si="108"/>
        <v>94.918263705440253</v>
      </c>
      <c r="BO429" s="559">
        <f t="shared" si="108"/>
        <v>97.91138804212703</v>
      </c>
      <c r="BP429" s="559">
        <f t="shared" si="108"/>
        <v>100.06914690702017</v>
      </c>
      <c r="BQ429" s="559">
        <f t="shared" si="108"/>
        <v>97.036850099623464</v>
      </c>
      <c r="BR429" s="559">
        <f t="shared" si="108"/>
        <v>95.464953467446549</v>
      </c>
      <c r="BS429" s="559">
        <f t="shared" si="108"/>
        <v>98.264944359537978</v>
      </c>
      <c r="BT429" s="559">
        <f t="shared" si="108"/>
        <v>97.596471074362015</v>
      </c>
      <c r="BU429" s="559">
        <f t="shared" si="108"/>
        <v>97.971124903003272</v>
      </c>
      <c r="BV429" s="559">
        <f t="shared" si="108"/>
        <v>99.792307723441709</v>
      </c>
      <c r="BW429" s="559">
        <f t="shared" ref="BW429:CW429" si="109">+BW277</f>
        <v>100.19557105047166</v>
      </c>
      <c r="BX429" s="559">
        <f t="shared" si="109"/>
        <v>101.29192912733335</v>
      </c>
      <c r="BY429" s="559">
        <f t="shared" si="109"/>
        <v>102.61210334285146</v>
      </c>
      <c r="BZ429" s="559">
        <f t="shared" si="109"/>
        <v>106.4784244741697</v>
      </c>
      <c r="CA429" s="752">
        <f t="shared" si="109"/>
        <v>107.73780659389676</v>
      </c>
      <c r="CB429" s="752">
        <f t="shared" si="109"/>
        <v>107.96611797034122</v>
      </c>
      <c r="CC429" s="752">
        <f t="shared" si="109"/>
        <v>106.57690548427054</v>
      </c>
      <c r="CD429" s="752">
        <f t="shared" si="109"/>
        <v>104.63838145911065</v>
      </c>
      <c r="CE429" s="752">
        <f t="shared" si="109"/>
        <v>102.21085803921868</v>
      </c>
      <c r="CF429" s="752">
        <f t="shared" si="109"/>
        <v>101.68367289221207</v>
      </c>
      <c r="CG429" s="752">
        <f t="shared" si="109"/>
        <v>99.774566978868975</v>
      </c>
      <c r="CH429" s="752">
        <f t="shared" si="109"/>
        <v>101.20107802811928</v>
      </c>
      <c r="CI429" s="752">
        <f t="shared" si="109"/>
        <v>104.02801699876568</v>
      </c>
      <c r="CJ429" s="752">
        <f t="shared" si="109"/>
        <v>106.84484900724111</v>
      </c>
      <c r="CK429" s="752">
        <f t="shared" si="109"/>
        <v>110.15855664553526</v>
      </c>
      <c r="CL429" s="752">
        <f t="shared" si="109"/>
        <v>109.76562465435559</v>
      </c>
      <c r="CM429" s="752">
        <f t="shared" si="109"/>
        <v>110.49133383860537</v>
      </c>
      <c r="CN429" s="752">
        <f t="shared" si="109"/>
        <v>112.34636075454451</v>
      </c>
      <c r="CO429" s="752">
        <f t="shared" si="109"/>
        <v>114.9726398880495</v>
      </c>
      <c r="CP429" s="752">
        <f t="shared" si="109"/>
        <v>115.7951698409787</v>
      </c>
      <c r="CQ429" s="752">
        <f t="shared" si="109"/>
        <v>119.16638324657244</v>
      </c>
      <c r="CR429" s="752">
        <f t="shared" si="109"/>
        <v>117.49069422598467</v>
      </c>
      <c r="CS429" s="752">
        <f t="shared" si="109"/>
        <v>117.8049513172637</v>
      </c>
      <c r="CT429" s="752">
        <f t="shared" si="109"/>
        <v>118.16875620853735</v>
      </c>
      <c r="CU429" s="752">
        <f t="shared" si="109"/>
        <v>119.94147019767904</v>
      </c>
      <c r="CV429" s="752">
        <f t="shared" si="109"/>
        <v>120.09276355386162</v>
      </c>
      <c r="CW429" s="752">
        <f t="shared" si="109"/>
        <v>120.52363960389123</v>
      </c>
      <c r="CX429" s="752"/>
      <c r="CY429" s="752"/>
      <c r="CZ429" s="752"/>
      <c r="DA429" s="752"/>
      <c r="DB429" s="752"/>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0">+(AQ428/AQ429)*(AQ153/$V153)*100</f>
        <v>138.18728665680203</v>
      </c>
      <c r="AR430" s="559">
        <f t="shared" si="110"/>
        <v>140.64682365105455</v>
      </c>
      <c r="AS430" s="559">
        <f t="shared" si="110"/>
        <v>141.90354512739952</v>
      </c>
      <c r="AT430" s="559">
        <f t="shared" si="110"/>
        <v>142.79319595112889</v>
      </c>
      <c r="AU430" s="559">
        <f t="shared" si="110"/>
        <v>144.22479314586445</v>
      </c>
      <c r="AV430" s="559">
        <f t="shared" si="110"/>
        <v>146.73200201776467</v>
      </c>
      <c r="AW430" s="559">
        <f t="shared" si="110"/>
        <v>147.38447482179623</v>
      </c>
      <c r="AX430" s="559">
        <f t="shared" si="110"/>
        <v>148.19356275077359</v>
      </c>
      <c r="AY430" s="559">
        <f t="shared" si="110"/>
        <v>149.61677413258002</v>
      </c>
      <c r="AZ430" s="559">
        <f t="shared" si="110"/>
        <v>151.82005132641123</v>
      </c>
      <c r="BA430" s="559">
        <f t="shared" si="110"/>
        <v>152.33423120386374</v>
      </c>
      <c r="BB430" s="559">
        <f t="shared" si="110"/>
        <v>154.58871567330192</v>
      </c>
      <c r="BC430" s="559">
        <f t="shared" si="110"/>
        <v>157.07001744741933</v>
      </c>
      <c r="BD430" s="559">
        <f t="shared" si="110"/>
        <v>161.15960612513328</v>
      </c>
      <c r="BE430" s="559">
        <f t="shared" si="110"/>
        <v>164.00391356391825</v>
      </c>
      <c r="BF430" s="559">
        <f t="shared" si="110"/>
        <v>164.10105949943539</v>
      </c>
      <c r="BG430" s="559">
        <f t="shared" si="110"/>
        <v>166.15495400390193</v>
      </c>
      <c r="BH430" s="559">
        <f t="shared" si="110"/>
        <v>168.58877467456085</v>
      </c>
      <c r="BI430" s="559">
        <f t="shared" si="110"/>
        <v>170.19718395359845</v>
      </c>
      <c r="BJ430" s="559">
        <f t="shared" si="110"/>
        <v>171.70607719267355</v>
      </c>
      <c r="BK430" s="559">
        <f t="shared" si="110"/>
        <v>172.43525326709204</v>
      </c>
      <c r="BL430" s="559">
        <f t="shared" si="110"/>
        <v>173.36776913687547</v>
      </c>
      <c r="BM430" s="559">
        <f t="shared" si="110"/>
        <v>173.63788399562549</v>
      </c>
      <c r="BN430" s="559">
        <f t="shared" si="110"/>
        <v>174.96969488805311</v>
      </c>
      <c r="BO430" s="559">
        <f t="shared" si="110"/>
        <v>179.07333725414466</v>
      </c>
      <c r="BP430" s="559">
        <f t="shared" si="110"/>
        <v>184.3425331846008</v>
      </c>
      <c r="BQ430" s="559">
        <f t="shared" si="110"/>
        <v>187.37377063202928</v>
      </c>
      <c r="BR430" s="559">
        <f t="shared" si="110"/>
        <v>190.74420570781425</v>
      </c>
      <c r="BS430" s="559">
        <f t="shared" si="110"/>
        <v>193.43435569370803</v>
      </c>
      <c r="BT430" s="559">
        <f t="shared" si="110"/>
        <v>196.02820252218231</v>
      </c>
      <c r="BU430" s="559">
        <f t="shared" si="110"/>
        <v>195.63356016274156</v>
      </c>
      <c r="BV430" s="559">
        <f t="shared" si="110"/>
        <v>196.95899299970895</v>
      </c>
      <c r="BW430" s="559">
        <f t="shared" ref="BW430:CW430" si="111">+(BW428/BW429)*(BW153/$V153)*100</f>
        <v>199.08225639794307</v>
      </c>
      <c r="BX430" s="559">
        <f t="shared" si="111"/>
        <v>200.99963969416316</v>
      </c>
      <c r="BY430" s="559">
        <f t="shared" si="111"/>
        <v>202.2546864755106</v>
      </c>
      <c r="BZ430" s="559">
        <f t="shared" si="111"/>
        <v>203.15391707430425</v>
      </c>
      <c r="CA430" s="752">
        <f t="shared" si="111"/>
        <v>205.06738456795932</v>
      </c>
      <c r="CB430" s="752">
        <f t="shared" si="111"/>
        <v>207.25908229620961</v>
      </c>
      <c r="CC430" s="752">
        <f t="shared" si="111"/>
        <v>207.56523061551957</v>
      </c>
      <c r="CD430" s="752">
        <f t="shared" si="111"/>
        <v>207.21438125667845</v>
      </c>
      <c r="CE430" s="752">
        <f t="shared" si="111"/>
        <v>207.49925336339916</v>
      </c>
      <c r="CF430" s="752">
        <f t="shared" si="111"/>
        <v>211.26062145158687</v>
      </c>
      <c r="CG430" s="752">
        <f t="shared" si="111"/>
        <v>211.85935483402497</v>
      </c>
      <c r="CH430" s="752">
        <f t="shared" si="111"/>
        <v>212.94041601329431</v>
      </c>
      <c r="CI430" s="752">
        <f t="shared" si="111"/>
        <v>213.23722151829094</v>
      </c>
      <c r="CJ430" s="752">
        <f t="shared" si="111"/>
        <v>216.11330305621829</v>
      </c>
      <c r="CK430" s="752">
        <f t="shared" si="111"/>
        <v>216.99156369158919</v>
      </c>
      <c r="CL430" s="752">
        <f t="shared" si="111"/>
        <v>219.06567517001619</v>
      </c>
      <c r="CM430" s="752">
        <f t="shared" si="111"/>
        <v>221.88223121322608</v>
      </c>
      <c r="CN430" s="752">
        <f t="shared" si="111"/>
        <v>224.8861941780807</v>
      </c>
      <c r="CO430" s="752">
        <f t="shared" si="111"/>
        <v>224.41786429507368</v>
      </c>
      <c r="CP430" s="752">
        <f t="shared" si="111"/>
        <v>225.61635827569847</v>
      </c>
      <c r="CQ430" s="752">
        <f t="shared" si="111"/>
        <v>227.56985417544448</v>
      </c>
      <c r="CR430" s="752">
        <f t="shared" si="111"/>
        <v>230.57442779655753</v>
      </c>
      <c r="CS430" s="752">
        <f t="shared" si="111"/>
        <v>231.12828216169979</v>
      </c>
      <c r="CT430" s="752">
        <f t="shared" si="111"/>
        <v>231.81805709543104</v>
      </c>
      <c r="CU430" s="752">
        <f t="shared" si="111"/>
        <v>232.91018979307293</v>
      </c>
      <c r="CV430" s="752">
        <f t="shared" si="111"/>
        <v>236.59484690625345</v>
      </c>
      <c r="CW430" s="752">
        <f t="shared" si="111"/>
        <v>237.01612151076645</v>
      </c>
      <c r="CX430" s="752"/>
      <c r="CY430" s="752"/>
      <c r="CZ430" s="752"/>
      <c r="DA430" s="752"/>
      <c r="DB430" s="752"/>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2">+(V268/$V268)*V432/(V153/$V153)</f>
        <v>1</v>
      </c>
      <c r="W431" s="557">
        <f t="shared" si="112"/>
        <v>1.0563852666210864</v>
      </c>
      <c r="X431" s="557">
        <f t="shared" si="112"/>
        <v>1.0680992779918141</v>
      </c>
      <c r="Y431" s="557">
        <f t="shared" si="112"/>
        <v>1.0817786828148739</v>
      </c>
      <c r="Z431" s="557">
        <f t="shared" si="112"/>
        <v>1.0271367392183222</v>
      </c>
      <c r="AA431" s="557">
        <f t="shared" si="112"/>
        <v>1.069547585399683</v>
      </c>
      <c r="AB431" s="557">
        <f t="shared" si="112"/>
        <v>1.0873823572608259</v>
      </c>
      <c r="AC431" s="557">
        <f t="shared" si="112"/>
        <v>1.1406363274145814</v>
      </c>
      <c r="AD431" s="557">
        <f t="shared" si="112"/>
        <v>1.1999667497024262</v>
      </c>
      <c r="AE431" s="557">
        <f t="shared" si="112"/>
        <v>1.2258492347159466</v>
      </c>
      <c r="AF431" s="557">
        <f t="shared" si="112"/>
        <v>1.2394569988660615</v>
      </c>
      <c r="AG431" s="557">
        <f t="shared" si="112"/>
        <v>1.2675313553071237</v>
      </c>
      <c r="AH431" s="557">
        <f t="shared" si="112"/>
        <v>1.2791300906572625</v>
      </c>
      <c r="AI431" s="557">
        <f t="shared" si="112"/>
        <v>1.3836621580626438</v>
      </c>
      <c r="AJ431" s="557">
        <f t="shared" si="112"/>
        <v>1.4428204255007704</v>
      </c>
      <c r="AK431" s="557">
        <f t="shared" si="112"/>
        <v>1.4776966879335485</v>
      </c>
      <c r="AL431" s="557">
        <f t="shared" si="112"/>
        <v>1.545464231928483</v>
      </c>
      <c r="AM431" s="557">
        <f t="shared" si="112"/>
        <v>1.6020066395164527</v>
      </c>
      <c r="AN431" s="557">
        <f t="shared" si="112"/>
        <v>1.5832860532522459</v>
      </c>
      <c r="AO431" s="557">
        <f t="shared" si="112"/>
        <v>1.5564335418816511</v>
      </c>
      <c r="AP431" s="557">
        <f t="shared" si="112"/>
        <v>1.5234280326757335</v>
      </c>
      <c r="AQ431" s="557">
        <f t="shared" si="112"/>
        <v>1.4949761930819403</v>
      </c>
      <c r="AR431" s="557">
        <f t="shared" si="112"/>
        <v>1.4710458877213353</v>
      </c>
      <c r="AS431" s="557">
        <f t="shared" si="112"/>
        <v>1.4594190643221945</v>
      </c>
      <c r="AT431" s="557">
        <f t="shared" si="112"/>
        <v>1.4478343064910135</v>
      </c>
      <c r="AU431" s="557">
        <f t="shared" si="112"/>
        <v>1.3676184785704233</v>
      </c>
      <c r="AV431" s="557">
        <f t="shared" si="112"/>
        <v>1.3181369829454921</v>
      </c>
      <c r="AW431" s="557">
        <f t="shared" si="112"/>
        <v>1.3130482601120232</v>
      </c>
      <c r="AX431" s="557">
        <f t="shared" si="112"/>
        <v>1.3219482661679023</v>
      </c>
      <c r="AY431" s="557">
        <f t="shared" si="112"/>
        <v>1.279042051918212</v>
      </c>
      <c r="AZ431" s="557">
        <f t="shared" si="112"/>
        <v>1.2838081524116833</v>
      </c>
      <c r="BA431" s="557">
        <f t="shared" si="112"/>
        <v>1.297971695716271</v>
      </c>
      <c r="BB431" s="557">
        <f t="shared" ref="BB431:CG431" si="113">+(BB268/$V268)*BB432/(BB153/$V153)</f>
        <v>1.3191714710626707</v>
      </c>
      <c r="BC431" s="557">
        <f t="shared" si="113"/>
        <v>1.3182421792585957</v>
      </c>
      <c r="BD431" s="557">
        <f t="shared" si="113"/>
        <v>1.2874732919625138</v>
      </c>
      <c r="BE431" s="557">
        <f t="shared" si="113"/>
        <v>1.2465532642171639</v>
      </c>
      <c r="BF431" s="557">
        <f t="shared" si="113"/>
        <v>1.2112314339091177</v>
      </c>
      <c r="BG431" s="557">
        <f t="shared" si="113"/>
        <v>1.1890572372792649</v>
      </c>
      <c r="BH431" s="557">
        <f t="shared" si="113"/>
        <v>1.1576167227180725</v>
      </c>
      <c r="BI431" s="557">
        <f t="shared" si="113"/>
        <v>1.1310735026263057</v>
      </c>
      <c r="BJ431" s="557">
        <f t="shared" si="113"/>
        <v>1.1390972625812634</v>
      </c>
      <c r="BK431" s="557">
        <f t="shared" si="113"/>
        <v>1.1863997382877698</v>
      </c>
      <c r="BL431" s="557">
        <f t="shared" si="113"/>
        <v>1.1906252399916863</v>
      </c>
      <c r="BM431" s="557">
        <f t="shared" si="113"/>
        <v>1.1992246020509878</v>
      </c>
      <c r="BN431" s="557">
        <f t="shared" si="113"/>
        <v>1.2019274963171149</v>
      </c>
      <c r="BO431" s="557">
        <f t="shared" si="113"/>
        <v>1.2185585398991117</v>
      </c>
      <c r="BP431" s="557">
        <f t="shared" si="113"/>
        <v>1.2235095724196163</v>
      </c>
      <c r="BQ431" s="557">
        <f t="shared" si="113"/>
        <v>1.234065086430252</v>
      </c>
      <c r="BR431" s="557">
        <f t="shared" si="113"/>
        <v>1.2358823797782217</v>
      </c>
      <c r="BS431" s="557">
        <f t="shared" si="113"/>
        <v>1.2304350621965441</v>
      </c>
      <c r="BT431" s="557">
        <f t="shared" si="113"/>
        <v>1.1909175863897501</v>
      </c>
      <c r="BU431" s="557">
        <f t="shared" si="113"/>
        <v>1.1802687212724738</v>
      </c>
      <c r="BV431" s="557">
        <f t="shared" si="113"/>
        <v>1.2019243071897929</v>
      </c>
      <c r="BW431" s="557">
        <f t="shared" si="113"/>
        <v>1.2025581329504604</v>
      </c>
      <c r="BX431" s="557">
        <f t="shared" si="113"/>
        <v>1.195864838434116</v>
      </c>
      <c r="BY431" s="557">
        <f t="shared" si="113"/>
        <v>1.2108114964987522</v>
      </c>
      <c r="BZ431" s="557">
        <f t="shared" si="113"/>
        <v>1.2405672654031998</v>
      </c>
      <c r="CA431" s="751">
        <f t="shared" si="113"/>
        <v>1.2701508204779166</v>
      </c>
      <c r="CB431" s="751">
        <f t="shared" si="113"/>
        <v>1.2821033938593953</v>
      </c>
      <c r="CC431" s="751">
        <f t="shared" si="113"/>
        <v>1.2951151107943562</v>
      </c>
      <c r="CD431" s="751">
        <f t="shared" si="113"/>
        <v>1.2829064931491811</v>
      </c>
      <c r="CE431" s="751">
        <f t="shared" si="113"/>
        <v>1.2716084716722067</v>
      </c>
      <c r="CF431" s="751">
        <f t="shared" si="113"/>
        <v>1.2263658542232279</v>
      </c>
      <c r="CG431" s="751">
        <f t="shared" si="113"/>
        <v>1.1980677316870734</v>
      </c>
      <c r="CH431" s="751">
        <f t="shared" ref="CH431:DB431" si="114">+(CH268/$V268)*CH432/(CH153/$V153)</f>
        <v>1.1814752002211883</v>
      </c>
      <c r="CI431" s="751">
        <f t="shared" si="114"/>
        <v>1.2061754585445359</v>
      </c>
      <c r="CJ431" s="751">
        <f t="shared" si="114"/>
        <v>1.2104535954676889</v>
      </c>
      <c r="CK431" s="751">
        <f t="shared" si="114"/>
        <v>1.2265065039474115</v>
      </c>
      <c r="CL431" s="751">
        <f t="shared" si="114"/>
        <v>1.2210190650255772</v>
      </c>
      <c r="CM431" s="751">
        <f t="shared" si="114"/>
        <v>1.2233845671594648</v>
      </c>
      <c r="CN431" s="751">
        <f t="shared" si="114"/>
        <v>1.2200696499910522</v>
      </c>
      <c r="CO431" s="751">
        <f t="shared" si="114"/>
        <v>1.2431794106232166</v>
      </c>
      <c r="CP431" s="751">
        <f t="shared" si="114"/>
        <v>1.2673440882604428</v>
      </c>
      <c r="CQ431" s="751">
        <f t="shared" si="114"/>
        <v>1.3225888402414514</v>
      </c>
      <c r="CR431" s="751">
        <f t="shared" si="114"/>
        <v>1.3255666435647926</v>
      </c>
      <c r="CS431" s="751">
        <f t="shared" si="114"/>
        <v>1.3529564571198929</v>
      </c>
      <c r="CT431" s="751">
        <f t="shared" si="114"/>
        <v>1.3751521464726943</v>
      </c>
      <c r="CU431" s="751">
        <f t="shared" si="114"/>
        <v>1.3734674957438719</v>
      </c>
      <c r="CV431" s="751">
        <f t="shared" si="114"/>
        <v>1.3546393736721234</v>
      </c>
      <c r="CW431" s="751">
        <f t="shared" si="114"/>
        <v>1.3509713249112205</v>
      </c>
      <c r="CX431" s="751">
        <f t="shared" si="114"/>
        <v>1.332470672063687</v>
      </c>
      <c r="CY431" s="751">
        <f t="shared" si="114"/>
        <v>1.3093708453176987</v>
      </c>
      <c r="CZ431" s="751">
        <f t="shared" si="114"/>
        <v>1.2842427011957067</v>
      </c>
      <c r="DA431" s="751">
        <f t="shared" si="114"/>
        <v>1.3028555298945308</v>
      </c>
      <c r="DB431" s="751">
        <f t="shared" si="114"/>
        <v>1.3640702440194394</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5">+V432*(1+W45/4)</f>
        <v>0.98506952806978298</v>
      </c>
      <c r="X432" s="557">
        <f t="shared" si="115"/>
        <v>0.972779920888724</v>
      </c>
      <c r="Y432" s="557">
        <f t="shared" si="115"/>
        <v>0.95517005407681965</v>
      </c>
      <c r="Z432" s="557">
        <f t="shared" si="115"/>
        <v>0.93068155138845576</v>
      </c>
      <c r="AA432" s="557">
        <f t="shared" si="115"/>
        <v>0.92195362228929667</v>
      </c>
      <c r="AB432" s="557">
        <f t="shared" si="115"/>
        <v>0.91067241993136316</v>
      </c>
      <c r="AC432" s="557">
        <f t="shared" si="115"/>
        <v>0.90778219497552082</v>
      </c>
      <c r="AD432" s="557">
        <f t="shared" si="115"/>
        <v>0.91291030634656811</v>
      </c>
      <c r="AE432" s="557">
        <f t="shared" si="115"/>
        <v>0.90614564810103537</v>
      </c>
      <c r="AF432" s="557">
        <f t="shared" si="115"/>
        <v>0.91924540532261645</v>
      </c>
      <c r="AG432" s="557">
        <f t="shared" si="115"/>
        <v>0.94292768241338254</v>
      </c>
      <c r="AH432" s="557">
        <f t="shared" si="115"/>
        <v>0.96846025010175585</v>
      </c>
      <c r="AI432" s="557">
        <f t="shared" si="115"/>
        <v>1.0150939467527162</v>
      </c>
      <c r="AJ432" s="557">
        <f t="shared" si="115"/>
        <v>1.0627230954541069</v>
      </c>
      <c r="AK432" s="557">
        <f t="shared" si="115"/>
        <v>1.0924142148483085</v>
      </c>
      <c r="AL432" s="557">
        <f t="shared" si="115"/>
        <v>1.1354378075380285</v>
      </c>
      <c r="AM432" s="557">
        <f t="shared" si="115"/>
        <v>1.1743256672547187</v>
      </c>
      <c r="AN432" s="557">
        <f t="shared" si="115"/>
        <v>1.1944015180132208</v>
      </c>
      <c r="AO432" s="557">
        <f t="shared" si="115"/>
        <v>1.2215588989333859</v>
      </c>
      <c r="AP432" s="557">
        <f t="shared" si="115"/>
        <v>1.2497742108248018</v>
      </c>
      <c r="AQ432" s="557">
        <f t="shared" si="115"/>
        <v>1.2698232314911879</v>
      </c>
      <c r="AR432" s="557">
        <f t="shared" si="115"/>
        <v>1.2881582389103712</v>
      </c>
      <c r="AS432" s="557">
        <f t="shared" si="115"/>
        <v>1.2934609554507535</v>
      </c>
      <c r="AT432" s="557">
        <f t="shared" si="115"/>
        <v>1.2754652520241108</v>
      </c>
      <c r="AU432" s="557">
        <f t="shared" si="115"/>
        <v>1.2581011496314378</v>
      </c>
      <c r="AV432" s="557">
        <f t="shared" si="115"/>
        <v>1.2619664146151106</v>
      </c>
      <c r="AW432" s="557">
        <f t="shared" si="115"/>
        <v>1.2782169291077421</v>
      </c>
      <c r="AX432" s="557">
        <f t="shared" si="115"/>
        <v>1.305417537122791</v>
      </c>
      <c r="AY432" s="557">
        <f t="shared" si="115"/>
        <v>1.3302478384666607</v>
      </c>
      <c r="AZ432" s="557">
        <f t="shared" si="115"/>
        <v>1.3505707085547354</v>
      </c>
      <c r="BA432" s="557">
        <f t="shared" si="115"/>
        <v>1.375582416977631</v>
      </c>
      <c r="BB432" s="557">
        <f t="shared" si="115"/>
        <v>1.4153411837817345</v>
      </c>
      <c r="BC432" s="557">
        <f t="shared" ref="BC432:CH432" si="116">+BB432*(1+BC45/4)</f>
        <v>1.4749272228548724</v>
      </c>
      <c r="BD432" s="557">
        <f t="shared" si="116"/>
        <v>1.538331086411761</v>
      </c>
      <c r="BE432" s="557">
        <f t="shared" si="116"/>
        <v>1.5786685291742173</v>
      </c>
      <c r="BF432" s="557">
        <f t="shared" si="116"/>
        <v>1.5599932720047147</v>
      </c>
      <c r="BG432" s="557">
        <f t="shared" si="116"/>
        <v>1.5163462536424428</v>
      </c>
      <c r="BH432" s="557">
        <f t="shared" si="116"/>
        <v>1.4775333034839415</v>
      </c>
      <c r="BI432" s="557">
        <f t="shared" si="116"/>
        <v>1.4682441382472251</v>
      </c>
      <c r="BJ432" s="557">
        <f t="shared" si="116"/>
        <v>1.5098711288137334</v>
      </c>
      <c r="BK432" s="557">
        <f t="shared" si="116"/>
        <v>1.5434000062528486</v>
      </c>
      <c r="BL432" s="557">
        <f t="shared" si="116"/>
        <v>1.542398541258154</v>
      </c>
      <c r="BM432" s="557">
        <f t="shared" si="116"/>
        <v>1.5358773905714627</v>
      </c>
      <c r="BN432" s="557">
        <f t="shared" si="116"/>
        <v>1.5354393237325024</v>
      </c>
      <c r="BO432" s="557">
        <f t="shared" si="116"/>
        <v>1.5561127695159649</v>
      </c>
      <c r="BP432" s="557">
        <f t="shared" si="116"/>
        <v>1.6136353747841001</v>
      </c>
      <c r="BQ432" s="557">
        <f t="shared" si="116"/>
        <v>1.6615030674771827</v>
      </c>
      <c r="BR432" s="557">
        <f t="shared" si="116"/>
        <v>1.6742580592658203</v>
      </c>
      <c r="BS432" s="557">
        <f t="shared" si="116"/>
        <v>1.6766533384658109</v>
      </c>
      <c r="BT432" s="557">
        <f t="shared" si="116"/>
        <v>1.656296962889048</v>
      </c>
      <c r="BU432" s="557">
        <f t="shared" si="116"/>
        <v>1.6326557663542136</v>
      </c>
      <c r="BV432" s="557">
        <f t="shared" si="116"/>
        <v>1.632703096356368</v>
      </c>
      <c r="BW432" s="557">
        <f t="shared" si="116"/>
        <v>1.6369004084717171</v>
      </c>
      <c r="BX432" s="557">
        <f t="shared" si="116"/>
        <v>1.6410231088611968</v>
      </c>
      <c r="BY432" s="557">
        <f t="shared" si="116"/>
        <v>1.6520362048520236</v>
      </c>
      <c r="BZ432" s="557">
        <f t="shared" si="116"/>
        <v>1.6616812753940848</v>
      </c>
      <c r="CA432" s="751">
        <f t="shared" si="116"/>
        <v>1.6724090271360799</v>
      </c>
      <c r="CB432" s="751">
        <f t="shared" si="116"/>
        <v>1.69132256644257</v>
      </c>
      <c r="CC432" s="751">
        <f t="shared" si="116"/>
        <v>1.6971780942802466</v>
      </c>
      <c r="CD432" s="751">
        <f t="shared" si="116"/>
        <v>1.6725972198782766</v>
      </c>
      <c r="CE432" s="751">
        <f t="shared" si="116"/>
        <v>1.6230366851466909</v>
      </c>
      <c r="CF432" s="751">
        <f t="shared" si="116"/>
        <v>1.5699862474804105</v>
      </c>
      <c r="CG432" s="751">
        <f t="shared" si="116"/>
        <v>1.5244082156628935</v>
      </c>
      <c r="CH432" s="751">
        <f t="shared" si="116"/>
        <v>1.4947530260786006</v>
      </c>
      <c r="CI432" s="751">
        <f t="shared" ref="CI432:DB432" si="117">+CH432*(1+CI45/4)</f>
        <v>1.4871385466680207</v>
      </c>
      <c r="CJ432" s="751">
        <f t="shared" si="117"/>
        <v>1.493110235542088</v>
      </c>
      <c r="CK432" s="751">
        <f t="shared" si="117"/>
        <v>1.5014413095609873</v>
      </c>
      <c r="CL432" s="751">
        <f t="shared" si="117"/>
        <v>1.5029736906891953</v>
      </c>
      <c r="CM432" s="751">
        <f t="shared" si="117"/>
        <v>1.5024444475518639</v>
      </c>
      <c r="CN432" s="751">
        <f t="shared" si="117"/>
        <v>1.5013174789977255</v>
      </c>
      <c r="CO432" s="751">
        <f t="shared" si="117"/>
        <v>1.5158156453133032</v>
      </c>
      <c r="CP432" s="751">
        <f t="shared" si="117"/>
        <v>1.5427696532019743</v>
      </c>
      <c r="CQ432" s="751">
        <f t="shared" si="117"/>
        <v>1.5891495459192755</v>
      </c>
      <c r="CR432" s="751">
        <f t="shared" si="117"/>
        <v>1.6162194314087777</v>
      </c>
      <c r="CS432" s="751">
        <f t="shared" si="117"/>
        <v>1.618600141959629</v>
      </c>
      <c r="CT432" s="751">
        <f t="shared" si="117"/>
        <v>1.6152089213561662</v>
      </c>
      <c r="CU432" s="751">
        <f t="shared" si="117"/>
        <v>1.5991801742576568</v>
      </c>
      <c r="CV432" s="751">
        <f t="shared" si="117"/>
        <v>1.588101771161869</v>
      </c>
      <c r="CW432" s="751">
        <f t="shared" si="117"/>
        <v>1.5823398576991923</v>
      </c>
      <c r="CX432" s="751">
        <f t="shared" si="117"/>
        <v>1.5810224985151711</v>
      </c>
      <c r="CY432" s="751">
        <f t="shared" si="117"/>
        <v>1.5729863003526841</v>
      </c>
      <c r="CZ432" s="751">
        <f t="shared" si="117"/>
        <v>1.5687681179667061</v>
      </c>
      <c r="DA432" s="751">
        <f t="shared" si="117"/>
        <v>1.585643207967645</v>
      </c>
      <c r="DB432" s="751">
        <f t="shared" si="117"/>
        <v>1.6129172657807644</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8">+(V363/$V363)/(V153/$V153)</f>
        <v>1</v>
      </c>
      <c r="W433" s="557">
        <f t="shared" si="118"/>
        <v>1.0127223624344492</v>
      </c>
      <c r="X433" s="557">
        <f t="shared" si="118"/>
        <v>1.063185936411708</v>
      </c>
      <c r="Y433" s="557">
        <f t="shared" si="118"/>
        <v>1.095124045930149</v>
      </c>
      <c r="Z433" s="557">
        <f t="shared" si="118"/>
        <v>1.0816197244895793</v>
      </c>
      <c r="AA433" s="557">
        <f t="shared" si="118"/>
        <v>1.1808811427614905</v>
      </c>
      <c r="AB433" s="557">
        <f t="shared" si="118"/>
        <v>1.2401114185099285</v>
      </c>
      <c r="AC433" s="557">
        <f t="shared" si="118"/>
        <v>1.3341589819928932</v>
      </c>
      <c r="AD433" s="557">
        <f t="shared" si="118"/>
        <v>1.4045325000349937</v>
      </c>
      <c r="AE433" s="557">
        <f t="shared" si="118"/>
        <v>1.4775604403211784</v>
      </c>
      <c r="AF433" s="557">
        <f t="shared" si="118"/>
        <v>1.391377984945275</v>
      </c>
      <c r="AG433" s="557">
        <f t="shared" si="118"/>
        <v>1.283779085081171</v>
      </c>
      <c r="AH433" s="557">
        <f t="shared" si="118"/>
        <v>1.1546447080590729</v>
      </c>
      <c r="AI433" s="557">
        <f t="shared" si="118"/>
        <v>1.1073244310238139</v>
      </c>
      <c r="AJ433" s="557">
        <f t="shared" si="118"/>
        <v>1.1257512828061136</v>
      </c>
      <c r="AK433" s="557">
        <f t="shared" si="118"/>
        <v>1.1296724407963663</v>
      </c>
      <c r="AL433" s="557">
        <f t="shared" si="118"/>
        <v>1.1493289670812432</v>
      </c>
      <c r="AM433" s="557">
        <f t="shared" si="118"/>
        <v>1.1775488389778417</v>
      </c>
      <c r="AN433" s="557">
        <f t="shared" si="118"/>
        <v>1.2420666655771968</v>
      </c>
      <c r="AO433" s="557">
        <f t="shared" si="118"/>
        <v>1.2902342580265935</v>
      </c>
      <c r="AP433" s="557">
        <f t="shared" si="118"/>
        <v>1.3367965538304547</v>
      </c>
      <c r="AQ433" s="557">
        <f t="shared" si="118"/>
        <v>1.388995304341732</v>
      </c>
      <c r="AR433" s="557">
        <f t="shared" si="118"/>
        <v>1.3911231276630158</v>
      </c>
      <c r="AS433" s="557">
        <f t="shared" si="118"/>
        <v>1.4151118666106488</v>
      </c>
      <c r="AT433" s="557">
        <f t="shared" si="118"/>
        <v>1.4575266108245739</v>
      </c>
      <c r="AU433" s="557">
        <f t="shared" si="118"/>
        <v>1.4260957739887363</v>
      </c>
      <c r="AV433" s="557">
        <f t="shared" si="118"/>
        <v>1.3120053263500349</v>
      </c>
      <c r="AW433" s="557">
        <f t="shared" si="118"/>
        <v>1.2302503917746308</v>
      </c>
      <c r="AX433" s="557">
        <f t="shared" si="118"/>
        <v>1.154499286160279</v>
      </c>
      <c r="AY433" s="557">
        <f t="shared" si="118"/>
        <v>1.0422142105936985</v>
      </c>
      <c r="AZ433" s="557">
        <f t="shared" si="118"/>
        <v>1.0429556998782723</v>
      </c>
      <c r="BA433" s="557">
        <f t="shared" si="118"/>
        <v>1.0420035557969385</v>
      </c>
      <c r="BB433" s="557">
        <f t="shared" ref="BB433:CG433" si="119">+(BB363/$V363)/(BB153/$V153)</f>
        <v>1.0441713343627694</v>
      </c>
      <c r="BC433" s="557">
        <f t="shared" si="119"/>
        <v>1.0130346557256569</v>
      </c>
      <c r="BD433" s="557">
        <f t="shared" si="119"/>
        <v>1.0240427936934902</v>
      </c>
      <c r="BE433" s="557">
        <f t="shared" si="119"/>
        <v>1.0270320169570781</v>
      </c>
      <c r="BF433" s="557">
        <f t="shared" si="119"/>
        <v>1.0660751542442768</v>
      </c>
      <c r="BG433" s="557">
        <f t="shared" si="119"/>
        <v>1.1197471644583887</v>
      </c>
      <c r="BH433" s="557">
        <f t="shared" si="119"/>
        <v>1.1085330336986738</v>
      </c>
      <c r="BI433" s="557">
        <f t="shared" si="119"/>
        <v>1.0794585138583601</v>
      </c>
      <c r="BJ433" s="557">
        <f t="shared" si="119"/>
        <v>1.0449229645089135</v>
      </c>
      <c r="BK433" s="557">
        <f t="shared" si="119"/>
        <v>1.0506551039450416</v>
      </c>
      <c r="BL433" s="557">
        <f t="shared" si="119"/>
        <v>1.1131097785785575</v>
      </c>
      <c r="BM433" s="557">
        <f t="shared" si="119"/>
        <v>1.1872136294046607</v>
      </c>
      <c r="BN433" s="557">
        <f t="shared" si="119"/>
        <v>1.2555277124925417</v>
      </c>
      <c r="BO433" s="557">
        <f t="shared" si="119"/>
        <v>1.3168585148861902</v>
      </c>
      <c r="BP433" s="557">
        <f t="shared" si="119"/>
        <v>1.301848649679521</v>
      </c>
      <c r="BQ433" s="557">
        <f t="shared" si="119"/>
        <v>1.3081343483328898</v>
      </c>
      <c r="BR433" s="557">
        <f t="shared" si="119"/>
        <v>1.3233667354104806</v>
      </c>
      <c r="BS433" s="557">
        <f t="shared" si="119"/>
        <v>1.3392527707286652</v>
      </c>
      <c r="BT433" s="557">
        <f t="shared" si="119"/>
        <v>1.3131263381000857</v>
      </c>
      <c r="BU433" s="557">
        <f t="shared" si="119"/>
        <v>1.3155344980189763</v>
      </c>
      <c r="BV433" s="557">
        <f t="shared" si="119"/>
        <v>1.3237587087389946</v>
      </c>
      <c r="BW433" s="557">
        <f t="shared" si="119"/>
        <v>1.3200891899753877</v>
      </c>
      <c r="BX433" s="557">
        <f t="shared" si="119"/>
        <v>1.2977451440583503</v>
      </c>
      <c r="BY433" s="557">
        <f t="shared" si="119"/>
        <v>1.2858322716005441</v>
      </c>
      <c r="BZ433" s="557">
        <f t="shared" si="119"/>
        <v>1.283737138437768</v>
      </c>
      <c r="CA433" s="751">
        <f t="shared" si="119"/>
        <v>1.2894705292650011</v>
      </c>
      <c r="CB433" s="751">
        <f t="shared" si="119"/>
        <v>1.3049857974900181</v>
      </c>
      <c r="CC433" s="751">
        <f t="shared" si="119"/>
        <v>1.3306713749536028</v>
      </c>
      <c r="CD433" s="751">
        <f t="shared" si="119"/>
        <v>1.3508744616482633</v>
      </c>
      <c r="CE433" s="751">
        <f t="shared" si="119"/>
        <v>1.3820325467720109</v>
      </c>
      <c r="CF433" s="751">
        <f t="shared" si="119"/>
        <v>1.3338750234090904</v>
      </c>
      <c r="CG433" s="751">
        <f t="shared" si="119"/>
        <v>1.2968394720732497</v>
      </c>
      <c r="CH433" s="751">
        <f t="shared" ref="CH433:DB433" si="120">+(CH363/$V363)/(CH153/$V153)</f>
        <v>1.2551749154893765</v>
      </c>
      <c r="CI433" s="751">
        <f t="shared" si="120"/>
        <v>1.2314817951212234</v>
      </c>
      <c r="CJ433" s="751">
        <f t="shared" si="120"/>
        <v>1.227184700692989</v>
      </c>
      <c r="CK433" s="751">
        <f t="shared" si="120"/>
        <v>1.2198435253943745</v>
      </c>
      <c r="CL433" s="751">
        <f t="shared" si="120"/>
        <v>1.2164274577702539</v>
      </c>
      <c r="CM433" s="751">
        <f t="shared" si="120"/>
        <v>1.2903462695243939</v>
      </c>
      <c r="CN433" s="751">
        <f t="shared" si="120"/>
        <v>1.3417272150452211</v>
      </c>
      <c r="CO433" s="751">
        <f t="shared" si="120"/>
        <v>1.4048480788866804</v>
      </c>
      <c r="CP433" s="751">
        <f t="shared" si="120"/>
        <v>1.4543724438012979</v>
      </c>
      <c r="CQ433" s="751">
        <f t="shared" si="120"/>
        <v>1.465384961137028</v>
      </c>
      <c r="CR433" s="751">
        <f t="shared" si="120"/>
        <v>1.4362143233870868</v>
      </c>
      <c r="CS433" s="751">
        <f t="shared" si="120"/>
        <v>1.4535307411192544</v>
      </c>
      <c r="CT433" s="751">
        <f t="shared" si="120"/>
        <v>1.469118927907983</v>
      </c>
      <c r="CU433" s="751">
        <f t="shared" si="120"/>
        <v>1.4296065708219015</v>
      </c>
      <c r="CV433" s="751">
        <f t="shared" si="120"/>
        <v>1.3708566043067925</v>
      </c>
      <c r="CW433" s="751">
        <f t="shared" si="120"/>
        <v>1.3212258057575075</v>
      </c>
      <c r="CX433" s="751">
        <f t="shared" si="120"/>
        <v>1.2535357019132471</v>
      </c>
      <c r="CY433" s="751">
        <f t="shared" si="120"/>
        <v>1.2156930429611832</v>
      </c>
      <c r="CZ433" s="751">
        <f t="shared" si="120"/>
        <v>1.1804024221064113</v>
      </c>
      <c r="DA433" s="751">
        <f t="shared" si="120"/>
        <v>1.1562439184909394</v>
      </c>
      <c r="DB433" s="751">
        <f t="shared" si="120"/>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1">+(V365/$V365)/(V153/$V153)</f>
        <v>1</v>
      </c>
      <c r="W434" s="557">
        <f t="shared" si="121"/>
        <v>1.0127223624344492</v>
      </c>
      <c r="X434" s="557">
        <f t="shared" si="121"/>
        <v>0.98413336830872267</v>
      </c>
      <c r="Y434" s="557">
        <f t="shared" si="121"/>
        <v>0.94252474536757413</v>
      </c>
      <c r="Z434" s="557">
        <f t="shared" si="121"/>
        <v>0.86893652928980958</v>
      </c>
      <c r="AA434" s="557">
        <f t="shared" si="121"/>
        <v>0.88859484212726569</v>
      </c>
      <c r="AB434" s="557">
        <f t="shared" si="121"/>
        <v>1.2202001309492538</v>
      </c>
      <c r="AC434" s="557">
        <f t="shared" si="121"/>
        <v>1.6013255520893923</v>
      </c>
      <c r="AD434" s="557">
        <f t="shared" si="121"/>
        <v>1.9703431512482339</v>
      </c>
      <c r="AE434" s="557">
        <f t="shared" si="121"/>
        <v>2.3537443885290128</v>
      </c>
      <c r="AF434" s="557">
        <f t="shared" si="121"/>
        <v>2.3327651933382696</v>
      </c>
      <c r="AG434" s="557">
        <f t="shared" si="121"/>
        <v>2.269691307253777</v>
      </c>
      <c r="AH434" s="557">
        <f t="shared" si="121"/>
        <v>2.157233081981806</v>
      </c>
      <c r="AI434" s="557">
        <f t="shared" si="121"/>
        <v>2.1913546440717355</v>
      </c>
      <c r="AJ434" s="557">
        <f t="shared" si="121"/>
        <v>2.2286899613349096</v>
      </c>
      <c r="AK434" s="557">
        <f t="shared" si="121"/>
        <v>2.2372440560679347</v>
      </c>
      <c r="AL434" s="557">
        <f t="shared" si="121"/>
        <v>2.2769060865557615</v>
      </c>
      <c r="AM434" s="557">
        <f t="shared" si="121"/>
        <v>2.3334994098788084</v>
      </c>
      <c r="AN434" s="557">
        <f t="shared" si="121"/>
        <v>2.4400528457977955</v>
      </c>
      <c r="AO434" s="557">
        <f t="shared" si="121"/>
        <v>2.5156107185770424</v>
      </c>
      <c r="AP434" s="557">
        <f t="shared" si="121"/>
        <v>2.5891919885277903</v>
      </c>
      <c r="AQ434" s="557">
        <f t="shared" si="121"/>
        <v>2.6745892632495654</v>
      </c>
      <c r="AR434" s="557">
        <f t="shared" si="121"/>
        <v>2.7770906133259636</v>
      </c>
      <c r="AS434" s="557">
        <f t="shared" si="121"/>
        <v>2.9205835013270502</v>
      </c>
      <c r="AT434" s="557">
        <f t="shared" si="121"/>
        <v>3.1022649117672785</v>
      </c>
      <c r="AU434" s="557">
        <f t="shared" si="121"/>
        <v>3.1235195613465292</v>
      </c>
      <c r="AV434" s="557">
        <f t="shared" si="121"/>
        <v>3.1958627519893268</v>
      </c>
      <c r="AW434" s="557">
        <f t="shared" si="121"/>
        <v>3.3292469624350964</v>
      </c>
      <c r="AX434" s="557">
        <f t="shared" si="121"/>
        <v>3.4693376755999688</v>
      </c>
      <c r="AY434" s="557">
        <f t="shared" si="121"/>
        <v>3.4782555022606894</v>
      </c>
      <c r="AZ434" s="557">
        <f t="shared" si="121"/>
        <v>3.7228470907759901</v>
      </c>
      <c r="BA434" s="557">
        <f t="shared" si="121"/>
        <v>3.9568565658119983</v>
      </c>
      <c r="BB434" s="557">
        <f t="shared" ref="BB434:CG434" si="122">+(BB365/$V365)/(BB153/$V153)</f>
        <v>4.1986173621335965</v>
      </c>
      <c r="BC434" s="557">
        <f t="shared" si="122"/>
        <v>4.2958551224566097</v>
      </c>
      <c r="BD434" s="557">
        <f t="shared" si="122"/>
        <v>4.553724531117056</v>
      </c>
      <c r="BE434" s="557">
        <f t="shared" si="122"/>
        <v>4.7500098048076289</v>
      </c>
      <c r="BF434" s="557">
        <f t="shared" si="122"/>
        <v>5.096339532965648</v>
      </c>
      <c r="BG434" s="557">
        <f t="shared" si="122"/>
        <v>5.5061703530604564</v>
      </c>
      <c r="BH434" s="557">
        <f t="shared" si="122"/>
        <v>5.6680116426561584</v>
      </c>
      <c r="BI434" s="557">
        <f t="shared" si="122"/>
        <v>5.7342565285639635</v>
      </c>
      <c r="BJ434" s="557">
        <f t="shared" si="122"/>
        <v>5.762413746825306</v>
      </c>
      <c r="BK434" s="557">
        <f t="shared" si="122"/>
        <v>6.0105008863425144</v>
      </c>
      <c r="BL434" s="557">
        <f t="shared" si="122"/>
        <v>6.142799913232154</v>
      </c>
      <c r="BM434" s="557">
        <f t="shared" si="122"/>
        <v>6.3417852762475606</v>
      </c>
      <c r="BN434" s="557">
        <f t="shared" si="122"/>
        <v>6.5107834746541533</v>
      </c>
      <c r="BO434" s="557">
        <f t="shared" si="122"/>
        <v>6.6461739003082343</v>
      </c>
      <c r="BP434" s="557">
        <f t="shared" si="122"/>
        <v>7.0322665317097508</v>
      </c>
      <c r="BQ434" s="557">
        <f t="shared" si="122"/>
        <v>7.5086545590287566</v>
      </c>
      <c r="BR434" s="557">
        <f t="shared" si="122"/>
        <v>8.0232758706405178</v>
      </c>
      <c r="BS434" s="557">
        <f t="shared" si="122"/>
        <v>8.5326418716186971</v>
      </c>
      <c r="BT434" s="557">
        <f t="shared" si="122"/>
        <v>8.8340015716676685</v>
      </c>
      <c r="BU434" s="557">
        <f t="shared" si="122"/>
        <v>9.3118106063963459</v>
      </c>
      <c r="BV434" s="557">
        <f t="shared" si="122"/>
        <v>9.8275678696283357</v>
      </c>
      <c r="BW434" s="557">
        <f t="shared" si="122"/>
        <v>10.249823611778883</v>
      </c>
      <c r="BX434" s="557">
        <f t="shared" si="122"/>
        <v>10.219757322627933</v>
      </c>
      <c r="BY434" s="557">
        <f t="shared" si="122"/>
        <v>10.267546807568074</v>
      </c>
      <c r="BZ434" s="557">
        <f t="shared" si="122"/>
        <v>10.391689298457601</v>
      </c>
      <c r="CA434" s="751">
        <f t="shared" si="122"/>
        <v>10.579102033008464</v>
      </c>
      <c r="CB434" s="751">
        <f t="shared" si="122"/>
        <v>10.777106899943956</v>
      </c>
      <c r="CC434" s="751">
        <f t="shared" si="122"/>
        <v>11.058483285561197</v>
      </c>
      <c r="CD434" s="751">
        <f t="shared" si="122"/>
        <v>11.293959415083979</v>
      </c>
      <c r="CE434" s="751">
        <f t="shared" si="122"/>
        <v>11.620963765956569</v>
      </c>
      <c r="CF434" s="751">
        <f t="shared" si="122"/>
        <v>11.442268757855821</v>
      </c>
      <c r="CG434" s="751">
        <f t="shared" si="122"/>
        <v>11.352363905632629</v>
      </c>
      <c r="CH434" s="751">
        <f t="shared" ref="CH434:DB434" si="123">+(CH365/$V365)/(CH153/$V153)</f>
        <v>11.216107409616999</v>
      </c>
      <c r="CI434" s="751">
        <f t="shared" si="123"/>
        <v>11.236822721835328</v>
      </c>
      <c r="CJ434" s="751">
        <f t="shared" si="123"/>
        <v>11.106039294263184</v>
      </c>
      <c r="CK434" s="751">
        <f t="shared" si="123"/>
        <v>10.951871121782867</v>
      </c>
      <c r="CL434" s="751">
        <f t="shared" si="123"/>
        <v>10.83682781455564</v>
      </c>
      <c r="CM434" s="751">
        <f t="shared" si="123"/>
        <v>12.081188347997593</v>
      </c>
      <c r="CN434" s="751">
        <f t="shared" si="123"/>
        <v>11.95794718619047</v>
      </c>
      <c r="CO434" s="751">
        <f t="shared" si="123"/>
        <v>11.942818271084821</v>
      </c>
      <c r="CP434" s="751">
        <f t="shared" si="123"/>
        <v>11.815648516213699</v>
      </c>
      <c r="CQ434" s="751">
        <f t="shared" si="123"/>
        <v>11.984404405207174</v>
      </c>
      <c r="CR434" s="751">
        <f t="shared" si="123"/>
        <v>11.823077374400809</v>
      </c>
      <c r="CS434" s="751">
        <f t="shared" si="123"/>
        <v>12.043328842213583</v>
      </c>
      <c r="CT434" s="751">
        <f t="shared" si="123"/>
        <v>12.25054850568122</v>
      </c>
      <c r="CU434" s="751">
        <f t="shared" si="123"/>
        <v>12.297128849490242</v>
      </c>
      <c r="CV434" s="751">
        <f t="shared" si="123"/>
        <v>12.170501894616983</v>
      </c>
      <c r="CW434" s="751">
        <f t="shared" si="123"/>
        <v>12.113704989255224</v>
      </c>
      <c r="CX434" s="751">
        <f t="shared" si="123"/>
        <v>11.87651269374112</v>
      </c>
      <c r="CY434" s="751">
        <f t="shared" si="123"/>
        <v>11.580437890949428</v>
      </c>
      <c r="CZ434" s="751">
        <f t="shared" si="123"/>
        <v>11.305781159248337</v>
      </c>
      <c r="DA434" s="751">
        <f t="shared" si="123"/>
        <v>11.135514733600296</v>
      </c>
      <c r="DB434" s="751">
        <f t="shared" si="123"/>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51"/>
      <c r="CB435" s="751"/>
      <c r="CC435" s="751"/>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59"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4">+AV425</f>
        <v>2006Q2</v>
      </c>
      <c r="AW464" t="str">
        <f t="shared" si="124"/>
        <v>2006Q3</v>
      </c>
      <c r="AX464" t="str">
        <f t="shared" si="124"/>
        <v>2006Q4</v>
      </c>
      <c r="AY464" t="str">
        <f t="shared" si="124"/>
        <v>2007Q1</v>
      </c>
      <c r="AZ464" t="str">
        <f t="shared" si="124"/>
        <v>2007Q2</v>
      </c>
      <c r="BA464" t="str">
        <f t="shared" si="124"/>
        <v>2007Q3</v>
      </c>
      <c r="BB464" t="str">
        <f t="shared" si="124"/>
        <v>2007Q4</v>
      </c>
      <c r="BC464" t="str">
        <f t="shared" si="124"/>
        <v>2008Q1</v>
      </c>
      <c r="BD464" t="str">
        <f t="shared" si="124"/>
        <v>2008Q2</v>
      </c>
      <c r="BE464" t="str">
        <f t="shared" si="124"/>
        <v>2008Q3</v>
      </c>
      <c r="BF464" t="str">
        <f t="shared" si="124"/>
        <v>2008Q4</v>
      </c>
      <c r="BG464" t="str">
        <f t="shared" si="124"/>
        <v>2009Q1</v>
      </c>
      <c r="BH464" t="str">
        <f t="shared" si="124"/>
        <v>2009Q2</v>
      </c>
      <c r="BI464" t="str">
        <f t="shared" si="124"/>
        <v>2009Q3</v>
      </c>
      <c r="BJ464" t="str">
        <f t="shared" si="124"/>
        <v>2009Q4</v>
      </c>
      <c r="BK464" t="str">
        <f t="shared" si="124"/>
        <v>2010Q1</v>
      </c>
      <c r="BL464" t="str">
        <f t="shared" si="124"/>
        <v>2010Q2</v>
      </c>
      <c r="BM464" t="str">
        <f t="shared" si="124"/>
        <v>2010Q3</v>
      </c>
      <c r="BN464" t="str">
        <f t="shared" si="124"/>
        <v>2010Q4</v>
      </c>
      <c r="BO464" t="str">
        <f t="shared" si="124"/>
        <v>2011Q1</v>
      </c>
      <c r="BP464" t="str">
        <f t="shared" si="124"/>
        <v>2011Q2</v>
      </c>
      <c r="BQ464" t="str">
        <f t="shared" si="124"/>
        <v>2011Q3</v>
      </c>
      <c r="BR464" t="str">
        <f t="shared" si="124"/>
        <v>2011Q4</v>
      </c>
      <c r="BS464" t="str">
        <f t="shared" si="124"/>
        <v>2012Q1</v>
      </c>
      <c r="BT464" t="str">
        <f t="shared" si="124"/>
        <v>2012Q2</v>
      </c>
      <c r="BU464" t="str">
        <f t="shared" si="124"/>
        <v>2012Q3</v>
      </c>
      <c r="BV464" t="str">
        <f t="shared" si="124"/>
        <v>2012Q4</v>
      </c>
      <c r="BW464" t="str">
        <f t="shared" si="124"/>
        <v>2013Q1</v>
      </c>
      <c r="BX464" t="str">
        <f t="shared" si="124"/>
        <v>2013Q2</v>
      </c>
      <c r="BY464" t="str">
        <f t="shared" si="124"/>
        <v>2013Q3</v>
      </c>
      <c r="BZ464" t="str">
        <f t="shared" si="124"/>
        <v>2013Q4</v>
      </c>
      <c r="CA464" t="str">
        <f t="shared" si="124"/>
        <v>2014Q1</v>
      </c>
      <c r="CB464" t="str">
        <f t="shared" si="124"/>
        <v>2014Q2</v>
      </c>
      <c r="CC464" t="str">
        <f t="shared" si="124"/>
        <v>2014Q3</v>
      </c>
      <c r="CD464" t="str">
        <f t="shared" si="124"/>
        <v>2014Q4</v>
      </c>
      <c r="CE464" t="str">
        <f>+CE425</f>
        <v>2015Q1</v>
      </c>
      <c r="CF464" t="str">
        <f t="shared" ref="CF464:DB464" si="125">+CF425</f>
        <v>2015Q2</v>
      </c>
      <c r="CG464" t="str">
        <f t="shared" si="125"/>
        <v>2015Q3</v>
      </c>
      <c r="CH464" t="str">
        <f t="shared" si="125"/>
        <v>2015Q4</v>
      </c>
      <c r="CI464" t="str">
        <f t="shared" si="125"/>
        <v>2016Q1</v>
      </c>
      <c r="CJ464" t="str">
        <f t="shared" si="125"/>
        <v>2016Q2</v>
      </c>
      <c r="CK464" t="str">
        <f t="shared" si="125"/>
        <v>2016Q3</v>
      </c>
      <c r="CL464" t="str">
        <f t="shared" si="125"/>
        <v>2016Q4</v>
      </c>
      <c r="CM464" t="str">
        <f t="shared" si="125"/>
        <v>2017Q1</v>
      </c>
      <c r="CN464" t="str">
        <f t="shared" si="125"/>
        <v>2017Q2</v>
      </c>
      <c r="CO464" t="str">
        <f t="shared" si="125"/>
        <v>2017Q3</v>
      </c>
      <c r="CP464" t="str">
        <f t="shared" si="125"/>
        <v>2017Q4</v>
      </c>
      <c r="CQ464" t="str">
        <f t="shared" si="125"/>
        <v>2018Q1</v>
      </c>
      <c r="CR464" t="str">
        <f t="shared" si="125"/>
        <v>2018Q2</v>
      </c>
      <c r="CS464" t="str">
        <f t="shared" si="125"/>
        <v>2018Q3</v>
      </c>
      <c r="CT464" t="str">
        <f t="shared" si="125"/>
        <v>2018Q4</v>
      </c>
      <c r="CU464" t="str">
        <f t="shared" si="125"/>
        <v>2019Q1</v>
      </c>
      <c r="CV464" t="str">
        <f t="shared" si="125"/>
        <v>2019Q2</v>
      </c>
      <c r="CW464" t="str">
        <f t="shared" si="125"/>
        <v>2019Q3</v>
      </c>
      <c r="CX464" t="str">
        <f t="shared" si="125"/>
        <v>2019Q4</v>
      </c>
      <c r="CY464" t="str">
        <f t="shared" si="125"/>
        <v>2020Q1</v>
      </c>
      <c r="CZ464" t="str">
        <f t="shared" si="125"/>
        <v>2020Q2</v>
      </c>
      <c r="DA464" t="str">
        <f t="shared" si="125"/>
        <v>2020Q3</v>
      </c>
      <c r="DB464" t="str">
        <f t="shared" si="125"/>
        <v>2020Q4</v>
      </c>
    </row>
    <row r="465" spans="2:106" ht="15.6" hidden="1">
      <c r="B465" s="549" t="s">
        <v>1355</v>
      </c>
      <c r="C465" s="575" t="s">
        <v>1038</v>
      </c>
    </row>
    <row r="466" spans="2:106" hidden="1">
      <c r="B466" s="216" t="s">
        <v>1319</v>
      </c>
    </row>
    <row r="467" spans="2:106" hidden="1">
      <c r="B467" t="s">
        <v>1320</v>
      </c>
      <c r="C467" s="576" t="s">
        <v>1039</v>
      </c>
      <c r="AU467">
        <f t="shared" ref="AU467:BZ467" si="126">+AU57/AU80</f>
        <v>0.49323493234932347</v>
      </c>
      <c r="AV467">
        <f t="shared" si="126"/>
        <v>0.51775486827033224</v>
      </c>
      <c r="AW467">
        <f t="shared" si="126"/>
        <v>0.49895833333333334</v>
      </c>
      <c r="AX467">
        <f t="shared" si="126"/>
        <v>0.51925078043704476</v>
      </c>
      <c r="AY467">
        <f t="shared" si="126"/>
        <v>0.5488069414316703</v>
      </c>
      <c r="AZ467">
        <f t="shared" si="126"/>
        <v>0.58129649309245479</v>
      </c>
      <c r="BA467">
        <f t="shared" si="126"/>
        <v>0.5768844221105528</v>
      </c>
      <c r="BB467">
        <f t="shared" si="126"/>
        <v>0.5849609375</v>
      </c>
      <c r="BC467">
        <f t="shared" si="126"/>
        <v>0.60257680872150643</v>
      </c>
      <c r="BD467">
        <f t="shared" si="126"/>
        <v>0.64386129334582942</v>
      </c>
      <c r="BE467">
        <f t="shared" si="126"/>
        <v>0.67385444743935308</v>
      </c>
      <c r="BF467">
        <f t="shared" si="126"/>
        <v>0.69920141969831406</v>
      </c>
      <c r="BG467">
        <f t="shared" si="126"/>
        <v>0.69373345101500439</v>
      </c>
      <c r="BH467">
        <f t="shared" si="126"/>
        <v>0.69045495093666365</v>
      </c>
      <c r="BI467">
        <f t="shared" si="126"/>
        <v>0.70225694444444442</v>
      </c>
      <c r="BJ467">
        <f t="shared" si="126"/>
        <v>0.72457627118644063</v>
      </c>
      <c r="BK467">
        <f t="shared" si="126"/>
        <v>0.71620486985726284</v>
      </c>
      <c r="BL467">
        <f t="shared" si="126"/>
        <v>0.71919530595138303</v>
      </c>
      <c r="BM467">
        <f t="shared" si="126"/>
        <v>0.72829581993569137</v>
      </c>
      <c r="BN467">
        <f t="shared" si="126"/>
        <v>0.73802163833075729</v>
      </c>
      <c r="BO467">
        <f t="shared" si="126"/>
        <v>0.74535603715170273</v>
      </c>
      <c r="BP467">
        <f t="shared" si="126"/>
        <v>0.79176563737133809</v>
      </c>
      <c r="BQ467">
        <f t="shared" si="126"/>
        <v>0.78222869628550618</v>
      </c>
      <c r="BR467">
        <f t="shared" si="126"/>
        <v>0.79076479076479078</v>
      </c>
      <c r="BS467">
        <f t="shared" si="126"/>
        <v>0.79571428571428571</v>
      </c>
      <c r="BT467">
        <f t="shared" si="126"/>
        <v>0.81772694781987132</v>
      </c>
      <c r="BU467">
        <f t="shared" si="126"/>
        <v>0.822569680489463</v>
      </c>
      <c r="BV467">
        <f t="shared" si="126"/>
        <v>0.82102461743180311</v>
      </c>
      <c r="BW467">
        <f t="shared" si="126"/>
        <v>0.82810368349249663</v>
      </c>
      <c r="BX467">
        <f t="shared" si="126"/>
        <v>0.82980132450331123</v>
      </c>
      <c r="BY467">
        <f t="shared" si="126"/>
        <v>0.83565275016567264</v>
      </c>
      <c r="BZ467">
        <f t="shared" si="126"/>
        <v>0.85137732222934015</v>
      </c>
      <c r="CA467">
        <f t="shared" ref="CA467:DB467" si="127">+CA57/CA80</f>
        <v>0.8719433719433719</v>
      </c>
      <c r="CB467">
        <f t="shared" si="127"/>
        <v>0.88339670468948039</v>
      </c>
      <c r="CC467">
        <f t="shared" si="127"/>
        <v>0.87461959829580038</v>
      </c>
      <c r="CD467">
        <f t="shared" si="127"/>
        <v>0.87401095556908093</v>
      </c>
      <c r="CE467">
        <f t="shared" si="127"/>
        <v>0.87306317044100124</v>
      </c>
      <c r="CF467">
        <f t="shared" si="127"/>
        <v>0.87006960556844548</v>
      </c>
      <c r="CG467">
        <f t="shared" si="127"/>
        <v>0.88288288288288286</v>
      </c>
      <c r="CH467">
        <f t="shared" si="127"/>
        <v>0.89435840707964598</v>
      </c>
      <c r="CI467">
        <f t="shared" si="127"/>
        <v>0.89397201291711514</v>
      </c>
      <c r="CJ467">
        <f t="shared" si="127"/>
        <v>0.91399572649572647</v>
      </c>
      <c r="CK467">
        <f t="shared" si="127"/>
        <v>0.92525913802509552</v>
      </c>
      <c r="CL467">
        <f t="shared" si="127"/>
        <v>0.96577946768060841</v>
      </c>
      <c r="CM467">
        <f t="shared" si="127"/>
        <v>0.99140708915145004</v>
      </c>
      <c r="CN467">
        <f t="shared" si="127"/>
        <v>1.006827731092437</v>
      </c>
      <c r="CO467">
        <f t="shared" si="127"/>
        <v>0.9943734015345268</v>
      </c>
      <c r="CP467">
        <f t="shared" si="127"/>
        <v>1.0076026355803345</v>
      </c>
      <c r="CQ467">
        <f t="shared" si="127"/>
        <v>0.99118942731277537</v>
      </c>
      <c r="CR467">
        <f t="shared" si="127"/>
        <v>1.0019493177387915</v>
      </c>
      <c r="CS467">
        <f t="shared" si="127"/>
        <v>0.99426386233269604</v>
      </c>
      <c r="CT467">
        <f t="shared" si="127"/>
        <v>0.98889916743755779</v>
      </c>
      <c r="CU467">
        <f t="shared" si="127"/>
        <v>0.99261992619926198</v>
      </c>
      <c r="CV467">
        <f t="shared" si="127"/>
        <v>1.0182212581344903</v>
      </c>
      <c r="CW467">
        <f t="shared" si="127"/>
        <v>1.014648858250754</v>
      </c>
      <c r="CX467">
        <f t="shared" si="127"/>
        <v>1.0465017064846416</v>
      </c>
      <c r="CY467">
        <f t="shared" si="127"/>
        <v>1.0693641618497109</v>
      </c>
      <c r="CZ467">
        <f t="shared" si="127"/>
        <v>1.0773425880019831</v>
      </c>
      <c r="DA467">
        <f t="shared" si="127"/>
        <v>1.0961968680089484</v>
      </c>
      <c r="DB467">
        <f t="shared" si="127"/>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5.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28">+AV489+AV502+AV539+AV541+AV514-AV527</f>
        <v>878</v>
      </c>
    </row>
    <row r="575" spans="2:48" hidden="1">
      <c r="B575" s="497" t="s">
        <v>1121</v>
      </c>
      <c r="C575" s="602"/>
    </row>
    <row r="576" spans="2:48" hidden="1">
      <c r="B576" s="497" t="s">
        <v>1122</v>
      </c>
      <c r="C576" s="444" t="s">
        <v>1123</v>
      </c>
    </row>
    <row r="577" spans="2:49" hidden="1">
      <c r="B577"/>
    </row>
    <row r="578" spans="2:49" ht="15.6" hidden="1">
      <c r="B578" s="549" t="s">
        <v>1124</v>
      </c>
      <c r="C578" s="575" t="s">
        <v>1038</v>
      </c>
    </row>
    <row r="579" spans="2:49" ht="15.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29">+AV609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0">+AV613/AV611</f>
        <v>0.96938040407134585</v>
      </c>
    </row>
    <row r="610" spans="2:48" hidden="1">
      <c r="B610" s="615" t="s">
        <v>1156</v>
      </c>
      <c r="AV610">
        <f t="shared" ref="AV610" si="131">+LN(AV609)</f>
        <v>-3.1098170267289841E-2</v>
      </c>
    </row>
    <row r="611" spans="2:48" ht="15.6" hidden="1">
      <c r="B611" s="616" t="s">
        <v>1157</v>
      </c>
      <c r="AV611">
        <f>+(AV624*AV615^$C615*AV618^$C618*AV621^$C621)/4</f>
        <v>900.57525026650706</v>
      </c>
    </row>
    <row r="612" spans="2:48" hidden="1">
      <c r="B612" s="563" t="s">
        <v>1158</v>
      </c>
      <c r="AV612" t="e">
        <f t="shared" ref="AV612" si="132">+AV611/AU611-1</f>
        <v>#DIV/0!</v>
      </c>
    </row>
    <row r="613" spans="2:48" hidden="1">
      <c r="B613" t="s">
        <v>1159</v>
      </c>
      <c r="AV613">
        <f t="shared" ref="AV613" si="133">+AV468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4">+AV615/AU615-1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5">+AU619*(1+AV620)</f>
        <v>4.4290000000000003</v>
      </c>
    </row>
    <row r="620" spans="2:48" hidden="1">
      <c r="B620" t="s">
        <v>1165</v>
      </c>
      <c r="AV620">
        <f t="shared" ref="AV620" si="136">+AU620</f>
        <v>0</v>
      </c>
    </row>
    <row r="621" spans="2:48" hidden="1">
      <c r="B621" t="s">
        <v>1166</v>
      </c>
      <c r="C621">
        <v>0.6</v>
      </c>
      <c r="AU621">
        <f t="shared" ref="AU621:AV621" si="137">+AU619*(1-AU623)</f>
        <v>4.2961299999999998</v>
      </c>
      <c r="AV621">
        <f t="shared" si="137"/>
        <v>4.2961299999999998</v>
      </c>
    </row>
    <row r="622" spans="2:48" hidden="1">
      <c r="B622" t="s">
        <v>1167</v>
      </c>
      <c r="AV622">
        <f t="shared" ref="AV622" si="138">+AV621/AU621-1</f>
        <v>0</v>
      </c>
    </row>
    <row r="623" spans="2:48" hidden="1">
      <c r="B623" t="s">
        <v>1168</v>
      </c>
      <c r="AU623">
        <v>0.03</v>
      </c>
      <c r="AV623">
        <f t="shared" ref="AV623" si="139">+AU623</f>
        <v>0.03</v>
      </c>
    </row>
    <row r="624" spans="2:48" hidden="1">
      <c r="B624" t="s">
        <v>1169</v>
      </c>
      <c r="C624">
        <v>1</v>
      </c>
      <c r="AU624">
        <v>56</v>
      </c>
      <c r="AV624">
        <f t="shared" ref="AV624" si="140">+AU624*(1+AV625)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1">+AV580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2">+(AT481+AU481+AV481)/3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3">+(AT483+AU483+AV483)/3</f>
        <v>4.0347167789038942E-2</v>
      </c>
    </row>
    <row r="639" spans="2:48" hidden="1">
      <c r="B639"/>
    </row>
    <row r="640" spans="2:48" hidden="1">
      <c r="B640" s="216" t="s">
        <v>1183</v>
      </c>
      <c r="AV640">
        <f t="shared" ref="AV640" ca="1" si="144">+(1-AV$648)*AV641+AV$648*AV642</f>
        <v>0</v>
      </c>
    </row>
    <row r="641" spans="2:48" hidden="1">
      <c r="B641" t="s">
        <v>1184</v>
      </c>
      <c r="AV641">
        <f t="shared" ref="AV641" si="145">+AV580</f>
        <v>0</v>
      </c>
    </row>
    <row r="642" spans="2:48" hidden="1">
      <c r="B642" t="s">
        <v>1185</v>
      </c>
      <c r="C642" s="444" t="s">
        <v>1186</v>
      </c>
      <c r="AV642">
        <f t="shared" ref="AV642" ca="1" si="146">+AV643+AV692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47">+AV621</f>
        <v>4.2961299999999998</v>
      </c>
    </row>
    <row r="652" spans="2:48" hidden="1">
      <c r="B652" t="s">
        <v>1196</v>
      </c>
      <c r="AV652" t="e">
        <f t="shared" ref="AV652" si="148">+(AV613*AV615^(-$F615)*AV618^(-$F618)*AV624^(-1))^(1/$F619)</f>
        <v>#DIV/0!</v>
      </c>
    </row>
    <row r="653" spans="2:48" hidden="1">
      <c r="B653" s="590" t="s">
        <v>1197</v>
      </c>
      <c r="AV653" t="e">
        <f t="shared" ref="AV653" si="149">+$F654*AV654+(1-$F654)*AU653*(1+$F655*AV655)*(1+$F656*AV656)</f>
        <v>#DIV/0!</v>
      </c>
    </row>
    <row r="654" spans="2:48" hidden="1">
      <c r="B654" t="s">
        <v>1198</v>
      </c>
      <c r="C654" s="620">
        <v>0.5</v>
      </c>
      <c r="AV654">
        <f t="shared" ref="AV654" si="150">+AU651</f>
        <v>0</v>
      </c>
    </row>
    <row r="655" spans="2:48" hidden="1">
      <c r="B655" t="s">
        <v>1199</v>
      </c>
      <c r="C655" s="620">
        <v>1</v>
      </c>
      <c r="AV655" t="e">
        <f t="shared" ref="AV655" si="151">+AV613/AU613-1</f>
        <v>#DIV/0!</v>
      </c>
    </row>
    <row r="656" spans="2:48" hidden="1">
      <c r="B656" t="s">
        <v>1200</v>
      </c>
      <c r="C656" s="620">
        <v>-0.2</v>
      </c>
      <c r="AV656">
        <f t="shared" ref="AV656" si="152">+AV604</f>
        <v>0</v>
      </c>
    </row>
    <row r="657" spans="2:48" hidden="1">
      <c r="B657"/>
    </row>
    <row r="658" spans="2:48" hidden="1">
      <c r="B658"/>
      <c r="AV658">
        <f t="shared" ref="AV658" si="153">+AV$465</f>
        <v>0</v>
      </c>
    </row>
    <row r="659" spans="2:48" ht="15.6" hidden="1">
      <c r="B659" s="621" t="s">
        <v>1201</v>
      </c>
    </row>
    <row r="660" spans="2:48" hidden="1">
      <c r="B660" s="622" t="s">
        <v>1202</v>
      </c>
      <c r="C660" s="623" t="s">
        <v>1203</v>
      </c>
      <c r="AV660" t="e">
        <f t="shared" ref="AV660" si="154">+LN(AV661/AV662)</f>
        <v>#DIV/0!</v>
      </c>
    </row>
    <row r="661" spans="2:48" hidden="1">
      <c r="B661" s="624" t="s">
        <v>1204</v>
      </c>
      <c r="C661" s="625" t="s">
        <v>1039</v>
      </c>
      <c r="AV661">
        <f>+AU661/(1+AV75)</f>
        <v>0</v>
      </c>
    </row>
    <row r="662" spans="2:48" hidden="1">
      <c r="B662" s="624" t="s">
        <v>1205</v>
      </c>
      <c r="C662" s="625" t="s">
        <v>1206</v>
      </c>
      <c r="AV662">
        <f t="shared" ref="AV662" si="155">+AVERAGE(AO661:AV661)</f>
        <v>0</v>
      </c>
    </row>
    <row r="663" spans="2:48" hidden="1">
      <c r="B663" s="624" t="s">
        <v>1207</v>
      </c>
      <c r="C663" s="624"/>
      <c r="AV663" t="e">
        <f t="shared" ref="AV663" si="156">+AV662/AU662-1</f>
        <v>#DIV/0!</v>
      </c>
    </row>
    <row r="664" spans="2:48" hidden="1">
      <c r="B664" s="624" t="s">
        <v>1208</v>
      </c>
      <c r="C664" s="625" t="s">
        <v>1039</v>
      </c>
      <c r="AV664">
        <f>+AV74</f>
        <v>62</v>
      </c>
    </row>
    <row r="665" spans="2:48" hidden="1">
      <c r="B665" s="624" t="s">
        <v>1209</v>
      </c>
      <c r="C665" s="624"/>
      <c r="AV665" t="e">
        <f t="shared" ref="AV665" si="157">+AV664/AU664-1</f>
        <v>#DIV/0!</v>
      </c>
    </row>
    <row r="666" spans="2:48" hidden="1">
      <c r="B666"/>
      <c r="C666" s="626" t="s">
        <v>1210</v>
      </c>
    </row>
    <row r="667" spans="2:48" ht="15.6" hidden="1">
      <c r="B667" s="627" t="s">
        <v>1211</v>
      </c>
      <c r="C667" s="626">
        <v>0.2</v>
      </c>
      <c r="AV667">
        <f ca="1">+AV678-$F677*AV677</f>
        <v>0</v>
      </c>
    </row>
    <row r="668" spans="2:48" hidden="1">
      <c r="B668" s="628" t="s">
        <v>1212</v>
      </c>
      <c r="C668" s="604"/>
      <c r="AV668">
        <f t="shared" ref="AV668" si="158">+LN(AV664)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59">+AV669-AV672</f>
        <v>-3.5000000000000003E-2</v>
      </c>
    </row>
    <row r="672" spans="2:48" hidden="1">
      <c r="B672" t="s">
        <v>1216</v>
      </c>
      <c r="AV672">
        <f t="shared" ref="AV672" ca="1" si="160">+AV628</f>
        <v>0</v>
      </c>
    </row>
    <row r="673" spans="2:48" hidden="1">
      <c r="B673" t="s">
        <v>1217</v>
      </c>
      <c r="AV673">
        <v>2.5000000000000001E-2</v>
      </c>
    </row>
    <row r="674" spans="2:48" hidden="1">
      <c r="B674" t="s">
        <v>1218</v>
      </c>
      <c r="AV674">
        <f t="shared" ref="AV674" si="161">+AV673-AV675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2">+AU667*$F678+AW667*(1-$F678)</f>
        <v>0</v>
      </c>
    </row>
    <row r="679" spans="2:48" hidden="1">
      <c r="B679" s="497" t="s">
        <v>1225</v>
      </c>
      <c r="C679" s="631" t="s">
        <v>1109</v>
      </c>
      <c r="AV679">
        <f ca="1">+AV671-AV674-AV676</f>
        <v>-7.0000000000000007E-2</v>
      </c>
    </row>
    <row r="680" spans="2:48" hidden="1">
      <c r="B680"/>
    </row>
    <row r="681" spans="2:48" ht="15.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3">+AV682+AV683-AV684</f>
        <v>3.5000000000000003E-2</v>
      </c>
    </row>
    <row r="686" spans="2:48" hidden="1">
      <c r="B686" s="216" t="s">
        <v>1232</v>
      </c>
      <c r="C686" s="576" t="s">
        <v>1233</v>
      </c>
    </row>
    <row r="687" spans="2:48" hidden="1">
      <c r="B687" t="s">
        <v>1234</v>
      </c>
      <c r="C687" s="497">
        <v>0.8</v>
      </c>
      <c r="AV687">
        <f t="shared" ref="AV687" si="164">+$F687*AU685+(1-$F687)*AV685</f>
        <v>3.5000000000000003E-2</v>
      </c>
    </row>
    <row r="688" spans="2:48" hidden="1">
      <c r="B688"/>
      <c r="C688" s="634" t="s">
        <v>1235</v>
      </c>
    </row>
    <row r="689" spans="2:48" hidden="1">
      <c r="B689" s="629" t="s">
        <v>1236</v>
      </c>
      <c r="C689" s="587">
        <v>0.8</v>
      </c>
      <c r="AV689">
        <f t="shared" ref="AV689" si="165">+AU689+AV687</f>
        <v>3.5000000000000003E-2</v>
      </c>
    </row>
    <row r="690" spans="2:48" hidden="1">
      <c r="B690" s="629"/>
      <c r="C690" s="587"/>
    </row>
    <row r="691" spans="2:48" ht="15.6" hidden="1">
      <c r="B691" s="635" t="s">
        <v>1237</v>
      </c>
      <c r="C691" s="636"/>
      <c r="AV691">
        <f t="shared" ref="AV691" ca="1" si="166">+$F667*AV667+$F689*AV689</f>
        <v>0</v>
      </c>
    </row>
    <row r="692" spans="2:48" hidden="1">
      <c r="B692" s="629" t="s">
        <v>1238</v>
      </c>
      <c r="AV692">
        <f ca="1">+AV691-AU691</f>
        <v>0</v>
      </c>
    </row>
    <row r="693" spans="2:48" hidden="1">
      <c r="B693" s="587" t="s">
        <v>1239</v>
      </c>
      <c r="AV693">
        <f t="shared" ref="AV693" si="167">+EXP(AV689)</f>
        <v>1.0356197087996233</v>
      </c>
    </row>
    <row r="694" spans="2:48" hidden="1">
      <c r="B694" s="629" t="s">
        <v>1240</v>
      </c>
      <c r="AV694">
        <f t="shared" ref="AV694" ca="1" si="168">+AV692+AV675-AV627</f>
        <v>0.02</v>
      </c>
    </row>
    <row r="695" spans="2:48" hidden="1">
      <c r="B695" s="587" t="s">
        <v>1241</v>
      </c>
      <c r="AV695">
        <f ca="1">+AU695*(1+AV694)</f>
        <v>0</v>
      </c>
    </row>
    <row r="696" spans="2:48" hidden="1">
      <c r="B696" s="587" t="s">
        <v>1242</v>
      </c>
      <c r="AV696">
        <f t="shared" ref="AV696" si="169">+AU696*(1+AV682)</f>
        <v>0</v>
      </c>
    </row>
    <row r="697" spans="2:48" hidden="1">
      <c r="B697" s="587" t="s">
        <v>1243</v>
      </c>
      <c r="AV697" t="e">
        <f t="shared" ref="AV697" ca="1" si="170">+LN(AV695/AV696)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5.6" hidden="1">
      <c r="B709" s="549" t="s">
        <v>1253</v>
      </c>
      <c r="AV709">
        <f t="shared" ref="AV709" si="171">+AV$465</f>
        <v>0</v>
      </c>
    </row>
    <row r="710" spans="2:48" hidden="1">
      <c r="B710" s="216" t="s">
        <v>1254</v>
      </c>
    </row>
    <row r="711" spans="2:48" hidden="1">
      <c r="B711" s="640" t="s">
        <v>1255</v>
      </c>
      <c r="AV711">
        <f t="shared" ref="AV711" ca="1" si="172">+AV713-AV718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5.6" hidden="1">
      <c r="B714" s="635" t="s">
        <v>1258</v>
      </c>
      <c r="C714" s="643" t="s">
        <v>1259</v>
      </c>
      <c r="AV714">
        <f ca="1">+$F716*AV716+(1-$F716)*(AV717+$F720*AV720+IF(AV722&lt;0,1.1,$F722)*AV722+$F727*AV727)+AV731</f>
        <v>-3.5000000000000003E-2</v>
      </c>
    </row>
    <row r="715" spans="2:48" hidden="1">
      <c r="B715" t="s">
        <v>1260</v>
      </c>
      <c r="C715" s="575" t="s">
        <v>1261</v>
      </c>
      <c r="AV715">
        <f t="shared" ref="AV715" si="173">+AV447</f>
        <v>0</v>
      </c>
    </row>
    <row r="716" spans="2:48" hidden="1">
      <c r="B716" t="s">
        <v>1262</v>
      </c>
      <c r="C716" s="644">
        <v>0.7</v>
      </c>
      <c r="AV716">
        <f>+AU715</f>
        <v>0</v>
      </c>
    </row>
    <row r="717" spans="2:48" hidden="1">
      <c r="B717" t="s">
        <v>1263</v>
      </c>
      <c r="C717" s="633" t="s">
        <v>1264</v>
      </c>
      <c r="AV717">
        <f t="shared" ref="AV717" si="174">+AV718+AV719</f>
        <v>0.02</v>
      </c>
    </row>
    <row r="718" spans="2:48" hidden="1">
      <c r="B718" t="s">
        <v>1265</v>
      </c>
      <c r="AV718">
        <v>0.02</v>
      </c>
    </row>
    <row r="719" spans="2:48" hidden="1">
      <c r="B719" t="s">
        <v>1266</v>
      </c>
      <c r="C719" s="644"/>
      <c r="AV719">
        <f t="shared" ref="AV719" si="175">+AW734</f>
        <v>0</v>
      </c>
    </row>
    <row r="720" spans="2:48" hidden="1">
      <c r="B720" t="s">
        <v>1267</v>
      </c>
      <c r="C720" s="644">
        <v>0.5</v>
      </c>
      <c r="AV720">
        <f t="shared" ref="AV720" si="176">+AV610</f>
        <v>-3.1098170267289841E-2</v>
      </c>
    </row>
    <row r="721" spans="2:48" hidden="1">
      <c r="B721" s="587" t="s">
        <v>1268</v>
      </c>
      <c r="C721" s="644"/>
      <c r="AV721">
        <f>+(1-$F716)*$F720*AV720</f>
        <v>0</v>
      </c>
    </row>
    <row r="722" spans="2:48" hidden="1">
      <c r="B722" t="s">
        <v>1269</v>
      </c>
      <c r="C722" s="644">
        <v>2.1</v>
      </c>
      <c r="AV722">
        <f t="shared" ref="AV722" si="177">+(AV724-AV726)</f>
        <v>-0.05</v>
      </c>
    </row>
    <row r="723" spans="2:48" hidden="1">
      <c r="B723" s="587" t="s">
        <v>1270</v>
      </c>
      <c r="C723" s="644"/>
      <c r="AV723">
        <f>+(1-$F716)*IF(AV722&lt;0,1.1,$F722)*AV722</f>
        <v>-5.5000000000000007E-2</v>
      </c>
    </row>
    <row r="724" spans="2:48" hidden="1">
      <c r="B724" t="s">
        <v>1271</v>
      </c>
      <c r="C724" s="644"/>
      <c r="AV724">
        <f t="shared" ref="AV724" si="178">+AW627</f>
        <v>0</v>
      </c>
    </row>
    <row r="725" spans="2:48" hidden="1">
      <c r="B725" t="s">
        <v>1272</v>
      </c>
      <c r="C725" s="644"/>
    </row>
    <row r="726" spans="2:48" hidden="1">
      <c r="B726" t="s">
        <v>1273</v>
      </c>
      <c r="C726" s="644"/>
      <c r="AV726">
        <f t="shared" ref="AV726" si="179">+AV734</f>
        <v>0.05</v>
      </c>
    </row>
    <row r="727" spans="2:48" hidden="1">
      <c r="B727" t="s">
        <v>1274</v>
      </c>
      <c r="C727" s="644">
        <v>0.2</v>
      </c>
      <c r="AV727">
        <f t="shared" ref="AV727" ca="1" si="180">+AV729-AV730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1">+AV689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2">+$F734*AU734+(1-$F734)*AV735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3">+AV714</f>
        <v>-3.5000000000000003E-2</v>
      </c>
    </row>
    <row r="740" spans="2:48" hidden="1">
      <c r="B740" s="604" t="s">
        <v>1285</v>
      </c>
      <c r="AV740">
        <f t="shared" ref="AV740" si="184">+AV447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5.6" hidden="1">
      <c r="B750" s="635" t="s">
        <v>1295</v>
      </c>
      <c r="C750" s="643" t="s">
        <v>1296</v>
      </c>
      <c r="AV750" t="e">
        <f t="shared" ref="AV750" ca="1" si="185">+$F753*AV753+(1-$F753)*($F755*AV755+$F762*(AV762-AU762)-AV760)</f>
        <v>#DIV/0!</v>
      </c>
    </row>
    <row r="751" spans="2:48" hidden="1">
      <c r="B751" t="s">
        <v>1297</v>
      </c>
      <c r="AV751" t="e">
        <f t="shared" ref="AV751" ca="1" si="186">+AV752/AU752-1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87">+AU752</f>
        <v>0</v>
      </c>
    </row>
    <row r="755" spans="2:48" hidden="1">
      <c r="B755" t="s">
        <v>1301</v>
      </c>
      <c r="C755" s="497">
        <v>1</v>
      </c>
      <c r="AV755" t="e">
        <f t="shared" ref="AV755" ca="1" si="188">+AV756/AU756-1</f>
        <v>#DIV/0!</v>
      </c>
    </row>
    <row r="756" spans="2:48" hidden="1">
      <c r="B756" t="s">
        <v>1302</v>
      </c>
      <c r="AV756">
        <f t="shared" ref="AV756" ca="1" si="189">+AV757*AV759</f>
        <v>0</v>
      </c>
    </row>
    <row r="757" spans="2:48" hidden="1">
      <c r="B757" t="s">
        <v>1303</v>
      </c>
      <c r="AV757">
        <f t="shared" ref="AV757" si="190">+AV574</f>
        <v>878</v>
      </c>
    </row>
    <row r="758" spans="2:48" hidden="1">
      <c r="B758" t="s">
        <v>1304</v>
      </c>
      <c r="AV758">
        <f ca="1">+AV640</f>
        <v>0</v>
      </c>
    </row>
    <row r="759" spans="2:48" hidden="1">
      <c r="B759" t="s">
        <v>1305</v>
      </c>
      <c r="AV759">
        <f t="shared" ref="AV759" ca="1" si="191">+AU759*(1+AV758)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2">+AV752/AV766</f>
        <v>#DIV/0!</v>
      </c>
    </row>
    <row r="766" spans="2:48" hidden="1">
      <c r="B766" t="s">
        <v>1311</v>
      </c>
      <c r="AV766">
        <f t="shared" ref="AV766" si="193">+AV434</f>
        <v>3.1958627519893268</v>
      </c>
    </row>
    <row r="767" spans="2:48" hidden="1">
      <c r="B767" t="s">
        <v>1312</v>
      </c>
      <c r="C767" s="444" t="s">
        <v>1220</v>
      </c>
      <c r="AV767">
        <f t="shared" ref="AV767" si="194">+AV393</f>
        <v>0</v>
      </c>
    </row>
    <row r="768" spans="2:48" hidden="1">
      <c r="B768" t="s">
        <v>1313</v>
      </c>
      <c r="C768" s="444" t="s">
        <v>1314</v>
      </c>
      <c r="AV768" t="e">
        <f t="shared" ref="AV768" ca="1" si="195">+AV752-AV767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106680</xdr:colOff>
                <xdr:row>1</xdr:row>
                <xdr:rowOff>87630</xdr:rowOff>
              </from>
              <to>
                <xdr:col>110</xdr:col>
                <xdr:colOff>68580</xdr:colOff>
                <xdr:row>3</xdr:row>
                <xdr:rowOff>30480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Z364"/>
  <sheetViews>
    <sheetView zoomScale="80" zoomScaleNormal="80" workbookViewId="0">
      <pane xSplit="1" ySplit="5" topLeftCell="MG241" activePane="bottomRight" state="frozen"/>
      <selection pane="topRight" activeCell="B1" sqref="B1"/>
      <selection pane="bottomLeft" activeCell="A2" sqref="A2"/>
      <selection pane="bottomRight" activeCell="MZ268" sqref="MZ268"/>
    </sheetView>
  </sheetViews>
  <sheetFormatPr defaultRowHeight="14.4" outlineLevelCol="1"/>
  <cols>
    <col min="1" max="1" width="57.7890625" style="1" customWidth="1"/>
    <col min="2" max="321" width="8.47265625" customWidth="1" outlineLevel="1"/>
    <col min="322" max="322" width="8.734375" style="538" customWidth="1" outlineLevel="1"/>
    <col min="323" max="337" width="8.47265625" customWidth="1" outlineLevel="1"/>
    <col min="338" max="345" width="9.15625" bestFit="1" customWidth="1" outlineLevel="1"/>
    <col min="346" max="346" width="9.5234375" customWidth="1" outlineLevel="1"/>
    <col min="347" max="361" width="9.15625" bestFit="1" customWidth="1" outlineLevel="1"/>
    <col min="362" max="362" width="10.47265625" customWidth="1"/>
  </cols>
  <sheetData>
    <row r="5" spans="1:364" ht="15.3">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c r="MZ5" s="273">
        <v>45717</v>
      </c>
    </row>
    <row r="6" spans="1:364" ht="15.3">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4" ht="15.7"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914"/>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4">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914"/>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4">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914"/>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4">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914"/>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4">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914"/>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4">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915"/>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4">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915"/>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4">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915"/>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4">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915"/>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4">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915"/>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915"/>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915"/>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915"/>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915"/>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915"/>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915"/>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915"/>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915"/>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915"/>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915"/>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915"/>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915"/>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915"/>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915"/>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915"/>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915"/>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915"/>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915"/>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915"/>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915"/>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916"/>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17"/>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3">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918"/>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919"/>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919"/>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919"/>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919"/>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919"/>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919"/>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919"/>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919"/>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919"/>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919"/>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919"/>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2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3">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921"/>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921"/>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92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92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923"/>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92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92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92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92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923"/>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92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92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92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92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92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924"/>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4.7"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921"/>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921"/>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92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92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921"/>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92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92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92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92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921"/>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92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92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92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92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92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4.7"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924"/>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4.7" thickTop="1">
      <c r="A97" s="353" t="s">
        <v>944</v>
      </c>
    </row>
    <row r="98" spans="1:361">
      <c r="A98" s="353"/>
    </row>
    <row r="99" spans="1:361" ht="15.3">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92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2"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926"/>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92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927"/>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927"/>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7"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926"/>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92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928"/>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927"/>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927"/>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928"/>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926"/>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92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928"/>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927"/>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927"/>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928"/>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927"/>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924"/>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929"/>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929"/>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4.7"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930"/>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930"/>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931"/>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931"/>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930"/>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931"/>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932"/>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933"/>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930"/>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933"/>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930"/>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4.7"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924"/>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4.7" thickTop="1">
      <c r="A134" s="451"/>
    </row>
    <row r="135" spans="1:361" ht="15.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4.7"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930"/>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930"/>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931"/>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931"/>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930"/>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931"/>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932"/>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933"/>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930"/>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4">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933"/>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4">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930"/>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4" ht="13.5" customHeight="1">
      <c r="A147" s="353" t="s">
        <v>948</v>
      </c>
    </row>
    <row r="148" spans="1:364" ht="13.5" customHeight="1">
      <c r="A148" s="353"/>
    </row>
    <row r="149" spans="1:364" ht="13.5" customHeight="1">
      <c r="A149" s="353"/>
    </row>
    <row r="150" spans="1:364" ht="13.5" customHeight="1"/>
    <row r="151" spans="1:364" s="90" customFormat="1" ht="18.75" customHeight="1">
      <c r="A151" s="536" t="s">
        <v>1462</v>
      </c>
      <c r="DF151" s="90" t="s">
        <v>949</v>
      </c>
      <c r="LJ151" s="920"/>
    </row>
    <row r="152" spans="1:364" ht="15.3">
      <c r="A152" s="433" t="s">
        <v>1477</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row>
    <row r="153" spans="1:364" ht="15.3">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4">
        <v>40.175256148311021</v>
      </c>
      <c r="AY153" s="744">
        <v>39.750403627211632</v>
      </c>
      <c r="AZ153" s="744">
        <v>39.984346809376568</v>
      </c>
      <c r="BA153" s="744">
        <v>39.801869713146552</v>
      </c>
      <c r="BB153" s="744">
        <v>38.963448841522002</v>
      </c>
      <c r="BC153" s="744">
        <v>39.070254456411433</v>
      </c>
      <c r="BD153" s="744">
        <v>39.192800109744198</v>
      </c>
      <c r="BE153" s="744">
        <v>39.190286011891686</v>
      </c>
      <c r="BF153" s="744">
        <v>38.915691662942656</v>
      </c>
      <c r="BG153" s="744">
        <v>38.858428789273411</v>
      </c>
      <c r="BH153" s="744">
        <v>38.678652348386187</v>
      </c>
      <c r="BI153" s="744">
        <v>37.799523510043862</v>
      </c>
      <c r="BJ153" s="744">
        <v>37.718768955566532</v>
      </c>
      <c r="BK153" s="744">
        <v>37.832726012114868</v>
      </c>
      <c r="BL153" s="744">
        <v>38.336189284150137</v>
      </c>
      <c r="BM153" s="744">
        <v>38.519758392868575</v>
      </c>
      <c r="BN153" s="744">
        <v>38.773907260203977</v>
      </c>
      <c r="BO153" s="744">
        <v>39.004096757851514</v>
      </c>
      <c r="BP153" s="744">
        <v>39.526058507781585</v>
      </c>
      <c r="BQ153" s="744">
        <v>39.883956081116608</v>
      </c>
      <c r="BR153" s="744">
        <v>41.083811389608769</v>
      </c>
      <c r="BS153" s="744">
        <v>43.231696178329678</v>
      </c>
      <c r="BT153" s="744">
        <v>43.312402738567023</v>
      </c>
      <c r="BU153" s="744">
        <v>43.136623265863754</v>
      </c>
      <c r="BV153" s="744">
        <v>41.446286643520324</v>
      </c>
      <c r="BW153" s="744">
        <v>41.767501550479459</v>
      </c>
      <c r="BX153" s="744">
        <v>42.603080585212091</v>
      </c>
      <c r="BY153" s="744">
        <v>42.239762554400983</v>
      </c>
      <c r="BZ153" s="744">
        <v>41.135214682789069</v>
      </c>
      <c r="CA153" s="744">
        <v>40.628908705805863</v>
      </c>
      <c r="CB153" s="744">
        <v>40.4076429220232</v>
      </c>
      <c r="CC153" s="744">
        <v>39.655813712684804</v>
      </c>
      <c r="CD153" s="744">
        <v>39.099629742656553</v>
      </c>
      <c r="CE153" s="744">
        <v>39.071075654472637</v>
      </c>
      <c r="CF153" s="744">
        <v>39.070560704680659</v>
      </c>
      <c r="CG153" s="744">
        <v>38.75588585774738</v>
      </c>
      <c r="CH153" s="744">
        <v>38.506292589192988</v>
      </c>
      <c r="CI153" s="744">
        <v>37.991099800137647</v>
      </c>
      <c r="CJ153" s="744">
        <v>38.144439930721958</v>
      </c>
      <c r="CK153" s="744">
        <v>38.726686022053777</v>
      </c>
      <c r="CL153" s="744">
        <v>39.053488387471099</v>
      </c>
      <c r="CM153" s="744">
        <v>38.768886158938294</v>
      </c>
      <c r="CN153" s="744">
        <v>39.587653406112601</v>
      </c>
      <c r="CO153" s="744">
        <v>40.012893327423726</v>
      </c>
      <c r="CP153" s="744">
        <v>41.087942150971607</v>
      </c>
      <c r="CQ153" s="744">
        <v>41.644519407586657</v>
      </c>
      <c r="CR153" s="744">
        <v>42.686967432867519</v>
      </c>
      <c r="CS153" s="744">
        <v>43.596106477190929</v>
      </c>
      <c r="CT153" s="744">
        <v>42.161029742521052</v>
      </c>
      <c r="CU153" s="744">
        <v>42.017457868485032</v>
      </c>
      <c r="CV153" s="744">
        <v>42.689912924537069</v>
      </c>
      <c r="CW153" s="744">
        <v>43.404790588866028</v>
      </c>
      <c r="CX153" s="744">
        <v>43.823763976961175</v>
      </c>
      <c r="CY153" s="744">
        <v>43.953836469553821</v>
      </c>
      <c r="CZ153" s="744">
        <v>45.124487728376103</v>
      </c>
      <c r="DA153" s="744">
        <v>45.363628089875348</v>
      </c>
      <c r="DB153" s="744">
        <v>46.607386336520882</v>
      </c>
      <c r="DC153" s="744">
        <v>46.972290320052736</v>
      </c>
      <c r="DD153" s="744">
        <v>47.159794990599785</v>
      </c>
      <c r="DE153" s="744">
        <v>46.87826136554051</v>
      </c>
      <c r="DF153" s="744">
        <v>47.325319627582246</v>
      </c>
      <c r="DG153" s="744">
        <v>47.971630643524918</v>
      </c>
      <c r="DH153" s="744">
        <v>48.443620006873232</v>
      </c>
      <c r="DI153" s="744">
        <v>48.90504936981818</v>
      </c>
      <c r="DJ153" s="744">
        <v>49.167854705295966</v>
      </c>
      <c r="DK153" s="744">
        <v>49.124954136421906</v>
      </c>
      <c r="DL153" s="744">
        <v>49.677771726731457</v>
      </c>
      <c r="DM153" s="744">
        <v>51.07010452339884</v>
      </c>
      <c r="DN153" s="744">
        <v>51.47065537788238</v>
      </c>
      <c r="DO153" s="744">
        <v>52.589385877672996</v>
      </c>
      <c r="DP153" s="744">
        <v>52.795523275783324</v>
      </c>
      <c r="DQ153" s="744">
        <v>51.681306266826162</v>
      </c>
      <c r="DR153" s="744">
        <v>52.818845471131482</v>
      </c>
      <c r="DS153" s="744">
        <v>53.410875946999603</v>
      </c>
      <c r="DT153" s="744">
        <v>54.702130606394405</v>
      </c>
      <c r="DU153" s="744">
        <v>55.093564008645714</v>
      </c>
      <c r="DV153" s="744">
        <v>54.82346129831803</v>
      </c>
      <c r="DW153" s="744">
        <v>54.547542880360801</v>
      </c>
      <c r="DX153" s="744">
        <v>54.535009213108872</v>
      </c>
      <c r="DY153" s="744">
        <v>55.178944743092011</v>
      </c>
      <c r="DZ153" s="744">
        <v>55.677452698088402</v>
      </c>
      <c r="EA153" s="744">
        <v>55.108447957608576</v>
      </c>
      <c r="EB153" s="744">
        <v>54.497313717269122</v>
      </c>
      <c r="EC153" s="744">
        <v>54.579384668312073</v>
      </c>
      <c r="ED153" s="744">
        <v>55.54217238566261</v>
      </c>
      <c r="EE153" s="744">
        <v>57.55424238580791</v>
      </c>
      <c r="EF153" s="744">
        <v>58.393538472491393</v>
      </c>
      <c r="EG153" s="744">
        <v>59.195986652011101</v>
      </c>
      <c r="EH153" s="744">
        <v>59.096004522754498</v>
      </c>
      <c r="EI153" s="744">
        <v>59.596661028660655</v>
      </c>
      <c r="EJ153" s="744">
        <v>59.588357211606436</v>
      </c>
      <c r="EK153" s="744">
        <v>60.206554129296862</v>
      </c>
      <c r="EL153" s="744">
        <v>60.835488990004869</v>
      </c>
      <c r="EM153" s="744">
        <v>60.952370097648256</v>
      </c>
      <c r="EN153" s="744">
        <v>60.650120129549556</v>
      </c>
      <c r="EO153" s="744">
        <v>61.204363695440442</v>
      </c>
      <c r="EP153" s="744">
        <v>62.5445972408994</v>
      </c>
      <c r="EQ153" s="744">
        <v>63.832236659281989</v>
      </c>
      <c r="ER153" s="744">
        <v>65.407294460930046</v>
      </c>
      <c r="ES153" s="744">
        <v>65.191220032859349</v>
      </c>
      <c r="ET153" s="744">
        <v>64.297291621923435</v>
      </c>
      <c r="EU153" s="744">
        <v>63.97064008289486</v>
      </c>
      <c r="EV153" s="744">
        <v>64.483900811249669</v>
      </c>
      <c r="EW153" s="744">
        <v>65.239621141453895</v>
      </c>
      <c r="EX153" s="744">
        <v>65.72543301445674</v>
      </c>
      <c r="EY153" s="744">
        <v>65.778856497394727</v>
      </c>
      <c r="EZ153" s="744">
        <v>65.842398237265741</v>
      </c>
      <c r="FA153" s="744">
        <v>65.231196910324869</v>
      </c>
      <c r="FB153" s="744">
        <v>66.581439739757286</v>
      </c>
      <c r="FC153" s="744">
        <v>67.852549398220546</v>
      </c>
      <c r="FD153" s="744">
        <v>70.333801369925254</v>
      </c>
      <c r="FE153" s="744">
        <v>72.427858624957182</v>
      </c>
      <c r="FF153" s="744">
        <v>72.287260407821563</v>
      </c>
      <c r="FG153" s="744">
        <v>73.79854119230626</v>
      </c>
      <c r="FH153" s="744">
        <v>76.267516913732592</v>
      </c>
      <c r="FI153" s="744">
        <v>78.280029126733382</v>
      </c>
      <c r="FJ153" s="744">
        <v>79.230764692888116</v>
      </c>
      <c r="FK153" s="744">
        <v>80.186418720163402</v>
      </c>
      <c r="FL153" s="744">
        <v>80.555934524767522</v>
      </c>
      <c r="FM153" s="744">
        <v>79.7925470279134</v>
      </c>
      <c r="FN153" s="744">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913">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997">
        <f>AVERAGE(MX153:MY153)</f>
        <v>180.82055783590533</v>
      </c>
    </row>
    <row r="154" spans="1:364">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59">
        <v>170.42228788926533</v>
      </c>
      <c r="MT154" s="439">
        <v>172.90059593748794</v>
      </c>
      <c r="MU154" s="439">
        <v>176.22124949101095</v>
      </c>
      <c r="MV154" s="439">
        <v>176.73520647821843</v>
      </c>
      <c r="MW154" s="439">
        <v>174.5518553611727</v>
      </c>
      <c r="MX154" s="439">
        <v>175.16082384797372</v>
      </c>
      <c r="MY154" s="439">
        <v>176.30768000296641</v>
      </c>
      <c r="MZ154" s="997">
        <f t="shared" ref="MZ154:MZ184" si="0">AVERAGE(MX154:MY154)</f>
        <v>175.73425192547006</v>
      </c>
    </row>
    <row r="155" spans="1:364">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232.71566868664667</v>
      </c>
      <c r="MT155" s="440">
        <v>239.82259852945526</v>
      </c>
      <c r="MU155" s="440">
        <v>250.62653249400395</v>
      </c>
      <c r="MV155" s="440">
        <v>251.12824150397236</v>
      </c>
      <c r="MW155" s="440">
        <v>242.50101077852585</v>
      </c>
      <c r="MX155" s="440">
        <v>241.38101627539646</v>
      </c>
      <c r="MY155" s="440">
        <v>244.3770781408235</v>
      </c>
      <c r="MZ155" s="997">
        <f t="shared" si="0"/>
        <v>242.87904720810997</v>
      </c>
    </row>
    <row r="156" spans="1:364">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254.2249720817797</v>
      </c>
      <c r="MT156" s="440">
        <v>267.16878074963432</v>
      </c>
      <c r="MU156" s="440">
        <v>280.00758912694454</v>
      </c>
      <c r="MV156" s="440">
        <v>277.98045811314933</v>
      </c>
      <c r="MW156" s="440">
        <v>264.62764289581372</v>
      </c>
      <c r="MX156" s="440">
        <v>263.58565761677983</v>
      </c>
      <c r="MY156" s="440">
        <v>268.64315144468623</v>
      </c>
      <c r="MZ156" s="997">
        <f t="shared" si="0"/>
        <v>266.11440453073305</v>
      </c>
    </row>
    <row r="157" spans="1:364">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186.70787079379846</v>
      </c>
      <c r="MT157" s="440">
        <v>181.32988021056818</v>
      </c>
      <c r="MU157" s="440">
        <v>187.78127476461955</v>
      </c>
      <c r="MV157" s="440">
        <v>193.69210180037166</v>
      </c>
      <c r="MW157" s="440">
        <v>195.17276402870647</v>
      </c>
      <c r="MX157" s="440">
        <v>193.88590997880186</v>
      </c>
      <c r="MY157" s="440">
        <v>192.47262657826039</v>
      </c>
      <c r="MZ157" s="997">
        <f t="shared" si="0"/>
        <v>193.17926827853114</v>
      </c>
    </row>
    <row r="158" spans="1:364">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141.31053934525474</v>
      </c>
      <c r="MT158" s="440">
        <v>141.48940304333047</v>
      </c>
      <c r="MU158" s="440">
        <v>142.64311136002786</v>
      </c>
      <c r="MV158" s="440">
        <v>142.91784168311577</v>
      </c>
      <c r="MW158" s="440">
        <v>142.5488594304702</v>
      </c>
      <c r="MX158" s="440">
        <v>142.57222006870978</v>
      </c>
      <c r="MY158" s="440">
        <v>142.72404268468699</v>
      </c>
      <c r="MZ158" s="997">
        <f t="shared" si="0"/>
        <v>142.64813137669839</v>
      </c>
    </row>
    <row r="159" spans="1:364">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170.76716162738887</v>
      </c>
      <c r="MT159" s="440">
        <v>168.26575763990743</v>
      </c>
      <c r="MU159" s="440">
        <v>168.73525204766656</v>
      </c>
      <c r="MV159" s="440">
        <v>168.452217509051</v>
      </c>
      <c r="MW159" s="440">
        <v>167.46869393747147</v>
      </c>
      <c r="MX159" s="440">
        <v>167.26346295362512</v>
      </c>
      <c r="MY159" s="440">
        <v>168.44901260279835</v>
      </c>
      <c r="MZ159" s="997">
        <f t="shared" si="0"/>
        <v>167.85623777821172</v>
      </c>
    </row>
    <row r="160" spans="1:364">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131.66270558510246</v>
      </c>
      <c r="MT160" s="440">
        <v>132.71942882916716</v>
      </c>
      <c r="MU160" s="440">
        <v>134.09723555017564</v>
      </c>
      <c r="MV160" s="440">
        <v>134.55464882351589</v>
      </c>
      <c r="MW160" s="440">
        <v>134.38694533348718</v>
      </c>
      <c r="MX160" s="440">
        <v>134.48517585829165</v>
      </c>
      <c r="MY160" s="440">
        <v>134.29842514857904</v>
      </c>
      <c r="MZ160" s="997">
        <f t="shared" si="0"/>
        <v>134.39180050343535</v>
      </c>
    </row>
    <row r="161" spans="1:364">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v>150.73245655757887</v>
      </c>
      <c r="MU161" s="440">
        <v>150.89744083232745</v>
      </c>
      <c r="MV161" s="440">
        <v>152.07823076172221</v>
      </c>
      <c r="MW161" s="440">
        <v>153.52001660070528</v>
      </c>
      <c r="MX161" s="440">
        <v>154.84173689474142</v>
      </c>
      <c r="MY161" s="440">
        <v>155.48994014402965</v>
      </c>
      <c r="MZ161" s="997">
        <f t="shared" si="0"/>
        <v>155.16583851938555</v>
      </c>
    </row>
    <row r="162" spans="1:364">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v>
      </c>
      <c r="MT162" s="440">
        <v>148.86789320819918</v>
      </c>
      <c r="MU162" s="440">
        <v>149.1409137612408</v>
      </c>
      <c r="MV162" s="440">
        <v>149.92481419299784</v>
      </c>
      <c r="MW162" s="440">
        <v>150.50655956304121</v>
      </c>
      <c r="MX162" s="440">
        <v>152.55845683903289</v>
      </c>
      <c r="MY162" s="440">
        <v>153.50971981511702</v>
      </c>
      <c r="MZ162" s="997">
        <f t="shared" si="0"/>
        <v>153.03408832707495</v>
      </c>
    </row>
    <row r="163" spans="1:364">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166.50301805970665</v>
      </c>
      <c r="MT163" s="440">
        <v>166.60713891797332</v>
      </c>
      <c r="MU163" s="440">
        <v>166.6105044334644</v>
      </c>
      <c r="MV163" s="440">
        <v>166.60476358519568</v>
      </c>
      <c r="MW163" s="440">
        <v>166.61297779509297</v>
      </c>
      <c r="MX163" s="440">
        <v>168.30035478863567</v>
      </c>
      <c r="MY163" s="440">
        <v>167.6299166187714</v>
      </c>
      <c r="MZ163" s="997">
        <f t="shared" si="0"/>
        <v>167.96513570370354</v>
      </c>
    </row>
    <row r="164" spans="1:364">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170.76716162738887</v>
      </c>
      <c r="MT164" s="440">
        <v>168.26575763990743</v>
      </c>
      <c r="MU164" s="440">
        <v>168.73525204766656</v>
      </c>
      <c r="MV164" s="440">
        <v>168.452217509051</v>
      </c>
      <c r="MW164" s="440">
        <v>167.46869393747147</v>
      </c>
      <c r="MX164" s="440">
        <v>167.26346295362512</v>
      </c>
      <c r="MY164" s="440">
        <v>168.44901260279835</v>
      </c>
      <c r="MZ164" s="997">
        <f t="shared" si="0"/>
        <v>167.85623777821172</v>
      </c>
    </row>
    <row r="165" spans="1:364">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166.50301805970665</v>
      </c>
      <c r="MT165" s="440">
        <v>166.60713891797332</v>
      </c>
      <c r="MU165" s="440">
        <v>166.6105044334644</v>
      </c>
      <c r="MV165" s="440">
        <v>166.60476358519568</v>
      </c>
      <c r="MW165" s="440">
        <v>166.61297779509297</v>
      </c>
      <c r="MX165" s="440">
        <v>168.30035478863567</v>
      </c>
      <c r="MY165" s="440">
        <v>167.6299166187714</v>
      </c>
      <c r="MZ165" s="997">
        <f t="shared" si="0"/>
        <v>167.96513570370354</v>
      </c>
    </row>
    <row r="166" spans="1:364">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59">
        <v>209.79601955813118</v>
      </c>
      <c r="MT166" s="439">
        <v>210.69200203725191</v>
      </c>
      <c r="MU166" s="439">
        <v>211.91880551638749</v>
      </c>
      <c r="MV166" s="439">
        <v>209.23487404239359</v>
      </c>
      <c r="MW166" s="439">
        <v>209.98923706113067</v>
      </c>
      <c r="MX166" s="439">
        <v>211.87783330246512</v>
      </c>
      <c r="MY166" s="439">
        <v>213.42716289072524</v>
      </c>
      <c r="MZ166" s="997">
        <f t="shared" si="0"/>
        <v>212.6524980965952</v>
      </c>
    </row>
    <row r="167" spans="1:364">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212.04816982560885</v>
      </c>
      <c r="MT167" s="440">
        <v>213.14574936914974</v>
      </c>
      <c r="MU167" s="440">
        <v>214.98747910362525</v>
      </c>
      <c r="MV167" s="440">
        <v>210.73781200847185</v>
      </c>
      <c r="MW167" s="440">
        <v>210.95498901197624</v>
      </c>
      <c r="MX167" s="440">
        <v>213.11846545622495</v>
      </c>
      <c r="MY167" s="440">
        <v>214.4931512013938</v>
      </c>
      <c r="MZ167" s="997">
        <f t="shared" si="0"/>
        <v>213.80580832880938</v>
      </c>
    </row>
    <row r="168" spans="1:364">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212.04816982560885</v>
      </c>
      <c r="MT168" s="440">
        <v>213.14574936914974</v>
      </c>
      <c r="MU168" s="440">
        <v>214.98747910362525</v>
      </c>
      <c r="MV168" s="440">
        <v>210.73781200847185</v>
      </c>
      <c r="MW168" s="440">
        <v>210.95498901197624</v>
      </c>
      <c r="MX168" s="440">
        <v>213.11846545622495</v>
      </c>
      <c r="MY168" s="440">
        <v>214.4931512013938</v>
      </c>
      <c r="MZ168" s="997">
        <f t="shared" si="0"/>
        <v>213.80580832880938</v>
      </c>
    </row>
    <row r="169" spans="1:364">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212.04816982560885</v>
      </c>
      <c r="MT169" s="440">
        <v>213.14574936914974</v>
      </c>
      <c r="MU169" s="440">
        <v>214.98747910362522</v>
      </c>
      <c r="MV169" s="440">
        <v>210.73781200847182</v>
      </c>
      <c r="MW169" s="440">
        <v>210.95498901197624</v>
      </c>
      <c r="MX169" s="440">
        <v>213.11846545622492</v>
      </c>
      <c r="MY169" s="440">
        <v>214.49315120139377</v>
      </c>
      <c r="MZ169" s="997">
        <f t="shared" si="0"/>
        <v>213.80580832880935</v>
      </c>
    </row>
    <row r="170" spans="1:364">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170.76716162738887</v>
      </c>
      <c r="MT170" s="440">
        <v>168.26575763990743</v>
      </c>
      <c r="MU170" s="440">
        <v>168.73525204766656</v>
      </c>
      <c r="MV170" s="440">
        <v>168.452217509051</v>
      </c>
      <c r="MW170" s="440">
        <v>167.46869393747147</v>
      </c>
      <c r="MX170" s="440">
        <v>167.26346295362512</v>
      </c>
      <c r="MY170" s="440">
        <v>168.44901260279832</v>
      </c>
      <c r="MZ170" s="997">
        <f t="shared" si="0"/>
        <v>167.85623777821172</v>
      </c>
    </row>
    <row r="171" spans="1:364">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170.76716162738887</v>
      </c>
      <c r="MT171" s="440">
        <v>168.26575763990743</v>
      </c>
      <c r="MU171" s="440">
        <v>168.73525204766656</v>
      </c>
      <c r="MV171" s="440">
        <v>168.452217509051</v>
      </c>
      <c r="MW171" s="440">
        <v>167.46869393747147</v>
      </c>
      <c r="MX171" s="440">
        <v>167.26346295362512</v>
      </c>
      <c r="MY171" s="440">
        <v>168.44901260279832</v>
      </c>
      <c r="MZ171" s="997">
        <f t="shared" si="0"/>
        <v>167.85623777821172</v>
      </c>
    </row>
    <row r="172" spans="1:364">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170.76716162713319</v>
      </c>
      <c r="MT172" s="440">
        <v>168.26575763955566</v>
      </c>
      <c r="MU172" s="440">
        <v>168.73525204802931</v>
      </c>
      <c r="MV172" s="440">
        <v>168.45221750961352</v>
      </c>
      <c r="MW172" s="440">
        <v>167.46869393705782</v>
      </c>
      <c r="MX172" s="440">
        <v>167.26346295381464</v>
      </c>
      <c r="MY172" s="440">
        <v>168.44901260322183</v>
      </c>
      <c r="MZ172" s="997">
        <f t="shared" si="0"/>
        <v>167.85623777851822</v>
      </c>
    </row>
    <row r="173" spans="1:364">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159.1791797371593</v>
      </c>
      <c r="MT173" s="440">
        <v>160.53267286102769</v>
      </c>
      <c r="MU173" s="440">
        <v>160.82890740561871</v>
      </c>
      <c r="MV173" s="440">
        <v>162.40919354773376</v>
      </c>
      <c r="MW173" s="440">
        <v>164.48114143439892</v>
      </c>
      <c r="MX173" s="440">
        <v>165.87267023296738</v>
      </c>
      <c r="MY173" s="440">
        <v>166.3131341435483</v>
      </c>
      <c r="MZ173" s="997">
        <f t="shared" si="0"/>
        <v>166.09290218825782</v>
      </c>
    </row>
    <row r="174" spans="1:364">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223.04816982560885</v>
      </c>
      <c r="MT174" s="440">
        <v>224.14574936914974</v>
      </c>
      <c r="MU174" s="440">
        <v>225.98747910362525</v>
      </c>
      <c r="MV174" s="440">
        <v>221.73781200847185</v>
      </c>
      <c r="MW174" s="440">
        <v>221.95498901197624</v>
      </c>
      <c r="MX174" s="440">
        <v>224.11846545622495</v>
      </c>
      <c r="MY174" s="440">
        <v>225.4931512013938</v>
      </c>
      <c r="MZ174" s="997">
        <f t="shared" si="0"/>
        <v>224.80580832880938</v>
      </c>
    </row>
    <row r="175" spans="1:364">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208.4819716019299</v>
      </c>
      <c r="MT175" s="440">
        <v>208.75219924642508</v>
      </c>
      <c r="MU175" s="440">
        <v>208.84467412415327</v>
      </c>
      <c r="MV175" s="440">
        <v>208.36310995253737</v>
      </c>
      <c r="MW175" s="440">
        <v>209.94248219367256</v>
      </c>
      <c r="MX175" s="440">
        <v>211.3648891112023</v>
      </c>
      <c r="MY175" s="440">
        <v>213.73500326517922</v>
      </c>
      <c r="MZ175" s="997">
        <f t="shared" si="0"/>
        <v>212.54994618819075</v>
      </c>
    </row>
    <row r="176" spans="1:364">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170.76716162738887</v>
      </c>
      <c r="MT176" s="440">
        <v>168.26575763990743</v>
      </c>
      <c r="MU176" s="440">
        <v>168.73525204766656</v>
      </c>
      <c r="MV176" s="440">
        <v>168.452217509051</v>
      </c>
      <c r="MW176" s="440">
        <v>167.46869393747147</v>
      </c>
      <c r="MX176" s="440">
        <v>167.26346295362512</v>
      </c>
      <c r="MY176" s="440">
        <v>168.44901260279832</v>
      </c>
      <c r="MZ176" s="997">
        <f t="shared" si="0"/>
        <v>167.85623777821172</v>
      </c>
    </row>
    <row r="177" spans="1:364" ht="14.7"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222.23017655677418</v>
      </c>
      <c r="MT177" s="440">
        <v>223.51074893750069</v>
      </c>
      <c r="MU177" s="440">
        <v>223.46578863328463</v>
      </c>
      <c r="MV177" s="440">
        <v>222.91185432150522</v>
      </c>
      <c r="MW177" s="440">
        <v>225.42548069079055</v>
      </c>
      <c r="MX177" s="440">
        <v>227.44121154328107</v>
      </c>
      <c r="MY177" s="440">
        <v>230.24313579003766</v>
      </c>
      <c r="MZ177" s="997">
        <f t="shared" si="0"/>
        <v>228.84217366665936</v>
      </c>
    </row>
    <row r="178" spans="1:364">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35">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59">
        <v>250.0072918561626</v>
      </c>
      <c r="MT178" s="439">
        <v>261.76647761158586</v>
      </c>
      <c r="MU178" s="439">
        <v>273.50557812461261</v>
      </c>
      <c r="MV178" s="439">
        <v>271.25619350268158</v>
      </c>
      <c r="MW178" s="439">
        <v>259.26037750742995</v>
      </c>
      <c r="MX178" s="439">
        <v>258.53893840072431</v>
      </c>
      <c r="MY178" s="439">
        <v>263.22815142035699</v>
      </c>
      <c r="MZ178" s="997">
        <f t="shared" si="0"/>
        <v>260.88354491054065</v>
      </c>
    </row>
    <row r="179" spans="1:364">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36">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59">
        <v>254.2249720817797</v>
      </c>
      <c r="MT179" s="439">
        <v>267.16878074963432</v>
      </c>
      <c r="MU179" s="439">
        <v>280.00758912694454</v>
      </c>
      <c r="MV179" s="439">
        <v>277.98045811314933</v>
      </c>
      <c r="MW179" s="439">
        <v>264.62764289581372</v>
      </c>
      <c r="MX179" s="439">
        <v>263.58565761677983</v>
      </c>
      <c r="MY179" s="439">
        <v>268.64315144468623</v>
      </c>
      <c r="MZ179" s="997">
        <f t="shared" si="0"/>
        <v>266.11440453073305</v>
      </c>
    </row>
    <row r="180" spans="1:364">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36">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59">
        <v>212.04816982560885</v>
      </c>
      <c r="MT180" s="439">
        <v>213.14574936914974</v>
      </c>
      <c r="MU180" s="439">
        <v>214.98747910362525</v>
      </c>
      <c r="MV180" s="439">
        <v>210.73781200847185</v>
      </c>
      <c r="MW180" s="439">
        <v>210.95498901197624</v>
      </c>
      <c r="MX180" s="439">
        <v>213.11846545622495</v>
      </c>
      <c r="MY180" s="439">
        <v>214.4931512013938</v>
      </c>
      <c r="MZ180" s="997">
        <f t="shared" si="0"/>
        <v>213.80580832880938</v>
      </c>
    </row>
    <row r="181" spans="1:364">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35">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59">
        <v>170.76716162738887</v>
      </c>
      <c r="MT181" s="439">
        <v>168.26575763990743</v>
      </c>
      <c r="MU181" s="439">
        <v>168.73525204766656</v>
      </c>
      <c r="MV181" s="439">
        <v>168.452217509051</v>
      </c>
      <c r="MW181" s="439">
        <v>167.46869393747147</v>
      </c>
      <c r="MX181" s="439">
        <v>167.26346295362512</v>
      </c>
      <c r="MY181" s="439">
        <v>168.44901260279832</v>
      </c>
      <c r="MZ181" s="997">
        <f t="shared" si="0"/>
        <v>167.85623777821172</v>
      </c>
    </row>
    <row r="182" spans="1:364">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36">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59">
        <v>170.76716162738887</v>
      </c>
      <c r="MT182" s="439">
        <v>168.26575763990743</v>
      </c>
      <c r="MU182" s="439">
        <v>168.73525204766656</v>
      </c>
      <c r="MV182" s="439">
        <v>168.452217509051</v>
      </c>
      <c r="MW182" s="439">
        <v>167.46869393747147</v>
      </c>
      <c r="MX182" s="439">
        <v>167.26346295362512</v>
      </c>
      <c r="MY182" s="439">
        <v>168.44901260279835</v>
      </c>
      <c r="MZ182" s="997">
        <f t="shared" si="0"/>
        <v>167.85623777821172</v>
      </c>
    </row>
    <row r="183" spans="1:364">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36">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59">
        <v>170.76716162738887</v>
      </c>
      <c r="MT183" s="439">
        <v>168.26575763990743</v>
      </c>
      <c r="MU183" s="439">
        <v>168.73525204766656</v>
      </c>
      <c r="MV183" s="439">
        <v>168.452217509051</v>
      </c>
      <c r="MW183" s="439">
        <v>167.46869393747147</v>
      </c>
      <c r="MX183" s="439">
        <v>167.26346295362512</v>
      </c>
      <c r="MY183" s="439">
        <v>168.44901260279832</v>
      </c>
      <c r="MZ183" s="997">
        <f t="shared" si="0"/>
        <v>167.85623777821172</v>
      </c>
    </row>
    <row r="184" spans="1:364" ht="14.7"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37">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60">
        <v>165.72827841052327</v>
      </c>
      <c r="MT184" s="441">
        <v>166.28911296481454</v>
      </c>
      <c r="MU184" s="441">
        <v>167.53226504049718</v>
      </c>
      <c r="MV184" s="441">
        <v>167.74155134655308</v>
      </c>
      <c r="MW184" s="441">
        <v>168.31058462489975</v>
      </c>
      <c r="MX184" s="441">
        <v>169.63606668599942</v>
      </c>
      <c r="MY184" s="441">
        <v>170.17657822793902</v>
      </c>
      <c r="MZ184" s="997">
        <f t="shared" si="0"/>
        <v>169.90632245696924</v>
      </c>
    </row>
    <row r="185" spans="1:364" ht="14.7" thickTop="1">
      <c r="A185" s="433" t="s">
        <v>894</v>
      </c>
    </row>
    <row r="186" spans="1:364">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2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4" ht="15.6"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4" s="1" customFormat="1" ht="14.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934"/>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4" s="1" customFormat="1" ht="14.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935"/>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4" s="1" customFormat="1" ht="14.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935"/>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4" s="1" customFormat="1" ht="14.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935"/>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4" s="1" customFormat="1" ht="14.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935"/>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935"/>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935"/>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935"/>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935"/>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935"/>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935"/>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935"/>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935"/>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936"/>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935"/>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935"/>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935"/>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935"/>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935"/>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935"/>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935"/>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935"/>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935"/>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935"/>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935"/>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935"/>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935"/>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936"/>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935"/>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935"/>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935"/>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936"/>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935"/>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935"/>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935"/>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936"/>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935"/>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935"/>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935"/>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936"/>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935"/>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935"/>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935"/>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936"/>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935"/>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935"/>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935"/>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935"/>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935"/>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935"/>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936"/>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937"/>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1">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938"/>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4" s="1" customFormat="1" ht="14.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938"/>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4"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row>
    <row r="244" spans="1:364"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939">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v>2677.4084538902807</v>
      </c>
      <c r="MS244" s="480">
        <v>2616.8439423238428</v>
      </c>
      <c r="MT244" s="480">
        <v>2617.9391615710301</v>
      </c>
      <c r="MU244" s="480">
        <v>2537.017375096013</v>
      </c>
      <c r="MV244" s="480">
        <v>2788.6143524745416</v>
      </c>
      <c r="MW244" s="480">
        <v>3704.3980522102402</v>
      </c>
    </row>
    <row r="245" spans="1:364"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940">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v>3442.9510705433563</v>
      </c>
      <c r="MS245" s="481">
        <v>3409.686763658814</v>
      </c>
      <c r="MT245" s="481">
        <v>3421.2111821271783</v>
      </c>
      <c r="MU245" s="481">
        <v>3336.672954826573</v>
      </c>
      <c r="MV245" s="481">
        <v>3552.1462539477907</v>
      </c>
      <c r="MW245" s="481">
        <v>4566.0122446961695</v>
      </c>
    </row>
    <row r="246" spans="1:364">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940">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v>765.54261665307592</v>
      </c>
      <c r="MS246" s="481">
        <v>792.84282133497095</v>
      </c>
      <c r="MT246" s="481">
        <v>803.27202055614839</v>
      </c>
      <c r="MU246" s="481">
        <v>799.65557973055968</v>
      </c>
      <c r="MV246" s="481">
        <v>763.53190147324904</v>
      </c>
      <c r="MW246" s="481">
        <v>861.61419248592938</v>
      </c>
    </row>
    <row r="247" spans="1:364"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939">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v>2781.3120064445557</v>
      </c>
      <c r="MS247" s="480">
        <v>2887.3996055238317</v>
      </c>
      <c r="MT247" s="480">
        <v>2998.2524181223589</v>
      </c>
      <c r="MU247" s="480">
        <v>3023.2438261035286</v>
      </c>
      <c r="MV247" s="480">
        <v>2990.3516813078368</v>
      </c>
      <c r="MW247" s="480">
        <v>2220.5604584420626</v>
      </c>
    </row>
    <row r="248" spans="1:364">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940">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v>5228.8421185149564</v>
      </c>
      <c r="MS248" s="481">
        <v>5376.4098140421229</v>
      </c>
      <c r="MT248" s="481">
        <v>5526.2538475045312</v>
      </c>
      <c r="MU248" s="481">
        <v>5650.7678453116478</v>
      </c>
      <c r="MV248" s="481">
        <v>5685.1528817710087</v>
      </c>
      <c r="MW248" s="481">
        <v>4911.7193859824702</v>
      </c>
    </row>
    <row r="249" spans="1:364">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940">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v>718.44120466435504</v>
      </c>
      <c r="MS249" s="481">
        <v>865.41855242073257</v>
      </c>
      <c r="MT249" s="481">
        <v>871.74532806783543</v>
      </c>
      <c r="MU249" s="481">
        <v>982.84211422282408</v>
      </c>
      <c r="MV249" s="481">
        <v>986.02360218446029</v>
      </c>
      <c r="MW249" s="481">
        <v>216.18234705134978</v>
      </c>
    </row>
    <row r="250" spans="1:364">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940">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v>1350.7248442271093</v>
      </c>
      <c r="MS250" s="481">
        <v>1463.696422602995</v>
      </c>
      <c r="MT250" s="481">
        <v>1508.9582192138621</v>
      </c>
      <c r="MU250" s="481">
        <v>1559.9204423979577</v>
      </c>
      <c r="MV250" s="481">
        <v>1611.4574904105184</v>
      </c>
      <c r="MW250" s="481">
        <v>1621.4142430375164</v>
      </c>
    </row>
    <row r="251" spans="1:364">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940">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v>632.28363956275427</v>
      </c>
      <c r="MS251" s="481">
        <v>598.2778701822624</v>
      </c>
      <c r="MT251" s="481">
        <v>637.21289114602666</v>
      </c>
      <c r="MU251" s="481">
        <v>577.07832817513361</v>
      </c>
      <c r="MV251" s="481">
        <v>625.43388822605812</v>
      </c>
      <c r="MW251" s="481">
        <v>1405.2318959861666</v>
      </c>
    </row>
    <row r="252" spans="1:364">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940">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v>0</v>
      </c>
      <c r="MS252" s="481">
        <v>0</v>
      </c>
      <c r="MT252" s="481">
        <v>0</v>
      </c>
      <c r="MU252" s="481">
        <v>0</v>
      </c>
      <c r="MV252" s="481">
        <v>0</v>
      </c>
      <c r="MW252" s="481">
        <v>0</v>
      </c>
    </row>
    <row r="253" spans="1:364">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941">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v>0</v>
      </c>
      <c r="MS253" s="529">
        <v>0</v>
      </c>
      <c r="MT253" s="529">
        <v>0</v>
      </c>
      <c r="MU253" s="529">
        <v>0</v>
      </c>
      <c r="MV253" s="529">
        <v>0</v>
      </c>
      <c r="MW253" s="529">
        <v>0</v>
      </c>
    </row>
    <row r="254" spans="1:364">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940">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v>349.89599612761276</v>
      </c>
      <c r="MS254" s="481">
        <v>348.50083912220282</v>
      </c>
      <c r="MT254" s="481">
        <v>359.76800148243132</v>
      </c>
      <c r="MU254" s="481">
        <v>357.53260209404249</v>
      </c>
      <c r="MV254" s="481">
        <v>354.53967322522567</v>
      </c>
      <c r="MW254" s="481">
        <v>357.4540027688501</v>
      </c>
    </row>
    <row r="255" spans="1:364">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940">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v>91.494509448282798</v>
      </c>
      <c r="MS255" s="481">
        <v>90.366625372702828</v>
      </c>
      <c r="MT255" s="481">
        <v>92.484001739621277</v>
      </c>
      <c r="MU255" s="481">
        <v>93.301373017992418</v>
      </c>
      <c r="MV255" s="481">
        <v>93.837120342485633</v>
      </c>
      <c r="MW255" s="481">
        <v>96.142934138420088</v>
      </c>
    </row>
    <row r="256" spans="1:364">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940">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v>4160.5049177229885</v>
      </c>
      <c r="MS256" s="481">
        <v>4162.4904224991878</v>
      </c>
      <c r="MT256" s="481">
        <v>4294.7405179542648</v>
      </c>
      <c r="MU256" s="481">
        <v>4310.3931289947814</v>
      </c>
      <c r="MV256" s="481">
        <v>4344.5896063613227</v>
      </c>
      <c r="MW256" s="481">
        <v>4338.0830361622702</v>
      </c>
    </row>
    <row r="257" spans="1:364">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941">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v>385.8375691760541</v>
      </c>
      <c r="MS257" s="529">
        <v>370.53959274979599</v>
      </c>
      <c r="MT257" s="529">
        <v>373.87679214829706</v>
      </c>
      <c r="MU257" s="529">
        <v>355.58602598789696</v>
      </c>
      <c r="MV257" s="529">
        <v>345.6598825342798</v>
      </c>
      <c r="MW257" s="529">
        <v>271.85319218020317</v>
      </c>
    </row>
    <row r="258" spans="1:364">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940">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v>-2447.5301120704007</v>
      </c>
      <c r="MS258" s="481">
        <v>-2489.0102085182912</v>
      </c>
      <c r="MT258" s="481">
        <v>-2528.0014293821723</v>
      </c>
      <c r="MU258" s="481">
        <v>-2627.5240192081192</v>
      </c>
      <c r="MV258" s="481">
        <v>-2694.8012004631719</v>
      </c>
      <c r="MW258" s="481">
        <v>-2691.1589275404076</v>
      </c>
    </row>
    <row r="259" spans="1:364" s="586" customFormat="1">
      <c r="A259" s="648" t="s">
        <v>1316</v>
      </c>
      <c r="B259" s="898">
        <v>3.0700000000003058E-2</v>
      </c>
      <c r="C259" s="898">
        <v>2.250000000003638E-3</v>
      </c>
      <c r="D259" s="898">
        <v>-9.2999999999960892E-3</v>
      </c>
      <c r="E259" s="898">
        <v>1.799999999995805E-3</v>
      </c>
      <c r="F259" s="898">
        <v>4.199999999997317E-3</v>
      </c>
      <c r="G259" s="898">
        <v>2.6999999999901547E-3</v>
      </c>
      <c r="H259" s="898">
        <v>3.1000000000034333E-3</v>
      </c>
      <c r="I259" s="898">
        <v>3.6999999999878241E-3</v>
      </c>
      <c r="J259" s="898">
        <v>5.2999999999983061E-3</v>
      </c>
      <c r="K259" s="898">
        <v>0.18270000000001119</v>
      </c>
      <c r="L259" s="898">
        <v>7.0000000000192131E-4</v>
      </c>
      <c r="M259" s="898">
        <v>3.5300000000013654E-2</v>
      </c>
      <c r="N259" s="898">
        <v>6.4100000000003376E-2</v>
      </c>
      <c r="O259" s="898">
        <v>5.0100000000000477E-2</v>
      </c>
      <c r="P259" s="898">
        <v>0.16279999999998296</v>
      </c>
      <c r="Q259" s="898">
        <v>1.7999999999886995E-3</v>
      </c>
      <c r="R259" s="898">
        <v>4.4000000000039563E-3</v>
      </c>
      <c r="S259" s="898">
        <v>-0.19709999999999184</v>
      </c>
      <c r="T259" s="898">
        <v>4.199999999997317E-3</v>
      </c>
      <c r="U259" s="898">
        <v>5.0000000001659828E-4</v>
      </c>
      <c r="V259" s="898">
        <v>5.0199999999989586E-2</v>
      </c>
      <c r="W259" s="898">
        <v>-7.0000000000121076E-3</v>
      </c>
      <c r="X259" s="898">
        <v>3.1000000000034333E-3</v>
      </c>
      <c r="Y259" s="898">
        <v>-8.8000000000079126E-3</v>
      </c>
      <c r="Z259" s="898">
        <v>2.9999999999574811E-4</v>
      </c>
      <c r="AA259" s="898">
        <v>0.65296999999999628</v>
      </c>
      <c r="AB259" s="898">
        <v>-0.62789999999999679</v>
      </c>
      <c r="AC259" s="898">
        <v>-0.1160899999999998</v>
      </c>
      <c r="AD259" s="898">
        <v>-9.8599999999990473E-2</v>
      </c>
      <c r="AE259" s="898">
        <v>-8.8000000000008072E-2</v>
      </c>
      <c r="AF259" s="898">
        <v>0.136099999999999</v>
      </c>
      <c r="AG259" s="898">
        <v>3.6900000000002819E-2</v>
      </c>
      <c r="AH259" s="898">
        <v>1.4000000000010004E-2</v>
      </c>
      <c r="AI259" s="898">
        <v>-0.10030000000000427</v>
      </c>
      <c r="AJ259" s="898">
        <v>-4.7700000000006071E-2</v>
      </c>
      <c r="AK259" s="898">
        <v>-5.0000000000238742E-3</v>
      </c>
      <c r="AL259" s="898">
        <v>-0.17502999999999247</v>
      </c>
      <c r="AM259" s="898">
        <v>-0.11524000000000001</v>
      </c>
      <c r="AN259" s="898">
        <v>-1.0876599999999854</v>
      </c>
      <c r="AO259" s="898">
        <v>-0.67768999999999835</v>
      </c>
      <c r="AP259" s="898">
        <v>4.6260000000017953E-2</v>
      </c>
      <c r="AQ259" s="898">
        <v>-1.7874800000000022</v>
      </c>
      <c r="AR259" s="898">
        <v>1.1426300000000111</v>
      </c>
      <c r="AS259" s="898">
        <v>0.43379999999999086</v>
      </c>
      <c r="AT259" s="898">
        <v>0.40976999999999464</v>
      </c>
      <c r="AU259" s="898">
        <v>0.57184999999998354</v>
      </c>
      <c r="AV259" s="898">
        <v>0.47516000000000247</v>
      </c>
      <c r="AW259" s="898">
        <v>2.6200000000073942E-3</v>
      </c>
      <c r="AX259" s="898">
        <v>6.7740999999983842E-2</v>
      </c>
      <c r="AY259" s="898">
        <v>-0.57896500000001083</v>
      </c>
      <c r="AZ259" s="898">
        <v>-8.5306000000002769E-2</v>
      </c>
      <c r="BA259" s="898">
        <v>0.91481199999999774</v>
      </c>
      <c r="BB259" s="898">
        <v>0.40347399999998856</v>
      </c>
      <c r="BC259" s="898">
        <v>0.4522049999999922</v>
      </c>
      <c r="BD259" s="898">
        <v>0.39202199999999721</v>
      </c>
      <c r="BE259" s="898">
        <v>9.6429999999969596E-3</v>
      </c>
      <c r="BF259" s="898">
        <v>5.4824999999979696E-2</v>
      </c>
      <c r="BG259" s="898">
        <v>7.1347000000002936E-2</v>
      </c>
      <c r="BH259" s="898">
        <v>4.5530000000297832E-3</v>
      </c>
      <c r="BI259" s="898">
        <v>0.4813800000000299</v>
      </c>
      <c r="BJ259" s="898">
        <v>0.8939200000000227</v>
      </c>
      <c r="BK259" s="898">
        <v>1.5263199999999983</v>
      </c>
      <c r="BL259" s="898">
        <v>1.0176310000000228</v>
      </c>
      <c r="BM259" s="898">
        <v>1.2411999999999921</v>
      </c>
      <c r="BN259" s="898">
        <v>0.86105999999998062</v>
      </c>
      <c r="BO259" s="898">
        <v>0.77330600000000516</v>
      </c>
      <c r="BP259" s="898">
        <v>0.40709999999998558</v>
      </c>
      <c r="BQ259" s="898">
        <v>0.54010000000000957</v>
      </c>
      <c r="BR259" s="898">
        <v>0.33911000000000513</v>
      </c>
      <c r="BS259" s="898">
        <v>-0.84082000000002211</v>
      </c>
      <c r="BT259" s="898">
        <v>0.68967999999999563</v>
      </c>
      <c r="BU259" s="898">
        <v>1.0614649999999841</v>
      </c>
      <c r="BV259" s="898">
        <v>-0.3386690000000101</v>
      </c>
      <c r="BW259" s="898">
        <v>1.3999399999999582</v>
      </c>
      <c r="BX259" s="898">
        <v>2.7999999986150215E-5</v>
      </c>
      <c r="BY259" s="898">
        <v>7.899999999949614E-5</v>
      </c>
      <c r="BZ259" s="898">
        <v>-2.8000000014571924E-5</v>
      </c>
      <c r="CA259" s="898">
        <v>0.19662000000002422</v>
      </c>
      <c r="CB259" s="898">
        <v>2.8799999999762349E-3</v>
      </c>
      <c r="CC259" s="898">
        <v>2.6877300000000162</v>
      </c>
      <c r="CD259" s="898">
        <v>2.4025749999999846</v>
      </c>
      <c r="CE259" s="898">
        <v>-2.6281490000000218</v>
      </c>
      <c r="CF259" s="898">
        <v>-0.64979999999999905</v>
      </c>
      <c r="CG259" s="898">
        <v>-0.20047999999997046</v>
      </c>
      <c r="CH259" s="898">
        <v>0.80548000000003128</v>
      </c>
      <c r="CI259" s="898">
        <v>0.79931999999996606</v>
      </c>
      <c r="CJ259" s="898">
        <v>-0.19658000000001152</v>
      </c>
      <c r="CK259" s="898">
        <v>-0.20289999999999964</v>
      </c>
      <c r="CL259" s="898">
        <v>4.7000000003549758E-4</v>
      </c>
      <c r="CM259" s="898">
        <v>1.3999999995917278E-4</v>
      </c>
      <c r="CN259" s="898">
        <v>4.5269999999987931E-2</v>
      </c>
      <c r="CO259" s="898">
        <v>9.0000000000145519E-5</v>
      </c>
      <c r="CP259" s="898">
        <v>1.5999999996552106E-4</v>
      </c>
      <c r="CQ259" s="898">
        <v>6.4800000000104774E-3</v>
      </c>
      <c r="CR259" s="898">
        <v>-4.0999999998803105E-4</v>
      </c>
      <c r="CS259" s="898">
        <v>4.9999999998817657E-4</v>
      </c>
      <c r="CT259" s="898">
        <v>0.42277000000001408</v>
      </c>
      <c r="CU259" s="898">
        <v>0.42236999999997238</v>
      </c>
      <c r="CV259" s="898">
        <v>0.44617999999999824</v>
      </c>
      <c r="CW259" s="898">
        <v>0.7066000000000372</v>
      </c>
      <c r="CX259" s="898">
        <v>0.70721000000000345</v>
      </c>
      <c r="CY259" s="898">
        <v>0.70709999999999695</v>
      </c>
      <c r="CZ259" s="898">
        <v>2.4467899999999645</v>
      </c>
      <c r="DA259" s="898">
        <v>2.4573200000000384</v>
      </c>
      <c r="DB259" s="898">
        <v>2.4071299999999667</v>
      </c>
      <c r="DC259" s="898">
        <v>3.7650799999999833</v>
      </c>
      <c r="DD259" s="898">
        <v>3.3181800000000408</v>
      </c>
      <c r="DE259" s="898">
        <v>3.0452100000000257</v>
      </c>
      <c r="DF259" s="898">
        <v>-0.1774918467999953</v>
      </c>
      <c r="DG259" s="898">
        <v>-0.17092284299997118</v>
      </c>
      <c r="DH259" s="898">
        <v>0.1708001119999949</v>
      </c>
      <c r="DI259" s="898">
        <v>-1.7190880000157449E-3</v>
      </c>
      <c r="DJ259" s="898">
        <v>-0.92329647299996509</v>
      </c>
      <c r="DK259" s="898">
        <v>-0.40191194300001598</v>
      </c>
      <c r="DL259" s="898">
        <v>-1.8879682170000365</v>
      </c>
      <c r="DM259" s="898">
        <v>-0.35860560700004385</v>
      </c>
      <c r="DN259" s="898">
        <v>-0.29794244600003594</v>
      </c>
      <c r="DO259" s="898">
        <v>-6.2385340999981054E-2</v>
      </c>
      <c r="DP259" s="898">
        <v>-0.19216112399999474</v>
      </c>
      <c r="DQ259" s="898">
        <v>-2.25619999999995</v>
      </c>
      <c r="DR259" s="898">
        <v>1.1019999999945185E-2</v>
      </c>
      <c r="DS259" s="898">
        <v>3.350000000003206E-2</v>
      </c>
      <c r="DT259" s="898">
        <v>-4.500000000007276E-3</v>
      </c>
      <c r="DU259" s="898">
        <v>-6.0000000047466528E-5</v>
      </c>
      <c r="DV259" s="898">
        <v>4.0300000000286218E-3</v>
      </c>
      <c r="DW259" s="898">
        <v>-7.4000000000751243E-4</v>
      </c>
      <c r="DX259" s="898">
        <v>6.1000000002309207E-4</v>
      </c>
      <c r="DY259" s="898">
        <v>9.9999999747524271E-6</v>
      </c>
      <c r="DZ259" s="898">
        <v>-9.9999999747524271E-6</v>
      </c>
      <c r="EA259" s="898">
        <v>-1.0000000031595846E-5</v>
      </c>
      <c r="EB259" s="898">
        <v>-1.9999999949504854E-5</v>
      </c>
      <c r="EC259" s="898">
        <v>6.5000000003578862E-4</v>
      </c>
      <c r="ED259" s="898">
        <v>-9.9999999747524271E-6</v>
      </c>
      <c r="EE259" s="898">
        <v>9.9999999463307176E-6</v>
      </c>
      <c r="EF259" s="898">
        <v>-0.32981000000003746</v>
      </c>
      <c r="EG259" s="898">
        <v>0</v>
      </c>
      <c r="EH259" s="898">
        <v>0</v>
      </c>
      <c r="EI259" s="898">
        <v>8.0000000025393092E-5</v>
      </c>
      <c r="EJ259" s="898">
        <v>5.009999999970205E-3</v>
      </c>
      <c r="EK259" s="898">
        <v>1.0000000031595846E-5</v>
      </c>
      <c r="EL259" s="898">
        <v>-9.9999999179090082E-6</v>
      </c>
      <c r="EM259" s="898">
        <v>1.0000000088439265E-5</v>
      </c>
      <c r="EN259" s="898">
        <v>-3.1999999998788553E-4</v>
      </c>
      <c r="EO259" s="898">
        <v>9.9999999747524271E-6</v>
      </c>
      <c r="EP259" s="898">
        <v>-4.3000000005122274E-4</v>
      </c>
      <c r="EQ259" s="898">
        <v>-2.0000000006348273E-5</v>
      </c>
      <c r="ER259" s="898">
        <v>0</v>
      </c>
      <c r="ES259" s="898">
        <v>-5.0000000044292392E-5</v>
      </c>
      <c r="ET259" s="898">
        <v>9.9999999179090082E-6</v>
      </c>
      <c r="EU259" s="898">
        <v>-1.0000000088439265E-5</v>
      </c>
      <c r="EV259" s="898">
        <v>-2.0000000006348273E-5</v>
      </c>
      <c r="EW259" s="898">
        <v>2.0000000063191692E-5</v>
      </c>
      <c r="EX259" s="898">
        <v>2.0000000063191692E-5</v>
      </c>
      <c r="EY259" s="898">
        <v>0</v>
      </c>
      <c r="EZ259" s="898">
        <v>-8.0000000082236511E-5</v>
      </c>
      <c r="FA259" s="898">
        <v>-1.8699999999398642E-3</v>
      </c>
      <c r="FB259" s="898">
        <v>1.0086399999999571</v>
      </c>
      <c r="FC259" s="898">
        <v>1.0020200000000727</v>
      </c>
      <c r="FD259" s="898">
        <v>-4.8999999995658072E-4</v>
      </c>
      <c r="FE259" s="898">
        <v>0.99644000000000688</v>
      </c>
      <c r="FF259" s="898">
        <v>0.99733000000003358</v>
      </c>
      <c r="FG259" s="898">
        <v>-4.899999998997373E-4</v>
      </c>
      <c r="FH259" s="898">
        <v>1.077880000000107</v>
      </c>
      <c r="FI259" s="898">
        <v>1.0450800000000413</v>
      </c>
      <c r="FJ259" s="898">
        <v>-2.4740000000008422E-2</v>
      </c>
      <c r="FK259" s="898">
        <v>1.0370000000000346</v>
      </c>
      <c r="FL259" s="898">
        <v>1.015260000000012</v>
      </c>
      <c r="FM259" s="898">
        <v>9.1200000000526416E-3</v>
      </c>
      <c r="FN259" s="898">
        <v>-5.3300000000717773E-3</v>
      </c>
      <c r="FO259" s="898">
        <v>1.5449999999646025E-3</v>
      </c>
      <c r="FP259" s="898">
        <v>1.1000000000649379E-4</v>
      </c>
      <c r="FQ259" s="898">
        <v>6.1149999999940974E-2</v>
      </c>
      <c r="FR259" s="898">
        <v>5.1010000000076161E-2</v>
      </c>
      <c r="FS259" s="898">
        <v>2.6800000000548607E-3</v>
      </c>
      <c r="FT259" s="898">
        <v>2.955999999994674E-2</v>
      </c>
      <c r="FU259" s="898">
        <v>-2.3289999999917654E-2</v>
      </c>
      <c r="FV259" s="898">
        <v>1.8670000000042819E-2</v>
      </c>
      <c r="FW259" s="898">
        <v>3.0000000037944119E-5</v>
      </c>
      <c r="FX259" s="898">
        <v>1.0400000000117871E-2</v>
      </c>
      <c r="FY259" s="898">
        <v>-2.1070173860000523</v>
      </c>
      <c r="FZ259" s="898">
        <v>-8.0350000000066757E-2</v>
      </c>
      <c r="GA259" s="898">
        <v>-3.5372569983394442E-2</v>
      </c>
      <c r="GB259" s="898">
        <v>-3.8359448374762906E-2</v>
      </c>
      <c r="GC259" s="898">
        <v>-1.8076785760285929E-3</v>
      </c>
      <c r="GD259" s="898">
        <v>-3.8169999999922766E-2</v>
      </c>
      <c r="GE259" s="898">
        <v>5.1499999999577994E-3</v>
      </c>
      <c r="GF259" s="898">
        <v>5.7699999999840657E-3</v>
      </c>
      <c r="GG259" s="898">
        <v>-0.15606948039987856</v>
      </c>
      <c r="GH259" s="898">
        <v>-0.16562000000010357</v>
      </c>
      <c r="GI259" s="898">
        <v>-5.452000000013868E-2</v>
      </c>
      <c r="GJ259" s="898">
        <v>-7.9233313200006705E-2</v>
      </c>
      <c r="GK259" s="898">
        <v>-7.5649999999995998E-2</v>
      </c>
      <c r="GL259" s="898">
        <v>-7.5349999999957618E-2</v>
      </c>
      <c r="GM259" s="898">
        <v>-7.5340000000096552E-2</v>
      </c>
      <c r="GN259" s="898">
        <v>-7.5369999999907122E-2</v>
      </c>
      <c r="GO259" s="898">
        <v>-0.10241172557891787</v>
      </c>
      <c r="GP259" s="898">
        <v>-6.7099999999982174E-3</v>
      </c>
      <c r="GQ259" s="898">
        <v>-2.9895510000073955E-2</v>
      </c>
      <c r="GR259" s="898">
        <v>0.10008627999991404</v>
      </c>
      <c r="GS259" s="898">
        <v>3.6860000000046966E-2</v>
      </c>
      <c r="GT259" s="898">
        <v>-3.7670000000048276E-2</v>
      </c>
      <c r="GU259" s="898">
        <v>4.0720000000078471E-2</v>
      </c>
      <c r="GV259" s="898">
        <v>0</v>
      </c>
      <c r="GW259" s="898">
        <v>-2.2737367544323206E-13</v>
      </c>
      <c r="GX259" s="898">
        <v>0</v>
      </c>
      <c r="GY259" s="898">
        <v>0</v>
      </c>
      <c r="GZ259" s="898">
        <v>0</v>
      </c>
      <c r="HA259" s="898">
        <v>0</v>
      </c>
      <c r="HB259" s="898">
        <v>0</v>
      </c>
      <c r="HC259" s="898">
        <v>0</v>
      </c>
      <c r="HD259" s="898">
        <v>0</v>
      </c>
      <c r="HE259" s="898">
        <v>0</v>
      </c>
      <c r="HF259" s="898">
        <v>0</v>
      </c>
      <c r="HG259" s="898">
        <v>0</v>
      </c>
      <c r="HH259" s="898">
        <v>0</v>
      </c>
      <c r="HI259" s="898">
        <v>0</v>
      </c>
      <c r="HJ259" s="898">
        <v>0</v>
      </c>
      <c r="HK259" s="898">
        <v>0</v>
      </c>
      <c r="HL259" s="898">
        <v>0</v>
      </c>
      <c r="HM259" s="898">
        <v>0</v>
      </c>
      <c r="HN259" s="898">
        <v>0</v>
      </c>
      <c r="HO259" s="898">
        <v>0</v>
      </c>
      <c r="HP259" s="898">
        <v>0</v>
      </c>
      <c r="HQ259" s="898">
        <v>0</v>
      </c>
      <c r="HR259" s="898">
        <v>0</v>
      </c>
      <c r="HS259" s="898">
        <v>0</v>
      </c>
      <c r="HT259" s="898">
        <v>0</v>
      </c>
      <c r="HU259" s="898">
        <v>3.4043551602962907E-2</v>
      </c>
      <c r="HV259" s="898">
        <v>0</v>
      </c>
      <c r="HW259" s="898">
        <v>0</v>
      </c>
      <c r="HX259" s="898">
        <v>0</v>
      </c>
      <c r="HY259" s="898">
        <v>0</v>
      </c>
      <c r="HZ259" s="898">
        <v>0</v>
      </c>
      <c r="IA259" s="898">
        <v>0</v>
      </c>
      <c r="IB259" s="898">
        <v>0</v>
      </c>
      <c r="IC259" s="898">
        <v>0</v>
      </c>
      <c r="ID259" s="898">
        <v>0</v>
      </c>
      <c r="IE259" s="898">
        <v>0</v>
      </c>
      <c r="IF259" s="898">
        <v>0</v>
      </c>
      <c r="IG259" s="898">
        <v>0</v>
      </c>
      <c r="IH259" s="898">
        <v>0</v>
      </c>
      <c r="II259" s="898">
        <v>0</v>
      </c>
      <c r="IJ259" s="898">
        <v>0</v>
      </c>
      <c r="IK259" s="898">
        <v>0</v>
      </c>
      <c r="IL259" s="898">
        <v>0</v>
      </c>
      <c r="IM259" s="898">
        <v>0</v>
      </c>
      <c r="IN259" s="898">
        <v>0</v>
      </c>
      <c r="IO259" s="898">
        <v>0</v>
      </c>
      <c r="IP259" s="898">
        <v>0</v>
      </c>
      <c r="IQ259" s="898">
        <v>0</v>
      </c>
      <c r="IR259" s="898">
        <v>0</v>
      </c>
      <c r="IS259" s="898">
        <v>0</v>
      </c>
      <c r="IT259" s="898">
        <v>0</v>
      </c>
      <c r="IU259" s="898">
        <v>0</v>
      </c>
      <c r="IV259" s="898">
        <v>0</v>
      </c>
      <c r="IW259" s="898">
        <v>0</v>
      </c>
      <c r="IX259" s="898">
        <v>0</v>
      </c>
      <c r="IY259" s="898">
        <v>0</v>
      </c>
      <c r="IZ259" s="898">
        <v>0</v>
      </c>
      <c r="JA259" s="898">
        <v>0</v>
      </c>
      <c r="JB259" s="898">
        <v>0</v>
      </c>
      <c r="JC259" s="898">
        <v>0</v>
      </c>
      <c r="JD259" s="898">
        <v>0</v>
      </c>
      <c r="JE259" s="898">
        <v>0</v>
      </c>
      <c r="JF259" s="898">
        <v>0</v>
      </c>
      <c r="JG259" s="898">
        <v>0</v>
      </c>
      <c r="JH259" s="898">
        <v>0</v>
      </c>
      <c r="JI259" s="898">
        <v>0</v>
      </c>
      <c r="JJ259" s="898">
        <v>0</v>
      </c>
      <c r="JK259" s="898">
        <v>0</v>
      </c>
      <c r="JL259" s="898">
        <v>0</v>
      </c>
      <c r="JM259" s="898">
        <v>0</v>
      </c>
      <c r="JN259" s="898">
        <v>0</v>
      </c>
      <c r="JO259" s="898">
        <v>0</v>
      </c>
      <c r="JP259" s="898">
        <v>0</v>
      </c>
      <c r="JQ259" s="898">
        <v>0</v>
      </c>
      <c r="JR259" s="898">
        <v>0</v>
      </c>
      <c r="JS259" s="898">
        <v>0</v>
      </c>
      <c r="JT259" s="898">
        <v>0</v>
      </c>
      <c r="JU259" s="898">
        <v>0</v>
      </c>
      <c r="JV259" s="898">
        <v>0</v>
      </c>
      <c r="JW259" s="898">
        <v>0</v>
      </c>
      <c r="JX259" s="898">
        <v>0</v>
      </c>
      <c r="JY259" s="898">
        <v>0</v>
      </c>
      <c r="JZ259" s="898">
        <v>0</v>
      </c>
      <c r="KA259" s="898">
        <v>0</v>
      </c>
      <c r="KB259" s="898">
        <v>0</v>
      </c>
      <c r="KC259" s="898">
        <v>0</v>
      </c>
      <c r="KD259" s="898">
        <v>0</v>
      </c>
      <c r="KE259" s="898">
        <v>0</v>
      </c>
      <c r="KF259" s="898">
        <v>0</v>
      </c>
      <c r="KG259" s="898">
        <v>0</v>
      </c>
      <c r="KH259" s="898">
        <v>0</v>
      </c>
      <c r="KI259" s="898">
        <v>0</v>
      </c>
      <c r="KJ259" s="898">
        <v>0</v>
      </c>
      <c r="KK259" s="898">
        <v>0</v>
      </c>
      <c r="KL259" s="898">
        <v>0</v>
      </c>
      <c r="KM259" s="898">
        <v>0</v>
      </c>
      <c r="KN259" s="898">
        <v>0</v>
      </c>
      <c r="KO259" s="898">
        <v>0</v>
      </c>
      <c r="KP259" s="898">
        <v>0</v>
      </c>
      <c r="KQ259" s="898">
        <v>0</v>
      </c>
      <c r="KR259" s="898">
        <v>0</v>
      </c>
      <c r="KS259" s="898">
        <v>0</v>
      </c>
      <c r="KT259" s="898">
        <v>0</v>
      </c>
      <c r="KU259" s="898">
        <v>0</v>
      </c>
      <c r="KV259" s="898">
        <v>0</v>
      </c>
      <c r="KW259" s="898">
        <v>0</v>
      </c>
      <c r="KX259" s="898">
        <v>0</v>
      </c>
      <c r="KY259" s="898">
        <v>0</v>
      </c>
      <c r="KZ259" s="898">
        <v>0</v>
      </c>
      <c r="LA259" s="898">
        <v>0</v>
      </c>
      <c r="LB259" s="898">
        <v>0</v>
      </c>
      <c r="LC259" s="898">
        <v>0</v>
      </c>
      <c r="LD259" s="898">
        <v>0</v>
      </c>
      <c r="LE259" s="898">
        <v>0</v>
      </c>
      <c r="LF259" s="898">
        <v>0</v>
      </c>
      <c r="LG259" s="898">
        <v>0</v>
      </c>
      <c r="LH259" s="898">
        <v>0</v>
      </c>
      <c r="LI259" s="898">
        <v>0</v>
      </c>
      <c r="LJ259" s="942">
        <v>0</v>
      </c>
      <c r="LK259" s="898">
        <v>0</v>
      </c>
      <c r="LL259" s="898">
        <v>0</v>
      </c>
      <c r="LM259" s="898">
        <v>0</v>
      </c>
      <c r="LN259" s="898">
        <v>0</v>
      </c>
      <c r="LO259" s="898">
        <v>0</v>
      </c>
      <c r="LP259" s="898">
        <v>0</v>
      </c>
      <c r="LQ259" s="898">
        <v>0</v>
      </c>
      <c r="LR259" s="898">
        <v>0</v>
      </c>
      <c r="LS259" s="898">
        <v>0</v>
      </c>
      <c r="LT259" s="898">
        <v>0</v>
      </c>
      <c r="LU259" s="898">
        <v>0</v>
      </c>
      <c r="LV259" s="898">
        <v>0</v>
      </c>
      <c r="LW259" s="898">
        <v>0</v>
      </c>
      <c r="LX259" s="898">
        <v>0</v>
      </c>
      <c r="LY259" s="898">
        <v>0</v>
      </c>
      <c r="LZ259" s="898">
        <v>0</v>
      </c>
      <c r="MA259" s="898">
        <v>0</v>
      </c>
      <c r="MB259" s="898">
        <v>0</v>
      </c>
      <c r="MC259" s="898">
        <v>0</v>
      </c>
      <c r="MD259" s="898">
        <v>0</v>
      </c>
      <c r="ME259" s="898">
        <v>0</v>
      </c>
      <c r="MF259" s="898">
        <v>0</v>
      </c>
      <c r="MG259" s="898">
        <v>0</v>
      </c>
      <c r="MH259" s="898">
        <v>0</v>
      </c>
      <c r="MI259" s="898">
        <v>0</v>
      </c>
      <c r="MJ259" s="898">
        <v>0</v>
      </c>
      <c r="MK259" s="898">
        <v>0</v>
      </c>
      <c r="ML259" s="898">
        <v>0</v>
      </c>
      <c r="MM259" s="898">
        <v>0</v>
      </c>
      <c r="MN259" s="898">
        <v>0</v>
      </c>
      <c r="MO259" s="898">
        <v>0</v>
      </c>
      <c r="MP259" s="898">
        <v>0</v>
      </c>
      <c r="MQ259" s="898">
        <v>0</v>
      </c>
      <c r="MR259" s="898">
        <v>0</v>
      </c>
      <c r="MS259" s="898">
        <v>0</v>
      </c>
      <c r="MT259" s="898"/>
      <c r="MU259" s="898"/>
      <c r="MV259" s="898"/>
      <c r="MW259" s="898"/>
    </row>
    <row r="260" spans="1:364"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939">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v>5458.7204603348373</v>
      </c>
      <c r="MS260" s="480">
        <v>5504.2435478476764</v>
      </c>
      <c r="MT260" s="480">
        <v>5616.191579693389</v>
      </c>
      <c r="MU260" s="480">
        <v>5560.2612011995434</v>
      </c>
      <c r="MV260" s="480">
        <v>5778.9660337823789</v>
      </c>
      <c r="MW260" s="480">
        <v>5924.9585106523009</v>
      </c>
    </row>
    <row r="261" spans="1:364"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939">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v>3861.2718096032513</v>
      </c>
      <c r="MS261" s="480">
        <v>3882.0071344307125</v>
      </c>
      <c r="MT261" s="480">
        <v>3985.2028613099815</v>
      </c>
      <c r="MU261" s="480">
        <v>3904.9544815448016</v>
      </c>
      <c r="MV261" s="480">
        <v>3931.551370522393</v>
      </c>
      <c r="MW261" s="480">
        <v>4006.0942763592284</v>
      </c>
    </row>
    <row r="262" spans="1:364"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939">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v>2149.5508676208037</v>
      </c>
      <c r="MS262" s="480">
        <v>2169.5742676460754</v>
      </c>
      <c r="MT262" s="480">
        <v>2270.4112425160465</v>
      </c>
      <c r="MU262" s="480">
        <v>2236.3403956286934</v>
      </c>
      <c r="MV262" s="480">
        <v>2200.3582610759322</v>
      </c>
      <c r="MW262" s="480">
        <v>2268.010722723197</v>
      </c>
    </row>
    <row r="263" spans="1:364">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940">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v>333.03815845813915</v>
      </c>
      <c r="MS263" s="481">
        <v>324.006218765391</v>
      </c>
      <c r="MT263" s="481">
        <v>307.48816224474928</v>
      </c>
      <c r="MU263" s="481">
        <v>295.19161464953186</v>
      </c>
      <c r="MV263" s="481">
        <v>314.07042491415842</v>
      </c>
      <c r="MW263" s="481">
        <v>347.9163969739663</v>
      </c>
    </row>
    <row r="264" spans="1:364">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940">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v>5125.6823018766981</v>
      </c>
      <c r="MS264" s="481">
        <v>5180.2373290822852</v>
      </c>
      <c r="MT264" s="481">
        <v>5308.7034174486398</v>
      </c>
      <c r="MU264" s="481">
        <v>5265.0695865500111</v>
      </c>
      <c r="MV264" s="481">
        <v>5464.8956088682207</v>
      </c>
      <c r="MW264" s="481">
        <v>5577.0421136783352</v>
      </c>
    </row>
    <row r="265" spans="1:364">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940">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v>1816.5127091626648</v>
      </c>
      <c r="MS265" s="481">
        <v>1845.5680488806845</v>
      </c>
      <c r="MT265" s="481">
        <v>1962.9230802712973</v>
      </c>
      <c r="MU265" s="481">
        <v>1941.1487809791615</v>
      </c>
      <c r="MV265" s="481">
        <v>1886.2878361617736</v>
      </c>
      <c r="MW265" s="481">
        <v>1920.0943257492306</v>
      </c>
    </row>
    <row r="266" spans="1:364">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940">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v>1711.7209419824478</v>
      </c>
      <c r="MS266" s="481">
        <v>1712.4328667846371</v>
      </c>
      <c r="MT266" s="481">
        <v>1714.791618793935</v>
      </c>
      <c r="MU266" s="481">
        <v>1668.614085916108</v>
      </c>
      <c r="MV266" s="481">
        <v>1731.1931094464608</v>
      </c>
      <c r="MW266" s="481">
        <v>1738.0835536360316</v>
      </c>
    </row>
    <row r="267" spans="1:364">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940">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v>1597.4486507315858</v>
      </c>
      <c r="MS267" s="481">
        <v>1622.2364134169636</v>
      </c>
      <c r="MT267">
        <v>1630.9887183834076</v>
      </c>
      <c r="MU267" s="481">
        <v>1655.3067196547418</v>
      </c>
      <c r="MV267" s="481">
        <v>1847.4146632599864</v>
      </c>
      <c r="MW267" s="481">
        <v>1918.8642342930727</v>
      </c>
    </row>
    <row r="268" spans="1:364">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939">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906">
        <v>1290.202436</v>
      </c>
      <c r="MO268" s="480">
        <v>1295.0905299999999</v>
      </c>
      <c r="MP268" s="480">
        <v>1302.981847</v>
      </c>
      <c r="MQ268" s="480">
        <v>1311.13031</v>
      </c>
      <c r="MR268" s="480">
        <v>1317.6693090000001</v>
      </c>
      <c r="MS268" s="907">
        <v>1334.8155429999999</v>
      </c>
      <c r="MT268" s="907">
        <v>1345.9557299999999</v>
      </c>
      <c r="MU268" s="480">
        <v>1361.638289</v>
      </c>
      <c r="MV268" s="480">
        <v>1373.5932789999999</v>
      </c>
      <c r="MW268" s="480">
        <v>1382.9873419999999</v>
      </c>
      <c r="MX268" s="480">
        <v>1388.4324581904759</v>
      </c>
      <c r="MY268" s="480">
        <v>1400.4043083684212</v>
      </c>
      <c r="MZ268" s="480">
        <v>13999.288693</v>
      </c>
    </row>
    <row r="269" spans="1:364">
      <c r="A269" s="476" t="s">
        <v>593</v>
      </c>
      <c r="B269" s="887">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943">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2">
        <v>1700.10547</v>
      </c>
      <c r="MN269" s="482">
        <v>1709.556934</v>
      </c>
      <c r="MO269" s="482">
        <v>1706.9306140000001</v>
      </c>
      <c r="MP269" s="482">
        <v>1723.325094</v>
      </c>
      <c r="MQ269" s="482">
        <v>1724.1507799999999</v>
      </c>
      <c r="MR269" s="480">
        <v>1746.386195</v>
      </c>
      <c r="MS269" s="480">
        <v>1799.1177809999999</v>
      </c>
      <c r="MT269" s="480">
        <v>1823.7565549999999</v>
      </c>
      <c r="MU269" s="480">
        <v>1810.4601399999999</v>
      </c>
      <c r="MV269" s="480">
        <v>1804.777945</v>
      </c>
      <c r="MW269" s="480">
        <v>1803.595282</v>
      </c>
      <c r="MY269" s="480"/>
    </row>
    <row r="270" spans="1:364" s="893" customFormat="1" ht="10.5">
      <c r="A270" s="891" t="s">
        <v>1469</v>
      </c>
      <c r="B270" s="892"/>
      <c r="C270" s="892"/>
      <c r="D270" s="892"/>
      <c r="E270" s="892"/>
      <c r="F270" s="892"/>
      <c r="G270" s="892"/>
      <c r="H270" s="892"/>
      <c r="I270" s="892"/>
      <c r="J270" s="892"/>
      <c r="K270" s="892"/>
      <c r="L270" s="892"/>
      <c r="M270" s="892"/>
      <c r="N270" s="892"/>
      <c r="O270" s="892"/>
      <c r="P270" s="892"/>
      <c r="Q270" s="892"/>
      <c r="R270" s="892"/>
      <c r="S270" s="892"/>
      <c r="T270" s="892"/>
      <c r="U270" s="892"/>
      <c r="V270" s="892"/>
      <c r="W270" s="892"/>
      <c r="X270" s="892"/>
      <c r="Y270" s="892"/>
      <c r="Z270" s="892"/>
      <c r="AA270" s="892"/>
      <c r="AB270" s="892"/>
      <c r="AC270" s="892"/>
      <c r="AD270" s="892"/>
      <c r="AE270" s="892"/>
      <c r="AF270" s="892"/>
      <c r="AG270" s="892"/>
      <c r="AH270" s="892"/>
      <c r="AI270" s="892"/>
      <c r="AJ270" s="892"/>
      <c r="AK270" s="892"/>
      <c r="AL270" s="892"/>
      <c r="AM270" s="892"/>
      <c r="AN270" s="892"/>
      <c r="AO270" s="892"/>
      <c r="AP270" s="892"/>
      <c r="AQ270" s="892"/>
      <c r="AR270" s="892"/>
      <c r="AS270" s="892"/>
      <c r="AT270" s="892"/>
      <c r="AU270" s="892"/>
      <c r="AV270" s="892"/>
      <c r="AW270" s="892"/>
      <c r="AX270" s="892"/>
      <c r="AY270" s="892"/>
      <c r="AZ270" s="892"/>
      <c r="BA270" s="892"/>
      <c r="BB270" s="892"/>
      <c r="BC270" s="892"/>
      <c r="BD270" s="892"/>
      <c r="BE270" s="892"/>
      <c r="BF270" s="892"/>
      <c r="BG270" s="892"/>
      <c r="BH270" s="892"/>
      <c r="BI270" s="892"/>
      <c r="BJ270" s="892"/>
      <c r="BK270" s="892"/>
      <c r="BL270" s="892"/>
      <c r="BM270" s="892"/>
      <c r="BN270" s="892"/>
      <c r="BO270" s="892"/>
      <c r="BP270" s="892"/>
      <c r="BQ270" s="892"/>
      <c r="BR270" s="892"/>
      <c r="BS270" s="892"/>
      <c r="BT270" s="892"/>
      <c r="BU270" s="892"/>
      <c r="BV270" s="892"/>
      <c r="BW270" s="892"/>
      <c r="BX270" s="892"/>
      <c r="BY270" s="892"/>
      <c r="BZ270" s="892"/>
      <c r="CA270" s="892"/>
      <c r="CB270" s="892"/>
      <c r="CC270" s="892"/>
      <c r="CD270" s="892"/>
      <c r="CE270" s="892"/>
      <c r="CF270" s="892"/>
      <c r="CG270" s="892"/>
      <c r="CH270" s="892"/>
      <c r="CI270" s="892"/>
      <c r="CJ270" s="892"/>
      <c r="CK270" s="892"/>
      <c r="CL270" s="892"/>
      <c r="CM270" s="892"/>
      <c r="CN270" s="892"/>
      <c r="CO270" s="892"/>
      <c r="CP270" s="892"/>
      <c r="CQ270" s="892"/>
      <c r="CR270" s="892"/>
      <c r="CS270" s="892"/>
      <c r="CT270" s="892"/>
      <c r="CU270" s="892"/>
      <c r="CV270" s="892"/>
      <c r="CW270" s="892"/>
      <c r="CX270" s="892"/>
      <c r="CY270" s="892"/>
      <c r="CZ270" s="892"/>
      <c r="DA270" s="892"/>
      <c r="DB270" s="892"/>
      <c r="DC270" s="892"/>
      <c r="DD270" s="892"/>
      <c r="DE270" s="892"/>
      <c r="DF270" s="892"/>
      <c r="DG270" s="892"/>
      <c r="DH270" s="892"/>
      <c r="DI270" s="892"/>
      <c r="DJ270" s="892"/>
      <c r="DK270" s="892"/>
      <c r="DL270" s="892"/>
      <c r="DM270" s="892"/>
      <c r="DN270" s="892"/>
      <c r="DO270" s="892"/>
      <c r="DP270" s="892"/>
      <c r="DQ270" s="892"/>
      <c r="DR270" s="892"/>
      <c r="DS270" s="892"/>
      <c r="DT270" s="892"/>
      <c r="DU270" s="892"/>
      <c r="DV270" s="892"/>
      <c r="DW270" s="892"/>
      <c r="DX270" s="892"/>
      <c r="DY270" s="892"/>
      <c r="DZ270" s="892"/>
      <c r="EA270" s="892"/>
      <c r="EB270" s="892"/>
      <c r="EC270" s="892"/>
      <c r="ED270" s="892"/>
      <c r="EE270" s="892"/>
      <c r="EF270" s="892"/>
      <c r="EG270" s="892"/>
      <c r="EH270" s="892"/>
      <c r="EI270" s="892"/>
      <c r="EJ270" s="892"/>
      <c r="EK270" s="892"/>
      <c r="EL270" s="892"/>
      <c r="EM270" s="892"/>
      <c r="EN270" s="892"/>
      <c r="EO270" s="892"/>
      <c r="EP270" s="892"/>
      <c r="EQ270" s="892"/>
      <c r="ER270" s="892"/>
      <c r="ES270" s="892"/>
      <c r="ET270" s="892"/>
      <c r="EU270" s="892"/>
      <c r="EV270" s="892"/>
      <c r="EW270" s="892"/>
      <c r="EX270" s="892"/>
      <c r="EY270" s="892"/>
      <c r="EZ270" s="892"/>
      <c r="FA270" s="892"/>
      <c r="FB270" s="892"/>
      <c r="FC270" s="892"/>
      <c r="FD270" s="892"/>
      <c r="FE270" s="892"/>
      <c r="FF270" s="892"/>
      <c r="FG270" s="892"/>
      <c r="FH270" s="892"/>
      <c r="FI270" s="892"/>
      <c r="FJ270" s="892"/>
      <c r="FK270" s="892"/>
      <c r="FL270" s="892"/>
      <c r="FM270" s="892"/>
      <c r="FN270" s="892"/>
      <c r="FO270" s="892"/>
      <c r="FP270" s="892"/>
      <c r="FQ270" s="892"/>
      <c r="FR270" s="892"/>
      <c r="FS270" s="892"/>
      <c r="FT270" s="892"/>
      <c r="FU270" s="892"/>
      <c r="FV270" s="892"/>
      <c r="FW270" s="892"/>
      <c r="FX270" s="892"/>
      <c r="FY270" s="892"/>
      <c r="FZ270" s="892"/>
      <c r="GA270" s="892"/>
      <c r="GB270" s="892"/>
      <c r="GC270" s="892"/>
      <c r="GD270" s="892"/>
      <c r="GE270" s="892"/>
      <c r="GF270" s="892"/>
      <c r="GG270" s="892"/>
      <c r="GH270" s="892"/>
      <c r="GI270" s="892"/>
      <c r="GJ270" s="892"/>
      <c r="GK270" s="892"/>
      <c r="GL270" s="892"/>
      <c r="GM270" s="892"/>
      <c r="GN270" s="892"/>
      <c r="GO270" s="892"/>
      <c r="GP270" s="892"/>
      <c r="GQ270" s="892"/>
      <c r="GR270" s="892"/>
      <c r="GS270" s="892"/>
      <c r="GT270" s="892"/>
      <c r="GU270" s="892"/>
      <c r="GV270" s="892"/>
      <c r="GW270" s="892"/>
      <c r="GX270" s="892"/>
      <c r="GY270" s="892"/>
      <c r="GZ270" s="892"/>
      <c r="HA270" s="892"/>
      <c r="HB270" s="892"/>
      <c r="HC270" s="892"/>
      <c r="HD270" s="892"/>
      <c r="HE270" s="892"/>
      <c r="HF270" s="892"/>
      <c r="HG270" s="892"/>
      <c r="HH270" s="892"/>
      <c r="HI270" s="892"/>
      <c r="HJ270" s="892"/>
      <c r="HK270" s="892"/>
      <c r="HL270" s="892"/>
      <c r="HM270" s="892"/>
      <c r="HN270" s="892"/>
      <c r="HO270" s="892"/>
      <c r="HP270" s="892"/>
      <c r="HQ270" s="892"/>
      <c r="HR270" s="892"/>
      <c r="HS270" s="892"/>
      <c r="HT270" s="892"/>
      <c r="HU270" s="892"/>
      <c r="HV270" s="892"/>
      <c r="HW270" s="892"/>
      <c r="HX270" s="892"/>
      <c r="HY270" s="892"/>
      <c r="HZ270" s="892"/>
      <c r="IA270" s="892"/>
      <c r="IB270" s="892"/>
      <c r="IC270" s="892"/>
      <c r="ID270" s="892"/>
      <c r="IE270" s="892"/>
      <c r="IF270" s="892"/>
      <c r="IG270" s="892"/>
      <c r="IH270" s="892"/>
      <c r="II270" s="892"/>
      <c r="IJ270" s="892"/>
      <c r="IK270" s="892"/>
      <c r="IL270" s="892"/>
      <c r="IM270" s="892"/>
      <c r="IN270" s="892"/>
      <c r="IO270" s="892"/>
      <c r="IP270" s="892"/>
      <c r="IQ270" s="892"/>
      <c r="IR270" s="892"/>
      <c r="IS270" s="892"/>
      <c r="IT270" s="892"/>
      <c r="IU270" s="892"/>
      <c r="IV270" s="892"/>
      <c r="IW270" s="892"/>
      <c r="IX270" s="892"/>
      <c r="IY270" s="892"/>
      <c r="IZ270" s="892"/>
      <c r="JA270" s="892"/>
      <c r="JB270" s="892"/>
      <c r="JC270" s="892"/>
      <c r="JD270" s="892"/>
      <c r="JE270" s="892"/>
      <c r="JF270" s="892"/>
      <c r="JG270" s="892"/>
      <c r="JH270" s="892"/>
      <c r="JI270" s="892"/>
      <c r="JJ270" s="892"/>
      <c r="JK270" s="892"/>
      <c r="JL270" s="892"/>
      <c r="JM270" s="892"/>
      <c r="JN270" s="892"/>
      <c r="JO270" s="892"/>
      <c r="JP270" s="892"/>
      <c r="JQ270" s="892"/>
      <c r="JR270" s="892"/>
      <c r="JS270" s="892"/>
      <c r="JT270" s="892"/>
      <c r="JU270" s="892"/>
      <c r="JV270" s="892"/>
      <c r="JW270" s="892"/>
      <c r="JX270" s="892"/>
      <c r="JY270" s="892"/>
      <c r="JZ270" s="892"/>
      <c r="KA270" s="892"/>
      <c r="KB270" s="892"/>
      <c r="KC270" s="892"/>
      <c r="KD270" s="892"/>
      <c r="KE270" s="892"/>
      <c r="KF270" s="892"/>
      <c r="KG270" s="892"/>
      <c r="KH270" s="892"/>
      <c r="KI270" s="892"/>
      <c r="KJ270" s="892"/>
      <c r="KK270" s="892"/>
      <c r="KL270" s="892"/>
      <c r="KM270" s="892"/>
      <c r="KN270" s="892"/>
      <c r="KO270" s="892"/>
      <c r="KP270" s="892"/>
      <c r="KQ270" s="892"/>
      <c r="KR270" s="892"/>
      <c r="KS270" s="892"/>
      <c r="KT270" s="892"/>
      <c r="KU270" s="892"/>
      <c r="KV270" s="892"/>
      <c r="KW270" s="892"/>
      <c r="KX270" s="892"/>
      <c r="KY270" s="892"/>
      <c r="KZ270" s="892"/>
      <c r="LA270" s="892"/>
      <c r="LB270" s="892"/>
      <c r="LC270" s="892"/>
      <c r="LD270" s="892"/>
      <c r="LE270" s="892"/>
      <c r="LF270" s="892"/>
      <c r="LG270" s="892"/>
      <c r="LH270" s="892"/>
      <c r="LI270" s="892"/>
      <c r="LJ270" s="944"/>
      <c r="LK270" s="892"/>
      <c r="LL270" s="892"/>
      <c r="LM270" s="892"/>
      <c r="LN270" s="892"/>
      <c r="LO270" s="892"/>
      <c r="LP270" s="892"/>
      <c r="LQ270" s="892"/>
      <c r="LR270" s="892"/>
      <c r="LS270" s="892"/>
      <c r="LT270" s="892"/>
      <c r="LU270" s="892"/>
      <c r="LV270" s="892"/>
      <c r="LW270" s="892"/>
      <c r="LX270" s="892"/>
      <c r="LY270" s="892"/>
      <c r="LZ270" s="892"/>
      <c r="MA270" s="892"/>
      <c r="MB270" s="892"/>
      <c r="MC270" s="892"/>
      <c r="MD270" s="892"/>
      <c r="ME270" s="892"/>
      <c r="MF270" s="892"/>
      <c r="MG270" s="892"/>
      <c r="MH270" s="892"/>
      <c r="MI270" s="892"/>
      <c r="MJ270" s="892"/>
      <c r="MK270" s="892"/>
      <c r="ML270" s="892"/>
      <c r="MM270" s="892"/>
      <c r="MN270" s="892"/>
      <c r="MO270" s="892"/>
      <c r="MP270" s="892"/>
      <c r="MQ270" s="892"/>
      <c r="MR270" s="892"/>
      <c r="MS270" s="892"/>
      <c r="MT270" s="892"/>
      <c r="MU270" s="892"/>
      <c r="MV270" s="892"/>
      <c r="MW270" s="892"/>
    </row>
    <row r="271" spans="1:364" s="893" customFormat="1" ht="10.5">
      <c r="A271" s="894" t="s">
        <v>1470</v>
      </c>
      <c r="B271" s="892"/>
      <c r="C271" s="892"/>
      <c r="D271" s="892"/>
      <c r="E271" s="892"/>
      <c r="F271" s="892"/>
      <c r="G271" s="892"/>
      <c r="H271" s="892"/>
      <c r="I271" s="892"/>
      <c r="J271" s="892"/>
      <c r="K271" s="892"/>
      <c r="L271" s="892"/>
      <c r="M271" s="892"/>
      <c r="N271" s="892"/>
      <c r="O271" s="892"/>
      <c r="P271" s="892"/>
      <c r="Q271" s="892"/>
      <c r="R271" s="892"/>
      <c r="S271" s="892"/>
      <c r="T271" s="892"/>
      <c r="U271" s="892"/>
      <c r="V271" s="892"/>
      <c r="W271" s="892"/>
      <c r="X271" s="892"/>
      <c r="Y271" s="892"/>
      <c r="Z271" s="892"/>
      <c r="AA271" s="892"/>
      <c r="AB271" s="892"/>
      <c r="AC271" s="892"/>
      <c r="AD271" s="892"/>
      <c r="AE271" s="892"/>
      <c r="AF271" s="892"/>
      <c r="AG271" s="892"/>
      <c r="AH271" s="892"/>
      <c r="AI271" s="892"/>
      <c r="AJ271" s="892"/>
      <c r="AK271" s="892"/>
      <c r="AL271" s="892"/>
      <c r="AM271" s="892"/>
      <c r="AN271" s="892"/>
      <c r="AO271" s="892"/>
      <c r="AP271" s="892"/>
      <c r="AQ271" s="892"/>
      <c r="AR271" s="892"/>
      <c r="AS271" s="892"/>
      <c r="AT271" s="892"/>
      <c r="AU271" s="892"/>
      <c r="AV271" s="892"/>
      <c r="AW271" s="892"/>
      <c r="AX271" s="892"/>
      <c r="AY271" s="892"/>
      <c r="AZ271" s="892"/>
      <c r="BA271" s="892"/>
      <c r="BB271" s="892"/>
      <c r="BC271" s="892"/>
      <c r="BD271" s="892"/>
      <c r="BE271" s="892"/>
      <c r="BF271" s="892"/>
      <c r="BG271" s="892"/>
      <c r="BH271" s="892"/>
      <c r="BI271" s="892"/>
      <c r="BJ271" s="892"/>
      <c r="BK271" s="892"/>
      <c r="BL271" s="892"/>
      <c r="BM271" s="892"/>
      <c r="BN271" s="892"/>
      <c r="BO271" s="892"/>
      <c r="BP271" s="892"/>
      <c r="BQ271" s="892"/>
      <c r="BR271" s="892"/>
      <c r="BS271" s="892"/>
      <c r="BT271" s="892"/>
      <c r="BU271" s="892"/>
      <c r="BV271" s="892"/>
      <c r="BW271" s="892"/>
      <c r="BX271" s="892"/>
      <c r="BY271" s="892"/>
      <c r="BZ271" s="892"/>
      <c r="CA271" s="892"/>
      <c r="CB271" s="892"/>
      <c r="CC271" s="892"/>
      <c r="CD271" s="892"/>
      <c r="CE271" s="892"/>
      <c r="CF271" s="892"/>
      <c r="CG271" s="892"/>
      <c r="CH271" s="892"/>
      <c r="CI271" s="892"/>
      <c r="CJ271" s="892"/>
      <c r="CK271" s="892"/>
      <c r="CL271" s="892"/>
      <c r="CM271" s="892"/>
      <c r="CN271" s="892"/>
      <c r="CO271" s="892"/>
      <c r="CP271" s="892"/>
      <c r="CQ271" s="892"/>
      <c r="CR271" s="892"/>
      <c r="CS271" s="892"/>
      <c r="CT271" s="892"/>
      <c r="CU271" s="892"/>
      <c r="CV271" s="892"/>
      <c r="CW271" s="892"/>
      <c r="CX271" s="892"/>
      <c r="CY271" s="892"/>
      <c r="CZ271" s="892"/>
      <c r="DA271" s="892"/>
      <c r="DB271" s="892"/>
      <c r="DC271" s="892"/>
      <c r="DD271" s="892"/>
      <c r="DE271" s="892"/>
      <c r="DF271" s="892"/>
      <c r="DG271" s="892"/>
      <c r="DH271" s="892"/>
      <c r="DI271" s="892"/>
      <c r="DJ271" s="892"/>
      <c r="DK271" s="892"/>
      <c r="DL271" s="892"/>
      <c r="DM271" s="892"/>
      <c r="DN271" s="892"/>
      <c r="DO271" s="892"/>
      <c r="DP271" s="892"/>
      <c r="DQ271" s="892"/>
      <c r="DR271" s="892"/>
      <c r="DS271" s="892"/>
      <c r="DT271" s="892"/>
      <c r="DU271" s="892"/>
      <c r="DV271" s="892"/>
      <c r="DW271" s="892"/>
      <c r="DX271" s="892"/>
      <c r="DY271" s="892"/>
      <c r="DZ271" s="892"/>
      <c r="EA271" s="892"/>
      <c r="EB271" s="892"/>
      <c r="EC271" s="892"/>
      <c r="ED271" s="892"/>
      <c r="EE271" s="892"/>
      <c r="EF271" s="892"/>
      <c r="EG271" s="892"/>
      <c r="EH271" s="892"/>
      <c r="EI271" s="892"/>
      <c r="EJ271" s="892"/>
      <c r="EK271" s="892"/>
      <c r="EL271" s="892"/>
      <c r="EM271" s="892"/>
      <c r="EN271" s="892"/>
      <c r="EO271" s="892"/>
      <c r="EP271" s="892"/>
      <c r="EQ271" s="892"/>
      <c r="ER271" s="892"/>
      <c r="ES271" s="892"/>
      <c r="ET271" s="892"/>
      <c r="EU271" s="892"/>
      <c r="EV271" s="892"/>
      <c r="EW271" s="892"/>
      <c r="EX271" s="892"/>
      <c r="EY271" s="892"/>
      <c r="EZ271" s="892"/>
      <c r="FA271" s="892"/>
      <c r="FB271" s="892"/>
      <c r="FC271" s="892"/>
      <c r="FD271" s="892"/>
      <c r="FE271" s="892"/>
      <c r="FF271" s="892"/>
      <c r="FG271" s="892"/>
      <c r="FH271" s="892"/>
      <c r="FI271" s="892"/>
      <c r="FJ271" s="892"/>
      <c r="FK271" s="892"/>
      <c r="FL271" s="892"/>
      <c r="FM271" s="892"/>
      <c r="FN271" s="892"/>
      <c r="FO271" s="892"/>
      <c r="FP271" s="892"/>
      <c r="FQ271" s="892"/>
      <c r="FR271" s="892"/>
      <c r="FS271" s="892"/>
      <c r="FT271" s="892"/>
      <c r="FU271" s="892"/>
      <c r="FV271" s="892"/>
      <c r="FW271" s="892"/>
      <c r="FX271" s="892"/>
      <c r="FY271" s="892"/>
      <c r="FZ271" s="892"/>
      <c r="GA271" s="892"/>
      <c r="GB271" s="892"/>
      <c r="GC271" s="892"/>
      <c r="GD271" s="892"/>
      <c r="GE271" s="892">
        <v>151.44263999999998</v>
      </c>
      <c r="GF271" s="892">
        <v>151.44263999999998</v>
      </c>
      <c r="GG271" s="892">
        <v>151.44263999999998</v>
      </c>
      <c r="GH271" s="892">
        <v>151.44263999999998</v>
      </c>
      <c r="GI271" s="892">
        <v>151.44263999999998</v>
      </c>
      <c r="GJ271" s="892">
        <v>151.44263999999998</v>
      </c>
      <c r="GK271" s="892">
        <v>151.44263999999998</v>
      </c>
      <c r="GL271" s="892">
        <v>151.44263999999998</v>
      </c>
      <c r="GM271" s="892">
        <v>151.44263999999998</v>
      </c>
      <c r="GN271" s="892">
        <v>151.44263999999998</v>
      </c>
      <c r="GO271" s="892">
        <v>151.44263999999998</v>
      </c>
      <c r="GP271" s="892">
        <v>151.44263999999998</v>
      </c>
      <c r="GQ271" s="892">
        <v>151.44263999999998</v>
      </c>
      <c r="GR271" s="892">
        <v>151.44263999999998</v>
      </c>
      <c r="GS271" s="892">
        <v>151.44263999999998</v>
      </c>
      <c r="GT271" s="892">
        <v>151.44263999999998</v>
      </c>
      <c r="GU271" s="892">
        <v>151.44263999999998</v>
      </c>
      <c r="GV271" s="892">
        <v>151.44263999999998</v>
      </c>
      <c r="GW271" s="892">
        <v>161.56869</v>
      </c>
      <c r="GX271" s="892">
        <v>162.41973000000002</v>
      </c>
      <c r="GY271" s="892">
        <v>162.05571</v>
      </c>
      <c r="GZ271" s="892">
        <v>144.87815000000001</v>
      </c>
      <c r="HA271" s="892">
        <v>171.62628000000001</v>
      </c>
      <c r="HB271" s="892">
        <v>167.87096</v>
      </c>
      <c r="HC271" s="892">
        <v>176.72207</v>
      </c>
      <c r="HD271" s="892">
        <v>179.80957000000001</v>
      </c>
      <c r="HE271" s="892">
        <v>178.57907999999998</v>
      </c>
      <c r="HF271" s="892">
        <v>174.36170000000001</v>
      </c>
      <c r="HG271" s="892">
        <v>177.15947</v>
      </c>
      <c r="HH271" s="892">
        <v>176.40085999999999</v>
      </c>
      <c r="HI271" s="892">
        <v>189.31953000000001</v>
      </c>
      <c r="HJ271" s="892">
        <v>184.30709999999999</v>
      </c>
      <c r="HK271" s="892">
        <v>183.18629999999999</v>
      </c>
      <c r="HL271" s="892">
        <v>192.14788999999999</v>
      </c>
      <c r="HM271" s="892">
        <v>188.40940000000001</v>
      </c>
      <c r="HN271" s="892">
        <v>192.42242000000002</v>
      </c>
      <c r="HO271" s="892">
        <v>202.51035999999999</v>
      </c>
      <c r="HP271" s="892">
        <v>206.45724999999999</v>
      </c>
      <c r="HQ271" s="892">
        <v>206.02037999999999</v>
      </c>
      <c r="HR271" s="892">
        <v>203.78557000000001</v>
      </c>
      <c r="HS271" s="892">
        <v>201.07129999999998</v>
      </c>
      <c r="HT271" s="892">
        <v>203.68333000000001</v>
      </c>
      <c r="HU271" s="892">
        <v>213.22798</v>
      </c>
      <c r="HV271" s="892">
        <v>216.88419000000002</v>
      </c>
      <c r="HW271" s="892">
        <v>214.086521</v>
      </c>
      <c r="HX271" s="892">
        <v>215.97997000000004</v>
      </c>
      <c r="HY271" s="892">
        <v>220.45153999999997</v>
      </c>
      <c r="HZ271" s="892">
        <v>217.83452499999999</v>
      </c>
      <c r="IA271" s="892">
        <v>224.01373000000001</v>
      </c>
      <c r="IB271" s="892">
        <v>235.16242299999999</v>
      </c>
      <c r="IC271" s="892">
        <v>225.13855199999998</v>
      </c>
      <c r="ID271" s="892">
        <v>229.39901399999997</v>
      </c>
      <c r="IE271" s="892">
        <v>237.38096485805312</v>
      </c>
      <c r="IF271" s="892">
        <v>238.1</v>
      </c>
      <c r="IG271" s="892">
        <v>246.88617082716979</v>
      </c>
      <c r="IH271" s="892">
        <v>250.36699999999999</v>
      </c>
      <c r="II271" s="892">
        <v>242.805231041947</v>
      </c>
      <c r="IJ271" s="892">
        <v>247.091632723776</v>
      </c>
      <c r="IK271" s="892">
        <v>257.12054795522101</v>
      </c>
      <c r="IL271" s="892">
        <v>271.07679038161501</v>
      </c>
      <c r="IM271" s="892">
        <v>272.802997</v>
      </c>
      <c r="IN271" s="892">
        <v>282.56909245999998</v>
      </c>
      <c r="IO271" s="892">
        <v>275.10782</v>
      </c>
      <c r="IP271" s="892">
        <v>265.94880999999998</v>
      </c>
      <c r="IQ271" s="892">
        <v>259.42740170675904</v>
      </c>
      <c r="IR271" s="892">
        <v>263.76556837035901</v>
      </c>
      <c r="IS271" s="892">
        <v>286.87830627781699</v>
      </c>
      <c r="IT271" s="892">
        <v>282.85770092275004</v>
      </c>
      <c r="IU271" s="892">
        <v>277.55193323200001</v>
      </c>
      <c r="IV271" s="892">
        <v>276.33008731365601</v>
      </c>
      <c r="IW271" s="892">
        <v>283.20237071262397</v>
      </c>
      <c r="IX271" s="892">
        <v>295.53454877167997</v>
      </c>
      <c r="IY271" s="892">
        <v>316.0317348879708</v>
      </c>
      <c r="IZ271" s="892">
        <v>292.520460618014</v>
      </c>
      <c r="JA271" s="892">
        <v>292.49828754168203</v>
      </c>
      <c r="JB271" s="892">
        <v>277.10012899999998</v>
      </c>
      <c r="JC271" s="892">
        <v>277.76542866408903</v>
      </c>
      <c r="JD271" s="892">
        <v>290.98210797247202</v>
      </c>
      <c r="JE271" s="892">
        <v>302.78849292896871</v>
      </c>
      <c r="JF271" s="892">
        <v>295.306122126182</v>
      </c>
      <c r="JG271" s="892">
        <v>285.09323020861996</v>
      </c>
      <c r="JH271" s="892">
        <v>292.51187445074197</v>
      </c>
      <c r="JI271" s="892">
        <v>295.98636346082003</v>
      </c>
      <c r="JJ271" s="892">
        <v>314.03457371260799</v>
      </c>
      <c r="JK271" s="892">
        <v>307.36060514158999</v>
      </c>
      <c r="JL271" s="892">
        <v>313.76453421437611</v>
      </c>
      <c r="JM271" s="892">
        <v>313.83992172782598</v>
      </c>
      <c r="JN271" s="892">
        <v>302.0235628191092</v>
      </c>
      <c r="JO271" s="892">
        <v>291.667948589535</v>
      </c>
      <c r="JP271" s="892">
        <v>306.52894651507199</v>
      </c>
      <c r="JQ271" s="892">
        <v>329.48774491015149</v>
      </c>
      <c r="JR271" s="892">
        <v>337.84073954762704</v>
      </c>
      <c r="JS271" s="892">
        <v>326.08892625500005</v>
      </c>
      <c r="JT271" s="892">
        <v>334.30812576911001</v>
      </c>
      <c r="JU271" s="892">
        <v>341.34615858612551</v>
      </c>
      <c r="JV271" s="892">
        <v>345.7284122041242</v>
      </c>
      <c r="JW271" s="892">
        <v>372.48431061718293</v>
      </c>
      <c r="JX271" s="892">
        <v>346.00049516397803</v>
      </c>
      <c r="JY271" s="892">
        <v>347.30939706512436</v>
      </c>
      <c r="JZ271" s="892">
        <v>342.02966080019974</v>
      </c>
      <c r="KA271" s="892">
        <v>339.31610554452334</v>
      </c>
      <c r="KB271" s="892">
        <v>356.55755658761564</v>
      </c>
      <c r="KC271" s="892">
        <v>386.40097681153793</v>
      </c>
      <c r="KD271" s="892">
        <v>364.92602801242225</v>
      </c>
      <c r="KE271" s="892">
        <v>361.24522146641897</v>
      </c>
      <c r="KF271" s="892">
        <v>387.7161490143281</v>
      </c>
      <c r="KG271" s="892">
        <v>378.38640611407169</v>
      </c>
      <c r="KH271" s="892">
        <v>378.79772212737095</v>
      </c>
      <c r="KI271" s="892">
        <v>429.47033986303995</v>
      </c>
      <c r="KJ271" s="892">
        <v>407.5836427203925</v>
      </c>
      <c r="KK271" s="892">
        <v>399.83896960649059</v>
      </c>
      <c r="KL271" s="892">
        <v>389.23935195280455</v>
      </c>
      <c r="KM271" s="892">
        <v>416.20004182809231</v>
      </c>
      <c r="KN271" s="892">
        <v>410.76997239619686</v>
      </c>
      <c r="KO271" s="892">
        <v>448.03497574423704</v>
      </c>
      <c r="KP271" s="892">
        <v>430.32504851209325</v>
      </c>
      <c r="KQ271" s="892">
        <v>461.11767383077841</v>
      </c>
      <c r="KR271" s="892">
        <v>444.16778610115659</v>
      </c>
      <c r="KS271" s="892">
        <v>440.00169751285802</v>
      </c>
      <c r="KT271" s="892">
        <v>493.14322751320651</v>
      </c>
      <c r="KU271" s="892">
        <v>492.24360505840957</v>
      </c>
      <c r="KV271" s="892">
        <v>518.22543214140467</v>
      </c>
      <c r="KW271" s="892">
        <v>511.06668063620401</v>
      </c>
      <c r="KX271" s="892">
        <v>498.5896765833981</v>
      </c>
      <c r="KY271" s="892">
        <v>495.32543488725366</v>
      </c>
      <c r="KZ271" s="892">
        <v>523.03086872213373</v>
      </c>
      <c r="LA271" s="892">
        <v>545.32772352088693</v>
      </c>
      <c r="LB271" s="892">
        <v>520.83829304750702</v>
      </c>
      <c r="LC271" s="892">
        <v>539.9863742469405</v>
      </c>
      <c r="LD271" s="892">
        <v>552.25935145932942</v>
      </c>
      <c r="LE271" s="892">
        <v>526.79681987401216</v>
      </c>
      <c r="LF271" s="892">
        <v>560.81826212917736</v>
      </c>
      <c r="LG271" s="892">
        <v>526.09897525084023</v>
      </c>
      <c r="LH271" s="892">
        <v>571.66242979604579</v>
      </c>
      <c r="LI271" s="892">
        <v>620.21847839779957</v>
      </c>
      <c r="LJ271" s="944">
        <v>618.6489115599145</v>
      </c>
      <c r="LK271" s="892">
        <v>598.86060165779054</v>
      </c>
      <c r="LL271" s="892">
        <v>611.15276642489448</v>
      </c>
      <c r="LM271" s="892">
        <v>712.79592904576089</v>
      </c>
      <c r="LN271" s="892">
        <v>626.03886935263154</v>
      </c>
      <c r="LO271" s="892">
        <v>634.5612423893549</v>
      </c>
      <c r="LP271" s="892">
        <v>660.42028995913893</v>
      </c>
      <c r="LQ271" s="892">
        <v>664.91396336945991</v>
      </c>
      <c r="LR271" s="892">
        <v>669.70133296524114</v>
      </c>
      <c r="LS271" s="892">
        <v>681.64094406096649</v>
      </c>
      <c r="LT271" s="892">
        <v>688.19300046432443</v>
      </c>
      <c r="LU271" s="892">
        <v>635.66381469796852</v>
      </c>
      <c r="LV271" s="892">
        <v>612.46068218985488</v>
      </c>
      <c r="LW271" s="892">
        <v>642.65798005547401</v>
      </c>
      <c r="LX271" s="892">
        <v>619.44993973371857</v>
      </c>
      <c r="LY271" s="892">
        <v>919.84324322891405</v>
      </c>
      <c r="LZ271" s="892">
        <v>704.91336016859464</v>
      </c>
      <c r="MA271" s="892">
        <v>723.87339124960965</v>
      </c>
      <c r="MB271" s="892">
        <v>763.66449325813005</v>
      </c>
      <c r="MC271" s="892">
        <v>738.82080994654495</v>
      </c>
      <c r="MD271" s="892">
        <v>734.36768925669844</v>
      </c>
      <c r="ME271" s="892">
        <v>859.15611283929752</v>
      </c>
      <c r="MF271" s="892">
        <v>797.47310829023627</v>
      </c>
      <c r="MG271" s="892">
        <v>784.89489185724028</v>
      </c>
      <c r="MH271" s="892">
        <v>731.71140104463484</v>
      </c>
      <c r="MI271" s="892">
        <v>889.5144689416187</v>
      </c>
      <c r="MJ271" s="892">
        <v>887.47200055401095</v>
      </c>
      <c r="MK271" s="892">
        <v>1012.7938777675026</v>
      </c>
      <c r="ML271" s="892">
        <v>973.23584925720741</v>
      </c>
      <c r="MM271" s="892">
        <v>843.54791673172292</v>
      </c>
      <c r="MN271" s="892">
        <v>861.39504203715796</v>
      </c>
      <c r="MO271" s="892">
        <v>827.55603227334996</v>
      </c>
      <c r="MP271" s="892">
        <v>872.17766392655301</v>
      </c>
      <c r="MQ271" s="892">
        <v>1027.1522979234901</v>
      </c>
      <c r="MR271" s="892">
        <v>923.19289348754296</v>
      </c>
      <c r="MS271" s="892">
        <v>930.366030861529</v>
      </c>
      <c r="MT271" s="892">
        <v>923.65484042866194</v>
      </c>
      <c r="MU271" s="892">
        <v>906.26633648708389</v>
      </c>
      <c r="MV271" s="892">
        <v>1054.941137478005</v>
      </c>
      <c r="MW271" s="892">
        <v>1124.2746126907321</v>
      </c>
    </row>
    <row r="272" spans="1:364" s="893" customFormat="1" ht="10.5">
      <c r="A272" s="894" t="s">
        <v>568</v>
      </c>
      <c r="B272" s="892"/>
      <c r="C272" s="892"/>
      <c r="D272" s="892"/>
      <c r="E272" s="892"/>
      <c r="F272" s="892"/>
      <c r="G272" s="892"/>
      <c r="H272" s="892"/>
      <c r="I272" s="892"/>
      <c r="J272" s="892"/>
      <c r="K272" s="892"/>
      <c r="L272" s="892"/>
      <c r="M272" s="892"/>
      <c r="N272" s="892"/>
      <c r="O272" s="892"/>
      <c r="P272" s="892"/>
      <c r="Q272" s="892"/>
      <c r="R272" s="892"/>
      <c r="S272" s="892"/>
      <c r="T272" s="892"/>
      <c r="U272" s="892"/>
      <c r="V272" s="892"/>
      <c r="W272" s="892"/>
      <c r="X272" s="892"/>
      <c r="Y272" s="892"/>
      <c r="Z272" s="892"/>
      <c r="AA272" s="892"/>
      <c r="AB272" s="892"/>
      <c r="AC272" s="892"/>
      <c r="AD272" s="892"/>
      <c r="AE272" s="892"/>
      <c r="AF272" s="892"/>
      <c r="AG272" s="892"/>
      <c r="AH272" s="892"/>
      <c r="AI272" s="892"/>
      <c r="AJ272" s="892"/>
      <c r="AK272" s="892"/>
      <c r="AL272" s="892"/>
      <c r="AM272" s="892"/>
      <c r="AN272" s="892"/>
      <c r="AO272" s="892"/>
      <c r="AP272" s="892"/>
      <c r="AQ272" s="892"/>
      <c r="AR272" s="892"/>
      <c r="AS272" s="892"/>
      <c r="AT272" s="892"/>
      <c r="AU272" s="892"/>
      <c r="AV272" s="892"/>
      <c r="AW272" s="892"/>
      <c r="AX272" s="892"/>
      <c r="AY272" s="892"/>
      <c r="AZ272" s="892"/>
      <c r="BA272" s="892"/>
      <c r="BB272" s="892"/>
      <c r="BC272" s="892"/>
      <c r="BD272" s="892"/>
      <c r="BE272" s="892"/>
      <c r="BF272" s="892"/>
      <c r="BG272" s="892"/>
      <c r="BH272" s="892"/>
      <c r="BI272" s="892"/>
      <c r="BJ272" s="892"/>
      <c r="BK272" s="892"/>
      <c r="BL272" s="892"/>
      <c r="BM272" s="892"/>
      <c r="BN272" s="892"/>
      <c r="BO272" s="892"/>
      <c r="BP272" s="892"/>
      <c r="BQ272" s="892"/>
      <c r="BR272" s="892"/>
      <c r="BS272" s="892"/>
      <c r="BT272" s="892"/>
      <c r="BU272" s="892"/>
      <c r="BV272" s="892"/>
      <c r="BW272" s="892"/>
      <c r="BX272" s="892"/>
      <c r="BY272" s="892"/>
      <c r="BZ272" s="892"/>
      <c r="CA272" s="892"/>
      <c r="CB272" s="892"/>
      <c r="CC272" s="892"/>
      <c r="CD272" s="892"/>
      <c r="CE272" s="892"/>
      <c r="CF272" s="892"/>
      <c r="CG272" s="892"/>
      <c r="CH272" s="892"/>
      <c r="CI272" s="892"/>
      <c r="CJ272" s="892"/>
      <c r="CK272" s="892"/>
      <c r="CL272" s="892"/>
      <c r="CM272" s="892"/>
      <c r="CN272" s="892"/>
      <c r="CO272" s="892"/>
      <c r="CP272" s="892"/>
      <c r="CQ272" s="892"/>
      <c r="CR272" s="892"/>
      <c r="CS272" s="892"/>
      <c r="CT272" s="892"/>
      <c r="CU272" s="892"/>
      <c r="CV272" s="892"/>
      <c r="CW272" s="892"/>
      <c r="CX272" s="892"/>
      <c r="CY272" s="892"/>
      <c r="CZ272" s="892"/>
      <c r="DA272" s="892"/>
      <c r="DB272" s="892"/>
      <c r="DC272" s="892"/>
      <c r="DD272" s="892"/>
      <c r="DE272" s="892"/>
      <c r="DF272" s="892"/>
      <c r="DG272" s="892"/>
      <c r="DH272" s="892"/>
      <c r="DI272" s="892"/>
      <c r="DJ272" s="892"/>
      <c r="DK272" s="892"/>
      <c r="DL272" s="892"/>
      <c r="DM272" s="892"/>
      <c r="DN272" s="892"/>
      <c r="DO272" s="892"/>
      <c r="DP272" s="892"/>
      <c r="DQ272" s="892"/>
      <c r="DR272" s="892"/>
      <c r="DS272" s="892"/>
      <c r="DT272" s="892"/>
      <c r="DU272" s="892"/>
      <c r="DV272" s="892"/>
      <c r="DW272" s="892"/>
      <c r="DX272" s="892"/>
      <c r="DY272" s="892"/>
      <c r="DZ272" s="892"/>
      <c r="EA272" s="892"/>
      <c r="EB272" s="892"/>
      <c r="EC272" s="892"/>
      <c r="ED272" s="892"/>
      <c r="EE272" s="892"/>
      <c r="EF272" s="892"/>
      <c r="EG272" s="892"/>
      <c r="EH272" s="892"/>
      <c r="EI272" s="892"/>
      <c r="EJ272" s="892"/>
      <c r="EK272" s="892"/>
      <c r="EL272" s="892"/>
      <c r="EM272" s="892"/>
      <c r="EN272" s="892"/>
      <c r="EO272" s="892"/>
      <c r="EP272" s="892"/>
      <c r="EQ272" s="892"/>
      <c r="ER272" s="892"/>
      <c r="ES272" s="892"/>
      <c r="ET272" s="892"/>
      <c r="EU272" s="892"/>
      <c r="EV272" s="892"/>
      <c r="EW272" s="892"/>
      <c r="EX272" s="892"/>
      <c r="EY272" s="892"/>
      <c r="EZ272" s="892"/>
      <c r="FA272" s="892"/>
      <c r="FB272" s="892"/>
      <c r="FC272" s="892"/>
      <c r="FD272" s="892"/>
      <c r="FE272" s="892"/>
      <c r="FF272" s="892"/>
      <c r="FG272" s="892"/>
      <c r="FH272" s="892"/>
      <c r="FI272" s="892"/>
      <c r="FJ272" s="892"/>
      <c r="FK272" s="892"/>
      <c r="FL272" s="892"/>
      <c r="FM272" s="892"/>
      <c r="FN272" s="892"/>
      <c r="FO272" s="892"/>
      <c r="FP272" s="892"/>
      <c r="FQ272" s="892"/>
      <c r="FR272" s="892"/>
      <c r="FS272" s="892"/>
      <c r="FT272" s="892"/>
      <c r="FU272" s="892"/>
      <c r="FV272" s="892"/>
      <c r="FW272" s="892"/>
      <c r="FX272" s="892"/>
      <c r="FY272" s="892"/>
      <c r="FZ272" s="892"/>
      <c r="GA272" s="892"/>
      <c r="GB272" s="892"/>
      <c r="GC272" s="892"/>
      <c r="GD272" s="892"/>
      <c r="GE272" s="892">
        <v>451.14675100736002</v>
      </c>
      <c r="GF272" s="892">
        <v>451.14675100736002</v>
      </c>
      <c r="GG272" s="892">
        <v>451.14675100736002</v>
      </c>
      <c r="GH272" s="892">
        <v>451.14675100736002</v>
      </c>
      <c r="GI272" s="892">
        <v>451.14675100736002</v>
      </c>
      <c r="GJ272" s="892">
        <v>451.14675100736002</v>
      </c>
      <c r="GK272" s="892">
        <v>451.14675100736002</v>
      </c>
      <c r="GL272" s="892">
        <v>451.14675100736002</v>
      </c>
      <c r="GM272" s="892">
        <v>451.14675100736002</v>
      </c>
      <c r="GN272" s="892">
        <v>451.14675100736002</v>
      </c>
      <c r="GO272" s="892">
        <v>451.14675100736002</v>
      </c>
      <c r="GP272" s="892">
        <v>451.14675100736002</v>
      </c>
      <c r="GQ272" s="892">
        <v>451.14675100736002</v>
      </c>
      <c r="GR272" s="892">
        <v>451.14675100736002</v>
      </c>
      <c r="GS272" s="892">
        <v>451.14675100736002</v>
      </c>
      <c r="GT272" s="892">
        <v>451.14675100736002</v>
      </c>
      <c r="GU272" s="892">
        <v>451.14675100736002</v>
      </c>
      <c r="GV272" s="892">
        <v>451.14675100736002</v>
      </c>
      <c r="GW272" s="892">
        <v>563.83227688943998</v>
      </c>
      <c r="GX272" s="892">
        <v>525.28547415983996</v>
      </c>
      <c r="GY272" s="892">
        <v>506.77425192336</v>
      </c>
      <c r="GZ272" s="892">
        <v>469.92109853232</v>
      </c>
      <c r="HA272" s="892">
        <v>438.43704955312</v>
      </c>
      <c r="HB272" s="892">
        <v>390.16171297632002</v>
      </c>
      <c r="HC272" s="892">
        <v>451.83462564671999</v>
      </c>
      <c r="HD272" s="892">
        <v>398.09067651743999</v>
      </c>
      <c r="HE272" s="892">
        <v>375.44576271744</v>
      </c>
      <c r="HF272" s="892">
        <v>372.20165294544</v>
      </c>
      <c r="HG272" s="892">
        <v>393.63866398111998</v>
      </c>
      <c r="HH272" s="892">
        <v>398.4088362256</v>
      </c>
      <c r="HI272" s="892">
        <v>457.05233336799995</v>
      </c>
      <c r="HJ272" s="892">
        <v>386.3874455184</v>
      </c>
      <c r="HK272" s="892">
        <v>357.85828328239995</v>
      </c>
      <c r="HL272" s="892">
        <v>366.67206609855998</v>
      </c>
      <c r="HM272" s="892">
        <v>373.85807326016004</v>
      </c>
      <c r="HN272" s="892">
        <v>546.65393625952004</v>
      </c>
      <c r="HO272" s="892">
        <v>575.65038754367993</v>
      </c>
      <c r="HP272" s="892">
        <v>580.87457301791994</v>
      </c>
      <c r="HQ272" s="892">
        <v>578.85966796896003</v>
      </c>
      <c r="HR272" s="892">
        <v>599.18473212992001</v>
      </c>
      <c r="HS272" s="892">
        <v>607.3944861982751</v>
      </c>
      <c r="HT272" s="892">
        <v>600.55322493883682</v>
      </c>
      <c r="HU272" s="892">
        <v>634.3434295115776</v>
      </c>
      <c r="HV272" s="892">
        <v>596.7872937503696</v>
      </c>
      <c r="HW272" s="892">
        <v>565.32046133599999</v>
      </c>
      <c r="HX272" s="892">
        <v>549.25349640615991</v>
      </c>
      <c r="HY272" s="892">
        <v>547.04605345686002</v>
      </c>
      <c r="HZ272" s="892">
        <v>571.17054932366011</v>
      </c>
      <c r="IA272" s="892">
        <v>559.68447047861002</v>
      </c>
      <c r="IB272" s="892">
        <v>543.4754336011157</v>
      </c>
      <c r="IC272" s="892">
        <v>532.32504169635001</v>
      </c>
      <c r="ID272" s="892">
        <v>518.44912719474996</v>
      </c>
      <c r="IE272" s="892">
        <v>476.74144748176002</v>
      </c>
      <c r="IF272" s="892">
        <v>481.66980865506963</v>
      </c>
      <c r="IG272" s="892">
        <v>585.73875101624003</v>
      </c>
      <c r="IH272" s="892">
        <v>568.33915492497999</v>
      </c>
      <c r="II272" s="892">
        <v>541.63590639561005</v>
      </c>
      <c r="IJ272" s="892">
        <v>575.57055904248</v>
      </c>
      <c r="IK272" s="892">
        <v>558.87421403193002</v>
      </c>
      <c r="IL272" s="892">
        <v>535.87597352466003</v>
      </c>
      <c r="IM272" s="892">
        <v>534.52624512037994</v>
      </c>
      <c r="IN272" s="892">
        <v>499.98564060318995</v>
      </c>
      <c r="IO272" s="892">
        <v>455.56120501840996</v>
      </c>
      <c r="IP272" s="892">
        <v>490.29694441107</v>
      </c>
      <c r="IQ272" s="892">
        <v>463.33175386167005</v>
      </c>
      <c r="IR272" s="892">
        <v>491.56950650916798</v>
      </c>
      <c r="IS272" s="892">
        <v>608.58122545947913</v>
      </c>
      <c r="IT272" s="892">
        <v>547.89547175320877</v>
      </c>
      <c r="IU272" s="892">
        <v>543.8890944559796</v>
      </c>
      <c r="IV272" s="892">
        <v>542.05967289098817</v>
      </c>
      <c r="IW272" s="892">
        <v>553.01670779155916</v>
      </c>
      <c r="IX272" s="892">
        <v>540.86318975995994</v>
      </c>
      <c r="IY272" s="892">
        <v>568.1441154910641</v>
      </c>
      <c r="IZ272" s="892">
        <v>561.79586749645989</v>
      </c>
      <c r="JA272" s="892">
        <v>527.34613441063993</v>
      </c>
      <c r="JB272" s="892">
        <v>535.49927875648996</v>
      </c>
      <c r="JC272" s="892">
        <v>554.08807080107522</v>
      </c>
      <c r="JD272" s="892">
        <v>552.64898520550685</v>
      </c>
      <c r="JE272" s="892">
        <v>647.14362877969984</v>
      </c>
      <c r="JF272" s="892">
        <v>654.87079349156579</v>
      </c>
      <c r="JG272" s="892">
        <v>593.33104292941334</v>
      </c>
      <c r="JH272" s="892">
        <v>594.2970853096665</v>
      </c>
      <c r="JI272" s="892">
        <v>578.39091396952381</v>
      </c>
      <c r="JJ272" s="892">
        <v>570.86742462543816</v>
      </c>
      <c r="JK272" s="892">
        <v>603.88784540829977</v>
      </c>
      <c r="JL272" s="892">
        <v>603.35760883995408</v>
      </c>
      <c r="JM272" s="892">
        <v>580.79572441212383</v>
      </c>
      <c r="JN272" s="892">
        <v>576.71203224833334</v>
      </c>
      <c r="JO272" s="892">
        <v>611.69443836233324</v>
      </c>
      <c r="JP272" s="892">
        <v>604.15343802142866</v>
      </c>
      <c r="JQ272" s="892">
        <v>738.49852655890822</v>
      </c>
      <c r="JR272" s="892">
        <v>667.49241043541087</v>
      </c>
      <c r="JS272" s="892">
        <v>680.68646855137786</v>
      </c>
      <c r="JT272" s="892">
        <v>679.40489390844709</v>
      </c>
      <c r="JU272" s="892">
        <v>657.17684692350736</v>
      </c>
      <c r="JV272" s="892">
        <v>637.63808940225454</v>
      </c>
      <c r="JW272" s="892">
        <v>662.59324551947304</v>
      </c>
      <c r="JX272" s="892">
        <v>619.12113398285078</v>
      </c>
      <c r="JY272" s="892">
        <v>666.93015586074785</v>
      </c>
      <c r="JZ272" s="892">
        <v>664.95685724238001</v>
      </c>
      <c r="KA272" s="892">
        <v>617.16276872801905</v>
      </c>
      <c r="KB272" s="892">
        <v>591.52979589437723</v>
      </c>
      <c r="KC272" s="892">
        <v>839.09668268076871</v>
      </c>
      <c r="KD272" s="892">
        <v>791.36442310933319</v>
      </c>
      <c r="KE272" s="892">
        <v>785.55162057811674</v>
      </c>
      <c r="KF272" s="892">
        <v>778.35711436842382</v>
      </c>
      <c r="KG272" s="892">
        <v>732.4615567550386</v>
      </c>
      <c r="KH272" s="892">
        <v>708.45520383342546</v>
      </c>
      <c r="KI272" s="892">
        <v>767.02503290821437</v>
      </c>
      <c r="KJ272" s="892">
        <v>701.01554866714889</v>
      </c>
      <c r="KK272" s="892">
        <v>702.57679739387709</v>
      </c>
      <c r="KL272" s="892">
        <v>713.44160098456746</v>
      </c>
      <c r="KM272" s="892">
        <v>777.41949427126258</v>
      </c>
      <c r="KN272" s="892">
        <v>787.11604440711699</v>
      </c>
      <c r="KO272" s="892">
        <v>963.14947054675736</v>
      </c>
      <c r="KP272" s="892">
        <v>955.60976121111241</v>
      </c>
      <c r="KQ272" s="892">
        <v>949.80523336961573</v>
      </c>
      <c r="KR272" s="892">
        <v>923.04198511904337</v>
      </c>
      <c r="KS272" s="892">
        <v>1005.9994042536875</v>
      </c>
      <c r="KT272" s="892">
        <v>1014.9586721121289</v>
      </c>
      <c r="KU272" s="892">
        <v>1198.7095631433497</v>
      </c>
      <c r="KV272" s="892">
        <v>1285.9428980546145</v>
      </c>
      <c r="KW272" s="892">
        <v>1251.4067463921774</v>
      </c>
      <c r="KX272" s="892">
        <v>1335.9639306179517</v>
      </c>
      <c r="KY272" s="892">
        <v>1297.4398347613158</v>
      </c>
      <c r="KZ272" s="892">
        <v>1236.0445331570013</v>
      </c>
      <c r="LA272" s="892">
        <v>1371.8241390081278</v>
      </c>
      <c r="LB272" s="892">
        <v>1282.051625060581</v>
      </c>
      <c r="LC272" s="892">
        <v>1214.4387437449252</v>
      </c>
      <c r="LD272" s="892">
        <v>1279.6856947495451</v>
      </c>
      <c r="LE272" s="892">
        <v>1280.4875633827057</v>
      </c>
      <c r="LF272" s="892">
        <v>1235.6367408172273</v>
      </c>
      <c r="LG272" s="892">
        <v>1233.1435080074966</v>
      </c>
      <c r="LH272" s="892">
        <v>1218.7556502597238</v>
      </c>
      <c r="LI272" s="892">
        <v>1428.8162578482604</v>
      </c>
      <c r="LJ272" s="944">
        <v>1293.2539208364328</v>
      </c>
      <c r="LK272" s="892">
        <v>1267.5681446011199</v>
      </c>
      <c r="LL272" s="892">
        <v>1315.2255846066666</v>
      </c>
      <c r="LM272" s="892">
        <v>1417.612893804333</v>
      </c>
      <c r="LN272" s="892">
        <v>1238.2481431553333</v>
      </c>
      <c r="LO272" s="892">
        <v>1208.1557880016667</v>
      </c>
      <c r="LP272" s="892">
        <v>1392.0010429456665</v>
      </c>
      <c r="LQ272" s="892">
        <v>1428.3756119256668</v>
      </c>
      <c r="LR272" s="892">
        <v>1542.333870608667</v>
      </c>
      <c r="LS272" s="892">
        <v>1591.2722319219997</v>
      </c>
      <c r="LT272" s="892">
        <v>1601.0812184750002</v>
      </c>
      <c r="LU272" s="892">
        <v>1395.8133293596668</v>
      </c>
      <c r="LV272" s="892">
        <v>1364.5340429766668</v>
      </c>
      <c r="LW272" s="892">
        <v>1288.5491176036667</v>
      </c>
      <c r="LX272" s="892">
        <v>1216.5320110186669</v>
      </c>
      <c r="LY272" s="892">
        <v>1569.2891218043333</v>
      </c>
      <c r="LZ272" s="892">
        <v>1179.7845330203336</v>
      </c>
      <c r="MA272" s="892">
        <v>1192.7286141486668</v>
      </c>
      <c r="MB272" s="892">
        <v>1486.3307048763334</v>
      </c>
      <c r="MC272" s="892">
        <v>1601.1400518433336</v>
      </c>
      <c r="MD272" s="892">
        <v>1642.3155612246642</v>
      </c>
      <c r="ME272" s="892">
        <v>1781.1084938053336</v>
      </c>
      <c r="MF272" s="892">
        <v>1560.386604183333</v>
      </c>
      <c r="MG272" s="892">
        <v>1461.2591517903334</v>
      </c>
      <c r="MH272" s="892">
        <v>1481.4543615670002</v>
      </c>
      <c r="MI272" s="892">
        <v>1511.7423588283336</v>
      </c>
      <c r="MJ272" s="892">
        <v>1635.6642472730005</v>
      </c>
      <c r="MK272" s="892">
        <v>2007.1293529919997</v>
      </c>
      <c r="ML272" s="892">
        <v>1797.1625940413333</v>
      </c>
      <c r="MM272" s="892">
        <v>1634.5979634810001</v>
      </c>
      <c r="MN272" s="892">
        <v>1739.55169312</v>
      </c>
      <c r="MO272" s="892">
        <v>1741.0330069140002</v>
      </c>
      <c r="MP272" s="892">
        <v>1861.8399954273334</v>
      </c>
      <c r="MQ272" s="892">
        <v>2183.5421420340003</v>
      </c>
      <c r="MR272" s="892">
        <v>2158.8129565756662</v>
      </c>
      <c r="MS272" s="892">
        <v>2055.2630045983333</v>
      </c>
      <c r="MT272" s="892">
        <v>2037.9259846853338</v>
      </c>
      <c r="MU272" s="892">
        <v>1988.1414947496667</v>
      </c>
      <c r="MV272" s="892">
        <v>2069.6476310503335</v>
      </c>
      <c r="MW272" s="892">
        <v>2862.7501482550001</v>
      </c>
    </row>
    <row r="273" spans="1:361" s="893" customFormat="1" ht="10.5">
      <c r="A273" s="895" t="s">
        <v>1471</v>
      </c>
      <c r="B273" s="896"/>
      <c r="C273" s="896"/>
      <c r="D273" s="896"/>
      <c r="E273" s="896"/>
      <c r="F273" s="896"/>
      <c r="G273" s="896"/>
      <c r="H273" s="896"/>
      <c r="I273" s="896"/>
      <c r="J273" s="896"/>
      <c r="K273" s="896"/>
      <c r="L273" s="896"/>
      <c r="M273" s="896"/>
      <c r="N273" s="896"/>
      <c r="O273" s="896"/>
      <c r="P273" s="896"/>
      <c r="Q273" s="896"/>
      <c r="R273" s="896"/>
      <c r="S273" s="896"/>
      <c r="T273" s="896"/>
      <c r="U273" s="896"/>
      <c r="V273" s="896"/>
      <c r="W273" s="896"/>
      <c r="X273" s="896"/>
      <c r="Y273" s="896"/>
      <c r="Z273" s="896"/>
      <c r="AA273" s="896"/>
      <c r="AB273" s="896"/>
      <c r="AC273" s="896"/>
      <c r="AD273" s="896"/>
      <c r="AE273" s="896"/>
      <c r="AF273" s="896"/>
      <c r="AG273" s="896"/>
      <c r="AH273" s="896"/>
      <c r="AI273" s="896"/>
      <c r="AJ273" s="896"/>
      <c r="AK273" s="896"/>
      <c r="AL273" s="896"/>
      <c r="AM273" s="896"/>
      <c r="AN273" s="896"/>
      <c r="AO273" s="896"/>
      <c r="AP273" s="896"/>
      <c r="AQ273" s="896"/>
      <c r="AR273" s="896"/>
      <c r="AS273" s="896"/>
      <c r="AT273" s="896"/>
      <c r="AU273" s="896"/>
      <c r="AV273" s="896"/>
      <c r="AW273" s="896"/>
      <c r="AX273" s="896"/>
      <c r="AY273" s="896"/>
      <c r="AZ273" s="896"/>
      <c r="BA273" s="896"/>
      <c r="BB273" s="896"/>
      <c r="BC273" s="896"/>
      <c r="BD273" s="896"/>
      <c r="BE273" s="896"/>
      <c r="BF273" s="896"/>
      <c r="BG273" s="896"/>
      <c r="BH273" s="896"/>
      <c r="BI273" s="896"/>
      <c r="BJ273" s="896"/>
      <c r="BK273" s="896"/>
      <c r="BL273" s="896"/>
      <c r="BM273" s="896"/>
      <c r="BN273" s="896"/>
      <c r="BO273" s="896"/>
      <c r="BP273" s="896"/>
      <c r="BQ273" s="896"/>
      <c r="BR273" s="896"/>
      <c r="BS273" s="896"/>
      <c r="BT273" s="896"/>
      <c r="BU273" s="896"/>
      <c r="BV273" s="896"/>
      <c r="BW273" s="896"/>
      <c r="BX273" s="896"/>
      <c r="BY273" s="896"/>
      <c r="BZ273" s="896"/>
      <c r="CA273" s="896"/>
      <c r="CB273" s="896"/>
      <c r="CC273" s="896"/>
      <c r="CD273" s="896"/>
      <c r="CE273" s="896"/>
      <c r="CF273" s="896"/>
      <c r="CG273" s="896"/>
      <c r="CH273" s="896"/>
      <c r="CI273" s="896"/>
      <c r="CJ273" s="896"/>
      <c r="CK273" s="896"/>
      <c r="CL273" s="896"/>
      <c r="CM273" s="896"/>
      <c r="CN273" s="896"/>
      <c r="CO273" s="896"/>
      <c r="CP273" s="896"/>
      <c r="CQ273" s="896"/>
      <c r="CR273" s="896"/>
      <c r="CS273" s="896"/>
      <c r="CT273" s="896"/>
      <c r="CU273" s="896"/>
      <c r="CV273" s="896"/>
      <c r="CW273" s="896"/>
      <c r="CX273" s="896"/>
      <c r="CY273" s="896"/>
      <c r="CZ273" s="896"/>
      <c r="DA273" s="896"/>
      <c r="DB273" s="896"/>
      <c r="DC273" s="896"/>
      <c r="DD273" s="896"/>
      <c r="DE273" s="896"/>
      <c r="DF273" s="896"/>
      <c r="DG273" s="896"/>
      <c r="DH273" s="896"/>
      <c r="DI273" s="896"/>
      <c r="DJ273" s="896"/>
      <c r="DK273" s="896"/>
      <c r="DL273" s="896"/>
      <c r="DM273" s="896"/>
      <c r="DN273" s="896"/>
      <c r="DO273" s="896"/>
      <c r="DP273" s="896"/>
      <c r="DQ273" s="896"/>
      <c r="DR273" s="896"/>
      <c r="DS273" s="896"/>
      <c r="DT273" s="896"/>
      <c r="DU273" s="896"/>
      <c r="DV273" s="896"/>
      <c r="DW273" s="896"/>
      <c r="DX273" s="896"/>
      <c r="DY273" s="896"/>
      <c r="DZ273" s="896"/>
      <c r="EA273" s="896"/>
      <c r="EB273" s="896"/>
      <c r="EC273" s="896"/>
      <c r="ED273" s="896"/>
      <c r="EE273" s="896"/>
      <c r="EF273" s="896"/>
      <c r="EG273" s="896"/>
      <c r="EH273" s="896"/>
      <c r="EI273" s="896"/>
      <c r="EJ273" s="896"/>
      <c r="EK273" s="896"/>
      <c r="EL273" s="896"/>
      <c r="EM273" s="896"/>
      <c r="EN273" s="896"/>
      <c r="EO273" s="896"/>
      <c r="EP273" s="896"/>
      <c r="EQ273" s="896"/>
      <c r="ER273" s="896"/>
      <c r="ES273" s="896"/>
      <c r="ET273" s="896"/>
      <c r="EU273" s="896"/>
      <c r="EV273" s="896"/>
      <c r="EW273" s="896"/>
      <c r="EX273" s="896"/>
      <c r="EY273" s="896"/>
      <c r="EZ273" s="896"/>
      <c r="FA273" s="896"/>
      <c r="FB273" s="896"/>
      <c r="FC273" s="896"/>
      <c r="FD273" s="896"/>
      <c r="FE273" s="896"/>
      <c r="FF273" s="896"/>
      <c r="FG273" s="896"/>
      <c r="FH273" s="896"/>
      <c r="FI273" s="896"/>
      <c r="FJ273" s="896"/>
      <c r="FK273" s="896"/>
      <c r="FL273" s="896"/>
      <c r="FM273" s="896"/>
      <c r="FN273" s="896"/>
      <c r="FO273" s="896"/>
      <c r="FP273" s="896"/>
      <c r="FQ273" s="896"/>
      <c r="FR273" s="896"/>
      <c r="FS273" s="896"/>
      <c r="FT273" s="896"/>
      <c r="FU273" s="896"/>
      <c r="FV273" s="896"/>
      <c r="FW273" s="896"/>
      <c r="FX273" s="896"/>
      <c r="FY273" s="896"/>
      <c r="FZ273" s="896"/>
      <c r="GA273" s="896"/>
      <c r="GB273" s="896"/>
      <c r="GC273" s="896"/>
      <c r="GD273" s="896"/>
      <c r="GE273" s="896">
        <v>-182.73086000000004</v>
      </c>
      <c r="GF273" s="896">
        <v>-182.73086000000004</v>
      </c>
      <c r="GG273" s="896">
        <v>-182.73086000000004</v>
      </c>
      <c r="GH273" s="896">
        <v>-182.73086000000004</v>
      </c>
      <c r="GI273" s="896">
        <v>-182.73086000000004</v>
      </c>
      <c r="GJ273" s="896">
        <v>-182.73086000000004</v>
      </c>
      <c r="GK273" s="896">
        <v>-182.73086000000004</v>
      </c>
      <c r="GL273" s="896">
        <v>-182.73086000000004</v>
      </c>
      <c r="GM273" s="896">
        <v>-182.73086000000004</v>
      </c>
      <c r="GN273" s="896">
        <v>-182.73086000000004</v>
      </c>
      <c r="GO273" s="896">
        <v>-182.73086000000004</v>
      </c>
      <c r="GP273" s="896">
        <v>-182.73086000000004</v>
      </c>
      <c r="GQ273" s="896">
        <v>-182.73086000000004</v>
      </c>
      <c r="GR273" s="896">
        <v>-182.73086000000004</v>
      </c>
      <c r="GS273" s="896">
        <v>-182.73086000000004</v>
      </c>
      <c r="GT273" s="896">
        <v>-182.73086000000004</v>
      </c>
      <c r="GU273" s="896">
        <v>-182.73086000000004</v>
      </c>
      <c r="GV273" s="896">
        <v>-182.73086000000004</v>
      </c>
      <c r="GW273" s="896">
        <v>-261.63292999999999</v>
      </c>
      <c r="GX273" s="896">
        <v>-237.78379000000001</v>
      </c>
      <c r="GY273" s="896">
        <v>-187.50675999999999</v>
      </c>
      <c r="GZ273" s="896">
        <v>-150.86178000000001</v>
      </c>
      <c r="HA273" s="896">
        <v>-122.27566999999999</v>
      </c>
      <c r="HB273" s="896">
        <v>-70.632909999999995</v>
      </c>
      <c r="HC273" s="896">
        <v>-115.28959</v>
      </c>
      <c r="HD273" s="896">
        <v>-134.19905</v>
      </c>
      <c r="HE273" s="896">
        <v>-115.34336000000002</v>
      </c>
      <c r="HF273" s="896">
        <v>-132.36201</v>
      </c>
      <c r="HG273" s="896">
        <v>-146.91213999999997</v>
      </c>
      <c r="HH273" s="896">
        <v>-139.89963</v>
      </c>
      <c r="HI273" s="896">
        <v>-165.37295999999998</v>
      </c>
      <c r="HJ273" s="896">
        <v>-142.74851000000001</v>
      </c>
      <c r="HK273" s="896">
        <v>-108.58510999999999</v>
      </c>
      <c r="HL273" s="896">
        <v>-118.84940999999999</v>
      </c>
      <c r="HM273" s="896">
        <v>-121.42143999999999</v>
      </c>
      <c r="HN273" s="896">
        <v>-260.84959468</v>
      </c>
      <c r="HO273" s="896">
        <v>-234.60590100000002</v>
      </c>
      <c r="HP273" s="896">
        <v>-278.09161000000006</v>
      </c>
      <c r="HQ273" s="896">
        <v>-263.60619999999994</v>
      </c>
      <c r="HR273" s="896">
        <v>-279.15318000000002</v>
      </c>
      <c r="HS273" s="896">
        <v>-297.20621</v>
      </c>
      <c r="HT273" s="896">
        <v>-287.58815000000004</v>
      </c>
      <c r="HU273" s="896">
        <v>-303.60348999999997</v>
      </c>
      <c r="HV273" s="896">
        <v>-272.09118999999998</v>
      </c>
      <c r="HW273" s="896">
        <v>-242.59095000000005</v>
      </c>
      <c r="HX273" s="896">
        <v>-213.89856</v>
      </c>
      <c r="HY273" s="896">
        <v>-209.63755</v>
      </c>
      <c r="HZ273" s="896">
        <v>-213.36566999999994</v>
      </c>
      <c r="IA273" s="896">
        <v>-146.78897069210001</v>
      </c>
      <c r="IB273" s="896">
        <v>-110.26220000000001</v>
      </c>
      <c r="IC273" s="896">
        <v>-114.15020000000001</v>
      </c>
      <c r="ID273" s="896">
        <v>-81.860199999999992</v>
      </c>
      <c r="IE273" s="896">
        <v>-58.350585999999993</v>
      </c>
      <c r="IF273" s="896">
        <v>-81.298199999999994</v>
      </c>
      <c r="IG273" s="896">
        <v>-166.8620237481</v>
      </c>
      <c r="IH273" s="896">
        <v>-159.63885026610001</v>
      </c>
      <c r="II273" s="896">
        <v>-181.39485026610001</v>
      </c>
      <c r="IJ273" s="896">
        <v>-145.36392299999997</v>
      </c>
      <c r="IK273" s="896">
        <v>-136.14587993589001</v>
      </c>
      <c r="IL273" s="896">
        <v>-128.5160606208</v>
      </c>
      <c r="IM273" s="896">
        <v>-96.543470197150015</v>
      </c>
      <c r="IN273" s="896">
        <v>-100.58982010125</v>
      </c>
      <c r="IO273" s="896">
        <v>-90.77748501840999</v>
      </c>
      <c r="IP273" s="896">
        <v>-123.78787827983999</v>
      </c>
      <c r="IQ273" s="896">
        <v>-92.556046168489985</v>
      </c>
      <c r="IR273" s="896">
        <v>-111.40878229638001</v>
      </c>
      <c r="IS273" s="896">
        <v>-190.68424096699999</v>
      </c>
      <c r="IT273" s="896">
        <v>-146.45641120781997</v>
      </c>
      <c r="IU273" s="896">
        <v>-152.47066473597002</v>
      </c>
      <c r="IV273" s="896">
        <v>-162.06308878021997</v>
      </c>
      <c r="IW273" s="896">
        <v>-179.67940623145998</v>
      </c>
      <c r="IX273" s="896">
        <v>-164.36732514398</v>
      </c>
      <c r="IY273" s="896">
        <v>-122.65774068432998</v>
      </c>
      <c r="IZ273" s="896">
        <v>-142.76451914446</v>
      </c>
      <c r="JA273" s="896">
        <v>-128.86360545064002</v>
      </c>
      <c r="JB273" s="896">
        <v>-160.23771219648998</v>
      </c>
      <c r="JC273" s="896">
        <v>-151.55394095478999</v>
      </c>
      <c r="JD273" s="896">
        <v>-142.26675015275998</v>
      </c>
      <c r="JE273" s="896">
        <v>-200.4232085397</v>
      </c>
      <c r="JF273" s="896">
        <v>-205.23566022466667</v>
      </c>
      <c r="JG273" s="896">
        <v>-150.48122596833332</v>
      </c>
      <c r="JH273" s="896">
        <v>-161.7432436776667</v>
      </c>
      <c r="JI273" s="896">
        <v>-158.38982467433334</v>
      </c>
      <c r="JJ273" s="896">
        <v>-120.86788785466668</v>
      </c>
      <c r="JK273" s="896">
        <v>-97.046949600333335</v>
      </c>
      <c r="JL273" s="896">
        <v>-129.10557596833331</v>
      </c>
      <c r="JM273" s="896">
        <v>-111.00605108033334</v>
      </c>
      <c r="JN273" s="896">
        <v>-130.45379197633335</v>
      </c>
      <c r="JO273" s="896">
        <v>-140.95744245833333</v>
      </c>
      <c r="JP273" s="896">
        <v>-120.90249511299996</v>
      </c>
      <c r="JQ273" s="896">
        <v>-228.0197467006667</v>
      </c>
      <c r="JR273" s="896">
        <v>-130.54347098198545</v>
      </c>
      <c r="JS273" s="896">
        <v>-113.14527438050894</v>
      </c>
      <c r="JT273" s="896">
        <v>-102.23058280511017</v>
      </c>
      <c r="JU273" s="896">
        <v>-103.01622376492574</v>
      </c>
      <c r="JV273" s="896">
        <v>-61.746957541585346</v>
      </c>
      <c r="JW273" s="896">
        <v>-59.070551432820139</v>
      </c>
      <c r="JX273" s="896">
        <v>-64.172734734317714</v>
      </c>
      <c r="JY273" s="896">
        <v>-101.52728278924005</v>
      </c>
      <c r="JZ273" s="896">
        <v>-97.621408466805576</v>
      </c>
      <c r="KA273" s="896">
        <v>-59.815006619303233</v>
      </c>
      <c r="KB273" s="896">
        <v>-41.182035574318434</v>
      </c>
      <c r="KC273" s="896">
        <v>-230.03276887666669</v>
      </c>
      <c r="KD273" s="896">
        <v>-189.23606310933334</v>
      </c>
      <c r="KE273" s="896">
        <v>-179.22330057811672</v>
      </c>
      <c r="KF273" s="896">
        <v>-143.24097430942396</v>
      </c>
      <c r="KG273" s="896">
        <v>-137.42811387803872</v>
      </c>
      <c r="KH273" s="896">
        <v>-108.62500073842531</v>
      </c>
      <c r="KI273" s="896">
        <v>-139.4557464302145</v>
      </c>
      <c r="KJ273" s="896">
        <v>-110.60929495914891</v>
      </c>
      <c r="KK273" s="896">
        <v>-122.37483909387704</v>
      </c>
      <c r="KL273" s="896">
        <v>-140.47506416456767</v>
      </c>
      <c r="KM273" s="896">
        <v>-183.80660927126249</v>
      </c>
      <c r="KN273" s="896">
        <v>-181.72970213711667</v>
      </c>
      <c r="KO273" s="896">
        <v>-316.84530313675771</v>
      </c>
      <c r="KP273" s="896">
        <v>-323.07637820120215</v>
      </c>
      <c r="KQ273" s="896">
        <v>-289.82594732953567</v>
      </c>
      <c r="KR273" s="896">
        <v>-278.30104506939659</v>
      </c>
      <c r="KS273" s="896">
        <v>-354.73958093397732</v>
      </c>
      <c r="KT273" s="896">
        <v>-291.17986614071231</v>
      </c>
      <c r="KU273" s="896">
        <v>-438.52819375332331</v>
      </c>
      <c r="KV273" s="896">
        <v>-542.83079503746455</v>
      </c>
      <c r="KW273" s="896">
        <v>-528.10228164064415</v>
      </c>
      <c r="KX273" s="896">
        <v>-639.10030974481515</v>
      </c>
      <c r="KY273" s="896">
        <v>-629.57629746731607</v>
      </c>
      <c r="KZ273" s="896">
        <v>-552.72426315700113</v>
      </c>
      <c r="LA273" s="896">
        <v>-691.10694900812712</v>
      </c>
      <c r="LB273" s="896">
        <v>-667.03370506058116</v>
      </c>
      <c r="LC273" s="896">
        <v>-578.24977374492482</v>
      </c>
      <c r="LD273" s="896">
        <v>-603.56110474954551</v>
      </c>
      <c r="LE273" s="896">
        <v>-650.53690338270565</v>
      </c>
      <c r="LF273" s="896">
        <v>-553.17148081722735</v>
      </c>
      <c r="LG273" s="896">
        <v>-477.29167800749673</v>
      </c>
      <c r="LH273" s="896">
        <v>-539.20497025972372</v>
      </c>
      <c r="LI273" s="896">
        <v>-637.27173784826027</v>
      </c>
      <c r="LJ273" s="945">
        <v>-524.64546083643279</v>
      </c>
      <c r="LK273" s="896">
        <v>-509.0129646011203</v>
      </c>
      <c r="LL273" s="892">
        <v>-520.2455262466666</v>
      </c>
      <c r="LM273" s="892">
        <v>-543.45603380433317</v>
      </c>
      <c r="LN273" s="892">
        <v>-439.37181315533326</v>
      </c>
      <c r="LO273" s="892">
        <v>-403.17573800166679</v>
      </c>
      <c r="LP273" s="892">
        <v>-557.15136294566662</v>
      </c>
      <c r="LQ273" s="892">
        <v>-622.80650192566679</v>
      </c>
      <c r="LR273" s="892">
        <v>-679.63292060866672</v>
      </c>
      <c r="LS273" s="892">
        <v>-613.1936320399999</v>
      </c>
      <c r="LT273" s="892">
        <v>-589.517033309</v>
      </c>
      <c r="LU273" s="892">
        <v>-439.83660813766664</v>
      </c>
      <c r="LV273" s="892">
        <v>-396.45231297666669</v>
      </c>
      <c r="LW273" s="892">
        <v>-356.94945760366659</v>
      </c>
      <c r="LX273" s="892">
        <v>-293.71388101866665</v>
      </c>
      <c r="LY273" s="892">
        <v>-453.60467180433318</v>
      </c>
      <c r="LZ273" s="892">
        <v>-285.75668302033336</v>
      </c>
      <c r="MA273" s="892">
        <v>-255.97268731066663</v>
      </c>
      <c r="MB273" s="892">
        <v>-455.14308011933338</v>
      </c>
      <c r="MC273" s="892">
        <v>-611.30217172233324</v>
      </c>
      <c r="MD273" s="892">
        <v>-579.28750519833352</v>
      </c>
      <c r="ME273" s="892">
        <v>-529.98818555833327</v>
      </c>
      <c r="MF273" s="892">
        <v>-432.68064499833343</v>
      </c>
      <c r="MG273" s="892">
        <v>-325.95155664933338</v>
      </c>
      <c r="MH273" s="892">
        <v>-353.03779616599996</v>
      </c>
      <c r="MI273" s="892">
        <v>-310.37681284833326</v>
      </c>
      <c r="MJ273" s="892">
        <v>-347.11786870899999</v>
      </c>
      <c r="MK273" s="892">
        <v>-653.12606398299999</v>
      </c>
      <c r="ML273" s="892">
        <v>-394.68967123133336</v>
      </c>
      <c r="MM273" s="892">
        <v>-330.77163414299997</v>
      </c>
      <c r="MN273" s="892">
        <v>-388.03051789699987</v>
      </c>
      <c r="MO273" s="892">
        <v>-415.97121672399999</v>
      </c>
      <c r="MP273" s="892">
        <v>-388.43171592933322</v>
      </c>
      <c r="MQ273" s="892">
        <v>-513.96733850099997</v>
      </c>
      <c r="MR273" s="892">
        <v>-406.91218875966672</v>
      </c>
      <c r="MS273" s="892">
        <v>-365.67903835833329</v>
      </c>
      <c r="MT273" s="892">
        <v>-340.98406723433322</v>
      </c>
      <c r="MU273" s="892">
        <v>-340.25552649666662</v>
      </c>
      <c r="MV273" s="892">
        <v>-393.6942139983334</v>
      </c>
      <c r="MW273" s="892">
        <v>-1093.9835262860001</v>
      </c>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3">
      <c r="A280" s="757" t="s">
        <v>1480</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946">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row>
    <row r="282" spans="1:361" s="215" customFormat="1" ht="15.3">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-3.9935600000000004</v>
      </c>
      <c r="FT282" s="683">
        <v>-1.0940399999999999</v>
      </c>
      <c r="FU282" s="683">
        <v>-2.88862</v>
      </c>
      <c r="FV282" s="683">
        <v>-0.54108000000000001</v>
      </c>
      <c r="FW282" s="683">
        <v>-1.1647100000000001</v>
      </c>
      <c r="FX282" s="683">
        <v>-0.27212000000000003</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8">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947">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87">
        <v>305.47415456764503</v>
      </c>
      <c r="MS282" s="787">
        <v>229.8162159481781</v>
      </c>
      <c r="MT282" s="787">
        <v>368.43704767201888</v>
      </c>
      <c r="MU282" s="787">
        <v>249.13960393015643</v>
      </c>
      <c r="MV282" s="787">
        <v>226.37078091700525</v>
      </c>
      <c r="MW282" s="787">
        <v>403.83958512399681</v>
      </c>
    </row>
    <row r="283" spans="1:361" s="215" customFormat="1" ht="15.3">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48">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787">
        <v>215.27946752881914</v>
      </c>
      <c r="MS283" s="787">
        <v>217.29744008829482</v>
      </c>
      <c r="MT283" s="787">
        <v>276.21890481851608</v>
      </c>
      <c r="MU283" s="787">
        <v>236.30508696925642</v>
      </c>
      <c r="MV283" s="787">
        <v>215.34337875072524</v>
      </c>
      <c r="MW283" s="787">
        <v>313.69009155564981</v>
      </c>
    </row>
    <row r="284" spans="1:361" s="215" customFormat="1" ht="15.3">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49">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787">
        <v>76.597643702000013</v>
      </c>
      <c r="MS284" s="787">
        <v>84.159837448999994</v>
      </c>
      <c r="MT284" s="787">
        <v>145.350984883</v>
      </c>
      <c r="MU284" s="787">
        <v>90.499757433466428</v>
      </c>
      <c r="MV284" s="787">
        <v>90.316420529759085</v>
      </c>
      <c r="MW284" s="787">
        <v>174.22320015824451</v>
      </c>
    </row>
    <row r="285" spans="1:361" s="215" customFormat="1" ht="15.3">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49">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787">
        <v>119.87130082016913</v>
      </c>
      <c r="MS285" s="787">
        <v>111.53782990078483</v>
      </c>
      <c r="MT285" s="787">
        <v>112.14483491384611</v>
      </c>
      <c r="MU285" s="787">
        <v>124.95749331484998</v>
      </c>
      <c r="MV285" s="787">
        <v>105.55191559369999</v>
      </c>
      <c r="MW285" s="787">
        <v>113.80492420212138</v>
      </c>
    </row>
    <row r="286" spans="1:361" s="215" customFormat="1" ht="15.3">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49">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787">
        <v>18.810523006650005</v>
      </c>
      <c r="MS286" s="787">
        <v>21.599772738509998</v>
      </c>
      <c r="MT286" s="787">
        <v>18.723085021669998</v>
      </c>
      <c r="MU286" s="787">
        <v>20.84783622094</v>
      </c>
      <c r="MV286" s="787">
        <v>19.475042627266152</v>
      </c>
      <c r="MW286" s="787">
        <v>25.6619671952839</v>
      </c>
    </row>
    <row r="287" spans="1:361" s="215" customFormat="1" ht="15.3">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49">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787">
        <v>90.19468703882589</v>
      </c>
      <c r="MS287" s="787">
        <v>12.518775859883274</v>
      </c>
      <c r="MT287" s="787">
        <v>92.218142853502783</v>
      </c>
      <c r="MU287" s="787">
        <v>12.8345169609</v>
      </c>
      <c r="MV287" s="787">
        <v>11.02740216628</v>
      </c>
      <c r="MW287" s="787">
        <v>90.149493568346998</v>
      </c>
    </row>
    <row r="288" spans="1:361" s="215" customFormat="1" ht="15.3">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48">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787">
        <v>36.550565428489207</v>
      </c>
      <c r="MS288" s="787">
        <v>0</v>
      </c>
      <c r="MT288" s="787">
        <v>121.5161496827613</v>
      </c>
      <c r="MU288" s="787">
        <v>34.237850121589396</v>
      </c>
      <c r="MV288" s="787">
        <v>6.9469754804080805</v>
      </c>
      <c r="MW288" s="787">
        <v>163.71812133269415</v>
      </c>
    </row>
    <row r="289" spans="1:361" s="215" customFormat="1" ht="15.3">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49">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787">
        <v>36.550565428489207</v>
      </c>
      <c r="MS289" s="787">
        <v>0</v>
      </c>
      <c r="MT289" s="787">
        <v>0</v>
      </c>
      <c r="MU289" s="787">
        <v>34.237850121589396</v>
      </c>
      <c r="MV289" s="787">
        <v>6.9469754804080805</v>
      </c>
      <c r="MW289" s="787">
        <v>42.201971649932865</v>
      </c>
    </row>
    <row r="290" spans="1:361" s="215" customFormat="1" ht="15.3">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49">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787">
        <v>0</v>
      </c>
      <c r="MS290" s="787">
        <v>0</v>
      </c>
      <c r="MT290" s="787">
        <v>121.5161496827613</v>
      </c>
      <c r="MU290" s="787">
        <v>0</v>
      </c>
      <c r="MV290" s="787">
        <v>0</v>
      </c>
      <c r="MW290" s="787">
        <v>121.5161496827613</v>
      </c>
    </row>
    <row r="291" spans="1:361" s="215" customFormat="1" ht="15.3">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48">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787">
        <v>468.68156180957794</v>
      </c>
      <c r="MS291" s="787">
        <v>397.66270017632479</v>
      </c>
      <c r="MT291" s="787">
        <v>513.28238682673862</v>
      </c>
      <c r="MU291" s="787">
        <v>344.51876852778241</v>
      </c>
      <c r="MV291" s="787">
        <v>409.31512415815308</v>
      </c>
      <c r="MW291" s="787">
        <v>590.15378771190035</v>
      </c>
    </row>
    <row r="292" spans="1:361" s="215" customFormat="1" ht="15.3">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49">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787">
        <v>297.24419905679099</v>
      </c>
      <c r="MS292" s="787">
        <v>275.66094880034274</v>
      </c>
      <c r="MT292" s="787">
        <v>243.6708339262203</v>
      </c>
      <c r="MU292" s="787">
        <v>259.21828540235543</v>
      </c>
      <c r="MV292" s="787">
        <v>293.68639203571104</v>
      </c>
      <c r="MW292" s="787">
        <v>230.94737942486597</v>
      </c>
    </row>
    <row r="293" spans="1:361" s="215" customFormat="1" ht="15.3">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49">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787">
        <v>93.377831471000007</v>
      </c>
      <c r="MS293" s="787">
        <v>109.25797853400002</v>
      </c>
      <c r="MT293" s="787">
        <v>86.555946626999997</v>
      </c>
      <c r="MU293" s="787">
        <v>88.397062210000001</v>
      </c>
      <c r="MV293" s="787">
        <v>80.610600986999998</v>
      </c>
      <c r="MW293" s="787">
        <v>119.02268733299999</v>
      </c>
    </row>
    <row r="294" spans="1:361" s="215" customFormat="1" ht="15.3">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49">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787">
        <v>136.61704561799999</v>
      </c>
      <c r="MS294" s="787">
        <v>53.823827985000015</v>
      </c>
      <c r="MT294" s="787">
        <v>73.012738880000001</v>
      </c>
      <c r="MU294" s="787">
        <v>120.41223567600001</v>
      </c>
      <c r="MV294" s="787">
        <v>108.5877378</v>
      </c>
      <c r="MW294" s="787">
        <v>48.059140218999993</v>
      </c>
    </row>
    <row r="295" spans="1:361" s="215" customFormat="1" ht="15.3">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9">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49">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787">
        <v>11.46624254676923</v>
      </c>
      <c r="MS295" s="787">
        <v>49.45828416803846</v>
      </c>
      <c r="MT295" s="787">
        <v>5.7053801273076896</v>
      </c>
      <c r="MU295" s="787">
        <v>3.9694958993846128</v>
      </c>
      <c r="MV295" s="787">
        <v>46.305216535</v>
      </c>
      <c r="MW295" s="787">
        <v>8.4563577305384605</v>
      </c>
    </row>
    <row r="296" spans="1:361" s="215" customFormat="1" ht="15.3">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9">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49">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787">
        <v>10.205643385021778</v>
      </c>
      <c r="MS296" s="787">
        <v>34.923771469304235</v>
      </c>
      <c r="MT296" s="787">
        <v>11.380694865912622</v>
      </c>
      <c r="MU296" s="787">
        <v>8.9568610229708039</v>
      </c>
      <c r="MV296" s="787">
        <v>22.883165412710976</v>
      </c>
      <c r="MW296" s="787">
        <v>10.657852581327523</v>
      </c>
    </row>
    <row r="297" spans="1:361" s="215" customFormat="1" ht="15.3">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9">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49">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787">
        <v>31.507047246999999</v>
      </c>
      <c r="MS297" s="787">
        <v>19.406378098000001</v>
      </c>
      <c r="MT297" s="787">
        <v>45.854636221</v>
      </c>
      <c r="MU297" s="787">
        <v>15.325714327</v>
      </c>
      <c r="MV297" s="787">
        <v>30.971560944000014</v>
      </c>
      <c r="MW297" s="787">
        <v>42.461506708999991</v>
      </c>
    </row>
    <row r="298" spans="1:361" s="215" customFormat="1" ht="15.3">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9">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49">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787">
        <v>14.070388789000001</v>
      </c>
      <c r="MS298" s="787">
        <v>8.7907085459999994</v>
      </c>
      <c r="MT298" s="787">
        <v>21.161437204999999</v>
      </c>
      <c r="MU298" s="787">
        <v>22.156916267</v>
      </c>
      <c r="MV298" s="787">
        <v>4.3281103570000017</v>
      </c>
      <c r="MW298" s="787">
        <v>2.2898348520000003</v>
      </c>
    </row>
    <row r="299" spans="1:361" s="215" customFormat="1" ht="15.3">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48">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787">
        <v>114.389589797787</v>
      </c>
      <c r="MS299" s="787">
        <v>118.32818794598202</v>
      </c>
      <c r="MT299" s="787">
        <v>222.1362372660993</v>
      </c>
      <c r="MU299" s="787">
        <v>98.71181906618898</v>
      </c>
      <c r="MV299" s="787">
        <v>113.785145585442</v>
      </c>
      <c r="MW299" s="787">
        <v>344.42957175903439</v>
      </c>
    </row>
    <row r="300" spans="1:361" s="215" customFormat="1" ht="15.3">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9">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49">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787">
        <v>68.149515762999997</v>
      </c>
      <c r="MS300" s="787">
        <v>99.476259388000017</v>
      </c>
      <c r="MT300" s="787">
        <v>67.638116187000008</v>
      </c>
      <c r="MU300" s="787">
        <v>44.166281266999988</v>
      </c>
      <c r="MV300" s="787">
        <v>72.475166193999996</v>
      </c>
      <c r="MW300" s="787">
        <v>96.926059307999992</v>
      </c>
    </row>
    <row r="301" spans="1:361" s="215" customFormat="1" ht="15.3">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9">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49">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787">
        <v>46.240074034787</v>
      </c>
      <c r="MS301" s="787">
        <v>18.851928557981999</v>
      </c>
      <c r="MT301" s="787">
        <v>154.49812107909929</v>
      </c>
      <c r="MU301" s="787">
        <v>54.545537799188999</v>
      </c>
      <c r="MV301" s="787">
        <v>41.309979391441992</v>
      </c>
      <c r="MW301" s="787">
        <v>247.50351245103437</v>
      </c>
    </row>
    <row r="302" spans="1:361" s="215" customFormat="1" ht="15.3">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9">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49">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787">
        <v>57.047772954999999</v>
      </c>
      <c r="MS302" s="787">
        <v>3.6735634300000002</v>
      </c>
      <c r="MT302" s="787">
        <v>47.475315634418997</v>
      </c>
      <c r="MU302" s="787">
        <v>-13.411335940762001</v>
      </c>
      <c r="MV302" s="787">
        <v>1.843586537</v>
      </c>
      <c r="MW302" s="787">
        <v>14.776836528</v>
      </c>
    </row>
    <row r="303" spans="1:361" s="215" customFormat="1" ht="15.3">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9">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49">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787">
        <v>39.520296884400395</v>
      </c>
      <c r="MS303" s="787">
        <v>0.90679020791951359</v>
      </c>
      <c r="MT303" s="787">
        <v>36.108589938519167</v>
      </c>
      <c r="MU303" s="787">
        <v>51.541524999922316</v>
      </c>
      <c r="MV303" s="787">
        <v>80.069460153539424</v>
      </c>
      <c r="MW303" s="787">
        <v>823.4443101715209</v>
      </c>
    </row>
    <row r="304" spans="1:361" s="215" customFormat="1" ht="15.3">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9">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49">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787">
        <v>110.1001372745193</v>
      </c>
      <c r="MS304" s="787">
        <v>149.97126938049178</v>
      </c>
      <c r="MT304" s="787">
        <v>21.134615985235726</v>
      </c>
      <c r="MU304" s="787">
        <v>77.596562970893061</v>
      </c>
      <c r="MV304" s="787">
        <v>-35.884560050924492</v>
      </c>
      <c r="MW304" s="787">
        <v>-746.39062215610841</v>
      </c>
    </row>
    <row r="305" spans="1:363" s="215" customFormat="1" ht="15.3">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9">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49">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787">
        <v>116.75390353751931</v>
      </c>
      <c r="MS305" s="787">
        <v>135.18326938049182</v>
      </c>
      <c r="MT305" s="787">
        <v>14.384679036235696</v>
      </c>
      <c r="MU305" s="787">
        <v>50.620562970893047</v>
      </c>
      <c r="MV305" s="787">
        <v>30.160539949075599</v>
      </c>
      <c r="MW305" s="787">
        <v>-779.99580776010851</v>
      </c>
    </row>
    <row r="306" spans="1:363" s="215" customFormat="1" ht="15.3">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9">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49">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787">
        <v>-6.6537662630000085</v>
      </c>
      <c r="MS306" s="787">
        <v>14.787999999999954</v>
      </c>
      <c r="MT306" s="787">
        <v>6.7499369490000305</v>
      </c>
      <c r="MU306" s="787">
        <v>26.976000000000013</v>
      </c>
      <c r="MV306" s="787">
        <v>-66.04510000000009</v>
      </c>
      <c r="MW306" s="787">
        <v>33.605185604000098</v>
      </c>
    </row>
    <row r="307" spans="1:363" s="215" customFormat="1">
      <c r="A307" s="760" t="s">
        <v>1489</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67">
        <f t="shared" ref="AX307:DI307" si="1">+AX282+AX288-AX291+AX303+AX304</f>
        <v>1.3138604166666652</v>
      </c>
      <c r="AY307" s="767">
        <f t="shared" si="1"/>
        <v>1.3138604166666652</v>
      </c>
      <c r="AZ307" s="767">
        <f t="shared" si="1"/>
        <v>1.3138604166666652</v>
      </c>
      <c r="BA307" s="767">
        <f t="shared" si="1"/>
        <v>1.3138604166666652</v>
      </c>
      <c r="BB307" s="767">
        <f t="shared" si="1"/>
        <v>1.3138604166666652</v>
      </c>
      <c r="BC307" s="767">
        <f t="shared" si="1"/>
        <v>1.3138604166666652</v>
      </c>
      <c r="BD307" s="767">
        <f t="shared" si="1"/>
        <v>1.3138604166666652</v>
      </c>
      <c r="BE307" s="767">
        <f t="shared" si="1"/>
        <v>1.3138604166666652</v>
      </c>
      <c r="BF307" s="767">
        <f t="shared" si="1"/>
        <v>1.3138604166666652</v>
      </c>
      <c r="BG307" s="767">
        <f t="shared" si="1"/>
        <v>1.3138604166666652</v>
      </c>
      <c r="BH307" s="767">
        <f t="shared" si="1"/>
        <v>1.3138604166666652</v>
      </c>
      <c r="BI307" s="767">
        <f t="shared" si="1"/>
        <v>1.3138604166666652</v>
      </c>
      <c r="BJ307" s="767">
        <f t="shared" si="1"/>
        <v>1.2048000000000005</v>
      </c>
      <c r="BK307" s="767">
        <f t="shared" si="1"/>
        <v>1.2048000000000005</v>
      </c>
      <c r="BL307" s="767">
        <f t="shared" si="1"/>
        <v>1.2048000000000005</v>
      </c>
      <c r="BM307" s="767">
        <f t="shared" si="1"/>
        <v>1.2048000000000005</v>
      </c>
      <c r="BN307" s="767">
        <f t="shared" si="1"/>
        <v>1.2048000000000005</v>
      </c>
      <c r="BO307" s="767">
        <f t="shared" si="1"/>
        <v>1.2048000000000005</v>
      </c>
      <c r="BP307" s="767">
        <f t="shared" si="1"/>
        <v>1.2048000000000005</v>
      </c>
      <c r="BQ307" s="767">
        <f t="shared" si="1"/>
        <v>1.2048000000000005</v>
      </c>
      <c r="BR307" s="767">
        <f t="shared" si="1"/>
        <v>1.2048000000000005</v>
      </c>
      <c r="BS307" s="767">
        <f t="shared" si="1"/>
        <v>1.2048000000000005</v>
      </c>
      <c r="BT307" s="767">
        <f t="shared" si="1"/>
        <v>1.2048000000000005</v>
      </c>
      <c r="BU307" s="767">
        <f t="shared" si="1"/>
        <v>1.2048000000000005</v>
      </c>
      <c r="BV307" s="767">
        <f t="shared" si="1"/>
        <v>1.4576020833333327</v>
      </c>
      <c r="BW307" s="767">
        <f t="shared" si="1"/>
        <v>1.4576020833333327</v>
      </c>
      <c r="BX307" s="767">
        <f t="shared" si="1"/>
        <v>1.4576020833333327</v>
      </c>
      <c r="BY307" s="767">
        <f t="shared" si="1"/>
        <v>1.4576020833333327</v>
      </c>
      <c r="BZ307" s="767">
        <f t="shared" si="1"/>
        <v>1.4576020833333327</v>
      </c>
      <c r="CA307" s="767">
        <f t="shared" si="1"/>
        <v>1.4576020833333327</v>
      </c>
      <c r="CB307" s="767">
        <f t="shared" si="1"/>
        <v>1.4576020833333327</v>
      </c>
      <c r="CC307" s="767">
        <f t="shared" si="1"/>
        <v>1.4576020833333327</v>
      </c>
      <c r="CD307" s="767">
        <f t="shared" si="1"/>
        <v>1.4576020833333327</v>
      </c>
      <c r="CE307" s="767">
        <f t="shared" si="1"/>
        <v>1.4576020833333327</v>
      </c>
      <c r="CF307" s="767">
        <f t="shared" si="1"/>
        <v>1.4576020833333327</v>
      </c>
      <c r="CG307" s="767">
        <f t="shared" si="1"/>
        <v>1.4576020833333327</v>
      </c>
      <c r="CH307" s="767">
        <f t="shared" si="1"/>
        <v>0.80060625000000063</v>
      </c>
      <c r="CI307" s="767">
        <f t="shared" si="1"/>
        <v>0.80060625000000063</v>
      </c>
      <c r="CJ307" s="767">
        <f t="shared" si="1"/>
        <v>0.80060625000000063</v>
      </c>
      <c r="CK307" s="767">
        <f t="shared" si="1"/>
        <v>0.80060625000000063</v>
      </c>
      <c r="CL307" s="767">
        <f t="shared" si="1"/>
        <v>0.80060625000000063</v>
      </c>
      <c r="CM307" s="767">
        <f t="shared" si="1"/>
        <v>0.80060625000000063</v>
      </c>
      <c r="CN307" s="767">
        <f t="shared" si="1"/>
        <v>0.80060625000000063</v>
      </c>
      <c r="CO307" s="767">
        <f t="shared" si="1"/>
        <v>0.80060625000000063</v>
      </c>
      <c r="CP307" s="767">
        <f t="shared" si="1"/>
        <v>0.80060625000000063</v>
      </c>
      <c r="CQ307" s="767">
        <f t="shared" si="1"/>
        <v>0.80060625000000063</v>
      </c>
      <c r="CR307" s="767">
        <f t="shared" si="1"/>
        <v>0.80060625000000063</v>
      </c>
      <c r="CS307" s="767">
        <f t="shared" si="1"/>
        <v>0.80060625000000063</v>
      </c>
      <c r="CT307" s="767">
        <f t="shared" si="1"/>
        <v>0.51542916666666572</v>
      </c>
      <c r="CU307" s="767">
        <f t="shared" si="1"/>
        <v>0.51542916666666572</v>
      </c>
      <c r="CV307" s="767">
        <f t="shared" si="1"/>
        <v>0.51542916666666572</v>
      </c>
      <c r="CW307" s="767">
        <f t="shared" si="1"/>
        <v>0.51542916666666572</v>
      </c>
      <c r="CX307" s="767">
        <f t="shared" si="1"/>
        <v>0.51542916666666572</v>
      </c>
      <c r="CY307" s="767">
        <f t="shared" si="1"/>
        <v>0.51542916666666572</v>
      </c>
      <c r="CZ307" s="767">
        <f t="shared" si="1"/>
        <v>0.51542916666666572</v>
      </c>
      <c r="DA307" s="767">
        <f t="shared" si="1"/>
        <v>0.51542916666666572</v>
      </c>
      <c r="DB307" s="767">
        <f t="shared" si="1"/>
        <v>0.51542916666666572</v>
      </c>
      <c r="DC307" s="767">
        <f t="shared" si="1"/>
        <v>0.51542916666666572</v>
      </c>
      <c r="DD307" s="767">
        <f t="shared" si="1"/>
        <v>0.51542916666666572</v>
      </c>
      <c r="DE307" s="767">
        <f t="shared" si="1"/>
        <v>0.51542916666666572</v>
      </c>
      <c r="DF307" s="767">
        <f t="shared" si="1"/>
        <v>0.47651932166666466</v>
      </c>
      <c r="DG307" s="767">
        <f t="shared" si="1"/>
        <v>0.47651932166666466</v>
      </c>
      <c r="DH307" s="767">
        <f t="shared" si="1"/>
        <v>0.47651932166666466</v>
      </c>
      <c r="DI307" s="767">
        <f t="shared" si="1"/>
        <v>0.47651932166666466</v>
      </c>
      <c r="DJ307" s="767">
        <f t="shared" ref="DJ307:EO307" si="2">+DJ282+DJ288-DJ291+DJ303+DJ304</f>
        <v>0.47651932166666466</v>
      </c>
      <c r="DK307" s="767">
        <f t="shared" si="2"/>
        <v>0.47651932166666466</v>
      </c>
      <c r="DL307" s="767">
        <f t="shared" si="2"/>
        <v>0.47651932166666466</v>
      </c>
      <c r="DM307" s="767">
        <f t="shared" si="2"/>
        <v>0.47651932166666466</v>
      </c>
      <c r="DN307" s="767">
        <f t="shared" si="2"/>
        <v>0.47651932166666466</v>
      </c>
      <c r="DO307" s="767">
        <f t="shared" si="2"/>
        <v>0.47651932166666466</v>
      </c>
      <c r="DP307" s="767">
        <f t="shared" si="2"/>
        <v>0.47651932166666466</v>
      </c>
      <c r="DQ307" s="767">
        <f t="shared" si="2"/>
        <v>0.47651932166666466</v>
      </c>
      <c r="DR307" s="767">
        <f t="shared" si="2"/>
        <v>-9.9057189999998574E-2</v>
      </c>
      <c r="DS307" s="767">
        <f t="shared" si="2"/>
        <v>-9.9057189999998574E-2</v>
      </c>
      <c r="DT307" s="767">
        <f t="shared" si="2"/>
        <v>-9.9057189999998574E-2</v>
      </c>
      <c r="DU307" s="767">
        <f t="shared" si="2"/>
        <v>-9.9057189999998574E-2</v>
      </c>
      <c r="DV307" s="767">
        <f t="shared" si="2"/>
        <v>-9.9057189999998574E-2</v>
      </c>
      <c r="DW307" s="767">
        <f t="shared" si="2"/>
        <v>-9.9057189999998574E-2</v>
      </c>
      <c r="DX307" s="767">
        <f t="shared" si="2"/>
        <v>-9.9057189999998574E-2</v>
      </c>
      <c r="DY307" s="767">
        <f t="shared" si="2"/>
        <v>-9.9057189999998574E-2</v>
      </c>
      <c r="DZ307" s="767">
        <f t="shared" si="2"/>
        <v>-9.9057189999998574E-2</v>
      </c>
      <c r="EA307" s="767">
        <f t="shared" si="2"/>
        <v>-9.9057189999998574E-2</v>
      </c>
      <c r="EB307" s="767">
        <f t="shared" si="2"/>
        <v>-9.9057189999998574E-2</v>
      </c>
      <c r="EC307" s="767">
        <f t="shared" si="2"/>
        <v>-9.9057189999998574E-2</v>
      </c>
      <c r="ED307" s="767">
        <f t="shared" si="2"/>
        <v>0.13299223833333373</v>
      </c>
      <c r="EE307" s="767">
        <f t="shared" si="2"/>
        <v>0.13299223833333373</v>
      </c>
      <c r="EF307" s="767">
        <f t="shared" si="2"/>
        <v>0.13299223833333373</v>
      </c>
      <c r="EG307" s="767">
        <f t="shared" si="2"/>
        <v>0.13299223833333373</v>
      </c>
      <c r="EH307" s="767">
        <f t="shared" si="2"/>
        <v>0.13299223833333373</v>
      </c>
      <c r="EI307" s="767">
        <f t="shared" si="2"/>
        <v>0.13299223833333373</v>
      </c>
      <c r="EJ307" s="767">
        <f t="shared" si="2"/>
        <v>0.13299223833333373</v>
      </c>
      <c r="EK307" s="767">
        <f t="shared" si="2"/>
        <v>0.13299223833333373</v>
      </c>
      <c r="EL307" s="767">
        <f t="shared" si="2"/>
        <v>0.13299223833333373</v>
      </c>
      <c r="EM307" s="767">
        <f t="shared" si="2"/>
        <v>0.13299223833333373</v>
      </c>
      <c r="EN307" s="767">
        <f t="shared" si="2"/>
        <v>0.13299223833333373</v>
      </c>
      <c r="EO307" s="767">
        <f t="shared" si="2"/>
        <v>0.13299223833333373</v>
      </c>
      <c r="EP307" s="767" t="s">
        <v>1491</v>
      </c>
      <c r="EQ307" s="767"/>
      <c r="ER307" s="767"/>
      <c r="ES307" s="767"/>
      <c r="ET307" s="767"/>
      <c r="EU307" s="767"/>
      <c r="EV307" s="767"/>
      <c r="EW307" s="767"/>
      <c r="EX307" s="767"/>
      <c r="EY307" s="767"/>
      <c r="EZ307" s="767"/>
      <c r="FA307" s="767"/>
      <c r="FB307" s="767"/>
      <c r="FC307" s="767"/>
      <c r="FD307" s="767"/>
      <c r="FE307" s="767"/>
      <c r="FF307" s="767"/>
      <c r="FG307" s="767"/>
      <c r="FH307" s="897">
        <f t="shared" ref="FH307:HS307" si="3">+FH282+FH288-FH291+FH303+FH304</f>
        <v>-14.96668</v>
      </c>
      <c r="FI307" s="897">
        <f t="shared" si="3"/>
        <v>-2.7358400000000076</v>
      </c>
      <c r="FJ307" s="897">
        <f t="shared" si="3"/>
        <v>9.1756099999999989</v>
      </c>
      <c r="FK307" s="897">
        <f t="shared" si="3"/>
        <v>-22.001330000000006</v>
      </c>
      <c r="FL307" s="897">
        <f t="shared" si="3"/>
        <v>24.827919999999999</v>
      </c>
      <c r="FM307" s="897">
        <f t="shared" si="3"/>
        <v>9.7205100000000044</v>
      </c>
      <c r="FN307" s="897">
        <f t="shared" si="3"/>
        <v>0.87727999999999895</v>
      </c>
      <c r="FO307" s="897">
        <f t="shared" si="3"/>
        <v>0.53175000000000128</v>
      </c>
      <c r="FP307" s="897">
        <f t="shared" si="3"/>
        <v>0.56568999999999647</v>
      </c>
      <c r="FQ307" s="897">
        <f t="shared" si="3"/>
        <v>1.858869999999996</v>
      </c>
      <c r="FR307" s="897">
        <f t="shared" si="3"/>
        <v>0.91006999999999927</v>
      </c>
      <c r="FS307" s="897">
        <f t="shared" si="3"/>
        <v>-44.297064720999984</v>
      </c>
      <c r="FT307" s="897">
        <f t="shared" si="3"/>
        <v>-44.021481557999991</v>
      </c>
      <c r="FU307" s="897">
        <f t="shared" si="3"/>
        <v>-19.033910137000007</v>
      </c>
      <c r="FV307" s="897">
        <f t="shared" si="3"/>
        <v>-33.728308838999993</v>
      </c>
      <c r="FW307" s="897">
        <f t="shared" si="3"/>
        <v>-40.046186261999992</v>
      </c>
      <c r="FX307" s="897">
        <f t="shared" si="3"/>
        <v>-19.637219999999992</v>
      </c>
      <c r="FY307" s="897">
        <f t="shared" si="3"/>
        <v>9.0562999999999985</v>
      </c>
      <c r="FZ307" s="897">
        <f t="shared" si="3"/>
        <v>-21.638860000000001</v>
      </c>
      <c r="GA307" s="897">
        <f t="shared" si="3"/>
        <v>-2.7073199999999957</v>
      </c>
      <c r="GB307" s="897">
        <f t="shared" si="3"/>
        <v>6.5569200000000141</v>
      </c>
      <c r="GC307" s="897">
        <f t="shared" si="3"/>
        <v>-7.6063799999999979</v>
      </c>
      <c r="GD307" s="897">
        <f t="shared" si="3"/>
        <v>-17.792059999999996</v>
      </c>
      <c r="GE307" s="897">
        <f t="shared" si="3"/>
        <v>49.276220000000009</v>
      </c>
      <c r="GF307" s="897">
        <f t="shared" si="3"/>
        <v>-5.9402000000000008</v>
      </c>
      <c r="GG307" s="897">
        <f t="shared" si="3"/>
        <v>0.78819999999999624</v>
      </c>
      <c r="GH307" s="897">
        <f t="shared" si="3"/>
        <v>-0.17479999999999762</v>
      </c>
      <c r="GI307" s="897">
        <f t="shared" si="3"/>
        <v>15.133499999999998</v>
      </c>
      <c r="GJ307" s="897">
        <f t="shared" si="3"/>
        <v>-5.4843999999999999</v>
      </c>
      <c r="GK307" s="897">
        <f t="shared" si="3"/>
        <v>2.8402999999999992</v>
      </c>
      <c r="GL307" s="897">
        <f t="shared" si="3"/>
        <v>-27.045399999999997</v>
      </c>
      <c r="GM307" s="897">
        <f t="shared" si="3"/>
        <v>-0.25485000000000113</v>
      </c>
      <c r="GN307" s="897">
        <f t="shared" si="3"/>
        <v>2.4120500000000007</v>
      </c>
      <c r="GO307" s="897">
        <f t="shared" si="3"/>
        <v>-16.939349999999997</v>
      </c>
      <c r="GP307" s="897">
        <f t="shared" si="3"/>
        <v>-0.30796000000000134</v>
      </c>
      <c r="GQ307" s="897">
        <f t="shared" si="3"/>
        <v>46.825299999999999</v>
      </c>
      <c r="GR307" s="897">
        <f t="shared" si="3"/>
        <v>2.1658000000000008</v>
      </c>
      <c r="GS307" s="897">
        <f t="shared" si="3"/>
        <v>-41.469000000000001</v>
      </c>
      <c r="GT307" s="897">
        <f t="shared" si="3"/>
        <v>29.647799999999997</v>
      </c>
      <c r="GU307" s="897">
        <f t="shared" si="3"/>
        <v>-31.784700000000001</v>
      </c>
      <c r="GV307" s="897">
        <f t="shared" si="3"/>
        <v>14.714100000000006</v>
      </c>
      <c r="GW307" s="897">
        <f t="shared" si="3"/>
        <v>34.624499999999998</v>
      </c>
      <c r="GX307" s="897">
        <f t="shared" si="3"/>
        <v>-22.704300000000003</v>
      </c>
      <c r="GY307" s="897">
        <f t="shared" si="3"/>
        <v>5.3937400000000011</v>
      </c>
      <c r="GZ307" s="897">
        <f t="shared" si="3"/>
        <v>19.66197</v>
      </c>
      <c r="HA307" s="897">
        <f t="shared" si="3"/>
        <v>-36.031199999999998</v>
      </c>
      <c r="HB307" s="897">
        <f t="shared" si="3"/>
        <v>-16.442199999999993</v>
      </c>
      <c r="HC307" s="897">
        <f t="shared" si="3"/>
        <v>55.916100000000007</v>
      </c>
      <c r="HD307" s="897">
        <f t="shared" si="3"/>
        <v>-35.2239</v>
      </c>
      <c r="HE307" s="897">
        <f t="shared" si="3"/>
        <v>3.8731</v>
      </c>
      <c r="HF307" s="897">
        <f t="shared" si="3"/>
        <v>17.480199999999996</v>
      </c>
      <c r="HG307" s="897">
        <f t="shared" si="3"/>
        <v>0</v>
      </c>
      <c r="HH307" s="897">
        <f t="shared" si="3"/>
        <v>0</v>
      </c>
      <c r="HI307" s="897">
        <f t="shared" si="3"/>
        <v>0</v>
      </c>
      <c r="HJ307" s="897">
        <f t="shared" si="3"/>
        <v>0</v>
      </c>
      <c r="HK307" s="897">
        <f t="shared" si="3"/>
        <v>0</v>
      </c>
      <c r="HL307" s="897">
        <f t="shared" si="3"/>
        <v>0</v>
      </c>
      <c r="HM307" s="897">
        <f t="shared" si="3"/>
        <v>0</v>
      </c>
      <c r="HN307" s="897">
        <f t="shared" si="3"/>
        <v>0</v>
      </c>
      <c r="HO307" s="897">
        <f t="shared" si="3"/>
        <v>0</v>
      </c>
      <c r="HP307" s="897">
        <f t="shared" si="3"/>
        <v>-25.459926414999998</v>
      </c>
      <c r="HQ307" s="897">
        <f t="shared" si="3"/>
        <v>2.1916458300000095</v>
      </c>
      <c r="HR307" s="897">
        <f t="shared" si="3"/>
        <v>-0.86049975999999617</v>
      </c>
      <c r="HS307" s="897">
        <f t="shared" si="3"/>
        <v>-15.230367964999999</v>
      </c>
      <c r="HT307" s="897">
        <f t="shared" ref="HT307:KE307" si="4">+HT282+HT288-HT291+HT303+HT304</f>
        <v>2.4902323450000026</v>
      </c>
      <c r="HU307" s="897">
        <f t="shared" si="4"/>
        <v>44.462359226000011</v>
      </c>
      <c r="HV307" s="897">
        <f t="shared" si="4"/>
        <v>-33.882002667999998</v>
      </c>
      <c r="HW307" s="897">
        <f t="shared" si="4"/>
        <v>-1.5864573310000019</v>
      </c>
      <c r="HX307" s="897">
        <f t="shared" si="4"/>
        <v>2.2788276409999977</v>
      </c>
      <c r="HY307" s="897">
        <f t="shared" si="4"/>
        <v>-21.917290953999995</v>
      </c>
      <c r="HZ307" s="897">
        <f t="shared" si="4"/>
        <v>-15.121927161999999</v>
      </c>
      <c r="IA307" s="897">
        <f t="shared" si="4"/>
        <v>77.886949827000009</v>
      </c>
      <c r="IB307" s="897">
        <f t="shared" si="4"/>
        <v>-43.993544946</v>
      </c>
      <c r="IC307" s="897">
        <f t="shared" si="4"/>
        <v>-7.5001968780000041</v>
      </c>
      <c r="ID307" s="897">
        <f t="shared" si="4"/>
        <v>8.1648560100000012</v>
      </c>
      <c r="IE307" s="897">
        <f t="shared" si="4"/>
        <v>-7.7556771839999996</v>
      </c>
      <c r="IF307" s="897">
        <f t="shared" si="4"/>
        <v>-13.614128800999996</v>
      </c>
      <c r="IG307" s="897">
        <f t="shared" si="4"/>
        <v>15.375084401999985</v>
      </c>
      <c r="IH307" s="897">
        <f t="shared" si="4"/>
        <v>-9.5578973140000016</v>
      </c>
      <c r="II307" s="897">
        <f t="shared" si="4"/>
        <v>-18.724819482000001</v>
      </c>
      <c r="IJ307" s="897">
        <f t="shared" si="4"/>
        <v>5.0054926209999993</v>
      </c>
      <c r="IK307" s="897">
        <f t="shared" si="4"/>
        <v>-34.482325734</v>
      </c>
      <c r="IL307" s="897">
        <f t="shared" si="4"/>
        <v>-0.97493965699999308</v>
      </c>
      <c r="IM307" s="897">
        <f t="shared" si="4"/>
        <v>84.906245957999985</v>
      </c>
      <c r="IN307" s="897">
        <f t="shared" si="4"/>
        <v>-45.051045941000005</v>
      </c>
      <c r="IO307" s="897">
        <f t="shared" si="4"/>
        <v>-2.4522030739999963</v>
      </c>
      <c r="IP307" s="897">
        <f t="shared" si="4"/>
        <v>11.525068235999996</v>
      </c>
      <c r="IQ307" s="897">
        <f t="shared" si="4"/>
        <v>-24.155134145999995</v>
      </c>
      <c r="IR307" s="897">
        <f t="shared" si="4"/>
        <v>-4.7692401899999952</v>
      </c>
      <c r="IS307" s="897">
        <f t="shared" si="4"/>
        <v>50.081889139999987</v>
      </c>
      <c r="IT307" s="897">
        <f t="shared" si="4"/>
        <v>-39.043449918999983</v>
      </c>
      <c r="IU307" s="897">
        <f t="shared" si="4"/>
        <v>12.661360148</v>
      </c>
      <c r="IV307" s="897">
        <f t="shared" si="4"/>
        <v>-2.5686521749999969</v>
      </c>
      <c r="IW307" s="897">
        <f t="shared" si="4"/>
        <v>-8.1482137590000008</v>
      </c>
      <c r="IX307" s="897">
        <f t="shared" si="4"/>
        <v>-27.100130162000003</v>
      </c>
      <c r="IY307" s="897">
        <f t="shared" si="4"/>
        <v>106.637777396</v>
      </c>
      <c r="IZ307" s="897">
        <f t="shared" si="4"/>
        <v>-51.079245052123056</v>
      </c>
      <c r="JA307" s="897">
        <f t="shared" si="4"/>
        <v>-33.983256597094702</v>
      </c>
      <c r="JB307" s="897">
        <f t="shared" si="4"/>
        <v>5.7774092138121205</v>
      </c>
      <c r="JC307" s="897">
        <f t="shared" si="4"/>
        <v>-24.490505329525558</v>
      </c>
      <c r="JD307" s="897">
        <f t="shared" si="4"/>
        <v>-1.3839869918823879</v>
      </c>
      <c r="JE307" s="897">
        <f t="shared" si="4"/>
        <v>110.5033608847653</v>
      </c>
      <c r="JF307" s="897">
        <f t="shared" si="4"/>
        <v>-80.984238503256094</v>
      </c>
      <c r="JG307" s="897">
        <f t="shared" si="4"/>
        <v>26.818858282746916</v>
      </c>
      <c r="JH307" s="897">
        <f t="shared" si="4"/>
        <v>63.32953519529827</v>
      </c>
      <c r="JI307" s="897">
        <f t="shared" si="4"/>
        <v>-96.292414462751069</v>
      </c>
      <c r="JJ307" s="897">
        <f t="shared" si="4"/>
        <v>6.0270415580723053</v>
      </c>
      <c r="JK307" s="897">
        <f t="shared" si="4"/>
        <v>116.45060660439606</v>
      </c>
      <c r="JL307" s="897">
        <f t="shared" si="4"/>
        <v>-40.83548964947714</v>
      </c>
      <c r="JM307" s="897">
        <f t="shared" si="4"/>
        <v>-19.661611005478491</v>
      </c>
      <c r="JN307" s="897">
        <f t="shared" si="4"/>
        <v>-42.52745898822532</v>
      </c>
      <c r="JO307" s="897">
        <f t="shared" si="4"/>
        <v>-57.285678806494822</v>
      </c>
      <c r="JP307" s="897">
        <f t="shared" si="4"/>
        <v>70.419236011708094</v>
      </c>
      <c r="JQ307" s="897">
        <f t="shared" si="4"/>
        <v>-16.032686917283669</v>
      </c>
      <c r="JR307" s="897">
        <f t="shared" si="4"/>
        <v>74.206715787720071</v>
      </c>
      <c r="JS307" s="897">
        <f t="shared" si="4"/>
        <v>-23.280208648971872</v>
      </c>
      <c r="JT307" s="897">
        <f t="shared" si="4"/>
        <v>2.2355675390933119</v>
      </c>
      <c r="JU307" s="897">
        <f t="shared" si="4"/>
        <v>12.339167329222049</v>
      </c>
      <c r="JV307" s="897">
        <f t="shared" si="4"/>
        <v>9.345396101325619</v>
      </c>
      <c r="JW307" s="897">
        <f t="shared" si="4"/>
        <v>118.86209488891986</v>
      </c>
      <c r="JX307" s="897">
        <f t="shared" si="4"/>
        <v>-36.084720361542551</v>
      </c>
      <c r="JY307" s="897">
        <f t="shared" si="4"/>
        <v>-21.542430442078146</v>
      </c>
      <c r="JZ307" s="897">
        <f t="shared" si="4"/>
        <v>3.6965959780399817</v>
      </c>
      <c r="KA307" s="897">
        <f t="shared" si="4"/>
        <v>-19.719904530866643</v>
      </c>
      <c r="KB307" s="897">
        <f t="shared" si="4"/>
        <v>-65.618004074909294</v>
      </c>
      <c r="KC307" s="897">
        <f t="shared" si="4"/>
        <v>66.738478650927334</v>
      </c>
      <c r="KD307" s="897">
        <f t="shared" si="4"/>
        <v>18.164013377359019</v>
      </c>
      <c r="KE307" s="897">
        <f t="shared" si="4"/>
        <v>32.634380268234828</v>
      </c>
      <c r="KF307" s="897">
        <f t="shared" ref="KF307:MQ307" si="5">+KF282+KF288-KF291+KF303+KF304</f>
        <v>-12.766095085986834</v>
      </c>
      <c r="KG307" s="897">
        <f t="shared" si="5"/>
        <v>-55.137921233034049</v>
      </c>
      <c r="KH307" s="897">
        <f t="shared" si="5"/>
        <v>-69.412459706002736</v>
      </c>
      <c r="KI307" s="897">
        <f t="shared" si="5"/>
        <v>114.76751126016691</v>
      </c>
      <c r="KJ307" s="897">
        <f t="shared" si="5"/>
        <v>-25.832106926181826</v>
      </c>
      <c r="KK307" s="897">
        <f t="shared" si="5"/>
        <v>-42.845015236387454</v>
      </c>
      <c r="KL307" s="897">
        <f t="shared" si="5"/>
        <v>40.066970002069567</v>
      </c>
      <c r="KM307" s="897">
        <f t="shared" si="5"/>
        <v>-15.111730798628145</v>
      </c>
      <c r="KN307" s="897">
        <f t="shared" si="5"/>
        <v>12.785278889865253</v>
      </c>
      <c r="KO307" s="897">
        <f t="shared" si="5"/>
        <v>13.988059023595724</v>
      </c>
      <c r="KP307" s="897">
        <f t="shared" si="5"/>
        <v>-1.2854610077525024</v>
      </c>
      <c r="KQ307" s="897">
        <f t="shared" si="5"/>
        <v>-2.9944099748562678</v>
      </c>
      <c r="KR307" s="897">
        <f t="shared" si="5"/>
        <v>-25.601050784779105</v>
      </c>
      <c r="KS307" s="897">
        <f t="shared" si="5"/>
        <v>-8.2387497340205584</v>
      </c>
      <c r="KT307" s="897">
        <f t="shared" si="5"/>
        <v>-31.564510085961075</v>
      </c>
      <c r="KU307" s="897">
        <f t="shared" si="5"/>
        <v>84.165969503801193</v>
      </c>
      <c r="KV307" s="897">
        <f t="shared" si="5"/>
        <v>-118.10314110320957</v>
      </c>
      <c r="KW307" s="897">
        <f t="shared" si="5"/>
        <v>-31.364378483003719</v>
      </c>
      <c r="KX307" s="897">
        <f t="shared" si="5"/>
        <v>15.526519434246282</v>
      </c>
      <c r="KY307" s="897">
        <f t="shared" si="5"/>
        <v>37.305428053825743</v>
      </c>
      <c r="KZ307" s="897">
        <f t="shared" si="5"/>
        <v>9.5314509351693175</v>
      </c>
      <c r="LA307" s="897">
        <f t="shared" si="5"/>
        <v>58.847167518440003</v>
      </c>
      <c r="LB307" s="897">
        <f t="shared" si="5"/>
        <v>11.232448687903187</v>
      </c>
      <c r="LC307" s="897">
        <f t="shared" si="5"/>
        <v>40.687810525280042</v>
      </c>
      <c r="LD307" s="897">
        <f t="shared" si="5"/>
        <v>-8.3717769103185873</v>
      </c>
      <c r="LE307" s="897">
        <f t="shared" si="5"/>
        <v>-54.757031170269748</v>
      </c>
      <c r="LF307" s="897">
        <f t="shared" si="5"/>
        <v>-22.267884216218476</v>
      </c>
      <c r="LG307" s="897">
        <f t="shared" si="5"/>
        <v>86.76942588772377</v>
      </c>
      <c r="LH307" s="897">
        <f t="shared" si="5"/>
        <v>-133.53924042924029</v>
      </c>
      <c r="LI307" s="897">
        <f t="shared" si="5"/>
        <v>-26.546114629070559</v>
      </c>
      <c r="LJ307" s="950">
        <f t="shared" si="5"/>
        <v>50.081010358034121</v>
      </c>
      <c r="LK307" s="897">
        <f t="shared" si="5"/>
        <v>22.902274414348767</v>
      </c>
      <c r="LL307" s="897">
        <f t="shared" si="5"/>
        <v>50.560585336712393</v>
      </c>
      <c r="LM307" s="897">
        <f t="shared" si="5"/>
        <v>190.34693553336729</v>
      </c>
      <c r="LN307" s="897">
        <f t="shared" si="5"/>
        <v>37.421698938500711</v>
      </c>
      <c r="LO307" s="897">
        <f t="shared" si="5"/>
        <v>-44.737628796440845</v>
      </c>
      <c r="LP307" s="897">
        <f t="shared" si="5"/>
        <v>-137.69833692431689</v>
      </c>
      <c r="LQ307" s="897">
        <f t="shared" si="5"/>
        <v>-252.98651917730228</v>
      </c>
      <c r="LR307" s="897">
        <f t="shared" si="5"/>
        <v>-42.679860179302281</v>
      </c>
      <c r="LS307" s="897">
        <f t="shared" si="5"/>
        <v>60.729568370542864</v>
      </c>
      <c r="LT307" s="897">
        <f t="shared" si="5"/>
        <v>-97.802393097344378</v>
      </c>
      <c r="LU307" s="897">
        <f t="shared" si="5"/>
        <v>-20.636294211180967</v>
      </c>
      <c r="LV307" s="897">
        <f t="shared" si="5"/>
        <v>69.175310275726517</v>
      </c>
      <c r="LW307" s="897">
        <f t="shared" si="5"/>
        <v>5.3283614844658373</v>
      </c>
      <c r="LX307" s="897">
        <f t="shared" si="5"/>
        <v>-9.0947151357874532</v>
      </c>
      <c r="LY307" s="897">
        <f t="shared" si="5"/>
        <v>98.33996929210339</v>
      </c>
      <c r="LZ307" s="897">
        <f t="shared" si="5"/>
        <v>-106.80354634529083</v>
      </c>
      <c r="MA307" s="897">
        <f t="shared" si="5"/>
        <v>-18.625267632301004</v>
      </c>
      <c r="MB307" s="897">
        <f t="shared" si="5"/>
        <v>119.21772425653842</v>
      </c>
      <c r="MC307" s="897">
        <f t="shared" si="5"/>
        <v>-189.58716336308038</v>
      </c>
      <c r="MD307" s="897">
        <f t="shared" si="5"/>
        <v>-219.499311510251</v>
      </c>
      <c r="ME307" s="897">
        <f>+ME282+ME288-ME291+ME303+ME304</f>
        <v>349.79471159983052</v>
      </c>
      <c r="MF307" s="897">
        <f t="shared" si="5"/>
        <v>104.32010732637096</v>
      </c>
      <c r="MG307" s="897">
        <f t="shared" si="5"/>
        <v>6.196581685677927</v>
      </c>
      <c r="MH307" s="897">
        <f t="shared" si="5"/>
        <v>5.4015814992060598</v>
      </c>
      <c r="MI307" s="897">
        <f t="shared" si="5"/>
        <v>40.207616194113804</v>
      </c>
      <c r="MJ307" s="897">
        <f t="shared" si="5"/>
        <v>-97.845572983421278</v>
      </c>
      <c r="MK307" s="897">
        <f t="shared" si="5"/>
        <v>24.984975032598584</v>
      </c>
      <c r="ML307" s="897">
        <f t="shared" si="5"/>
        <v>128.32845211876941</v>
      </c>
      <c r="MM307" s="897">
        <f t="shared" si="5"/>
        <v>-106.46088067679804</v>
      </c>
      <c r="MN307" s="897">
        <f t="shared" si="5"/>
        <v>-84.599290583900256</v>
      </c>
      <c r="MO307" s="897">
        <f t="shared" si="5"/>
        <v>43.079156313578721</v>
      </c>
      <c r="MP307" s="897">
        <f t="shared" si="5"/>
        <v>-54.393559857246345</v>
      </c>
      <c r="MQ307" s="897">
        <f t="shared" si="5"/>
        <v>74.220182181498785</v>
      </c>
    </row>
    <row r="308" spans="1:363"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1492</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2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3" s="215" customFormat="1" ht="17.25" customHeight="1">
      <c r="A309" s="758" t="s">
        <v>1478</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1493</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63"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c r="MX310" s="273">
        <v>45658</v>
      </c>
      <c r="MY310" s="273">
        <v>45689</v>
      </c>
    </row>
    <row r="311" spans="1:363"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c r="MX311" s="519"/>
      <c r="MY311" s="519"/>
    </row>
    <row r="312" spans="1:363">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c r="CI312" s="709"/>
      <c r="CJ312" s="709"/>
      <c r="CK312" s="709"/>
      <c r="CL312" s="709"/>
      <c r="CM312" s="709"/>
      <c r="CN312" s="709"/>
      <c r="CO312" s="709"/>
      <c r="CP312" s="709"/>
      <c r="CQ312" s="709"/>
      <c r="CR312" s="709"/>
      <c r="CS312" s="709"/>
      <c r="CT312" s="709"/>
      <c r="CU312" s="709"/>
      <c r="CV312" s="709"/>
      <c r="CW312" s="709"/>
      <c r="CX312" s="709"/>
      <c r="CY312" s="709"/>
      <c r="CZ312" s="709"/>
      <c r="DA312" s="709"/>
      <c r="DB312" s="709"/>
      <c r="DC312" s="709"/>
      <c r="DD312" s="709"/>
      <c r="DE312" s="709"/>
      <c r="DF312" s="709"/>
      <c r="DG312" s="709"/>
      <c r="DH312" s="709"/>
      <c r="DI312" s="709"/>
      <c r="DJ312" s="709"/>
      <c r="DK312" s="709"/>
      <c r="DL312" s="709"/>
      <c r="DM312" s="709"/>
      <c r="DN312" s="709"/>
      <c r="DO312" s="709"/>
      <c r="DP312" s="709"/>
      <c r="DQ312" s="709"/>
      <c r="DR312" s="709">
        <v>0</v>
      </c>
      <c r="DS312" s="709">
        <v>0</v>
      </c>
      <c r="DT312" s="709">
        <v>0</v>
      </c>
      <c r="DU312" s="709">
        <v>0</v>
      </c>
      <c r="DV312" s="709">
        <v>0</v>
      </c>
      <c r="DW312" s="709">
        <v>0</v>
      </c>
      <c r="DX312" s="709">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951">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v>6.5</v>
      </c>
      <c r="MT312" s="113">
        <v>6.5</v>
      </c>
      <c r="MU312" s="113">
        <v>6.5</v>
      </c>
      <c r="MV312" s="113">
        <v>6.5</v>
      </c>
      <c r="MW312" s="113">
        <v>6.5</v>
      </c>
      <c r="MX312" s="113">
        <v>6.5</v>
      </c>
      <c r="MY312" s="113">
        <v>6.5</v>
      </c>
    </row>
    <row r="313" spans="1:363">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952">
        <v>7.5848132971873836</v>
      </c>
      <c r="LK313" s="547">
        <v>7.812949669738229</v>
      </c>
      <c r="LL313" s="547">
        <v>7.6817519420534701</v>
      </c>
      <c r="LM313" s="547">
        <v>8.0936109894527544</v>
      </c>
      <c r="LN313" s="547">
        <v>8.1817234882923469</v>
      </c>
      <c r="LO313" s="832">
        <v>8.1820000000000004</v>
      </c>
      <c r="LP313" s="833">
        <v>7.8220000000000001</v>
      </c>
      <c r="LQ313" s="833">
        <v>7.17</v>
      </c>
      <c r="LR313" s="833">
        <v>7.2309999999999999</v>
      </c>
      <c r="LS313" s="833">
        <v>8.1140000000000008</v>
      </c>
      <c r="LT313" s="833">
        <v>7.4130000000000003</v>
      </c>
      <c r="LU313" s="833">
        <v>7.6909999999999998</v>
      </c>
      <c r="LV313" s="833">
        <v>8.2319999999999993</v>
      </c>
      <c r="LW313" s="833">
        <v>8.5340000000000007</v>
      </c>
      <c r="LX313" s="833">
        <v>8.0920000000000005</v>
      </c>
      <c r="LY313" s="833">
        <v>7.1139999999999999</v>
      </c>
      <c r="LZ313" s="833">
        <v>9.3263458937960291</v>
      </c>
      <c r="MA313" s="833">
        <v>9.73</v>
      </c>
      <c r="MB313" s="833">
        <v>9.4746409074522848</v>
      </c>
      <c r="MC313" s="833">
        <v>9.2861770044494989</v>
      </c>
      <c r="MD313" s="833">
        <v>9.4661532286746723</v>
      </c>
      <c r="ME313" s="833">
        <v>9.6383367524232302</v>
      </c>
      <c r="MF313" s="833">
        <v>9.4700000000000006</v>
      </c>
      <c r="MG313" s="833">
        <v>9.7991856030847675</v>
      </c>
      <c r="MH313" s="833">
        <v>9.4641963703692031</v>
      </c>
      <c r="MI313" s="833">
        <v>10.70400925903717</v>
      </c>
      <c r="MJ313" s="833">
        <v>9.0411737329329025</v>
      </c>
      <c r="MK313" s="833">
        <v>10.411300000000001</v>
      </c>
      <c r="ML313" s="833">
        <v>9.7089999999999996</v>
      </c>
      <c r="MM313" s="833">
        <v>10.592057980128695</v>
      </c>
      <c r="MN313" s="833" t="s">
        <v>1572</v>
      </c>
      <c r="MO313" s="833" t="s">
        <v>1572</v>
      </c>
      <c r="MP313" s="833" t="s">
        <v>1572</v>
      </c>
      <c r="MQ313" s="833" t="s">
        <v>1572</v>
      </c>
      <c r="MR313" s="833" t="s">
        <v>1572</v>
      </c>
      <c r="MS313" s="833" t="s">
        <v>1572</v>
      </c>
      <c r="MT313" s="833" t="s">
        <v>1572</v>
      </c>
      <c r="MU313" s="833">
        <v>11.336088250526018</v>
      </c>
      <c r="MV313" s="833">
        <v>10.395003527919842</v>
      </c>
      <c r="MW313" s="833">
        <v>9.760937197816963</v>
      </c>
      <c r="MX313" s="833" t="s">
        <v>1572</v>
      </c>
      <c r="MY313" s="833" t="s">
        <v>1572</v>
      </c>
    </row>
    <row r="314" spans="1:363">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952">
        <v>16.55</v>
      </c>
      <c r="LK314" s="547">
        <v>16.420000000000002</v>
      </c>
      <c r="LL314" s="547">
        <v>16.41</v>
      </c>
      <c r="LM314" s="547">
        <v>16.760000000000002</v>
      </c>
      <c r="LN314" s="547">
        <v>16.600000000000001</v>
      </c>
      <c r="LO314" s="832">
        <v>16.25</v>
      </c>
      <c r="LP314" s="833">
        <v>16.72</v>
      </c>
      <c r="LQ314" s="833">
        <v>16.18</v>
      </c>
      <c r="LR314" s="833">
        <v>16.21</v>
      </c>
      <c r="LS314" s="833">
        <v>16.53</v>
      </c>
      <c r="LT314" s="833">
        <v>15.8</v>
      </c>
      <c r="LU314" s="833">
        <v>16.12</v>
      </c>
      <c r="LV314" s="833">
        <v>16.59</v>
      </c>
      <c r="LW314" s="833">
        <v>16.64</v>
      </c>
      <c r="LX314" s="833">
        <v>16.57</v>
      </c>
      <c r="LY314" s="833">
        <v>16.41</v>
      </c>
      <c r="LZ314" s="833">
        <v>15.61</v>
      </c>
      <c r="MA314" s="833">
        <v>16.03</v>
      </c>
      <c r="MB314" s="833">
        <v>16.28</v>
      </c>
      <c r="MC314" s="833">
        <v>16.75</v>
      </c>
      <c r="MD314" s="833">
        <v>16.5</v>
      </c>
      <c r="ME314" s="833">
        <v>16.37</v>
      </c>
      <c r="MF314" s="833">
        <v>15.59</v>
      </c>
      <c r="MG314" s="833">
        <v>15.86</v>
      </c>
      <c r="MH314" s="833">
        <v>16.350000000000001</v>
      </c>
      <c r="MI314" s="833">
        <v>15.77</v>
      </c>
      <c r="MJ314" s="833">
        <v>15.78</v>
      </c>
      <c r="MK314" s="833">
        <v>15.8</v>
      </c>
      <c r="ML314" s="833">
        <v>15.89</v>
      </c>
      <c r="MM314" s="833">
        <v>16.55</v>
      </c>
      <c r="MN314" s="833">
        <v>16.600000000000001</v>
      </c>
      <c r="MO314" s="833" t="s">
        <v>1572</v>
      </c>
      <c r="MP314" s="833" t="s">
        <v>1572</v>
      </c>
      <c r="MQ314" s="833">
        <v>15.75</v>
      </c>
      <c r="MR314" s="833" t="s">
        <v>1572</v>
      </c>
      <c r="MS314" s="833">
        <v>16.87</v>
      </c>
      <c r="MT314" s="833">
        <v>15.41</v>
      </c>
      <c r="MU314" s="833">
        <v>16.190000000000001</v>
      </c>
      <c r="MV314" s="833">
        <v>15.61</v>
      </c>
      <c r="MW314" s="833">
        <v>15.75</v>
      </c>
      <c r="MX314" s="833">
        <v>15.77</v>
      </c>
      <c r="MY314" s="833">
        <v>15.94</v>
      </c>
    </row>
    <row r="315" spans="1:363">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11.44</v>
      </c>
      <c r="DG315" s="113">
        <v>11.24</v>
      </c>
      <c r="DH315" s="113">
        <v>11.88</v>
      </c>
      <c r="DI315" s="113">
        <v>11.81</v>
      </c>
      <c r="DJ315" s="113">
        <v>11.81</v>
      </c>
      <c r="DK315" s="113">
        <v>11.4</v>
      </c>
      <c r="DL315" s="113">
        <v>12.32</v>
      </c>
      <c r="DM315" s="113">
        <v>12.36</v>
      </c>
      <c r="DN315" s="113">
        <v>12.27</v>
      </c>
      <c r="DO315" s="113">
        <v>12.92</v>
      </c>
      <c r="DP315" s="113">
        <v>11.54</v>
      </c>
      <c r="DQ315" s="113">
        <v>10.64</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951">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v>6.5</v>
      </c>
      <c r="MT315" s="113">
        <v>6.5</v>
      </c>
      <c r="MU315" s="113">
        <v>6.5</v>
      </c>
      <c r="MV315" s="113">
        <v>6.5</v>
      </c>
      <c r="MW315" s="113">
        <v>6.5</v>
      </c>
      <c r="MX315" s="113">
        <v>6.5</v>
      </c>
      <c r="MY315" s="113">
        <v>6.5</v>
      </c>
    </row>
    <row r="316" spans="1:363">
      <c r="A316" s="446" t="s">
        <v>1543</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951">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v>5.5</v>
      </c>
      <c r="MT316" s="113">
        <v>5.5</v>
      </c>
      <c r="MU316" s="113">
        <v>5.5</v>
      </c>
      <c r="MV316" s="113">
        <v>5.5</v>
      </c>
      <c r="MW316" s="113">
        <v>5.5</v>
      </c>
      <c r="MX316" s="113">
        <v>5.5</v>
      </c>
      <c r="MY316" s="113">
        <v>5.5</v>
      </c>
    </row>
    <row r="317" spans="1:363">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951">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v>7.5</v>
      </c>
      <c r="MT317" s="113">
        <v>7.5</v>
      </c>
      <c r="MU317" s="113">
        <v>7.5</v>
      </c>
      <c r="MV317" s="113">
        <v>7.5</v>
      </c>
      <c r="MW317" s="113">
        <v>7.5</v>
      </c>
      <c r="MX317" s="113">
        <v>7.5</v>
      </c>
      <c r="MY317" s="113">
        <v>7.5</v>
      </c>
    </row>
    <row r="318" spans="1:363">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951">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v>6.5</v>
      </c>
      <c r="MT318" s="113">
        <v>6.5</v>
      </c>
      <c r="MU318" s="113">
        <v>6.5</v>
      </c>
      <c r="MV318" s="113">
        <v>6.5</v>
      </c>
      <c r="MW318" s="113">
        <v>6.5</v>
      </c>
      <c r="MX318" s="113">
        <v>6.5</v>
      </c>
      <c r="MY318" s="113">
        <v>6.5</v>
      </c>
    </row>
    <row r="319" spans="1:363">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951">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v>8.5</v>
      </c>
      <c r="MT319" s="113">
        <v>8.5</v>
      </c>
      <c r="MU319" s="113">
        <v>8.5</v>
      </c>
      <c r="MV319" s="113">
        <v>8.5</v>
      </c>
      <c r="MW319" s="113">
        <v>8.5</v>
      </c>
      <c r="MX319" s="113">
        <v>8.5</v>
      </c>
      <c r="MY319" s="113">
        <v>8.5</v>
      </c>
    </row>
    <row r="320" spans="1:363">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953">
        <v>5.1895123877208569</v>
      </c>
      <c r="LK320" s="548">
        <v>5.1673400115903636</v>
      </c>
      <c r="LL320" s="548">
        <v>5.1803005008347247</v>
      </c>
      <c r="LM320" s="548">
        <v>5.1682139152718172</v>
      </c>
      <c r="LN320" s="548">
        <v>5.1888623414813457</v>
      </c>
      <c r="LO320" s="828">
        <v>5.2240000000000002</v>
      </c>
      <c r="LP320" s="830">
        <v>5.4630000000000001</v>
      </c>
      <c r="LQ320" s="830">
        <v>5.4340000000000002</v>
      </c>
      <c r="LR320" s="830">
        <v>5.54</v>
      </c>
      <c r="LS320" s="830">
        <v>5.5490000000000004</v>
      </c>
      <c r="LT320" s="830">
        <v>5.5490000000000004</v>
      </c>
      <c r="LU320" s="831">
        <v>6.0970000000000004</v>
      </c>
      <c r="LV320" s="830">
        <v>6.4950000000000001</v>
      </c>
      <c r="LW320" s="830">
        <v>6.5609999999999999</v>
      </c>
      <c r="LX320" s="830">
        <v>6.867</v>
      </c>
      <c r="LY320" s="830">
        <v>7.1040000000000001</v>
      </c>
      <c r="LZ320" s="830">
        <v>7.1559734772913979</v>
      </c>
      <c r="MA320" s="830">
        <v>7.2965912129043753</v>
      </c>
      <c r="MB320" s="830">
        <v>7.6183074265975819</v>
      </c>
      <c r="MC320" s="830">
        <v>7.7124198784649964</v>
      </c>
      <c r="MD320" s="830">
        <v>7.7520935391440986</v>
      </c>
      <c r="ME320" s="830">
        <v>7.7666448628696916</v>
      </c>
      <c r="MF320" s="830">
        <v>7.7854465315537977</v>
      </c>
      <c r="MG320" s="830">
        <v>8.0039999999999996</v>
      </c>
      <c r="MH320" s="830">
        <v>8.19000558013472</v>
      </c>
      <c r="MI320" s="830">
        <v>8.193584545115586</v>
      </c>
      <c r="MJ320" s="830">
        <v>8.2460000000000004</v>
      </c>
      <c r="MK320" s="830">
        <v>8.31</v>
      </c>
      <c r="ML320" s="830">
        <v>8.2934850266270139</v>
      </c>
      <c r="MM320" s="830">
        <v>8.279344546267323</v>
      </c>
      <c r="MN320" s="830">
        <v>8.2872386367725923</v>
      </c>
      <c r="MO320" s="829">
        <v>8.2966506368110604</v>
      </c>
      <c r="MP320" s="548">
        <v>8.2892493458179644</v>
      </c>
      <c r="MQ320" s="548">
        <v>7.829727578277021</v>
      </c>
      <c r="MR320" s="548">
        <v>7.7055661805721574</v>
      </c>
      <c r="MS320" s="548">
        <v>7.3213814616755792</v>
      </c>
      <c r="MT320" s="548">
        <v>6.747082105263158</v>
      </c>
      <c r="MU320" s="548">
        <v>6.7698999620108902</v>
      </c>
      <c r="MV320" s="548">
        <v>6.8037470943747094</v>
      </c>
      <c r="MW320" s="548">
        <v>6.7714409239701068</v>
      </c>
      <c r="MX320" s="548">
        <v>6.7875993257885865</v>
      </c>
      <c r="MY320" s="548">
        <v>6.7519074824917062</v>
      </c>
    </row>
    <row r="321" spans="1:363">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c r="CI321" s="709"/>
      <c r="CJ321" s="709"/>
      <c r="CK321" s="709"/>
      <c r="CL321" s="709"/>
      <c r="CM321" s="709"/>
      <c r="CN321" s="709"/>
      <c r="CO321" s="709"/>
      <c r="CP321" s="709"/>
      <c r="CQ321" s="709"/>
      <c r="CR321" s="709"/>
      <c r="CS321" s="709"/>
      <c r="CT321" s="709"/>
      <c r="CU321" s="709"/>
      <c r="CV321" s="709"/>
      <c r="CW321" s="709"/>
      <c r="CX321" s="709"/>
      <c r="CY321" s="709"/>
      <c r="CZ321" s="709"/>
      <c r="DA321" s="709"/>
      <c r="DB321" s="709"/>
      <c r="DC321" s="709"/>
      <c r="DD321" s="709"/>
      <c r="DE321" s="709"/>
      <c r="DF321" s="709"/>
      <c r="DG321" s="709"/>
      <c r="DH321" s="709"/>
      <c r="DI321" s="709"/>
      <c r="DJ321" s="709"/>
      <c r="DK321" s="709"/>
      <c r="DL321" s="709"/>
      <c r="DM321" s="709"/>
      <c r="DN321" s="709"/>
      <c r="DO321" s="709"/>
      <c r="DP321" s="709"/>
      <c r="DQ321" s="709"/>
      <c r="DR321" s="709"/>
      <c r="DS321" s="709"/>
      <c r="DT321" s="709"/>
      <c r="DU321" s="709"/>
      <c r="DV321" s="709"/>
      <c r="DW321" s="709"/>
      <c r="DX321" s="709"/>
      <c r="DY321" s="709"/>
      <c r="DZ321" s="709"/>
      <c r="EA321" s="709"/>
      <c r="EB321" s="709"/>
      <c r="EC321" s="709"/>
      <c r="ED321" s="709"/>
      <c r="EE321" s="709"/>
      <c r="EF321" s="709"/>
      <c r="EG321" s="709"/>
      <c r="EH321" s="709"/>
      <c r="EI321" s="709"/>
      <c r="EJ321" s="709"/>
      <c r="EK321" s="709"/>
      <c r="EL321" s="709"/>
      <c r="EM321" s="709"/>
      <c r="EN321" s="709"/>
      <c r="EO321" s="709"/>
      <c r="EP321" s="709"/>
      <c r="EQ321" s="709"/>
      <c r="ER321" s="709"/>
      <c r="ES321" s="709"/>
      <c r="ET321" s="709"/>
      <c r="EU321" s="709"/>
      <c r="EV321" s="709"/>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951">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v>5</v>
      </c>
      <c r="MT321" s="113">
        <v>5</v>
      </c>
      <c r="MU321" s="113">
        <v>5</v>
      </c>
      <c r="MV321" s="113">
        <v>5</v>
      </c>
      <c r="MW321" s="113">
        <v>5</v>
      </c>
      <c r="MX321" s="113">
        <v>5</v>
      </c>
      <c r="MY321" s="113">
        <v>5</v>
      </c>
    </row>
    <row r="322" spans="1:363">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951">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v>0</v>
      </c>
      <c r="MT322" s="113">
        <v>0</v>
      </c>
      <c r="MU322" s="113"/>
      <c r="MV322" s="113"/>
      <c r="MW322" s="113"/>
      <c r="MX322" s="113"/>
      <c r="MY322" s="113"/>
    </row>
    <row r="323" spans="1:363">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c r="CI323" s="709"/>
      <c r="CJ323" s="709"/>
      <c r="CK323" s="709"/>
      <c r="CL323" s="709"/>
      <c r="CM323" s="709"/>
      <c r="CN323" s="709"/>
      <c r="CO323" s="709"/>
      <c r="CP323" s="709"/>
      <c r="CQ323" s="709"/>
      <c r="CR323" s="709"/>
      <c r="CS323" s="709"/>
      <c r="CT323" s="709"/>
      <c r="CU323" s="709"/>
      <c r="CV323" s="709"/>
      <c r="CW323" s="709"/>
      <c r="CX323" s="709"/>
      <c r="CY323" s="709"/>
      <c r="CZ323" s="709"/>
      <c r="DA323" s="709"/>
      <c r="DB323" s="709"/>
      <c r="DC323" s="709"/>
      <c r="DD323" s="709"/>
      <c r="DE323" s="709"/>
      <c r="DF323" s="709"/>
      <c r="DG323" s="709"/>
      <c r="DH323" s="709"/>
      <c r="DI323" s="709"/>
      <c r="DJ323" s="709"/>
      <c r="DK323" s="709"/>
      <c r="DL323" s="709"/>
      <c r="DM323" s="709"/>
      <c r="DN323" s="709"/>
      <c r="DO323" s="709"/>
      <c r="DP323" s="709"/>
      <c r="DQ323" s="709"/>
      <c r="DR323" s="709"/>
      <c r="DS323" s="709"/>
      <c r="DT323" s="709"/>
      <c r="DU323" s="709"/>
      <c r="DV323" s="709"/>
      <c r="DW323" s="709"/>
      <c r="DX323" s="709"/>
      <c r="DY323" s="709"/>
      <c r="DZ323" s="709"/>
      <c r="EA323" s="709"/>
      <c r="EB323" s="709"/>
      <c r="EC323" s="709"/>
      <c r="ED323" s="709"/>
      <c r="EE323" s="709"/>
      <c r="EF323" s="709"/>
      <c r="EG323" s="709"/>
      <c r="EH323" s="709"/>
      <c r="EI323" s="709"/>
      <c r="EJ323" s="709"/>
      <c r="EK323" s="709"/>
      <c r="EL323" s="709"/>
      <c r="EM323" s="709"/>
      <c r="EN323" s="709"/>
      <c r="EO323" s="709"/>
      <c r="EP323" s="709"/>
      <c r="EQ323" s="709"/>
      <c r="ER323" s="709"/>
      <c r="ES323" s="709"/>
      <c r="ET323" s="709"/>
      <c r="EU323" s="709"/>
      <c r="EV323" s="709"/>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951">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v>7.2270640343250587</v>
      </c>
      <c r="MT323" s="113">
        <v>6.522375455172309</v>
      </c>
      <c r="MU323" s="113">
        <v>6.4180299163445529</v>
      </c>
      <c r="MV323" s="113">
        <v>6.5296114871651012</v>
      </c>
      <c r="MW323" s="113">
        <v>6.6130580460845279</v>
      </c>
      <c r="MX323" s="113">
        <v>6.6329227684647662</v>
      </c>
      <c r="MY323" s="113">
        <v>6.792481557117596</v>
      </c>
    </row>
    <row r="324" spans="1:363">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c r="CI324" s="709"/>
      <c r="CJ324" s="709"/>
      <c r="CK324" s="709"/>
      <c r="CL324" s="709"/>
      <c r="CM324" s="709"/>
      <c r="CN324" s="709"/>
      <c r="CO324" s="709"/>
      <c r="CP324" s="709"/>
      <c r="CQ324" s="709"/>
      <c r="CR324" s="709"/>
      <c r="CS324" s="709"/>
      <c r="CT324" s="709"/>
      <c r="CU324" s="709"/>
      <c r="CV324" s="709"/>
      <c r="CW324" s="709"/>
      <c r="CX324" s="709"/>
      <c r="CY324" s="709"/>
      <c r="CZ324" s="709"/>
      <c r="DA324" s="709"/>
      <c r="DB324" s="709"/>
      <c r="DC324" s="709"/>
      <c r="DD324" s="709"/>
      <c r="DE324" s="709"/>
      <c r="DF324" s="709"/>
      <c r="DG324" s="709"/>
      <c r="DH324" s="709"/>
      <c r="DI324" s="709"/>
      <c r="DJ324" s="709"/>
      <c r="DK324" s="709"/>
      <c r="DL324" s="709"/>
      <c r="DM324" s="709"/>
      <c r="DN324" s="709"/>
      <c r="DO324" s="709"/>
      <c r="DP324" s="709"/>
      <c r="DQ324" s="709"/>
      <c r="DR324" s="709"/>
      <c r="DS324" s="709"/>
      <c r="DT324" s="709"/>
      <c r="DU324" s="709"/>
      <c r="DV324" s="709"/>
      <c r="DW324" s="709"/>
      <c r="DX324" s="709"/>
      <c r="DY324" s="709"/>
      <c r="DZ324" s="709"/>
      <c r="EA324" s="709"/>
      <c r="EB324" s="709"/>
      <c r="EC324" s="709"/>
      <c r="ED324" s="709"/>
      <c r="EE324" s="709"/>
      <c r="EF324" s="709"/>
      <c r="EG324" s="709"/>
      <c r="EH324" s="709"/>
      <c r="EI324" s="709"/>
      <c r="EJ324" s="709"/>
      <c r="EK324" s="709"/>
      <c r="EL324" s="709"/>
      <c r="EM324" s="709"/>
      <c r="EN324" s="709"/>
      <c r="EO324" s="709"/>
      <c r="EP324" s="709"/>
      <c r="EQ324" s="709"/>
      <c r="ER324" s="709"/>
      <c r="ES324" s="709"/>
      <c r="ET324" s="709"/>
      <c r="EU324" s="709"/>
      <c r="EV324" s="709"/>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951">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v>7.2624196721311449</v>
      </c>
      <c r="MT324" s="113">
        <v>6.6283703703703702</v>
      </c>
      <c r="MU324" s="113">
        <v>6.5794736842105275</v>
      </c>
      <c r="MV324" s="113">
        <v>7.181558823529409</v>
      </c>
      <c r="MW324" s="113">
        <v>7.158285962473939</v>
      </c>
      <c r="MX324" s="113">
        <v>7.1300275482093678</v>
      </c>
      <c r="MY324" s="113">
        <v>7.1150711875000026</v>
      </c>
    </row>
    <row r="325" spans="1:363">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c r="CI325" s="709"/>
      <c r="CJ325" s="709"/>
      <c r="CK325" s="709"/>
      <c r="CL325" s="709"/>
      <c r="CM325" s="709"/>
      <c r="CN325" s="709"/>
      <c r="CO325" s="709"/>
      <c r="CP325" s="709"/>
      <c r="CQ325" s="709"/>
      <c r="CR325" s="709"/>
      <c r="CS325" s="709"/>
      <c r="CT325" s="709"/>
      <c r="CU325" s="709"/>
      <c r="CV325" s="709"/>
      <c r="CW325" s="709"/>
      <c r="CX325" s="709"/>
      <c r="CY325" s="709"/>
      <c r="CZ325" s="709"/>
      <c r="DA325" s="709"/>
      <c r="DB325" s="709"/>
      <c r="DC325" s="709"/>
      <c r="DD325" s="709"/>
      <c r="DE325" s="709"/>
      <c r="DF325" s="709"/>
      <c r="DG325" s="709"/>
      <c r="DH325" s="709"/>
      <c r="DI325" s="709"/>
      <c r="DJ325" s="709"/>
      <c r="DK325" s="709"/>
      <c r="DL325" s="709"/>
      <c r="DM325" s="709"/>
      <c r="DN325" s="709"/>
      <c r="DO325" s="709"/>
      <c r="DP325" s="709"/>
      <c r="DQ325" s="709"/>
      <c r="DR325" s="709"/>
      <c r="DS325" s="709"/>
      <c r="DT325" s="709"/>
      <c r="DU325" s="709"/>
      <c r="DV325" s="709"/>
      <c r="DW325" s="709"/>
      <c r="DX325" s="709"/>
      <c r="DY325" s="709"/>
      <c r="DZ325" s="709"/>
      <c r="EA325" s="709"/>
      <c r="EB325" s="709"/>
      <c r="EC325" s="709"/>
      <c r="ED325" s="709"/>
      <c r="EE325" s="709"/>
      <c r="EF325" s="709"/>
      <c r="EG325" s="709"/>
      <c r="EH325" s="709"/>
      <c r="EI325" s="709"/>
      <c r="EJ325" s="709"/>
      <c r="EK325" s="709"/>
      <c r="EL325" s="709"/>
      <c r="EM325" s="709"/>
      <c r="EN325" s="709"/>
      <c r="EO325" s="709"/>
      <c r="EP325" s="709"/>
      <c r="EQ325" s="709"/>
      <c r="ER325" s="709"/>
      <c r="ES325" s="709"/>
      <c r="ET325" s="709"/>
      <c r="EU325" s="709"/>
      <c r="EV325" s="709"/>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954">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v>7.5141399548532712</v>
      </c>
      <c r="MT325" s="217">
        <v>6.7240446096654285</v>
      </c>
      <c r="MU325" s="217">
        <v>6.7865020576131672</v>
      </c>
      <c r="MV325" s="217">
        <v>7.3303953871499186</v>
      </c>
      <c r="MW325" s="217">
        <v>7.3194910884051527</v>
      </c>
      <c r="MX325" s="217">
        <v>7.3111206896551755</v>
      </c>
      <c r="MY325" s="217">
        <v>7.3625925925925904</v>
      </c>
    </row>
    <row r="326" spans="1:363">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c r="CI326" s="709"/>
      <c r="CJ326" s="709"/>
      <c r="CK326" s="709"/>
      <c r="CL326" s="709"/>
      <c r="CM326" s="709"/>
      <c r="CN326" s="709"/>
      <c r="CO326" s="709"/>
      <c r="CP326" s="709"/>
      <c r="CQ326" s="709"/>
      <c r="CR326" s="709"/>
      <c r="CS326" s="709"/>
      <c r="CT326" s="709"/>
      <c r="CU326" s="709"/>
      <c r="CV326" s="709"/>
      <c r="CW326" s="709"/>
      <c r="CX326" s="709"/>
      <c r="CY326" s="709"/>
      <c r="CZ326" s="709"/>
      <c r="DA326" s="709"/>
      <c r="DB326" s="709"/>
      <c r="DC326" s="709"/>
      <c r="DD326" s="709"/>
      <c r="DE326" s="709"/>
      <c r="DF326" s="709"/>
      <c r="DG326" s="709"/>
      <c r="DH326" s="709"/>
      <c r="DI326" s="709"/>
      <c r="DJ326" s="709"/>
      <c r="DK326" s="709"/>
      <c r="DL326" s="709"/>
      <c r="DM326" s="709"/>
      <c r="DN326" s="709"/>
      <c r="DO326" s="709"/>
      <c r="DP326" s="709"/>
      <c r="DQ326" s="709"/>
      <c r="DR326" s="709"/>
      <c r="DS326" s="709"/>
      <c r="DT326" s="709"/>
      <c r="DU326" s="709"/>
      <c r="DV326" s="709"/>
      <c r="DW326" s="709"/>
      <c r="DX326" s="709"/>
      <c r="DY326" s="709"/>
      <c r="DZ326" s="709"/>
      <c r="EA326" s="709"/>
      <c r="EB326" s="709"/>
      <c r="EC326" s="709"/>
      <c r="ED326" s="709"/>
      <c r="EE326" s="709"/>
      <c r="EF326" s="709"/>
      <c r="EG326" s="709"/>
      <c r="EH326" s="709"/>
      <c r="EI326" s="709"/>
      <c r="EJ326" s="709"/>
      <c r="EK326" s="709"/>
      <c r="EL326" s="709"/>
      <c r="EM326" s="709"/>
      <c r="EN326" s="709"/>
      <c r="EO326" s="709"/>
      <c r="EP326" s="709"/>
      <c r="EQ326" s="709"/>
      <c r="ER326" s="709"/>
      <c r="ES326" s="709"/>
      <c r="ET326" s="709"/>
      <c r="EU326" s="709"/>
      <c r="EV326" s="709"/>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954">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v>8.3354343629343628</v>
      </c>
      <c r="MT326" s="217">
        <v>7.4490033783783804</v>
      </c>
      <c r="MU326" s="217">
        <v>7.2874575175422436</v>
      </c>
      <c r="MV326" s="217">
        <v>7.4694750211685017</v>
      </c>
      <c r="MW326" s="217">
        <v>7.7091525423728839</v>
      </c>
      <c r="MX326" s="217">
        <v>8.1209999999999987</v>
      </c>
      <c r="MY326" s="217">
        <v>7.9804887218045124</v>
      </c>
    </row>
    <row r="327" spans="1:363"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954">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v>7.5847645060609601</v>
      </c>
      <c r="MT327" s="217">
        <v>6.8309484533966209</v>
      </c>
      <c r="MU327" s="217">
        <v>6.7678657939276228</v>
      </c>
      <c r="MV327" s="217">
        <v>7.1277601797532322</v>
      </c>
      <c r="MW327" s="217">
        <v>7.1999969098341259</v>
      </c>
      <c r="MX327" s="217">
        <v>7.2987677515823268</v>
      </c>
      <c r="MY327" s="217">
        <v>7.3126585147536751</v>
      </c>
    </row>
    <row r="328" spans="1:363"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954"/>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v>0</v>
      </c>
      <c r="MT328" s="217">
        <v>0</v>
      </c>
      <c r="MU328" s="217"/>
      <c r="MV328" s="217"/>
      <c r="MW328" s="217"/>
      <c r="MX328" s="217"/>
      <c r="MY328" s="217"/>
    </row>
    <row r="329" spans="1:363">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v>0</v>
      </c>
      <c r="GY329" s="217">
        <v>0</v>
      </c>
      <c r="GZ329" s="217">
        <v>0</v>
      </c>
      <c r="HA329" s="217">
        <v>0</v>
      </c>
      <c r="HB329" s="217">
        <v>0</v>
      </c>
      <c r="HC329" s="217">
        <v>0</v>
      </c>
      <c r="HD329" s="217">
        <v>0</v>
      </c>
      <c r="HE329" s="217">
        <v>0</v>
      </c>
      <c r="HF329" s="217">
        <v>0</v>
      </c>
      <c r="HG329" s="217">
        <v>0</v>
      </c>
      <c r="HH329" s="217">
        <v>0</v>
      </c>
      <c r="HI329" s="217">
        <v>0</v>
      </c>
      <c r="HJ329" s="217">
        <v>0</v>
      </c>
      <c r="HK329" s="217">
        <v>0</v>
      </c>
      <c r="HL329" s="217">
        <v>0</v>
      </c>
      <c r="HM329" s="217">
        <v>0</v>
      </c>
      <c r="HN329" s="217">
        <v>0</v>
      </c>
      <c r="HO329" s="217">
        <v>0</v>
      </c>
      <c r="HP329" s="217">
        <v>0</v>
      </c>
      <c r="HQ329" s="217">
        <v>0</v>
      </c>
      <c r="HR329" s="217">
        <v>0</v>
      </c>
      <c r="HS329" s="217">
        <v>0</v>
      </c>
      <c r="HT329" s="217">
        <v>0</v>
      </c>
      <c r="HU329" s="217">
        <v>0</v>
      </c>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954">
        <v>10.65</v>
      </c>
      <c r="LK329" s="217">
        <v>10.65</v>
      </c>
      <c r="LL329" s="217">
        <v>10.65</v>
      </c>
      <c r="LM329" s="217">
        <v>10.65</v>
      </c>
      <c r="LN329" s="217">
        <v>10.65</v>
      </c>
      <c r="LO329" s="217">
        <v>10.65</v>
      </c>
      <c r="LP329" s="217">
        <v>0</v>
      </c>
      <c r="LQ329" s="217">
        <v>0</v>
      </c>
      <c r="LR329" s="217">
        <v>0</v>
      </c>
      <c r="LS329" s="217">
        <v>0</v>
      </c>
      <c r="LT329" s="217">
        <v>10.85</v>
      </c>
      <c r="LU329" s="217" t="s">
        <v>1514</v>
      </c>
      <c r="LV329" s="217" t="s">
        <v>1515</v>
      </c>
      <c r="LW329" s="217" t="s">
        <v>1516</v>
      </c>
      <c r="LX329" s="217" t="s">
        <v>1517</v>
      </c>
      <c r="LY329" s="217" t="s">
        <v>1520</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v>0</v>
      </c>
      <c r="MT329" s="217">
        <v>0</v>
      </c>
      <c r="MU329" s="217"/>
      <c r="MV329" s="217">
        <v>11.3</v>
      </c>
      <c r="MW329" s="217"/>
      <c r="MX329" s="217"/>
      <c r="MY329" s="217"/>
    </row>
    <row r="330" spans="1:363">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v>0</v>
      </c>
      <c r="GY330" s="217">
        <v>0</v>
      </c>
      <c r="GZ330" s="217">
        <v>0</v>
      </c>
      <c r="HA330" s="217">
        <v>0</v>
      </c>
      <c r="HB330" s="217">
        <v>0</v>
      </c>
      <c r="HC330" s="217">
        <v>0</v>
      </c>
      <c r="HD330" s="217">
        <v>0</v>
      </c>
      <c r="HE330" s="217">
        <v>0</v>
      </c>
      <c r="HF330" s="217">
        <v>0</v>
      </c>
      <c r="HG330" s="217">
        <v>0</v>
      </c>
      <c r="HH330" s="217">
        <v>0</v>
      </c>
      <c r="HI330" s="217">
        <v>0</v>
      </c>
      <c r="HJ330" s="217">
        <v>0</v>
      </c>
      <c r="HK330" s="217">
        <v>0</v>
      </c>
      <c r="HL330" s="217">
        <v>0</v>
      </c>
      <c r="HM330" s="217">
        <v>0</v>
      </c>
      <c r="HN330" s="217">
        <v>0</v>
      </c>
      <c r="HO330" s="217">
        <v>0</v>
      </c>
      <c r="HP330" s="217">
        <v>0</v>
      </c>
      <c r="HQ330" s="217">
        <v>0</v>
      </c>
      <c r="HR330" s="217">
        <v>0</v>
      </c>
      <c r="HS330" s="217">
        <v>0</v>
      </c>
      <c r="HT330" s="217">
        <v>0</v>
      </c>
      <c r="HU330" s="217">
        <v>0</v>
      </c>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954">
        <v>11</v>
      </c>
      <c r="LK330" s="217">
        <v>11</v>
      </c>
      <c r="LL330" s="217">
        <v>11</v>
      </c>
      <c r="LM330" s="217">
        <v>11</v>
      </c>
      <c r="LN330" s="217">
        <v>11</v>
      </c>
      <c r="LO330" s="217">
        <v>11</v>
      </c>
      <c r="LP330" s="217">
        <v>0</v>
      </c>
      <c r="LQ330" s="217">
        <v>0</v>
      </c>
      <c r="LR330" s="217">
        <v>0</v>
      </c>
      <c r="LS330" s="217">
        <v>0</v>
      </c>
      <c r="LT330" s="217">
        <v>0</v>
      </c>
      <c r="LU330" s="712" t="s">
        <v>1514</v>
      </c>
      <c r="LV330" s="217" t="s">
        <v>1515</v>
      </c>
      <c r="LW330" s="217" t="s">
        <v>1516</v>
      </c>
      <c r="LX330" s="217" t="s">
        <v>1517</v>
      </c>
      <c r="LY330" s="217" t="s">
        <v>1520</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v>11.85</v>
      </c>
      <c r="MT330" s="217">
        <v>0</v>
      </c>
      <c r="MU330" s="217"/>
      <c r="MV330" s="217"/>
      <c r="MW330" s="217"/>
      <c r="MX330" s="217"/>
      <c r="MY330" s="217"/>
    </row>
    <row r="331" spans="1:363">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954">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1515</v>
      </c>
      <c r="LW331" s="217" t="s">
        <v>1516</v>
      </c>
      <c r="LX331" s="217">
        <v>11.75</v>
      </c>
      <c r="LY331" s="217" t="s">
        <v>1520</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v>0</v>
      </c>
      <c r="MT331" s="217">
        <v>0</v>
      </c>
      <c r="MU331" s="217">
        <v>11.95</v>
      </c>
      <c r="MV331" s="217"/>
      <c r="MW331" s="217"/>
      <c r="MX331" s="217">
        <v>11.93</v>
      </c>
      <c r="MY331" s="217"/>
    </row>
    <row r="332" spans="1:363">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954">
        <v>11.94</v>
      </c>
      <c r="LK332" s="217">
        <v>11.94</v>
      </c>
      <c r="LL332" s="217">
        <v>11.94</v>
      </c>
      <c r="LM332" s="217">
        <v>11.94</v>
      </c>
      <c r="LN332" s="217">
        <v>11.94</v>
      </c>
      <c r="LO332" s="217">
        <v>11.99</v>
      </c>
      <c r="LP332" s="217">
        <v>0</v>
      </c>
      <c r="LQ332" s="217">
        <v>0</v>
      </c>
      <c r="LR332" s="217">
        <v>12.15</v>
      </c>
      <c r="LS332" s="217">
        <v>0</v>
      </c>
      <c r="LT332" s="217">
        <v>0</v>
      </c>
      <c r="LU332" s="217" t="s">
        <v>1514</v>
      </c>
      <c r="LV332" s="217" t="s">
        <v>1515</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v>0</v>
      </c>
      <c r="MT332" s="217">
        <v>12.97</v>
      </c>
      <c r="MU332" s="217"/>
      <c r="MV332" s="217"/>
      <c r="MW332" s="217"/>
      <c r="MX332" s="217"/>
      <c r="MY332" s="217"/>
    </row>
    <row r="333" spans="1:363">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954">
        <v>12.45</v>
      </c>
      <c r="LK333" s="217">
        <v>12.45</v>
      </c>
      <c r="LL333" s="217">
        <v>12.45</v>
      </c>
      <c r="LM333" s="217">
        <v>12.45</v>
      </c>
      <c r="LN333" s="217">
        <v>12.46</v>
      </c>
      <c r="LO333" s="217">
        <v>12.46</v>
      </c>
      <c r="LP333" s="217">
        <v>0</v>
      </c>
      <c r="LQ333" s="217">
        <v>12.45</v>
      </c>
      <c r="LR333" s="217">
        <v>0</v>
      </c>
      <c r="LS333" s="217">
        <v>0</v>
      </c>
      <c r="LT333" s="217">
        <v>0</v>
      </c>
      <c r="LU333" s="217">
        <v>12.75</v>
      </c>
      <c r="LV333" s="217" t="s">
        <v>1515</v>
      </c>
      <c r="LW333" s="217" t="s">
        <v>1516</v>
      </c>
      <c r="LX333" s="217">
        <v>12.749000000000001</v>
      </c>
      <c r="LY333" s="217" t="s">
        <v>1520</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v>13.15</v>
      </c>
      <c r="MT333" s="217">
        <v>0</v>
      </c>
      <c r="MU333" s="217"/>
      <c r="MV333" s="217">
        <v>13.14</v>
      </c>
      <c r="MW333" s="217"/>
      <c r="MX333" s="217"/>
      <c r="MY333" s="217">
        <v>13.14</v>
      </c>
    </row>
    <row r="334" spans="1:363" ht="14.7"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955">
        <v>13</v>
      </c>
      <c r="LK334" s="229">
        <v>13</v>
      </c>
      <c r="LL334" s="229">
        <v>13</v>
      </c>
      <c r="LM334" s="229">
        <v>12.95</v>
      </c>
      <c r="LN334" s="229">
        <v>12.95</v>
      </c>
      <c r="LO334" s="229">
        <v>12.95</v>
      </c>
      <c r="LP334" s="827">
        <v>0</v>
      </c>
      <c r="LQ334" s="827">
        <v>0</v>
      </c>
      <c r="LR334" s="827">
        <v>0</v>
      </c>
      <c r="LS334" s="825">
        <v>12.94</v>
      </c>
      <c r="LT334" s="229">
        <v>0</v>
      </c>
      <c r="LU334" s="229" t="s">
        <v>1514</v>
      </c>
      <c r="LV334" s="826">
        <v>13</v>
      </c>
      <c r="LW334" s="229" t="s">
        <v>1516</v>
      </c>
      <c r="LX334" s="229" t="s">
        <v>1517</v>
      </c>
      <c r="LY334" s="229" t="s">
        <v>1520</v>
      </c>
      <c r="LZ334" s="825">
        <v>13.15</v>
      </c>
      <c r="MA334" s="229">
        <v>0</v>
      </c>
      <c r="MB334" s="827">
        <v>0</v>
      </c>
      <c r="MC334" s="229" t="s">
        <v>1521</v>
      </c>
      <c r="MD334" s="825">
        <v>13.25</v>
      </c>
      <c r="ME334" s="827">
        <v>0</v>
      </c>
      <c r="MF334" s="825">
        <v>13.15</v>
      </c>
      <c r="MG334" s="827">
        <v>0</v>
      </c>
      <c r="MH334" s="229">
        <v>0</v>
      </c>
      <c r="MI334" s="229">
        <v>0</v>
      </c>
      <c r="MJ334" s="229">
        <v>0</v>
      </c>
      <c r="MK334" s="229">
        <v>0</v>
      </c>
      <c r="ML334" s="229">
        <v>13.29</v>
      </c>
      <c r="MM334" s="229">
        <v>0</v>
      </c>
      <c r="MN334" s="229">
        <v>0</v>
      </c>
      <c r="MO334" s="229">
        <v>0</v>
      </c>
      <c r="MP334" s="229">
        <v>0</v>
      </c>
      <c r="MQ334" s="229">
        <v>0</v>
      </c>
      <c r="MR334" s="229">
        <v>13.28</v>
      </c>
      <c r="MS334" s="229">
        <v>0</v>
      </c>
      <c r="MT334" s="229">
        <v>0</v>
      </c>
      <c r="MU334" s="229"/>
      <c r="MV334" s="229"/>
      <c r="MW334" s="229">
        <v>13.27</v>
      </c>
      <c r="MX334" s="229"/>
      <c r="MY334" s="229"/>
    </row>
    <row r="335" spans="1:363">
      <c r="A335" s="444" t="s">
        <v>1444</v>
      </c>
      <c r="EP335" t="s">
        <v>1496</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3">
      <c r="EP336" t="s">
        <v>1497</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56">
      <c r="EP337" t="s">
        <v>1498</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56">
      <c r="EP338" t="s">
        <v>1499</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6">+LZ314-LZ312</f>
        <v>9.11</v>
      </c>
      <c r="MA338" s="113">
        <f t="shared" si="6"/>
        <v>9.0300000000000011</v>
      </c>
      <c r="MB338" s="113">
        <f t="shared" si="6"/>
        <v>9.2800000000000011</v>
      </c>
      <c r="MC338" s="113">
        <f t="shared" si="6"/>
        <v>9.75</v>
      </c>
      <c r="MD338" s="113">
        <f t="shared" si="6"/>
        <v>9.5</v>
      </c>
      <c r="ME338" s="113">
        <f t="shared" si="6"/>
        <v>9.370000000000001</v>
      </c>
      <c r="MF338" s="113">
        <f t="shared" si="6"/>
        <v>8.59</v>
      </c>
      <c r="MG338" s="113">
        <f t="shared" si="6"/>
        <v>8.36</v>
      </c>
      <c r="MH338" s="113">
        <f t="shared" si="6"/>
        <v>8.8500000000000014</v>
      </c>
      <c r="MI338" s="113">
        <f>+MI314-MI312</f>
        <v>8.27</v>
      </c>
      <c r="MJ338" s="113">
        <f t="shared" ref="MJ338:MQ338" si="7">+MJ314-MJ312</f>
        <v>8.2799999999999994</v>
      </c>
      <c r="MK338" s="113">
        <f t="shared" si="7"/>
        <v>8.3000000000000007</v>
      </c>
      <c r="ML338" s="113">
        <f t="shared" si="7"/>
        <v>8.39</v>
      </c>
      <c r="MM338" s="113">
        <f t="shared" si="7"/>
        <v>9.0500000000000007</v>
      </c>
      <c r="MN338" s="113">
        <f t="shared" si="7"/>
        <v>9.1000000000000014</v>
      </c>
      <c r="MO338" s="113"/>
      <c r="MP338" s="113"/>
      <c r="MQ338" s="113">
        <f t="shared" si="7"/>
        <v>8.75</v>
      </c>
      <c r="MR338" s="113"/>
    </row>
    <row r="339" spans="146:356">
      <c r="EP339" t="s">
        <v>1500</v>
      </c>
      <c r="FN339">
        <v>0</v>
      </c>
      <c r="FO339">
        <v>0</v>
      </c>
    </row>
    <row r="340" spans="146:356">
      <c r="EP340" t="s">
        <v>1494</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56">
      <c r="EP341" t="s">
        <v>1495</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56">
      <c r="EP342" t="s">
        <v>1501</v>
      </c>
    </row>
    <row r="343" spans="146:356">
      <c r="EP343" t="s">
        <v>1502</v>
      </c>
      <c r="FR343">
        <v>-889.78935153134364</v>
      </c>
      <c r="FS343">
        <v>-915.61821240812571</v>
      </c>
      <c r="FT343">
        <v>-1128.2863791212642</v>
      </c>
      <c r="FU343">
        <v>-1033.3008103168993</v>
      </c>
      <c r="FV343">
        <v>-930.65600954969977</v>
      </c>
      <c r="FW343">
        <v>-652.90570642222701</v>
      </c>
      <c r="FX343">
        <v>-678.62049589925482</v>
      </c>
    </row>
    <row r="344" spans="146:356">
      <c r="EP344" t="s">
        <v>1500</v>
      </c>
    </row>
    <row r="345" spans="146:356">
      <c r="EP345" t="s">
        <v>1496</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56">
      <c r="EP346" t="s">
        <v>1497</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56">
      <c r="EP347" t="s">
        <v>1498</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56">
      <c r="EP348" t="s">
        <v>1499</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56">
      <c r="EP349" t="s">
        <v>1503</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56">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56">
      <c r="EP351" t="s">
        <v>1504</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56">
      <c r="EP352" t="s">
        <v>1505</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1504</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1506</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1507</v>
      </c>
      <c r="FP358">
        <v>0</v>
      </c>
      <c r="FQ358">
        <v>0</v>
      </c>
      <c r="FR358">
        <v>0</v>
      </c>
      <c r="FS358">
        <v>0</v>
      </c>
      <c r="FT358">
        <v>0</v>
      </c>
      <c r="FU358">
        <v>176.48993439969337</v>
      </c>
      <c r="FV358">
        <v>124.35037986633439</v>
      </c>
      <c r="FW358">
        <v>0</v>
      </c>
      <c r="FX358">
        <v>95.866754269456081</v>
      </c>
    </row>
    <row r="359" spans="146:180">
      <c r="EP359" t="s">
        <v>1508</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1509</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1510</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1511</v>
      </c>
      <c r="FQ362">
        <v>200.85026087600002</v>
      </c>
      <c r="FR362">
        <v>54.219483155067408</v>
      </c>
      <c r="FS362">
        <v>0</v>
      </c>
      <c r="FT362">
        <v>130</v>
      </c>
    </row>
    <row r="363" spans="146:180">
      <c r="EP363" t="s">
        <v>1512</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1513</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ignoredErrors>
    <ignoredError sqref="MZ154:MZ184" formulaRange="1"/>
  </ignoredError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4"/>
  <cols>
    <col min="1" max="1" width="54.47265625" customWidth="1"/>
    <col min="2" max="2" width="57.5234375" customWidth="1"/>
    <col min="3" max="3" width="46" customWidth="1"/>
  </cols>
  <sheetData>
    <row r="2" spans="1:3">
      <c r="A2" s="78" t="s">
        <v>463</v>
      </c>
      <c r="B2" s="78" t="s">
        <v>463</v>
      </c>
      <c r="C2" s="360" t="s">
        <v>463</v>
      </c>
    </row>
    <row r="3" spans="1:3">
      <c r="A3" s="38" t="s">
        <v>464</v>
      </c>
      <c r="B3" s="38" t="s">
        <v>464</v>
      </c>
      <c r="C3" s="361" t="s">
        <v>464</v>
      </c>
    </row>
    <row r="4" spans="1:3" ht="14.7" thickBot="1">
      <c r="A4" s="38" t="s">
        <v>465</v>
      </c>
      <c r="B4" s="38" t="s">
        <v>465</v>
      </c>
      <c r="C4" s="361" t="s">
        <v>465</v>
      </c>
    </row>
    <row r="5" spans="1:3" ht="14.7" thickTop="1">
      <c r="A5" s="37" t="s">
        <v>466</v>
      </c>
      <c r="B5" s="37" t="s">
        <v>466</v>
      </c>
      <c r="C5" s="362" t="s">
        <v>466</v>
      </c>
    </row>
    <row r="6" spans="1:3">
      <c r="A6" s="38" t="s">
        <v>464</v>
      </c>
      <c r="B6" s="38" t="s">
        <v>464</v>
      </c>
      <c r="C6" s="361" t="s">
        <v>464</v>
      </c>
    </row>
    <row r="7" spans="1:3" ht="14.7" thickBot="1">
      <c r="A7" s="38" t="s">
        <v>465</v>
      </c>
      <c r="B7" s="38" t="s">
        <v>465</v>
      </c>
      <c r="C7" s="361" t="s">
        <v>465</v>
      </c>
    </row>
    <row r="8" spans="1:3" ht="14.7"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4.7" thickBot="1">
      <c r="A228" s="36" t="s">
        <v>784</v>
      </c>
      <c r="B228" s="36" t="s">
        <v>784</v>
      </c>
      <c r="C228" s="388"/>
    </row>
    <row r="229" spans="1:3" ht="14.7"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4.7"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4.7" thickBot="1">
      <c r="A463" s="70" t="s">
        <v>351</v>
      </c>
      <c r="B463" s="70" t="s">
        <v>351</v>
      </c>
      <c r="C463" s="409" t="s">
        <v>351</v>
      </c>
    </row>
    <row r="464" spans="1:3" ht="14.7"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4.7" thickBot="1">
      <c r="A602" s="46" t="s">
        <v>420</v>
      </c>
      <c r="B602" s="46" t="s">
        <v>300</v>
      </c>
      <c r="C602" s="391" t="s">
        <v>228</v>
      </c>
    </row>
    <row r="603" spans="1:3" ht="14.7" thickTop="1">
      <c r="A603" s="46" t="s">
        <v>244</v>
      </c>
      <c r="B603" s="37" t="s">
        <v>421</v>
      </c>
      <c r="C603" s="391" t="s">
        <v>420</v>
      </c>
    </row>
    <row r="604" spans="1:3" ht="14.7" thickBot="1">
      <c r="A604" s="46" t="s">
        <v>300</v>
      </c>
      <c r="B604" s="38" t="s">
        <v>299</v>
      </c>
      <c r="C604" s="391" t="s">
        <v>244</v>
      </c>
    </row>
    <row r="605" spans="1:3" ht="15" thickTop="1" thickBot="1">
      <c r="A605" s="37" t="s">
        <v>421</v>
      </c>
      <c r="B605" s="39" t="s">
        <v>300</v>
      </c>
      <c r="C605" s="391" t="s">
        <v>300</v>
      </c>
    </row>
    <row r="606" spans="1:3" ht="14.7"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4.7" thickBot="1">
      <c r="A661" s="55" t="s">
        <v>447</v>
      </c>
      <c r="B661" s="46" t="s">
        <v>234</v>
      </c>
      <c r="C661" s="391" t="s">
        <v>224</v>
      </c>
    </row>
    <row r="662" spans="1:3" ht="14.7" thickTop="1">
      <c r="A662" s="46" t="s">
        <v>268</v>
      </c>
      <c r="B662" s="73" t="s">
        <v>448</v>
      </c>
      <c r="C662" s="391" t="s">
        <v>447</v>
      </c>
    </row>
    <row r="663" spans="1:3" ht="14.7" thickBot="1">
      <c r="A663" s="46" t="s">
        <v>234</v>
      </c>
      <c r="B663" s="74" t="s">
        <v>449</v>
      </c>
      <c r="C663" s="391" t="s">
        <v>268</v>
      </c>
    </row>
    <row r="664" spans="1:3" ht="15" thickTop="1" thickBot="1">
      <c r="A664" s="73" t="s">
        <v>448</v>
      </c>
      <c r="B664" s="75" t="s">
        <v>253</v>
      </c>
      <c r="C664" s="391" t="s">
        <v>234</v>
      </c>
    </row>
    <row r="665" spans="1:3" ht="14.7"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4.7" thickBot="1">
      <c r="A696" s="55" t="s">
        <v>462</v>
      </c>
      <c r="B696" s="55" t="s">
        <v>395</v>
      </c>
      <c r="C696" s="391" t="s">
        <v>461</v>
      </c>
    </row>
    <row r="697" spans="1:3" ht="15" thickTop="1" thickBot="1">
      <c r="A697" s="55" t="s">
        <v>394</v>
      </c>
      <c r="B697" s="334" t="s">
        <v>641</v>
      </c>
      <c r="C697" s="391" t="s">
        <v>462</v>
      </c>
    </row>
    <row r="698" spans="1:3" ht="15" thickTop="1" thickBot="1">
      <c r="A698" s="55" t="s">
        <v>395</v>
      </c>
      <c r="B698" s="240" t="s">
        <v>670</v>
      </c>
      <c r="C698" s="391" t="s">
        <v>394</v>
      </c>
    </row>
    <row r="699" spans="1:3" ht="15" thickTop="1" thickBot="1">
      <c r="A699" s="334" t="s">
        <v>641</v>
      </c>
      <c r="B699" s="240" t="s">
        <v>671</v>
      </c>
      <c r="C699" s="391" t="s">
        <v>395</v>
      </c>
    </row>
    <row r="700" spans="1:3" ht="15" thickTop="1" thickBot="1">
      <c r="A700" s="240" t="s">
        <v>670</v>
      </c>
      <c r="B700" s="240" t="s">
        <v>672</v>
      </c>
      <c r="C700" s="415" t="s">
        <v>641</v>
      </c>
    </row>
    <row r="701" spans="1:3" ht="14.7"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5625" defaultRowHeight="14.1"/>
  <cols>
    <col min="1" max="1" width="62.7890625" style="1" bestFit="1" customWidth="1"/>
    <col min="2" max="2" width="13.15625" style="1" hidden="1" customWidth="1"/>
    <col min="3" max="3" width="12.15625" style="1" hidden="1" customWidth="1"/>
    <col min="4" max="4" width="12.26171875" style="1" hidden="1" customWidth="1"/>
    <col min="5" max="5" width="13.15625" style="1" hidden="1" customWidth="1"/>
    <col min="6" max="6" width="12.26171875" style="1" hidden="1" customWidth="1"/>
    <col min="7" max="7" width="12.15625" style="1" hidden="1" customWidth="1"/>
    <col min="8" max="8" width="13.15625" style="1" hidden="1" customWidth="1"/>
    <col min="9" max="10" width="12.15625" style="1" hidden="1" customWidth="1"/>
    <col min="11" max="12" width="13.15625" style="1" hidden="1" customWidth="1"/>
    <col min="13" max="50" width="12" style="1" hidden="1" customWidth="1"/>
    <col min="51" max="51" width="12.7890625" style="1" hidden="1" customWidth="1"/>
    <col min="52" max="52" width="13.47265625" style="1" hidden="1" customWidth="1"/>
    <col min="53" max="53" width="12.47265625" style="1" hidden="1" customWidth="1"/>
    <col min="54" max="54" width="12.734375" style="1" hidden="1" customWidth="1"/>
    <col min="55" max="55" width="12.47265625" style="1" hidden="1" customWidth="1"/>
    <col min="56" max="56" width="13.15625" style="1" hidden="1" customWidth="1"/>
    <col min="57" max="57" width="12.7890625" style="1" hidden="1" customWidth="1"/>
    <col min="58" max="65" width="13.15625" style="1" hidden="1" customWidth="1"/>
    <col min="66" max="66" width="13.26171875" style="1" hidden="1" customWidth="1"/>
    <col min="67" max="67" width="13.15625" style="1" hidden="1" customWidth="1"/>
    <col min="68" max="68" width="13.5234375" style="1" hidden="1" customWidth="1"/>
    <col min="69" max="69" width="14.26171875" style="1" hidden="1" customWidth="1"/>
    <col min="70" max="70" width="13.15625" style="1" hidden="1" customWidth="1"/>
    <col min="71" max="71" width="14.26171875" style="1" hidden="1" customWidth="1"/>
    <col min="72" max="74" width="13.15625" style="1" hidden="1" customWidth="1"/>
    <col min="75" max="76" width="14.26171875" style="1" hidden="1" customWidth="1"/>
    <col min="77" max="77" width="11.7890625" style="1" hidden="1" customWidth="1"/>
    <col min="78" max="78" width="13.26171875" style="1" bestFit="1" customWidth="1"/>
    <col min="79" max="97" width="14.26171875" style="1" bestFit="1" customWidth="1"/>
    <col min="98" max="100" width="10.7890625" style="1" bestFit="1" customWidth="1"/>
    <col min="101" max="101" width="10.7890625" style="1" hidden="1" customWidth="1"/>
    <col min="102" max="118" width="9.47265625" style="1" hidden="1" customWidth="1"/>
    <col min="119" max="16384" width="9.1562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4">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4">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4">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4">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4">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-2.3170588003895709E-4</v>
      </c>
      <c r="BT11">
        <f>'Quarterly data'!BU9</f>
        <v>3.2895441484726007E-4</v>
      </c>
      <c r="BU11">
        <f>'Quarterly data'!BV9</f>
        <v>-1.2989314828573129E-3</v>
      </c>
      <c r="BV11">
        <f>'Quarterly data'!BW9</f>
        <v>4.4830426433093429E-3</v>
      </c>
      <c r="BW11">
        <f>'Quarterly data'!BX9</f>
        <v>4.8775970820078562E-3</v>
      </c>
      <c r="BX11">
        <f>'Quarterly data'!BY9</f>
        <v>6.3873979494504241E-3</v>
      </c>
      <c r="BY11">
        <f>'Quarterly data'!BZ9</f>
        <v>5.4333961771164674E-3</v>
      </c>
      <c r="BZ11">
        <f>'Quarterly data'!CA9</f>
        <v>1.4875481011538128E-3</v>
      </c>
      <c r="CA11">
        <f>'Quarterly data'!CB9</f>
        <v>5.1463719740656444E-3</v>
      </c>
      <c r="CB11">
        <f>'Quarterly data'!CC9</f>
        <v>7.7095363713415299E-3</v>
      </c>
      <c r="CC11">
        <f>'Quarterly data'!CD9</f>
        <v>4.4705388674277646E-3</v>
      </c>
      <c r="CD11">
        <f>'Quarterly data'!CE9</f>
        <v>7.583956257527058E-3</v>
      </c>
      <c r="CE11">
        <f>'Quarterly data'!CF9</f>
        <v>4.6779818772275661E-3</v>
      </c>
      <c r="CF11">
        <f>'Quarterly data'!CG9</f>
        <v>3.7133533429449805E-3</v>
      </c>
      <c r="CG11">
        <f>'Quarterly data'!CH9</f>
        <v>2.7833004159445451E-3</v>
      </c>
      <c r="CH11">
        <f>'Quarterly data'!CI9</f>
        <v>5.7487219941645407E-3</v>
      </c>
      <c r="CI11">
        <f>'Quarterly data'!CJ9</f>
        <v>2.186874274135997E-3</v>
      </c>
      <c r="CJ11">
        <f>'Quarterly data'!CK9</f>
        <v>5.5170028763098511E-3</v>
      </c>
      <c r="CK11">
        <f>'Quarterly data'!CL9</f>
        <v>6.0384841285696655E-3</v>
      </c>
      <c r="CL11">
        <f>'Quarterly data'!CM9</f>
        <v>6.6283592330997898E-3</v>
      </c>
      <c r="CM11">
        <f>'Quarterly data'!CN9</f>
        <v>6.6593141666031475E-3</v>
      </c>
      <c r="CN11">
        <f>'Quarterly data'!CO9</f>
        <v>7.3680915153937487E-3</v>
      </c>
      <c r="CO11">
        <f>'Quarterly data'!CP9</f>
        <v>8.3926096325652733E-3</v>
      </c>
      <c r="CP11">
        <f>'Quarterly data'!CQ9</f>
        <v>3.9850198261797143E-3</v>
      </c>
      <c r="CQ11">
        <f>'Quarterly data'!CR9</f>
        <v>5.0385377238171269E-3</v>
      </c>
      <c r="CR11">
        <f>'Quarterly data'!CS9</f>
        <v>2.4561915876180063E-3</v>
      </c>
      <c r="CS11">
        <f>'Quarterly data'!CT9</f>
        <v>3.323484829821588E-3</v>
      </c>
      <c r="CT11">
        <f>'Quarterly data'!CU9</f>
        <v>5.4385891814026088E-3</v>
      </c>
      <c r="CU11">
        <f>'Quarterly data'!CV9</f>
        <v>5.6689459557583977E-3</v>
      </c>
      <c r="CV11">
        <f>'Quarterly data'!CW9</f>
        <v>5.879557680159575E-3</v>
      </c>
      <c r="CW11">
        <f>'Quarterly data'!CX9</f>
        <v>-1.2692621351440003E-4</v>
      </c>
      <c r="CX11">
        <f>'Quarterly data'!CY9</f>
        <v>-2.0758987205703239E-2</v>
      </c>
      <c r="CY11">
        <f>'Quarterly data'!CZ9</f>
        <v>-9.9372603725386033E-2</v>
      </c>
      <c r="CZ11">
        <f>'Quarterly data'!DA9</f>
        <v>9.612866401826925E-2</v>
      </c>
      <c r="DA11">
        <f>'Quarterly data'!DB9</f>
        <v>7.8637289383904907E-3</v>
      </c>
      <c r="DB11">
        <f>'Quarterly data'!DC9</f>
        <v>7.3679107862139048E-3</v>
      </c>
      <c r="DC11">
        <f>'Quarterly data'!DD9</f>
        <v>1.8689732289448369E-2</v>
      </c>
      <c r="DD11">
        <f>'Quarterly data'!DE9</f>
        <v>1.2674022221431436E-2</v>
      </c>
      <c r="DE11">
        <f>'Quarterly data'!DF9</f>
        <v>1.1673867615619837E-2</v>
      </c>
      <c r="DF11">
        <f>'Quarterly data'!DG9</f>
        <v>6.8251866258806082E-4</v>
      </c>
      <c r="DG11">
        <f>'Quarterly data'!DH9</f>
        <v>4.3650094595906186E-3</v>
      </c>
      <c r="DH11">
        <f>'Quarterly data'!DI9</f>
        <v>4.4685607732870558E-3</v>
      </c>
      <c r="DI11">
        <f>'Quarterly data'!DJ9</f>
        <v>2.6816234992952381E-3</v>
      </c>
      <c r="DJ11">
        <f>'Quarterly data'!DK9</f>
        <v>4.1633993522738333E-3</v>
      </c>
      <c r="DK11">
        <f>'Quarterly data'!DL9</f>
        <v>3.6164294815779208E-3</v>
      </c>
      <c r="DL11">
        <f>'Quarterly data'!DM9</f>
        <v>3.8091297014328784E-3</v>
      </c>
      <c r="DM11">
        <f>'Quarterly data'!DN9</f>
        <v>3.0688242274372612E-3</v>
      </c>
      <c r="DN11">
        <f>'Quarterly data'!DO9</f>
        <v>2.7567325599777703E-3</v>
      </c>
    </row>
    <row r="12" spans="1:217" ht="14.4">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4">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4">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2.2195093790517983E-3</v>
      </c>
      <c r="BT14" s="215">
        <f>'Quarterly data'!BU12</f>
        <v>4.0309049455007351E-3</v>
      </c>
      <c r="BU14" s="215">
        <f>'Quarterly data'!BV12</f>
        <v>3.6535205296566176E-3</v>
      </c>
      <c r="BV14" s="215">
        <f>'Quarterly data'!BW12</f>
        <v>4.288467440453525E-3</v>
      </c>
      <c r="BW14" s="215">
        <f>'Quarterly data'!BX12</f>
        <v>2.0589301278948202E-3</v>
      </c>
      <c r="BX14" s="215">
        <f>'Quarterly data'!BY12</f>
        <v>3.0474049916724422E-3</v>
      </c>
      <c r="BY14" s="215">
        <f>'Quarterly data'!BZ12</f>
        <v>2.2336659599047071E-3</v>
      </c>
      <c r="BZ14" s="215">
        <f>'Quarterly data'!CA12</f>
        <v>4.6726217875854292E-3</v>
      </c>
      <c r="CA14" s="215">
        <f>'Quarterly data'!CB12</f>
        <v>5.0005131088382004E-3</v>
      </c>
      <c r="CB14" s="215">
        <f>'Quarterly data'!CC12</f>
        <v>3.0888417727201745E-3</v>
      </c>
      <c r="CC14" s="215">
        <f>'Quarterly data'!CD12</f>
        <v>1.2811012777775854E-3</v>
      </c>
      <c r="CD14" s="215">
        <f>'Quarterly data'!CE12</f>
        <v>2.563955333104051E-3</v>
      </c>
      <c r="CE14" s="215">
        <f>'Quarterly data'!CF12</f>
        <v>4.358656600724764E-3</v>
      </c>
      <c r="CF14" s="215">
        <f>'Quarterly data'!CG12</f>
        <v>3.1251481082987809E-3</v>
      </c>
      <c r="CG14" s="215">
        <f>'Quarterly data'!CH12</f>
        <v>7.4304221184684494E-4</v>
      </c>
      <c r="CH14" s="215">
        <f>'Quarterly data'!CI12</f>
        <v>9.7632022291627152E-4</v>
      </c>
      <c r="CI14" s="215">
        <f>'Quarterly data'!CJ12</f>
        <v>3.7914585399867473E-3</v>
      </c>
      <c r="CJ14" s="215">
        <f>'Quarterly data'!CK12</f>
        <v>2.6370301467257828E-3</v>
      </c>
      <c r="CK14" s="215">
        <f>'Quarterly data'!CL12</f>
        <v>3.2999104173894178E-3</v>
      </c>
      <c r="CL14" s="215">
        <f>'Quarterly data'!CM12</f>
        <v>3.5497217441455842E-3</v>
      </c>
      <c r="CM14" s="215">
        <f>'Quarterly data'!CN12</f>
        <v>3.1768047720155401E-3</v>
      </c>
      <c r="CN14" s="215">
        <f>'Quarterly data'!CO12</f>
        <v>3.4681232907214365E-3</v>
      </c>
      <c r="CO14" s="215">
        <f>'Quarterly data'!CP12</f>
        <v>5.1698124659993461E-3</v>
      </c>
      <c r="CP14" s="215">
        <f>'Quarterly data'!CQ12</f>
        <v>4.3022763547777565E-3</v>
      </c>
      <c r="CQ14" s="215">
        <f>'Quarterly data'!CR12</f>
        <v>4.7511968002380556E-3</v>
      </c>
      <c r="CR14" s="215">
        <f>'Quarterly data'!CS12</f>
        <v>3.8422263909323462E-3</v>
      </c>
      <c r="CS14" s="215">
        <f>'Quarterly data'!CT12</f>
        <v>3.2507356365010232E-3</v>
      </c>
      <c r="CT14" s="215">
        <f>'Quarterly data'!CU12</f>
        <v>4.1486341958396622E-3</v>
      </c>
      <c r="CU14" s="215">
        <f>'Quarterly data'!CV12</f>
        <v>4.3600660046236861E-3</v>
      </c>
      <c r="CV14" s="215">
        <f>'Quarterly data'!CW12</f>
        <v>3.4130339668909659E-3</v>
      </c>
      <c r="CW14" s="215">
        <f>'Quarterly data'!CX12</f>
        <v>5.3127226073939049E-3</v>
      </c>
      <c r="CX14" s="215">
        <f>'Quarterly data'!CY12</f>
        <v>3.844728789811569E-3</v>
      </c>
      <c r="CY14" s="215">
        <f>'Quarterly data'!CZ12</f>
        <v>7.2965222821843589E-3</v>
      </c>
      <c r="CZ14" s="215">
        <f>'Quarterly data'!DA12</f>
        <v>-2.1119573194360308E-3</v>
      </c>
      <c r="DA14" s="215">
        <f>'Quarterly data'!DB12</f>
        <v>6.7425126220705955E-3</v>
      </c>
      <c r="DB14" s="215">
        <f>'Quarterly data'!DC12</f>
        <v>9.485487490698663E-3</v>
      </c>
      <c r="DC14" s="215">
        <f>'Quarterly data'!DD12</f>
        <v>8.190209302202156E-3</v>
      </c>
      <c r="DD14" s="215">
        <f>'Quarterly data'!DE12</f>
        <v>1.1285052683309704E-2</v>
      </c>
      <c r="DE14" s="215">
        <f>'Quarterly data'!DF12</f>
        <v>1.2485746855766422E-2</v>
      </c>
      <c r="DF14" s="215">
        <f>'Quarterly data'!DG12</f>
        <v>1.5501120065954943E-2</v>
      </c>
      <c r="DG14" s="215">
        <f>'Quarterly data'!DH12</f>
        <v>1.591576081789503E-2</v>
      </c>
      <c r="DH14" s="215">
        <f>'Quarterly data'!DI12</f>
        <v>9.2211765211078767E-3</v>
      </c>
      <c r="DI14" s="215">
        <f>'Quarterly data'!DJ12</f>
        <v>1.442999779998333E-2</v>
      </c>
      <c r="DJ14" s="215">
        <f>'Quarterly data'!DK12</f>
        <v>1.3544118547031525E-2</v>
      </c>
      <c r="DK14" s="215">
        <f>'Quarterly data'!DL12</f>
        <v>8.9385285345713328E-3</v>
      </c>
      <c r="DL14" s="215">
        <f>'Quarterly data'!DM12</f>
        <v>8.430658336038066E-3</v>
      </c>
      <c r="DM14" s="215">
        <f>'Quarterly data'!DN12</f>
        <v>7.6107638000908473E-3</v>
      </c>
      <c r="DN14" s="215">
        <f>'Quarterly data'!DO12</f>
        <v>6.1288066260638541E-3</v>
      </c>
    </row>
    <row r="15" spans="1:217" ht="14.4">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4">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4">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4">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4">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119.97071607796022</v>
      </c>
      <c r="BS19" s="215">
        <f>'Quarterly data'!BT17</f>
        <v>120.38151748930973</v>
      </c>
      <c r="BT19" s="215">
        <f>'Quarterly data'!BU17</f>
        <v>120.25881455176489</v>
      </c>
      <c r="BU19" s="215">
        <f>'Quarterly data'!BV17</f>
        <v>119.59575483504513</v>
      </c>
      <c r="BV19" s="215">
        <f>'Quarterly data'!BW17</f>
        <v>118.00550452520577</v>
      </c>
      <c r="BW19" s="215">
        <f>'Quarterly data'!BX17</f>
        <v>116.87884226045942</v>
      </c>
      <c r="BX19" s="215">
        <f>'Quarterly data'!BY17</f>
        <v>115.97980450315355</v>
      </c>
      <c r="BY19" s="215">
        <f>'Quarterly data'!BZ17</f>
        <v>115.51177351895767</v>
      </c>
      <c r="BZ19" s="215">
        <f>'Quarterly data'!CA17</f>
        <v>115.84980856612756</v>
      </c>
      <c r="CA19" s="215">
        <f>'Quarterly data'!CB17</f>
        <v>116.04432163504787</v>
      </c>
      <c r="CB19" s="215">
        <f>'Quarterly data'!CC17</f>
        <v>116.13946597623875</v>
      </c>
      <c r="CC19" s="215">
        <f>'Quarterly data'!CD17</f>
        <v>115.81981600435157</v>
      </c>
      <c r="CD19" s="215">
        <f>'Quarterly data'!CE17</f>
        <v>114.85725185318401</v>
      </c>
      <c r="CE19" s="215">
        <f>'Quarterly data'!CF17</f>
        <v>113.39654172275895</v>
      </c>
      <c r="CF19" s="215">
        <f>'Quarterly data'!CG17</f>
        <v>111.6056639488498</v>
      </c>
      <c r="CG19" s="215">
        <f>'Quarterly data'!CH17</f>
        <v>109.80233636382791</v>
      </c>
      <c r="CH19" s="215">
        <f>'Quarterly data'!CI17</f>
        <v>107.89138236025211</v>
      </c>
      <c r="CI19" s="215">
        <f>'Quarterly data'!CJ17</f>
        <v>106.829322400221</v>
      </c>
      <c r="CJ19" s="215">
        <f>'Quarterly data'!CK17</f>
        <v>106.25718208810444</v>
      </c>
      <c r="CK19" s="215">
        <f>'Quarterly data'!CL17</f>
        <v>106.08898356449785</v>
      </c>
      <c r="CL19" s="215">
        <f>'Quarterly data'!CM17</f>
        <v>106.4114904625572</v>
      </c>
      <c r="CM19" s="215">
        <f>'Quarterly data'!CN17</f>
        <v>106.67253755772735</v>
      </c>
      <c r="CN19" s="215">
        <f>'Quarterly data'!CO17</f>
        <v>107.03630658007317</v>
      </c>
      <c r="CO19" s="215">
        <f>'Quarterly data'!CP17</f>
        <v>107.49645313624043</v>
      </c>
      <c r="CP19" s="215">
        <f>'Quarterly data'!CQ17</f>
        <v>108.16864581624718</v>
      </c>
      <c r="CQ19" s="215">
        <f>'Quarterly data'!CR17</f>
        <v>108.80361269752376</v>
      </c>
      <c r="CR19" s="215">
        <f>'Quarterly data'!CS17</f>
        <v>109.42650798861176</v>
      </c>
      <c r="CS19" s="215">
        <f>'Quarterly data'!CT17</f>
        <v>109.90075765716358</v>
      </c>
      <c r="CT19" s="215">
        <f>'Quarterly data'!CU17</f>
        <v>110.26543141911334</v>
      </c>
      <c r="CU19" s="215">
        <f>'Quarterly data'!CV17</f>
        <v>110.02976995681061</v>
      </c>
      <c r="CV19" s="215">
        <f>'Quarterly data'!CW17</f>
        <v>109.36367946649379</v>
      </c>
      <c r="CW19" s="215">
        <f>'Quarterly data'!CX17</f>
        <v>108.37312597398538</v>
      </c>
      <c r="CX19" s="215">
        <f>'Quarterly data'!CY17</f>
        <v>106.56727831282423</v>
      </c>
      <c r="CY19" s="215">
        <f>'Quarterly data'!CZ17</f>
        <v>105.73811400295993</v>
      </c>
      <c r="CZ19" s="215">
        <f>'Quarterly data'!DA17</f>
        <v>105.52948543167683</v>
      </c>
      <c r="DA19" s="215">
        <f>'Quarterly data'!DB17</f>
        <v>106.25529357958548</v>
      </c>
      <c r="DB19" s="215">
        <f>'Quarterly data'!DC17</f>
        <v>108.29296266689782</v>
      </c>
      <c r="DC19" s="215">
        <f>'Quarterly data'!DD17</f>
        <v>111.12883953924504</v>
      </c>
      <c r="DD19" s="215">
        <f>'Quarterly data'!DE17</f>
        <v>114.65395529899908</v>
      </c>
      <c r="DE19" s="215">
        <f>'Quarterly data'!DF17</f>
        <v>118.33876979755972</v>
      </c>
      <c r="DF19" s="215">
        <f>'Quarterly data'!DG17</f>
        <v>122.596449557089</v>
      </c>
      <c r="DG19" s="215">
        <f>'Quarterly data'!DH17</f>
        <v>124.88156850458623</v>
      </c>
      <c r="DH19" s="215">
        <f>'Quarterly data'!DI17</f>
        <v>125.94825929903175</v>
      </c>
      <c r="DI19" s="215">
        <f>'Quarterly data'!DJ17</f>
        <v>125.86403807076493</v>
      </c>
      <c r="DJ19" s="215">
        <f>'Quarterly data'!DK17</f>
        <v>123.9555905760476</v>
      </c>
      <c r="DK19" s="215">
        <f>'Quarterly data'!DL17</f>
        <v>122.86041136470514</v>
      </c>
      <c r="DL19" s="215">
        <f>'Quarterly data'!DM17</f>
        <v>122.062487030909</v>
      </c>
      <c r="DM19" s="215">
        <f>'Quarterly data'!DN17</f>
        <v>121.89887899400917</v>
      </c>
      <c r="DN19" s="215">
        <f>'Quarterly data'!DO17</f>
        <v>122.74774803590405</v>
      </c>
    </row>
    <row r="20" spans="1:118" ht="14.4">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4">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4">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4">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4">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4">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134.06676577087205</v>
      </c>
      <c r="DN25" s="215">
        <f>'Quarterly data'!DO21</f>
        <v>135.20277636207189</v>
      </c>
    </row>
    <row r="26" spans="1:118" ht="14.4">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4">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4">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4">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4">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4">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4">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4">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4">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4">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1.0647251581027668</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1.0857350216450001</v>
      </c>
    </row>
    <row r="36" spans="1:118" ht="14.4">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4">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4">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4">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3.6162913043478251</v>
      </c>
      <c r="DN39" s="215">
        <f>'Quarterly data'!DO35</f>
        <v>3.7443516483516475</v>
      </c>
    </row>
    <row r="40" spans="1:118" ht="14.4">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4">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4">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4">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4.0426320387776341E-2</v>
      </c>
      <c r="CV45" s="270">
        <f>'Quarterly data'!CW42</f>
        <v>2.9024103114686495E-2</v>
      </c>
      <c r="CW45" s="270">
        <f>'Quarterly data'!CX42</f>
        <v>1.7746844770638266E-2</v>
      </c>
      <c r="CX45" s="270">
        <f>'Quarterly data'!CY42</f>
        <v>-3.4158931424995848E-2</v>
      </c>
      <c r="CY45" s="270">
        <f>'Quarterly data'!CZ42</f>
        <v>-1.8032674354201323E-2</v>
      </c>
      <c r="CZ45" s="270">
        <f>'Quarterly data'!DA42</f>
        <v>-1.6371637016583957E-3</v>
      </c>
      <c r="DA45" s="270">
        <f>'Quarterly data'!DB42</f>
        <v>1.5032096150615813E-2</v>
      </c>
      <c r="DB45" s="270">
        <f>'Quarterly data'!DC42</f>
        <v>5.5628302892343495E-2</v>
      </c>
      <c r="DC45" s="270">
        <f>'Quarterly data'!DD42</f>
        <v>5.7151029418936933E-2</v>
      </c>
      <c r="DD45" s="270">
        <f>'Quarterly data'!DE42</f>
        <v>5.8675952453589586E-2</v>
      </c>
      <c r="DE45" s="270">
        <f>'Quarterly data'!DF42</f>
        <v>6.0203075164728309E-2</v>
      </c>
      <c r="DF45" s="270">
        <f>'Quarterly data'!DG42</f>
        <v>6.8415290747159296E-2</v>
      </c>
      <c r="DG45" s="270">
        <f>'Quarterly data'!DH42</f>
        <v>6.5531560741238185E-2</v>
      </c>
      <c r="DH45" s="270">
        <f>'Quarterly data'!DI42</f>
        <v>6.265561413079887E-2</v>
      </c>
      <c r="DI45" s="270">
        <f>'Quarterly data'!DJ42</f>
        <v>5.9787429907895095E-2</v>
      </c>
      <c r="DJ45" s="270">
        <f>'Quarterly data'!DK42</f>
        <v>6.0303411091935884E-2</v>
      </c>
      <c r="DK45" s="270">
        <f>'Quarterly data'!DL42</f>
        <v>5.5274053617662737E-2</v>
      </c>
      <c r="DL45" s="270">
        <f>'Quarterly data'!DM42</f>
        <v>5.0268551991007965E-2</v>
      </c>
      <c r="DM45" s="270">
        <f>'Quarterly data'!DN42</f>
        <v>4.5286793056072729E-2</v>
      </c>
      <c r="DN45" s="270">
        <f>'Quarterly data'!DO42</f>
        <v>3.0022446771129408E-2</v>
      </c>
    </row>
    <row r="46" spans="1:118" ht="14.4">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-0.10027286413002753</v>
      </c>
      <c r="CV46" s="231">
        <f>'Quarterly data'!CW43</f>
        <v>-6.9589465462673777E-2</v>
      </c>
      <c r="CW46" s="231">
        <f>'Quarterly data'!CX43</f>
        <v>-3.7859670708945019E-2</v>
      </c>
      <c r="CX46" s="231">
        <f>'Quarterly data'!CY43</f>
        <v>-2.3719683475494226E-2</v>
      </c>
      <c r="CY46" s="231">
        <f>'Quarterly data'!CZ43</f>
        <v>1.6952611290994121E-2</v>
      </c>
      <c r="CZ46" s="231">
        <f>'Quarterly data'!DA43</f>
        <v>5.9319332887126104E-2</v>
      </c>
      <c r="DA46" s="231">
        <f>'Quarterly data'!DB43</f>
        <v>0.1034510719274094</v>
      </c>
      <c r="DB46" s="231">
        <f>'Quarterly data'!DC43</f>
        <v>0.2371704286013413</v>
      </c>
      <c r="DC46" s="231">
        <f>'Quarterly data'!DD43</f>
        <v>0.2288692362990434</v>
      </c>
      <c r="DD46" s="231">
        <f>'Quarterly data'!DE43</f>
        <v>0.22062374351238767</v>
      </c>
      <c r="DE46" s="231">
        <f>'Quarterly data'!DF43</f>
        <v>0.21243357650758621</v>
      </c>
      <c r="DF46" s="231">
        <f>'Quarterly data'!DG43</f>
        <v>0.27034561977209587</v>
      </c>
      <c r="DG46" s="231">
        <f>'Quarterly data'!DH43</f>
        <v>0.22047115694212929</v>
      </c>
      <c r="DH46" s="231">
        <f>'Quarterly data'!DI43</f>
        <v>0.1725547927617444</v>
      </c>
      <c r="DI46" s="231">
        <f>'Quarterly data'!DJ43</f>
        <v>0.12651965120854536</v>
      </c>
      <c r="DJ46" s="231">
        <f>'Quarterly data'!DK43</f>
        <v>5.41563929778639E-3</v>
      </c>
      <c r="DK46" s="231">
        <f>'Quarterly data'!DL43</f>
        <v>1.3320644014184426E-2</v>
      </c>
      <c r="DL46" s="231">
        <f>'Quarterly data'!DM43</f>
        <v>2.1287801234605296E-2</v>
      </c>
      <c r="DM46" s="231">
        <f>'Quarterly data'!DN43</f>
        <v>2.9317599628429707E-2</v>
      </c>
      <c r="DN46" s="231">
        <f>'Quarterly data'!DO43</f>
        <v>4.8401136335557066E-2</v>
      </c>
    </row>
    <row r="47" spans="1:118" ht="14.4">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2.9708690950107183E-2</v>
      </c>
      <c r="BO47" s="230">
        <f>'Quarterly data'!BP42</f>
        <v>2.6391288763964269E-2</v>
      </c>
      <c r="BP47" s="230">
        <f>'Quarterly data'!BQ42</f>
        <v>2.3084574219250184E-2</v>
      </c>
      <c r="BQ47" s="230">
        <f>'Quarterly data'!BR42</f>
        <v>1.9788512883696922E-2</v>
      </c>
      <c r="BR47" s="230">
        <f>'Quarterly data'!BS42</f>
        <v>9.091719328569052E-3</v>
      </c>
      <c r="BS47" s="230">
        <f>'Quarterly data'!BT42</f>
        <v>1.0726802413879299E-2</v>
      </c>
      <c r="BT47" s="230">
        <f>'Quarterly data'!BU42</f>
        <v>1.2364534908201599E-2</v>
      </c>
      <c r="BU47" s="230">
        <f>'Quarterly data'!BV42</f>
        <v>1.4004921104510203E-2</v>
      </c>
      <c r="BV47" s="230">
        <f>'Quarterly data'!BW42</f>
        <v>1.521380931896436E-2</v>
      </c>
      <c r="BW47" s="230">
        <f>'Quarterly data'!BX42</f>
        <v>1.7154737169468994E-2</v>
      </c>
      <c r="BX47" s="230">
        <f>'Quarterly data'!BY42</f>
        <v>1.9099375766307373E-2</v>
      </c>
      <c r="BY47" s="230">
        <f>'Quarterly data'!BZ42</f>
        <v>2.1047732203837911E-2</v>
      </c>
      <c r="BZ47" s="230">
        <f>'Quarterly data'!CA42</f>
        <v>2.5933276195953588E-2</v>
      </c>
      <c r="CA47" s="230">
        <f>'Quarterly data'!CB42</f>
        <v>2.5945554271593868E-2</v>
      </c>
      <c r="CB47" s="230">
        <f>'Quarterly data'!CC42</f>
        <v>2.5957832494175048E-2</v>
      </c>
      <c r="CC47" s="230">
        <f>'Quarterly data'!CD42</f>
        <v>2.5970110863698524E-2</v>
      </c>
      <c r="CD47" s="230">
        <f>'Quarterly data'!CE42</f>
        <v>2.745419828286683E-2</v>
      </c>
      <c r="CE47" s="230">
        <f>'Quarterly data'!CF42</f>
        <v>5.8277125204990156E-2</v>
      </c>
      <c r="CF47" s="230">
        <f>'Quarterly data'!CG42</f>
        <v>4.9661715244879764E-2</v>
      </c>
      <c r="CG47" s="230">
        <f>'Quarterly data'!CH42</f>
        <v>4.1116443140925198E-2</v>
      </c>
      <c r="CH47" s="230">
        <f>'Quarterly data'!CI42</f>
        <v>1.5450417088096252E-2</v>
      </c>
      <c r="CI47" s="230">
        <f>'Quarterly data'!CJ42</f>
        <v>1.8447220222327646E-2</v>
      </c>
      <c r="CJ47" s="230">
        <f>'Quarterly data'!CK42</f>
        <v>2.1452867539272686E-2</v>
      </c>
      <c r="CK47" s="230">
        <f>'Quarterly data'!CL42</f>
        <v>2.4467385139934291E-2</v>
      </c>
      <c r="CL47" s="230">
        <f>'Quarterly data'!CM42</f>
        <v>2.9613980051607324E-2</v>
      </c>
      <c r="CM47" s="230">
        <f>'Quarterly data'!CN42</f>
        <v>3.1160088828593124E-2</v>
      </c>
      <c r="CN47" s="230">
        <f>'Quarterly data'!CO42</f>
        <v>3.2708519303221294E-2</v>
      </c>
      <c r="CO47" s="230">
        <f>'Quarterly data'!CP42</f>
        <v>3.4259274961844714E-2</v>
      </c>
      <c r="CP47" s="230">
        <f>'Quarterly data'!CQ42</f>
        <v>3.9486017691746776E-2</v>
      </c>
      <c r="CQ47" s="230">
        <f>'Quarterly data'!CR42</f>
        <v>3.8606756625015892E-2</v>
      </c>
      <c r="CR47" s="230">
        <f>'Quarterly data'!CS42</f>
        <v>3.7728239291255045E-2</v>
      </c>
      <c r="CS47" s="230">
        <f>'Quarterly data'!CT42</f>
        <v>3.685046506136945E-2</v>
      </c>
      <c r="CT47" s="230">
        <f>'Quarterly data'!CU42</f>
        <v>5.1954881211371574E-2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4">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6.6426563343164963E-2</v>
      </c>
      <c r="BO48" s="230">
        <f>'Quarterly data'!BP43</f>
        <v>4.6722257243873265E-2</v>
      </c>
      <c r="BP48" s="230">
        <f>'Quarterly data'!BQ43</f>
        <v>2.7382026545739263E-2</v>
      </c>
      <c r="BQ48" s="230">
        <f>'Quarterly data'!BR43</f>
        <v>8.3991442472105566E-3</v>
      </c>
      <c r="BR48" s="230">
        <f>'Quarterly data'!BS43</f>
        <v>-9.3961611340326545E-2</v>
      </c>
      <c r="BS48" s="230">
        <f>'Quarterly data'!BT43</f>
        <v>-5.4919926701298805E-2</v>
      </c>
      <c r="BT48" s="230">
        <f>'Quarterly data'!BU43</f>
        <v>-1.4195914736484804E-2</v>
      </c>
      <c r="BU48" s="230">
        <f>'Quarterly data'!BV43</f>
        <v>2.8282916949288216E-2</v>
      </c>
      <c r="BV48" s="230">
        <f>'Quarterly data'!BW43</f>
        <v>0.16313570451304094</v>
      </c>
      <c r="BW48" s="230">
        <f>'Quarterly data'!BX43</f>
        <v>0.14793282459685647</v>
      </c>
      <c r="BX48" s="230">
        <f>'Quarterly data'!BY43</f>
        <v>0.13292865542168752</v>
      </c>
      <c r="BY48" s="230">
        <f>'Quarterly data'!BZ43</f>
        <v>0.11812059971920071</v>
      </c>
      <c r="BZ48" s="230">
        <f>'Quarterly data'!CA43</f>
        <v>0.15874091071009963</v>
      </c>
      <c r="CA48" s="230">
        <f>'Quarterly data'!CB43</f>
        <v>0.10810701074563854</v>
      </c>
      <c r="CB48" s="230">
        <f>'Quarterly data'!CC43</f>
        <v>5.9685677716473068E-2</v>
      </c>
      <c r="CC48" s="230">
        <f>'Quarterly data'!CD43</f>
        <v>1.3380228324523511E-2</v>
      </c>
      <c r="CD48" s="230">
        <f>'Quarterly data'!CE43</f>
        <v>-0.14794281883602037</v>
      </c>
      <c r="CE48" s="230">
        <f>'Quarterly data'!CF43</f>
        <v>-0.10979993309695521</v>
      </c>
      <c r="CF48" s="230">
        <f>'Quarterly data'!CG43</f>
        <v>-6.9949556634655477E-2</v>
      </c>
      <c r="CG48" s="230">
        <f>'Quarterly data'!CH43</f>
        <v>-2.831525253268212E-2</v>
      </c>
      <c r="CH48" s="230">
        <f>'Quarterly data'!CI43</f>
        <v>8.8180066973242918E-2</v>
      </c>
      <c r="CI48" s="230">
        <f>'Quarterly data'!CJ43</f>
        <v>8.1128993547363665E-2</v>
      </c>
      <c r="CJ48" s="230">
        <f>'Quarterly data'!CK43</f>
        <v>7.4123608916902006E-2</v>
      </c>
      <c r="CK48" s="230">
        <f>'Quarterly data'!CL43</f>
        <v>6.7163617032461709E-2</v>
      </c>
      <c r="CL48" s="230">
        <f>'Quarterly data'!CM43</f>
        <v>3.9228769565617293E-2</v>
      </c>
      <c r="CM48" s="230">
        <f>'Quarterly data'!CN43</f>
        <v>4.5802204052382306E-2</v>
      </c>
      <c r="CN48" s="230">
        <f>'Quarterly data'!CO43</f>
        <v>5.2417217489054743E-2</v>
      </c>
      <c r="CO48" s="230">
        <f>'Quarterly data'!CP43</f>
        <v>5.9074072874995984E-2</v>
      </c>
      <c r="CP48" s="230">
        <f>'Quarterly data'!CQ43</f>
        <v>0.15041319628971891</v>
      </c>
      <c r="CQ48" s="230">
        <f>'Quarterly data'!CR43</f>
        <v>0.10285846103886109</v>
      </c>
      <c r="CR48" s="230">
        <f>'Quarterly data'!CS43</f>
        <v>5.7269500217636951E-2</v>
      </c>
      <c r="CS48" s="230">
        <f>'Quarterly data'!CT43</f>
        <v>1.3565054429104703E-2</v>
      </c>
      <c r="CT48" s="230">
        <f>'Quarterly data'!CU43</f>
        <v>-0.12994437512110116</v>
      </c>
      <c r="CU48" s="230">
        <f>'Quarterly data'!CV45</f>
        <v>-2.7710206202200896E-2</v>
      </c>
      <c r="CV48" s="230">
        <f>'Quarterly data'!CW45</f>
        <v>-1.4512705841165681E-2</v>
      </c>
      <c r="CW48" s="230">
        <f>'Quarterly data'!CX45</f>
        <v>-3.3301548402796949E-3</v>
      </c>
      <c r="CX48" s="230">
        <f>'Quarterly data'!CY45</f>
        <v>-2.0331647829260547E-2</v>
      </c>
      <c r="CY48" s="230">
        <f>'Quarterly data'!CZ45</f>
        <v>-1.0726558483140154E-2</v>
      </c>
      <c r="CZ48" s="230">
        <f>'Quarterly data'!DA45</f>
        <v>4.3027620991713436E-2</v>
      </c>
      <c r="DA48" s="230">
        <f>'Quarterly data'!DB45</f>
        <v>6.880250910437101E-2</v>
      </c>
      <c r="DB48" s="230">
        <f>'Quarterly data'!DC45</f>
        <v>7.8261373334840817E-2</v>
      </c>
      <c r="DC48" s="230">
        <f>'Quarterly data'!DD45</f>
        <v>9.1420793237766459E-2</v>
      </c>
      <c r="DD48" s="230">
        <f>'Quarterly data'!DE45</f>
        <v>4.0154943318286312E-2</v>
      </c>
      <c r="DE48" s="230">
        <f>'Quarterly data'!DF45</f>
        <v>1.2091890872477274E-2</v>
      </c>
      <c r="DF48" s="230">
        <f>'Quarterly data'!DG45</f>
        <v>2.6062225928918895E-2</v>
      </c>
      <c r="DG48" s="230">
        <f>'Quarterly data'!DH45</f>
        <v>-2.3859389908414085E-2</v>
      </c>
      <c r="DH48" s="230">
        <f>'Quarterly data'!DI45</f>
        <v>-5.4682876798929053E-2</v>
      </c>
      <c r="DI48" s="230">
        <f>'Quarterly data'!DJ45</f>
        <v>-4.1676366606018284E-2</v>
      </c>
      <c r="DJ48" s="230">
        <f>'Quarterly data'!DK45</f>
        <v>2.9642028485682786E-3</v>
      </c>
      <c r="DK48" s="230">
        <f>'Quarterly data'!DL45</f>
        <v>4.9227904635838968E-2</v>
      </c>
      <c r="DL48" s="230">
        <f>'Quarterly data'!DM45</f>
        <v>8.4040607796204814E-2</v>
      </c>
      <c r="DM48" s="230">
        <f>'Quarterly data'!DN45</f>
        <v>6.8145927420292282E-2</v>
      </c>
      <c r="DN48" s="230">
        <f>'Quarterly data'!DO45</f>
        <v>2.2498070313129625E-2</v>
      </c>
    </row>
    <row r="49" spans="1:118" ht="14.4">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-1.889931521110684E-2</v>
      </c>
      <c r="CV49" s="230">
        <f>'Quarterly data'!CW46</f>
        <v>-1.1632874515455326E-2</v>
      </c>
      <c r="CW49" s="230">
        <f>'Quarterly data'!CX46</f>
        <v>-4.3126155306083937E-3</v>
      </c>
      <c r="CX49" s="230">
        <f>'Quarterly data'!CY46</f>
        <v>-2.1427109365426921E-2</v>
      </c>
      <c r="CY49" s="230">
        <f>'Quarterly data'!CZ46</f>
        <v>2.6607854369459379E-3</v>
      </c>
      <c r="CZ49" s="230">
        <f>'Quarterly data'!DA46</f>
        <v>2.7341611723077575E-2</v>
      </c>
      <c r="DA49" s="230">
        <f>'Quarterly data'!DB46</f>
        <v>5.2629964697211019E-2</v>
      </c>
      <c r="DB49" s="230">
        <f>'Quarterly data'!DC46</f>
        <v>0.1390852628221525</v>
      </c>
      <c r="DC49" s="230">
        <f>'Quarterly data'!DD46</f>
        <v>0.12556543210006318</v>
      </c>
      <c r="DD49" s="230">
        <f>'Quarterly data'!DE46</f>
        <v>0.11220606857803314</v>
      </c>
      <c r="DE49" s="230">
        <f>'Quarterly data'!DF46</f>
        <v>9.9005267666957858E-2</v>
      </c>
      <c r="DF49" s="230">
        <f>'Quarterly data'!DG46</f>
        <v>0.10732974056750176</v>
      </c>
      <c r="DG49" s="230">
        <f>'Quarterly data'!DH46</f>
        <v>8.0289603390291203E-2</v>
      </c>
      <c r="DH49" s="230">
        <f>'Quarterly data'!DI46</f>
        <v>5.3909765482372925E-2</v>
      </c>
      <c r="DI49" s="230">
        <f>'Quarterly data'!DJ46</f>
        <v>2.8174102845478406E-2</v>
      </c>
      <c r="DJ49" s="230">
        <f>'Quarterly data'!DK46</f>
        <v>-5.2892068117830225E-2</v>
      </c>
      <c r="DK49" s="230">
        <f>'Quarterly data'!DL46</f>
        <v>-4.0620326605328702E-2</v>
      </c>
      <c r="DL49" s="230">
        <f>'Quarterly data'!DM46</f>
        <v>-2.8189579308290958E-2</v>
      </c>
      <c r="DM49" s="230">
        <f>'Quarterly data'!DN46</f>
        <v>-1.5597765978015049E-2</v>
      </c>
      <c r="DN49" s="230">
        <f>'Quarterly data'!DO46</f>
        <v>1.9633241983797171E-2</v>
      </c>
    </row>
    <row r="50" spans="1:118" ht="14.4">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5.3856757382525329E-2</v>
      </c>
      <c r="BO50" s="230">
        <f>'Quarterly data'!BP45</f>
        <v>0.14786230508481196</v>
      </c>
      <c r="BP50" s="230">
        <f>'Quarterly data'!BQ45</f>
        <v>0.1186580151652588</v>
      </c>
      <c r="BQ50" s="230">
        <f>'Quarterly data'!BR45</f>
        <v>3.0707115835795103E-2</v>
      </c>
      <c r="BR50" s="230">
        <f>'Quarterly data'!BS45</f>
        <v>5.7226045572474479E-3</v>
      </c>
      <c r="BS50" s="230">
        <f>'Quarterly data'!BT45</f>
        <v>-4.8564303925555725E-2</v>
      </c>
      <c r="BT50" s="230">
        <f>'Quarterly data'!BU45</f>
        <v>-5.7094101032697776E-2</v>
      </c>
      <c r="BU50" s="230">
        <f>'Quarterly data'!BV45</f>
        <v>1.1595831314759514E-4</v>
      </c>
      <c r="BV50" s="230">
        <f>'Quarterly data'!BW45</f>
        <v>1.0283099541407601E-2</v>
      </c>
      <c r="BW50" s="230">
        <f>'Quarterly data'!BX45</f>
        <v>1.007440738151881E-2</v>
      </c>
      <c r="BX50" s="230">
        <f>'Quarterly data'!BY45</f>
        <v>2.6844462899658691E-2</v>
      </c>
      <c r="BY50" s="230">
        <f>'Quarterly data'!BZ45</f>
        <v>2.3353169897205813E-2</v>
      </c>
      <c r="BZ50" s="230">
        <f>'Quarterly data'!CA45</f>
        <v>2.5823849376772023E-2</v>
      </c>
      <c r="CA50" s="230">
        <f>'Quarterly data'!CB45</f>
        <v>4.5236635295800687E-2</v>
      </c>
      <c r="CB50" s="230">
        <f>'Quarterly data'!CC45</f>
        <v>1.384839995363564E-2</v>
      </c>
      <c r="CC50" s="230">
        <f>'Quarterly data'!CD45</f>
        <v>-5.7933517960928958E-2</v>
      </c>
      <c r="CD50" s="230">
        <f>'Quarterly data'!CE45</f>
        <v>-0.11852353726904465</v>
      </c>
      <c r="CE50" s="230">
        <f>'Quarterly data'!CF45</f>
        <v>-0.13074365638626467</v>
      </c>
      <c r="CF50" s="230">
        <f>'Quarterly data'!CG45</f>
        <v>-0.11612339124794945</v>
      </c>
      <c r="CG50" s="230">
        <f>'Quarterly data'!CH45</f>
        <v>-7.7814300079450019E-2</v>
      </c>
      <c r="CH50" s="230">
        <f>'Quarterly data'!CI45</f>
        <v>-2.0376555264265687E-2</v>
      </c>
      <c r="CI50" s="230">
        <f>'Quarterly data'!CJ45</f>
        <v>1.606222604463339E-2</v>
      </c>
      <c r="CJ50" s="230">
        <f>'Quarterly data'!CK45</f>
        <v>2.2318711158991554E-2</v>
      </c>
      <c r="CK50" s="230">
        <f>'Quarterly data'!CL45</f>
        <v>4.0824269811943386E-3</v>
      </c>
      <c r="CL50" s="230">
        <f>'Quarterly data'!CM45</f>
        <v>-1.4085226923402914E-3</v>
      </c>
      <c r="CM50" s="230">
        <f>'Quarterly data'!CN45</f>
        <v>-3.0003599959378944E-3</v>
      </c>
      <c r="CN50" s="230">
        <f>'Quarterly data'!CO45</f>
        <v>3.8627849254793387E-2</v>
      </c>
      <c r="CO50" s="230">
        <f>'Quarterly data'!CP45</f>
        <v>7.1127403842305745E-2</v>
      </c>
      <c r="CP50" s="230">
        <f>'Quarterly data'!CQ45</f>
        <v>0.12025098528750779</v>
      </c>
      <c r="CQ50" s="230">
        <f>'Quarterly data'!CR45</f>
        <v>6.8136785638618191E-2</v>
      </c>
      <c r="CR50" s="230">
        <f>'Quarterly data'!CS45</f>
        <v>5.8920478360448584E-3</v>
      </c>
      <c r="CS50" s="230">
        <f>'Quarterly data'!CT45</f>
        <v>-8.3806259879773814E-3</v>
      </c>
      <c r="CT50" s="230">
        <f>'Quarterly data'!CU45</f>
        <v>-3.9694548207550411E-2</v>
      </c>
      <c r="CU50" s="230">
        <f>'Quarterly data'!CV47</f>
        <v>1.1269453549263959E-2</v>
      </c>
      <c r="CV50" s="230">
        <f>'Quarterly data'!CW47</f>
        <v>-5.7416181209498859E-4</v>
      </c>
      <c r="CW50" s="230">
        <f>'Quarterly data'!CX47</f>
        <v>-1.3900101471034992E-2</v>
      </c>
      <c r="CX50" s="230">
        <f>'Quarterly data'!CY47</f>
        <v>-3.353864451164771E-2</v>
      </c>
      <c r="CY50" s="230">
        <f>'Quarterly data'!CZ47</f>
        <v>-3.9004498105696846E-2</v>
      </c>
      <c r="CZ50" s="230">
        <f>'Quarterly data'!DA47</f>
        <v>-3.5059117007778237E-2</v>
      </c>
      <c r="DA50" s="230">
        <f>'Quarterly data'!DB47</f>
        <v>-1.9542043983379019E-2</v>
      </c>
      <c r="DB50" s="230">
        <f>'Quarterly data'!DC47</f>
        <v>1.6193379256697459E-2</v>
      </c>
      <c r="DC50" s="230">
        <f>'Quarterly data'!DD47</f>
        <v>5.0981858217503298E-2</v>
      </c>
      <c r="DD50" s="230">
        <f>'Quarterly data'!DE47</f>
        <v>8.6463700926787151E-2</v>
      </c>
      <c r="DE50" s="230">
        <f>'Quarterly data'!DF47</f>
        <v>0.1137211691850786</v>
      </c>
      <c r="DF50" s="230">
        <f>'Quarterly data'!DG47</f>
        <v>0.13208140711957236</v>
      </c>
      <c r="DG50" s="230">
        <f>'Quarterly data'!DH47</f>
        <v>0.12375481488299381</v>
      </c>
      <c r="DH50" s="230">
        <f>'Quarterly data'!DI47</f>
        <v>9.8507757282153385E-2</v>
      </c>
      <c r="DI50" s="230">
        <f>'Quarterly data'!DJ47</f>
        <v>6.3590894903492512E-2</v>
      </c>
      <c r="DJ50" s="230">
        <f>'Quarterly data'!DK47</f>
        <v>1.1086300001907396E-2</v>
      </c>
      <c r="DK50" s="230">
        <f>'Quarterly data'!DL47</f>
        <v>-1.6184591241796078E-2</v>
      </c>
      <c r="DL50" s="230">
        <f>'Quarterly data'!DM47</f>
        <v>-3.0852131579659096E-2</v>
      </c>
      <c r="DM50" s="230">
        <f>'Quarterly data'!DN47</f>
        <v>-3.1503510752820624E-2</v>
      </c>
      <c r="DN50" s="230">
        <f>'Quarterly data'!DO47</f>
        <v>-9.7441554231676684E-3</v>
      </c>
    </row>
    <row r="51" spans="1:118" ht="14.4">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0.14716295430596513</v>
      </c>
      <c r="BO51" s="230">
        <f>'Quarterly data'!BP46</f>
        <v>0.11739801738811675</v>
      </c>
      <c r="BP51" s="230">
        <f>'Quarterly data'!BQ46</f>
        <v>8.8405378308511931E-2</v>
      </c>
      <c r="BQ51" s="230">
        <f>'Quarterly data'!BR46</f>
        <v>6.0164998591927116E-2</v>
      </c>
      <c r="BR51" s="230">
        <f>'Quarterly data'!BS46</f>
        <v>-5.3793026918887961E-3</v>
      </c>
      <c r="BS51" s="230">
        <f>'Quarterly data'!BT46</f>
        <v>-6.9337100672847698E-3</v>
      </c>
      <c r="BT51" s="230">
        <f>'Quarterly data'!BU46</f>
        <v>-8.4856881927213371E-3</v>
      </c>
      <c r="BU51" s="230">
        <f>'Quarterly data'!BV46</f>
        <v>-1.0035240864664867E-2</v>
      </c>
      <c r="BV51" s="230">
        <f>'Quarterly data'!BW46</f>
        <v>-1.0296529173849146E-2</v>
      </c>
      <c r="BW51" s="230">
        <f>'Quarterly data'!BX46</f>
        <v>-1.2878419095161551E-2</v>
      </c>
      <c r="BX51" s="230">
        <f>'Quarterly data'!BY46</f>
        <v>-1.5453573508554565E-2</v>
      </c>
      <c r="BY51" s="230">
        <f>'Quarterly data'!BZ46</f>
        <v>-1.802200998529056E-2</v>
      </c>
      <c r="BZ51" s="230">
        <f>'Quarterly data'!CA46</f>
        <v>-1.9841335954671273E-3</v>
      </c>
      <c r="CA51" s="230">
        <f>'Quarterly data'!CB46</f>
        <v>-1.6979141086272614E-2</v>
      </c>
      <c r="CB51" s="230">
        <f>'Quarterly data'!CC46</f>
        <v>-3.1748851307547371E-2</v>
      </c>
      <c r="CC51" s="230">
        <f>'Quarterly data'!CD46</f>
        <v>-4.6296649309928745E-2</v>
      </c>
      <c r="CD51" s="230">
        <f>'Quarterly data'!CE46</f>
        <v>-9.5181296678044008E-2</v>
      </c>
      <c r="CE51" s="230">
        <f>'Quarterly data'!CF46</f>
        <v>-8.5549934164699165E-2</v>
      </c>
      <c r="CF51" s="230">
        <f>'Quarterly data'!CG46</f>
        <v>-7.5816050402044269E-2</v>
      </c>
      <c r="CG51" s="230">
        <f>'Quarterly data'!CH46</f>
        <v>-6.597855410039484E-2</v>
      </c>
      <c r="CH51" s="230">
        <f>'Quarterly data'!CI46</f>
        <v>-7.0208654935399684E-2</v>
      </c>
      <c r="CI51" s="230">
        <f>'Quarterly data'!CJ46</f>
        <v>-5.1236335870958258E-2</v>
      </c>
      <c r="CJ51" s="230">
        <f>'Quarterly data'!CK46</f>
        <v>-3.1876888132332512E-2</v>
      </c>
      <c r="CK51" s="230">
        <f>'Quarterly data'!CL46</f>
        <v>-1.2122412389458083E-2</v>
      </c>
      <c r="CL51" s="230">
        <f>'Quarterly data'!CM46</f>
        <v>4.6333589367289194E-2</v>
      </c>
      <c r="CM51" s="230">
        <f>'Quarterly data'!CN46</f>
        <v>4.1344013225379068E-2</v>
      </c>
      <c r="CN51" s="230">
        <f>'Quarterly data'!CO46</f>
        <v>3.6378230518305153E-2</v>
      </c>
      <c r="CO51" s="230">
        <f>'Quarterly data'!CP46</f>
        <v>3.1436127784017276E-2</v>
      </c>
      <c r="CP51" s="230">
        <f>'Quarterly data'!CQ46</f>
        <v>3.2963235316384738E-2</v>
      </c>
      <c r="CQ51" s="230">
        <f>'Quarterly data'!CR46</f>
        <v>2.4151396839884251E-2</v>
      </c>
      <c r="CR51" s="230">
        <f>'Quarterly data'!CS46</f>
        <v>1.5414728993549377E-2</v>
      </c>
      <c r="CS51" s="230">
        <f>'Quarterly data'!CT46</f>
        <v>6.7525905237228066E-3</v>
      </c>
      <c r="CT51" s="230">
        <f>'Quarterly data'!CU46</f>
        <v>-2.6112333287751924E-2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4">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4.6998434234105699E-2</v>
      </c>
      <c r="BO52" s="230">
        <f>'Quarterly data'!BP47</f>
        <v>4.7413995438835545E-2</v>
      </c>
      <c r="BP52" s="230">
        <f>'Quarterly data'!BQ47</f>
        <v>4.5206895453931507E-2</v>
      </c>
      <c r="BQ52" s="230">
        <f>'Quarterly data'!BR47</f>
        <v>4.1909409283259674E-2</v>
      </c>
      <c r="BR52" s="230">
        <f>'Quarterly data'!BS47</f>
        <v>3.873666343093253E-2</v>
      </c>
      <c r="BS52" s="230">
        <f>'Quarterly data'!BT47</f>
        <v>3.155455009098844E-2</v>
      </c>
      <c r="BT52" s="230">
        <f>'Quarterly data'!BU47</f>
        <v>2.0550398954550859E-2</v>
      </c>
      <c r="BU52" s="230">
        <f>'Quarterly data'!BV47</f>
        <v>6.085129155823237E-3</v>
      </c>
      <c r="BV52" s="230">
        <f>'Quarterly data'!BW47</f>
        <v>-1.6380760380536583E-2</v>
      </c>
      <c r="BW52" s="230">
        <f>'Quarterly data'!BX47</f>
        <v>-2.9096453524614829E-2</v>
      </c>
      <c r="BX52" s="230">
        <f>'Quarterly data'!BY47</f>
        <v>-3.5581674944662446E-2</v>
      </c>
      <c r="BY52" s="230">
        <f>'Quarterly data'!BZ47</f>
        <v>-3.4148213050876043E-2</v>
      </c>
      <c r="BZ52" s="230">
        <f>'Quarterly data'!CA47</f>
        <v>-1.8267757658861995E-2</v>
      </c>
      <c r="CA52" s="230">
        <f>'Quarterly data'!CB47</f>
        <v>-7.1400486971958856E-3</v>
      </c>
      <c r="CB52" s="230">
        <f>'Quarterly data'!CC47</f>
        <v>1.3766316797065037E-3</v>
      </c>
      <c r="CC52" s="230">
        <f>'Quarterly data'!CD47</f>
        <v>2.6667626685113817E-3</v>
      </c>
      <c r="CD52" s="230">
        <f>'Quarterly data'!CE47</f>
        <v>-8.5676163407468892E-3</v>
      </c>
      <c r="CE52" s="230">
        <f>'Quarterly data'!CF47</f>
        <v>-2.2816970920955644E-2</v>
      </c>
      <c r="CF52" s="230">
        <f>'Quarterly data'!CG47</f>
        <v>-3.9037565648153916E-2</v>
      </c>
      <c r="CG52" s="230">
        <f>'Quarterly data'!CH47</f>
        <v>-5.195552754372855E-2</v>
      </c>
      <c r="CH52" s="230">
        <f>'Quarterly data'!CI47</f>
        <v>-6.064805992255505E-2</v>
      </c>
      <c r="CI52" s="230">
        <f>'Quarterly data'!CJ47</f>
        <v>-5.7913753124800058E-2</v>
      </c>
      <c r="CJ52" s="230">
        <f>'Quarterly data'!CK47</f>
        <v>-4.7923032501259295E-2</v>
      </c>
      <c r="CK52" s="230">
        <f>'Quarterly data'!CL47</f>
        <v>-3.3818522649881791E-2</v>
      </c>
      <c r="CL52" s="230">
        <f>'Quarterly data'!CM47</f>
        <v>-1.3716497697225856E-2</v>
      </c>
      <c r="CM52" s="230">
        <f>'Quarterly data'!CN47</f>
        <v>-1.4676199284151372E-3</v>
      </c>
      <c r="CN52" s="230">
        <f>'Quarterly data'!CO47</f>
        <v>7.3324407504304938E-3</v>
      </c>
      <c r="CO52" s="230">
        <f>'Quarterly data'!CP47</f>
        <v>1.326687771390416E-2</v>
      </c>
      <c r="CP52" s="230">
        <f>'Quarterly data'!CQ47</f>
        <v>1.651283471410701E-2</v>
      </c>
      <c r="CQ52" s="230">
        <f>'Quarterly data'!CR47</f>
        <v>1.9977729869256618E-2</v>
      </c>
      <c r="CR52" s="230">
        <f>'Quarterly data'!CS47</f>
        <v>2.2330753787272107E-2</v>
      </c>
      <c r="CS52" s="230">
        <f>'Quarterly data'!CT47</f>
        <v>2.2366361407998695E-2</v>
      </c>
      <c r="CT52" s="230">
        <f>'Quarterly data'!CU47</f>
        <v>1.9384412063622423E-2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4">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4.214152363660098E-2</v>
      </c>
      <c r="CV53" s="230">
        <f>'Quarterly data'!CW50</f>
        <v>9.6736475091441822E-3</v>
      </c>
      <c r="CW53" s="230">
        <f>'Quarterly data'!CX50</f>
        <v>-2.1782693278515675E-2</v>
      </c>
      <c r="CX53" s="230">
        <f>'Quarterly data'!CY50</f>
        <v>-0.15801553989993519</v>
      </c>
      <c r="CY53" s="230">
        <f>'Quarterly data'!CZ50</f>
        <v>-0.11608426217570794</v>
      </c>
      <c r="CZ53" s="230">
        <f>'Quarterly data'!DA50</f>
        <v>-7.2064784330331505E-2</v>
      </c>
      <c r="DA53" s="230">
        <f>'Quarterly data'!DB50</f>
        <v>-2.5853112877735243E-2</v>
      </c>
      <c r="DB53" s="230">
        <f>'Quarterly data'!DC50</f>
        <v>0.10447778194346552</v>
      </c>
      <c r="DC53" s="230">
        <f>'Quarterly data'!DD50</f>
        <v>9.840217610014669E-2</v>
      </c>
      <c r="DD53" s="230">
        <f>'Quarterly data'!DE50</f>
        <v>9.2359991469066247E-2</v>
      </c>
      <c r="DE53" s="230">
        <f>'Quarterly data'!DF50</f>
        <v>8.6351044203962168E-2</v>
      </c>
      <c r="DF53" s="230">
        <f>'Quarterly data'!DG50</f>
        <v>9.8595393631487768E-2</v>
      </c>
      <c r="DG53" s="230">
        <f>'Quarterly data'!DH50</f>
        <v>8.0432433115206065E-2</v>
      </c>
      <c r="DH53" s="230">
        <f>'Quarterly data'!DI50</f>
        <v>6.2569758888698201E-2</v>
      </c>
      <c r="DI53" s="230">
        <f>'Quarterly data'!DJ50</f>
        <v>4.5002406350749834E-2</v>
      </c>
      <c r="DJ53" s="230">
        <f>'Quarterly data'!DK50</f>
        <v>-2.4425544733966075E-3</v>
      </c>
      <c r="DK53" s="230">
        <f>'Quarterly data'!DL50</f>
        <v>5.8016168054188764E-4</v>
      </c>
      <c r="DL53" s="230">
        <f>'Quarterly data'!DM50</f>
        <v>3.6120370192353353E-3</v>
      </c>
      <c r="DM53" s="230">
        <f>'Quarterly data'!DN50</f>
        <v>6.6530992960886241E-3</v>
      </c>
      <c r="DN53" s="230">
        <f>'Quarterly data'!DO50</f>
        <v>1.4803547983248738E-2</v>
      </c>
    </row>
    <row r="54" spans="1:118" ht="14.4">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-1.4077365521368245E-2</v>
      </c>
      <c r="CV54" s="230">
        <f>'Quarterly data'!CW51</f>
        <v>8.6319824008875071E-2</v>
      </c>
      <c r="CW54" s="230">
        <f>'Quarterly data'!CX51</f>
        <v>8.0738979403586764E-2</v>
      </c>
      <c r="CX54" s="230">
        <f>'Quarterly data'!CY51</f>
        <v>7.0939654779449426E-2</v>
      </c>
      <c r="CY54" s="230">
        <f>'Quarterly data'!CZ51</f>
        <v>8.0037918040807218E-2</v>
      </c>
      <c r="CZ54" s="230">
        <f>'Quarterly data'!DA51</f>
        <v>0.13723351708280879</v>
      </c>
      <c r="DA54" s="230">
        <f>'Quarterly data'!DB51</f>
        <v>0.16343826844739259</v>
      </c>
      <c r="DB54" s="230">
        <f>'Quarterly data'!DC51</f>
        <v>0.18444272700818068</v>
      </c>
      <c r="DC54" s="230">
        <f>'Quarterly data'!DD51</f>
        <v>0.25230009338836218</v>
      </c>
      <c r="DD54" s="230">
        <f>'Quarterly data'!DE51</f>
        <v>0.18742006891668395</v>
      </c>
      <c r="DE54" s="230">
        <f>'Quarterly data'!DF51</f>
        <v>0.19093247151712781</v>
      </c>
      <c r="DF54" s="230">
        <f>'Quarterly data'!DG51</f>
        <v>0.21163593406435144</v>
      </c>
      <c r="DG54" s="230">
        <f>'Quarterly data'!DH51</f>
        <v>0.11683550545183213</v>
      </c>
      <c r="DH54" s="230">
        <f>'Quarterly data'!DI51</f>
        <v>-5.4049451109630997E-2</v>
      </c>
      <c r="DI54" s="230">
        <f>'Quarterly data'!DJ51</f>
        <v>-8.7054992854276925E-2</v>
      </c>
      <c r="DJ54" s="230">
        <f>'Quarterly data'!DK51</f>
        <v>-1.3763519409968554E-2</v>
      </c>
      <c r="DK54" s="230">
        <f>'Quarterly data'!DL51</f>
        <v>-1.5826411069477846E-2</v>
      </c>
      <c r="DL54" s="230">
        <f>'Quarterly data'!DM51</f>
        <v>7.4148883001744423E-2</v>
      </c>
      <c r="DM54" s="230">
        <f>'Quarterly data'!DN51</f>
        <v>0.10754491339920393</v>
      </c>
      <c r="DN54" s="230">
        <f>'Quarterly data'!DO51</f>
        <v>-1.1142716545906282E-2</v>
      </c>
    </row>
    <row r="55" spans="1:118" ht="14.4">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0.12065992549171538</v>
      </c>
      <c r="BO55" s="230">
        <f>'Quarterly data'!BP50</f>
        <v>0.10878176182875535</v>
      </c>
      <c r="BP55" s="230">
        <f>'Quarterly data'!BQ50</f>
        <v>9.7029497886838789E-2</v>
      </c>
      <c r="BQ55" s="230">
        <f>'Quarterly data'!BR50</f>
        <v>8.5401799222342326E-2</v>
      </c>
      <c r="BR55" s="230">
        <f>'Quarterly data'!BS50</f>
        <v>8.235219680802798E-2</v>
      </c>
      <c r="BS55" s="230">
        <f>'Quarterly data'!BT50</f>
        <v>6.5295600202691428E-2</v>
      </c>
      <c r="BT55" s="230">
        <f>'Quarterly data'!BU50</f>
        <v>4.8507795482856636E-2</v>
      </c>
      <c r="BU55" s="230">
        <f>'Quarterly data'!BV50</f>
        <v>3.198454680479805E-2</v>
      </c>
      <c r="BV55" s="230">
        <f>'Quarterly data'!BW50</f>
        <v>-1.5700198690348229E-2</v>
      </c>
      <c r="BW55" s="230">
        <f>'Quarterly data'!BX50</f>
        <v>-1.1143974566870806E-2</v>
      </c>
      <c r="BX55" s="230">
        <f>'Quarterly data'!BY50</f>
        <v>-6.5666601432270433E-3</v>
      </c>
      <c r="BY55" s="230">
        <f>'Quarterly data'!BZ50</f>
        <v>-1.9681577945526579E-3</v>
      </c>
      <c r="BZ55" s="230">
        <f>'Quarterly data'!CA50</f>
        <v>1.3869704600348608E-2</v>
      </c>
      <c r="CA55" s="230">
        <f>'Quarterly data'!CB50</f>
        <v>1.1290756763305397E-2</v>
      </c>
      <c r="CB55" s="230">
        <f>'Quarterly data'!CC50</f>
        <v>8.7183689131283878E-3</v>
      </c>
      <c r="CC55" s="230">
        <f>'Quarterly data'!CD50</f>
        <v>6.1525243633896885E-3</v>
      </c>
      <c r="CD55" s="230">
        <f>'Quarterly data'!CE50</f>
        <v>4.9530720033037707E-3</v>
      </c>
      <c r="CE55" s="230">
        <f>'Quarterly data'!CF50</f>
        <v>2.2237754357925118E-3</v>
      </c>
      <c r="CF55" s="230">
        <f>'Quarterly data'!CG50</f>
        <v>-4.9810878584814614E-4</v>
      </c>
      <c r="CG55" s="230">
        <f>'Quarterly data'!CH50</f>
        <v>-3.2126007923991562E-3</v>
      </c>
      <c r="CH55" s="230">
        <f>'Quarterly data'!CI50</f>
        <v>3.4605867995879985E-3</v>
      </c>
      <c r="CI55" s="230">
        <f>'Quarterly data'!CJ50</f>
        <v>-5.941992437740933E-3</v>
      </c>
      <c r="CJ55" s="230">
        <f>'Quarterly data'!CK50</f>
        <v>-1.5256468068931566E-2</v>
      </c>
      <c r="CK55" s="230">
        <f>'Quarterly data'!CL50</f>
        <v>-2.4483665638255003E-2</v>
      </c>
      <c r="CL55" s="230">
        <f>'Quarterly data'!CM50</f>
        <v>-9.3319628035139671E-2</v>
      </c>
      <c r="CM55" s="230">
        <f>'Quarterly data'!CN50</f>
        <v>-6.1881299092917674E-2</v>
      </c>
      <c r="CN55" s="230">
        <f>'Quarterly data'!CO50</f>
        <v>-2.9352874283132612E-2</v>
      </c>
      <c r="CO55" s="230">
        <f>'Quarterly data'!CP50</f>
        <v>4.3034444910117027E-3</v>
      </c>
      <c r="CP55" s="230">
        <f>'Quarterly data'!CQ50</f>
        <v>0.11864898312334055</v>
      </c>
      <c r="CQ55" s="230">
        <f>'Quarterly data'!CR50</f>
        <v>0.10081929634536327</v>
      </c>
      <c r="CR55" s="230">
        <f>'Quarterly data'!CS50</f>
        <v>8.3273789623325184E-2</v>
      </c>
      <c r="CS55" s="230">
        <f>'Quarterly data'!CT50</f>
        <v>6.6007933528011806E-2</v>
      </c>
      <c r="CT55" s="230">
        <f>'Quarterly data'!CU50</f>
        <v>7.5653462846052663E-2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4">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0.3107669764802275</v>
      </c>
      <c r="BO56" s="230">
        <f>'Quarterly data'!BP51</f>
        <v>0.27666026579913744</v>
      </c>
      <c r="BP56" s="230">
        <f>'Quarterly data'!BQ51</f>
        <v>0.2650170240295448</v>
      </c>
      <c r="BQ56" s="230">
        <f>'Quarterly data'!BR51</f>
        <v>5.5074504930029411E-2</v>
      </c>
      <c r="BR56" s="230">
        <f>'Quarterly data'!BS51</f>
        <v>-1.098385734280371E-2</v>
      </c>
      <c r="BS56" s="230">
        <f>'Quarterly data'!BT51</f>
        <v>-7.7129833551193336E-2</v>
      </c>
      <c r="BT56" s="230">
        <f>'Quarterly data'!BU51</f>
        <v>-9.133357673900637E-2</v>
      </c>
      <c r="BU56" s="230">
        <f>'Quarterly data'!BV51</f>
        <v>-8.2849888341277982E-3</v>
      </c>
      <c r="BV56" s="230">
        <f>'Quarterly data'!BW51</f>
        <v>-4.1732089484553828E-2</v>
      </c>
      <c r="BW56" s="230">
        <f>'Quarterly data'!BX51</f>
        <v>-9.7832183092106922E-2</v>
      </c>
      <c r="BX56" s="230">
        <f>'Quarterly data'!BY51</f>
        <v>-0.14558380196228124</v>
      </c>
      <c r="BY56" s="230">
        <f>'Quarterly data'!BZ51</f>
        <v>-0.18108285238110666</v>
      </c>
      <c r="BZ56" s="230">
        <f>'Quarterly data'!CA51</f>
        <v>-0.13883143365145562</v>
      </c>
      <c r="CA56" s="230">
        <f>'Quarterly data'!CB51</f>
        <v>-1.6652918703110059E-2</v>
      </c>
      <c r="CB56" s="230">
        <f>'Quarterly data'!CC51</f>
        <v>2.0165478064915177E-3</v>
      </c>
      <c r="CC56" s="230">
        <f>'Quarterly data'!CD51</f>
        <v>-4.6175222928656036E-2</v>
      </c>
      <c r="CD56" s="230">
        <f>'Quarterly data'!CE51</f>
        <v>-9.8743646402348506E-2</v>
      </c>
      <c r="CE56" s="230">
        <f>'Quarterly data'!CF51</f>
        <v>-0.14867142042737694</v>
      </c>
      <c r="CF56" s="230">
        <f>'Quarterly data'!CG51</f>
        <v>-0.15350086667331728</v>
      </c>
      <c r="CG56" s="230">
        <f>'Quarterly data'!CH51</f>
        <v>-0.13012283093266752</v>
      </c>
      <c r="CH56" s="230">
        <f>'Quarterly data'!CI51</f>
        <v>-0.10008766769448928</v>
      </c>
      <c r="CI56" s="230">
        <f>'Quarterly data'!CJ51</f>
        <v>-2.2307317912594816E-2</v>
      </c>
      <c r="CJ56" s="230">
        <f>'Quarterly data'!CK51</f>
        <v>7.4345584013204416E-2</v>
      </c>
      <c r="CK56" s="230">
        <f>'Quarterly data'!CL51</f>
        <v>0.11121406568947222</v>
      </c>
      <c r="CL56" s="230">
        <f>'Quarterly data'!CM51</f>
        <v>0.13904840283105299</v>
      </c>
      <c r="CM56" s="230">
        <f>'Quarterly data'!CN51</f>
        <v>7.5840689635947714E-2</v>
      </c>
      <c r="CN56" s="230">
        <f>'Quarterly data'!CO51</f>
        <v>2.9927305586413561E-2</v>
      </c>
      <c r="CO56" s="230">
        <f>'Quarterly data'!CP51</f>
        <v>1.8313236803700471E-2</v>
      </c>
      <c r="CP56" s="230">
        <f>'Quarterly data'!CQ51</f>
        <v>2.8070111957540986E-2</v>
      </c>
      <c r="CQ56" s="230">
        <f>'Quarterly data'!CR51</f>
        <v>3.6629778625914419E-2</v>
      </c>
      <c r="CR56" s="230">
        <f>'Quarterly data'!CS51</f>
        <v>-3.5041615614614961E-2</v>
      </c>
      <c r="CS56" s="230">
        <f>'Quarterly data'!CT51</f>
        <v>-1.1147883508572763E-2</v>
      </c>
      <c r="CT56" s="230">
        <f>'Quarterly data'!CU51</f>
        <v>-1.5089543147828836E-2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4">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4">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4">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4">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4">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4">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4">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4">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4">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4">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4">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4">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4">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4">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1922</v>
      </c>
    </row>
    <row r="72" spans="1:118" ht="14.4">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4">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4">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4">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4">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4">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407</v>
      </c>
      <c r="DN77" s="112">
        <f>'Quarterly data'!DO83</f>
        <v>460</v>
      </c>
    </row>
    <row r="78" spans="1:118" ht="14.4">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1898</v>
      </c>
      <c r="DK78" s="112">
        <f>'Quarterly data'!DL84</f>
        <v>1936</v>
      </c>
      <c r="DL78" s="112">
        <f>'Quarterly data'!DM84</f>
        <v>2262</v>
      </c>
      <c r="DM78" s="112">
        <f>'Quarterly data'!DN84</f>
        <v>2295</v>
      </c>
      <c r="DN78" s="112">
        <f>'Quarterly data'!DO84</f>
        <v>1914</v>
      </c>
    </row>
    <row r="79" spans="1:118" ht="14.4">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4.7"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784</v>
      </c>
    </row>
    <row r="81" spans="1:118" s="12" customFormat="1" ht="14.7"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260</v>
      </c>
    </row>
    <row r="83" spans="1:118" ht="14.4">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-112</v>
      </c>
      <c r="DL83" s="234">
        <f>'Quarterly data'!DM90</f>
        <v>-120</v>
      </c>
      <c r="DM83" s="234">
        <f>'Quarterly data'!DN90</f>
        <v>-165</v>
      </c>
      <c r="DN83" s="234">
        <f>'Quarterly data'!DO90</f>
        <v>198</v>
      </c>
    </row>
    <row r="84" spans="1:118" ht="14.4">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4">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4">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4">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4">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1143</v>
      </c>
    </row>
    <row r="89" spans="1:118" ht="14.4">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938</v>
      </c>
    </row>
    <row r="90" spans="1:118" ht="14.4">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205</v>
      </c>
    </row>
    <row r="91" spans="1:118" ht="14.4">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4">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4">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4">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739</v>
      </c>
      <c r="DN94">
        <f>'Quarterly data'!DO127</f>
        <v>675</v>
      </c>
    </row>
    <row r="95" spans="1:118" ht="14.4">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849</v>
      </c>
      <c r="DK95" s="234">
        <f>'Quarterly data'!DL129</f>
        <v>801</v>
      </c>
      <c r="DL95" s="234">
        <f>'Quarterly data'!DM129</f>
        <v>886</v>
      </c>
      <c r="DM95" s="234">
        <f>'Quarterly data'!DN129</f>
        <v>905</v>
      </c>
      <c r="DN95" s="234">
        <f>'Quarterly data'!DO129</f>
        <v>1009</v>
      </c>
    </row>
    <row r="96" spans="1:118" ht="14.4">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4">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448</v>
      </c>
      <c r="DN97" s="112">
        <f>'Quarterly data'!DO131</f>
        <v>402</v>
      </c>
    </row>
    <row r="98" spans="1:178" ht="14.4">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4">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1806</v>
      </c>
      <c r="DL99" s="112">
        <f>'Quarterly data'!DM133</f>
        <v>1953</v>
      </c>
      <c r="DM99" s="112">
        <f>'Quarterly data'!DN133</f>
        <v>2131</v>
      </c>
      <c r="DN99" s="112">
        <f>'Quarterly data'!DO133</f>
        <v>2049</v>
      </c>
    </row>
    <row r="100" spans="1:178" ht="14.4">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211</v>
      </c>
      <c r="DL100" s="112">
        <f>'Quarterly data'!DM134</f>
        <v>237</v>
      </c>
      <c r="DM100" s="112">
        <f>'Quarterly data'!DN134</f>
        <v>238</v>
      </c>
      <c r="DN100" s="112">
        <f>'Quarterly data'!DO134</f>
        <v>211</v>
      </c>
    </row>
    <row r="101" spans="1:178" ht="14.7"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4.7"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4">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3"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4.4"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2740</v>
      </c>
      <c r="DK107" s="424">
        <f>'Quarterly data'!DL139</f>
        <v>2780</v>
      </c>
      <c r="DL107" s="424">
        <f>'Quarterly data'!DM139</f>
        <v>2910</v>
      </c>
      <c r="DM107" s="424">
        <f>'Quarterly data'!DN139</f>
        <v>3031</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517</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4">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254</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4">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4">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4">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3"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3.8">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4">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4">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4">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4">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4.4"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97.848876512062645</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4.7"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4">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4">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-57.516501715342855</v>
      </c>
      <c r="CM193" s="351">
        <f>'Quarterly data'!CN223</f>
        <v>-73.505941398463776</v>
      </c>
      <c r="CN193" s="351">
        <f>'Quarterly data'!CO223</f>
        <v>-80.569174440977719</v>
      </c>
      <c r="CO193" s="351">
        <f>'Quarterly data'!CP223</f>
        <v>-79.54971725819918</v>
      </c>
      <c r="CP193" s="351">
        <f>'Quarterly data'!CQ223</f>
        <v>-85.411563111325918</v>
      </c>
      <c r="CQ193" s="351">
        <f>'Quarterly data'!CR223</f>
        <v>-93.216198539122331</v>
      </c>
      <c r="CR193" s="351">
        <f>'Quarterly data'!CS223</f>
        <v>-83.440295241412542</v>
      </c>
      <c r="CS193" s="351">
        <f>'Quarterly data'!CT223</f>
        <v>-82.143242419445201</v>
      </c>
      <c r="CT193" s="351">
        <f>'Quarterly data'!CU223</f>
        <v>-89.528693167270802</v>
      </c>
      <c r="CU193" s="351">
        <f>'Quarterly data'!CV223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-52.404381575156144</v>
      </c>
      <c r="CM195" s="351">
        <f>'Quarterly data'!CN225</f>
        <v>-66.833403557445365</v>
      </c>
      <c r="CN195" s="351">
        <f>'Quarterly data'!CO225</f>
        <v>-71.939946834293707</v>
      </c>
      <c r="CO195" s="351">
        <f>'Quarterly data'!CP225</f>
        <v>-71.335143738373333</v>
      </c>
      <c r="CP195" s="351">
        <f>'Quarterly data'!CQ225</f>
        <v>-78.929632619105249</v>
      </c>
      <c r="CQ195" s="351">
        <f>'Quarterly data'!CR225</f>
        <v>-87.576748185618413</v>
      </c>
      <c r="CR195" s="351">
        <f>'Quarterly data'!CS225</f>
        <v>-75.359784703629629</v>
      </c>
      <c r="CS195" s="351">
        <f>'Quarterly data'!CT225</f>
        <v>-73.70986621733833</v>
      </c>
      <c r="CT195" s="351">
        <f>'Quarterly data'!CU225</f>
        <v>-83.751617475161339</v>
      </c>
      <c r="CU195" s="351">
        <f>'Quarterly data'!CV225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171.65511821935544</v>
      </c>
      <c r="CM203" s="351">
        <f>'Quarterly data'!CN233</f>
        <v>87.631476906242639</v>
      </c>
      <c r="CN203" s="351">
        <f>'Quarterly data'!CO233</f>
        <v>217.20771946039218</v>
      </c>
      <c r="CO203" s="351">
        <f>'Quarterly data'!CP233</f>
        <v>210.47673733981844</v>
      </c>
      <c r="CP203" s="351">
        <f>'Quarterly data'!CQ233</f>
        <v>184.99246310616462</v>
      </c>
      <c r="CQ203" s="351">
        <f>'Quarterly data'!CR233</f>
        <v>187.78162645186347</v>
      </c>
      <c r="CR203" s="351">
        <f>'Quarterly data'!CS233</f>
        <v>213.46829795202171</v>
      </c>
      <c r="CS203" s="351">
        <f>'Quarterly data'!CT233</f>
        <v>224.37738635402653</v>
      </c>
      <c r="CT203" s="351">
        <f>'Quarterly data'!CU233</f>
        <v>169.7346384664317</v>
      </c>
      <c r="CU203" s="351">
        <f>'Quarterly data'!CV233</f>
        <v>288.15888640761671</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-88.61285625265657</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4">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3">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4">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54.886333241999999</v>
      </c>
      <c r="BH215" s="100">
        <f>'Quarterly data'!BI282</f>
        <v>-4.5237400000000001</v>
      </c>
      <c r="BI215" s="100">
        <f>'Quarterly data'!BJ282</f>
        <v>36.907769999999999</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5.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5.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5.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5.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5.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5.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5.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5.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5.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5.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5.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5.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5.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5.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5.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5.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5.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5.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5.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5.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5.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5.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4">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449580</xdr:colOff>
                <xdr:row>0</xdr:row>
                <xdr:rowOff>144780</xdr:rowOff>
              </from>
              <to>
                <xdr:col>86</xdr:col>
                <xdr:colOff>685800</xdr:colOff>
                <xdr:row>2</xdr:row>
                <xdr:rowOff>87630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2025-03-21T19:42:59Z</dcterms:modified>
</cp:coreProperties>
</file>