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omm9\Dropbox\PhD\Pinhole Plates\data\"/>
    </mc:Choice>
  </mc:AlternateContent>
  <xr:revisionPtr revIDLastSave="0" documentId="13_ncr:1_{259B83B1-D62D-4C8F-9CB0-D97FF80CF693}" xr6:coauthVersionLast="45" xr6:coauthVersionMax="45" xr10:uidLastSave="{00000000-0000-0000-0000-000000000000}"/>
  <bookViews>
    <workbookView xWindow="28680" yWindow="-120" windowWidth="9840" windowHeight="6840" tabRatio="940" firstSheet="4" activeTab="5" xr2:uid="{00000000-000D-0000-FFFF-FFFF00000000}"/>
  </bookViews>
  <sheets>
    <sheet name="2020-06-29 z Scan" sheetId="1" r:id="rId1"/>
    <sheet name="2020-06-29 Sensitivity" sheetId="2" r:id="rId2"/>
    <sheet name="2020-07-01 z Scan" sheetId="3" r:id="rId3"/>
    <sheet name="2020-07-01 z Scan II" sheetId="4" r:id="rId4"/>
    <sheet name="2020-07-01 Sensitivity" sheetId="5" r:id="rId5"/>
    <sheet name="2020-07-07 z Scan" sheetId="6" r:id="rId6"/>
    <sheet name="2020-07-07 Sensitiv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7" l="1"/>
  <c r="C6" i="7"/>
  <c r="C5" i="7"/>
  <c r="C4" i="7"/>
  <c r="C3" i="7"/>
  <c r="C2" i="7"/>
  <c r="E2" i="7" s="1" a="1"/>
  <c r="G37" i="6"/>
  <c r="I37" i="6" s="1"/>
  <c r="G36" i="6"/>
  <c r="H36" i="6" s="1"/>
  <c r="G35" i="6"/>
  <c r="H35" i="6" s="1"/>
  <c r="G34" i="6"/>
  <c r="I34" i="6" s="1"/>
  <c r="G33" i="6"/>
  <c r="I33" i="6" s="1"/>
  <c r="G32" i="6"/>
  <c r="H32" i="6" s="1"/>
  <c r="G31" i="6"/>
  <c r="H31" i="6" s="1"/>
  <c r="G30" i="6"/>
  <c r="I30" i="6" s="1"/>
  <c r="G29" i="6"/>
  <c r="H29" i="6" s="1"/>
  <c r="G28" i="6"/>
  <c r="H28" i="6" s="1"/>
  <c r="G27" i="6"/>
  <c r="H27" i="6" s="1"/>
  <c r="G26" i="6"/>
  <c r="I26" i="6" s="1"/>
  <c r="G25" i="6"/>
  <c r="I25" i="6" s="1"/>
  <c r="G24" i="6"/>
  <c r="H24" i="6" s="1"/>
  <c r="G23" i="6"/>
  <c r="H23" i="6" s="1"/>
  <c r="G22" i="6"/>
  <c r="I22" i="6" s="1"/>
  <c r="G21" i="6"/>
  <c r="I21" i="6" s="1"/>
  <c r="G20" i="6"/>
  <c r="H20" i="6" s="1"/>
  <c r="G19" i="6"/>
  <c r="H19" i="6" s="1"/>
  <c r="G18" i="6"/>
  <c r="I18" i="6" s="1"/>
  <c r="G17" i="6"/>
  <c r="I17" i="6" s="1"/>
  <c r="G16" i="6"/>
  <c r="H16" i="6" s="1"/>
  <c r="G15" i="6"/>
  <c r="H15" i="6" s="1"/>
  <c r="G14" i="6"/>
  <c r="I14" i="6" s="1"/>
  <c r="G13" i="6"/>
  <c r="H13" i="6" s="1"/>
  <c r="G12" i="6"/>
  <c r="H12" i="6" s="1"/>
  <c r="G11" i="6"/>
  <c r="H11" i="6" s="1"/>
  <c r="G10" i="6"/>
  <c r="I10" i="6" s="1"/>
  <c r="G9" i="6"/>
  <c r="I9" i="6" s="1"/>
  <c r="G8" i="6"/>
  <c r="H8" i="6" s="1"/>
  <c r="G7" i="6"/>
  <c r="H7" i="6" s="1"/>
  <c r="G6" i="6"/>
  <c r="I6" i="6" s="1"/>
  <c r="G5" i="6"/>
  <c r="I5" i="6" s="1"/>
  <c r="G4" i="6"/>
  <c r="H4" i="6" s="1"/>
  <c r="G3" i="6"/>
  <c r="H3" i="6" s="1"/>
  <c r="G2" i="6"/>
  <c r="I2" i="6" s="1"/>
  <c r="C7" i="5"/>
  <c r="C6" i="5"/>
  <c r="C5" i="5"/>
  <c r="C4" i="5"/>
  <c r="C3" i="5"/>
  <c r="C2" i="5"/>
  <c r="E2" i="5" s="1" a="1"/>
  <c r="H3" i="4"/>
  <c r="J3" i="4" s="1"/>
  <c r="H4" i="4"/>
  <c r="J4" i="4" s="1"/>
  <c r="H5" i="4"/>
  <c r="J5" i="4" s="1"/>
  <c r="H6" i="4"/>
  <c r="J6" i="4" s="1"/>
  <c r="H7" i="4"/>
  <c r="J7" i="4" s="1"/>
  <c r="H8" i="4"/>
  <c r="J8" i="4" s="1"/>
  <c r="H9" i="4"/>
  <c r="J9" i="4" s="1"/>
  <c r="H10" i="4"/>
  <c r="J10" i="4" s="1"/>
  <c r="H11" i="4"/>
  <c r="J11" i="4" s="1"/>
  <c r="H12" i="4"/>
  <c r="J12" i="4" s="1"/>
  <c r="H13" i="4"/>
  <c r="J13" i="4" s="1"/>
  <c r="H14" i="4"/>
  <c r="J14" i="4" s="1"/>
  <c r="H15" i="4"/>
  <c r="J15" i="4" s="1"/>
  <c r="H16" i="4"/>
  <c r="J16" i="4" s="1"/>
  <c r="H17" i="4"/>
  <c r="J17" i="4" s="1"/>
  <c r="H18" i="4"/>
  <c r="J18" i="4" s="1"/>
  <c r="H19" i="4"/>
  <c r="J19" i="4" s="1"/>
  <c r="H20" i="4"/>
  <c r="J20" i="4" s="1"/>
  <c r="H21" i="4"/>
  <c r="J21" i="4" s="1"/>
  <c r="H22" i="4"/>
  <c r="J22" i="4" s="1"/>
  <c r="H23" i="4"/>
  <c r="J23" i="4" s="1"/>
  <c r="H24" i="4"/>
  <c r="J24" i="4" s="1"/>
  <c r="H25" i="4"/>
  <c r="J25" i="4" s="1"/>
  <c r="H26" i="4"/>
  <c r="J26" i="4" s="1"/>
  <c r="H27" i="4"/>
  <c r="J27" i="4" s="1"/>
  <c r="H28" i="4"/>
  <c r="J28" i="4" s="1"/>
  <c r="H29" i="4"/>
  <c r="J29" i="4" s="1"/>
  <c r="H30" i="4"/>
  <c r="J30" i="4" s="1"/>
  <c r="H31" i="4"/>
  <c r="J31" i="4" s="1"/>
  <c r="H32" i="4"/>
  <c r="J32" i="4" s="1"/>
  <c r="H33" i="4"/>
  <c r="J33" i="4" s="1"/>
  <c r="H34" i="4"/>
  <c r="J34" i="4" s="1"/>
  <c r="H35" i="4"/>
  <c r="J35" i="4" s="1"/>
  <c r="H36" i="4"/>
  <c r="J36" i="4" s="1"/>
  <c r="H37" i="4"/>
  <c r="J37" i="4" s="1"/>
  <c r="H2" i="4"/>
  <c r="J2" i="4" s="1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G3" i="3"/>
  <c r="H3" i="3"/>
  <c r="I3" i="3"/>
  <c r="G4" i="3"/>
  <c r="I4" i="3" s="1"/>
  <c r="H4" i="3"/>
  <c r="G5" i="3"/>
  <c r="H5" i="3"/>
  <c r="G6" i="3"/>
  <c r="H6" i="3"/>
  <c r="G7" i="3"/>
  <c r="H7" i="3"/>
  <c r="I7" i="3" s="1"/>
  <c r="G8" i="3"/>
  <c r="H8" i="3"/>
  <c r="G9" i="3"/>
  <c r="H9" i="3"/>
  <c r="G10" i="3"/>
  <c r="H10" i="3"/>
  <c r="G11" i="3"/>
  <c r="H11" i="3"/>
  <c r="G12" i="3"/>
  <c r="I12" i="3" s="1"/>
  <c r="H12" i="3"/>
  <c r="G13" i="3"/>
  <c r="H13" i="3"/>
  <c r="G14" i="3"/>
  <c r="H14" i="3"/>
  <c r="G15" i="3"/>
  <c r="H15" i="3"/>
  <c r="G16" i="3"/>
  <c r="I16" i="3" s="1"/>
  <c r="H16" i="3"/>
  <c r="G17" i="3"/>
  <c r="H17" i="3"/>
  <c r="G18" i="3"/>
  <c r="H18" i="3"/>
  <c r="I18" i="3" s="1"/>
  <c r="G19" i="3"/>
  <c r="H19" i="3"/>
  <c r="I19" i="3" s="1"/>
  <c r="G20" i="3"/>
  <c r="H20" i="3"/>
  <c r="I20" i="3"/>
  <c r="G21" i="3"/>
  <c r="H21" i="3"/>
  <c r="G22" i="3"/>
  <c r="H22" i="3"/>
  <c r="I22" i="3" s="1"/>
  <c r="G23" i="3"/>
  <c r="H23" i="3"/>
  <c r="I23" i="3"/>
  <c r="G24" i="3"/>
  <c r="I24" i="3" s="1"/>
  <c r="H24" i="3"/>
  <c r="G25" i="3"/>
  <c r="H25" i="3"/>
  <c r="G26" i="3"/>
  <c r="H26" i="3"/>
  <c r="I26" i="3" s="1"/>
  <c r="G27" i="3"/>
  <c r="H27" i="3"/>
  <c r="I27" i="3" s="1"/>
  <c r="G28" i="3"/>
  <c r="H28" i="3"/>
  <c r="I28" i="3"/>
  <c r="G29" i="3"/>
  <c r="H29" i="3"/>
  <c r="G30" i="3"/>
  <c r="H30" i="3"/>
  <c r="I30" i="3" s="1"/>
  <c r="G31" i="3"/>
  <c r="H31" i="3"/>
  <c r="I31" i="3"/>
  <c r="G32" i="3"/>
  <c r="I32" i="3" s="1"/>
  <c r="H32" i="3"/>
  <c r="G33" i="3"/>
  <c r="H33" i="3"/>
  <c r="G34" i="3"/>
  <c r="H34" i="3"/>
  <c r="I34" i="3" s="1"/>
  <c r="G35" i="3"/>
  <c r="H35" i="3"/>
  <c r="I35" i="3" s="1"/>
  <c r="G36" i="3"/>
  <c r="H36" i="3"/>
  <c r="I36" i="3"/>
  <c r="G37" i="3"/>
  <c r="H37" i="3"/>
  <c r="H2" i="3"/>
  <c r="G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C7" i="2"/>
  <c r="C6" i="2"/>
  <c r="C5" i="2"/>
  <c r="C4" i="2"/>
  <c r="C3" i="2"/>
  <c r="E2" i="2" a="1"/>
  <c r="E4" i="2" s="1"/>
  <c r="C2" i="2"/>
  <c r="F38" i="1"/>
  <c r="G38" i="1"/>
  <c r="H38" i="1" s="1"/>
  <c r="F37" i="1"/>
  <c r="G37" i="1"/>
  <c r="F36" i="1"/>
  <c r="G36" i="1"/>
  <c r="F35" i="1"/>
  <c r="H35" i="1"/>
  <c r="G35" i="1"/>
  <c r="F34" i="1"/>
  <c r="G34" i="1"/>
  <c r="H34" i="1" s="1"/>
  <c r="F33" i="1"/>
  <c r="H33" i="1"/>
  <c r="G33" i="1"/>
  <c r="F32" i="1"/>
  <c r="H32" i="1" s="1"/>
  <c r="G32" i="1"/>
  <c r="F31" i="1"/>
  <c r="H31" i="1" s="1"/>
  <c r="G31" i="1"/>
  <c r="F30" i="1"/>
  <c r="G30" i="1"/>
  <c r="F29" i="1"/>
  <c r="G29" i="1"/>
  <c r="H29" i="1" s="1"/>
  <c r="F28" i="1"/>
  <c r="G28" i="1"/>
  <c r="F27" i="1"/>
  <c r="H27" i="1"/>
  <c r="G27" i="1"/>
  <c r="F26" i="1"/>
  <c r="G26" i="1"/>
  <c r="F25" i="1"/>
  <c r="H25" i="1" s="1"/>
  <c r="G25" i="1"/>
  <c r="F24" i="1"/>
  <c r="G24" i="1"/>
  <c r="H24" i="1" s="1"/>
  <c r="F23" i="1"/>
  <c r="H23" i="1"/>
  <c r="G23" i="1"/>
  <c r="G22" i="1"/>
  <c r="H22" i="1" s="1"/>
  <c r="F22" i="1"/>
  <c r="F21" i="1"/>
  <c r="H21" i="1"/>
  <c r="G21" i="1"/>
  <c r="F20" i="1"/>
  <c r="G20" i="1"/>
  <c r="H20" i="1" s="1"/>
  <c r="F19" i="1"/>
  <c r="G19" i="1"/>
  <c r="F18" i="1"/>
  <c r="H18" i="1"/>
  <c r="G18" i="1"/>
  <c r="F17" i="1"/>
  <c r="G17" i="1"/>
  <c r="H17" i="1" s="1"/>
  <c r="F16" i="1"/>
  <c r="H16" i="1"/>
  <c r="G16" i="1"/>
  <c r="F15" i="1"/>
  <c r="G15" i="1"/>
  <c r="H15" i="1" s="1"/>
  <c r="F14" i="1"/>
  <c r="H14" i="1"/>
  <c r="G14" i="1"/>
  <c r="F13" i="1"/>
  <c r="G13" i="1"/>
  <c r="H13" i="1" s="1"/>
  <c r="F12" i="1"/>
  <c r="H12" i="1"/>
  <c r="G12" i="1"/>
  <c r="F11" i="1"/>
  <c r="G11" i="1"/>
  <c r="H11" i="1" s="1"/>
  <c r="F10" i="1"/>
  <c r="H10" i="1"/>
  <c r="G10" i="1"/>
  <c r="F9" i="1"/>
  <c r="G9" i="1"/>
  <c r="H9" i="1" s="1"/>
  <c r="F8" i="1"/>
  <c r="G8" i="1"/>
  <c r="F7" i="1"/>
  <c r="G7" i="1"/>
  <c r="F6" i="1"/>
  <c r="H6" i="1"/>
  <c r="G6" i="1"/>
  <c r="H5" i="1"/>
  <c r="F5" i="1"/>
  <c r="G5" i="1"/>
  <c r="F4" i="1"/>
  <c r="G4" i="1"/>
  <c r="H4" i="1" s="1"/>
  <c r="F3" i="1"/>
  <c r="H3" i="1" s="1"/>
  <c r="G3" i="1"/>
  <c r="G2" i="1"/>
  <c r="H2" i="1" s="1"/>
  <c r="F2" i="1"/>
  <c r="I2" i="4" l="1"/>
  <c r="I34" i="4"/>
  <c r="I30" i="4"/>
  <c r="I26" i="4"/>
  <c r="K26" i="4" s="1"/>
  <c r="I22" i="4"/>
  <c r="I18" i="4"/>
  <c r="I14" i="4"/>
  <c r="I10" i="4"/>
  <c r="K10" i="4" s="1"/>
  <c r="I6" i="4"/>
  <c r="H7" i="1"/>
  <c r="H26" i="1"/>
  <c r="H37" i="1"/>
  <c r="I2" i="3"/>
  <c r="I33" i="3"/>
  <c r="I25" i="3"/>
  <c r="I17" i="3"/>
  <c r="I37" i="4"/>
  <c r="I33" i="4"/>
  <c r="I29" i="4"/>
  <c r="I25" i="4"/>
  <c r="K25" i="4" s="1"/>
  <c r="I21" i="4"/>
  <c r="I17" i="4"/>
  <c r="I13" i="4"/>
  <c r="K13" i="4" s="1"/>
  <c r="I9" i="4"/>
  <c r="K9" i="4" s="1"/>
  <c r="I5" i="4"/>
  <c r="I36" i="4"/>
  <c r="I32" i="4"/>
  <c r="I28" i="4"/>
  <c r="K28" i="4" s="1"/>
  <c r="I24" i="4"/>
  <c r="I20" i="4"/>
  <c r="I16" i="4"/>
  <c r="I12" i="4"/>
  <c r="K12" i="4" s="1"/>
  <c r="I8" i="4"/>
  <c r="I4" i="4"/>
  <c r="H8" i="1"/>
  <c r="H19" i="1"/>
  <c r="H28" i="1"/>
  <c r="H36" i="1"/>
  <c r="I37" i="3"/>
  <c r="I29" i="3"/>
  <c r="I21" i="3"/>
  <c r="I35" i="4"/>
  <c r="I31" i="4"/>
  <c r="K31" i="4" s="1"/>
  <c r="I27" i="4"/>
  <c r="K27" i="4" s="1"/>
  <c r="I23" i="4"/>
  <c r="I19" i="4"/>
  <c r="I15" i="4"/>
  <c r="K15" i="4" s="1"/>
  <c r="I11" i="4"/>
  <c r="K11" i="4" s="1"/>
  <c r="I7" i="4"/>
  <c r="I3" i="4"/>
  <c r="F5" i="7"/>
  <c r="F3" i="7"/>
  <c r="E5" i="7"/>
  <c r="E3" i="7"/>
  <c r="F4" i="7"/>
  <c r="F2" i="7"/>
  <c r="E4" i="7"/>
  <c r="E2" i="7"/>
  <c r="H25" i="6"/>
  <c r="J25" i="6" s="1"/>
  <c r="I8" i="6"/>
  <c r="J8" i="6" s="1"/>
  <c r="H9" i="6"/>
  <c r="J9" i="6" s="1"/>
  <c r="I29" i="6"/>
  <c r="J29" i="6" s="1"/>
  <c r="I32" i="6"/>
  <c r="J32" i="6" s="1"/>
  <c r="I13" i="6"/>
  <c r="I16" i="6"/>
  <c r="J16" i="6" s="1"/>
  <c r="H17" i="6"/>
  <c r="J17" i="6" s="1"/>
  <c r="I24" i="6"/>
  <c r="J24" i="6" s="1"/>
  <c r="H33" i="6"/>
  <c r="J33" i="6" s="1"/>
  <c r="I4" i="6"/>
  <c r="J4" i="6" s="1"/>
  <c r="I20" i="6"/>
  <c r="J20" i="6" s="1"/>
  <c r="I36" i="6"/>
  <c r="J36" i="6" s="1"/>
  <c r="J13" i="6"/>
  <c r="H5" i="6"/>
  <c r="J5" i="6" s="1"/>
  <c r="I12" i="6"/>
  <c r="J12" i="6" s="1"/>
  <c r="H21" i="6"/>
  <c r="J21" i="6" s="1"/>
  <c r="I28" i="6"/>
  <c r="J28" i="6" s="1"/>
  <c r="H37" i="6"/>
  <c r="J37" i="6" s="1"/>
  <c r="I3" i="6"/>
  <c r="J3" i="6" s="1"/>
  <c r="I7" i="6"/>
  <c r="J7" i="6" s="1"/>
  <c r="I11" i="6"/>
  <c r="J11" i="6" s="1"/>
  <c r="I15" i="6"/>
  <c r="J15" i="6" s="1"/>
  <c r="I19" i="6"/>
  <c r="J19" i="6" s="1"/>
  <c r="I23" i="6"/>
  <c r="J23" i="6" s="1"/>
  <c r="I27" i="6"/>
  <c r="J27" i="6" s="1"/>
  <c r="I31" i="6"/>
  <c r="J31" i="6" s="1"/>
  <c r="I35" i="6"/>
  <c r="J35" i="6" s="1"/>
  <c r="H2" i="6"/>
  <c r="J2" i="6" s="1"/>
  <c r="H6" i="6"/>
  <c r="J6" i="6" s="1"/>
  <c r="H10" i="6"/>
  <c r="J10" i="6" s="1"/>
  <c r="H14" i="6"/>
  <c r="J14" i="6" s="1"/>
  <c r="H18" i="6"/>
  <c r="J18" i="6" s="1"/>
  <c r="H22" i="6"/>
  <c r="J22" i="6" s="1"/>
  <c r="H26" i="6"/>
  <c r="J26" i="6" s="1"/>
  <c r="H30" i="6"/>
  <c r="J30" i="6" s="1"/>
  <c r="H34" i="6"/>
  <c r="J34" i="6" s="1"/>
  <c r="E4" i="5"/>
  <c r="E2" i="5"/>
  <c r="E5" i="5"/>
  <c r="F5" i="5"/>
  <c r="F3" i="5"/>
  <c r="F4" i="5"/>
  <c r="F2" i="5"/>
  <c r="E3" i="5"/>
  <c r="K5" i="4"/>
  <c r="K17" i="4"/>
  <c r="K21" i="4"/>
  <c r="K37" i="4"/>
  <c r="K36" i="4"/>
  <c r="K33" i="4"/>
  <c r="K32" i="4"/>
  <c r="K29" i="4"/>
  <c r="K24" i="4"/>
  <c r="K20" i="4"/>
  <c r="K16" i="4"/>
  <c r="K3" i="4"/>
  <c r="K7" i="4"/>
  <c r="K19" i="4"/>
  <c r="K23" i="4"/>
  <c r="K35" i="4"/>
  <c r="K18" i="4"/>
  <c r="K22" i="4"/>
  <c r="K30" i="4"/>
  <c r="K34" i="4"/>
  <c r="K4" i="4"/>
  <c r="K8" i="4"/>
  <c r="K2" i="4"/>
  <c r="K6" i="4"/>
  <c r="K14" i="4"/>
  <c r="I15" i="3"/>
  <c r="I11" i="3"/>
  <c r="I14" i="3"/>
  <c r="I13" i="3"/>
  <c r="I10" i="3"/>
  <c r="I9" i="3"/>
  <c r="I8" i="3"/>
  <c r="I6" i="3"/>
  <c r="I5" i="3"/>
  <c r="F2" i="2"/>
  <c r="F4" i="2"/>
  <c r="E3" i="2"/>
  <c r="E5" i="2"/>
  <c r="F3" i="2"/>
  <c r="F5" i="2"/>
  <c r="E2" i="2"/>
  <c r="H30" i="1"/>
</calcChain>
</file>

<file path=xl/sharedStrings.xml><?xml version="1.0" encoding="utf-8"?>
<sst xmlns="http://schemas.openxmlformats.org/spreadsheetml/2006/main" count="43" uniqueCount="13">
  <si>
    <t>Dark x</t>
  </si>
  <si>
    <t>Bright x</t>
  </si>
  <si>
    <t>z</t>
  </si>
  <si>
    <t>Dark Period</t>
  </si>
  <si>
    <t>Bright Period</t>
  </si>
  <si>
    <t>Pdif [mBar]</t>
  </si>
  <si>
    <t>Counts (30s)</t>
  </si>
  <si>
    <t>Count Rate (Hz)</t>
  </si>
  <si>
    <t>x</t>
  </si>
  <si>
    <t>y</t>
  </si>
  <si>
    <t>Dark Frequency</t>
  </si>
  <si>
    <t>Bright Frequency</t>
  </si>
  <si>
    <t>Ref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</si>
</sst>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Supersonic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'2020-06-29 z Scan'!$A$2:$A$38</c:f>
              <c:numCache>
                <c:formatCode>General</c:formatCode>
                <c:ptCount val="37"/>
                <c:pt idx="0">
                  <c:v>736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  <c:pt idx="7">
                  <c:v>1400</c:v>
                </c:pt>
                <c:pt idx="8">
                  <c:v>1500</c:v>
                </c:pt>
                <c:pt idx="9">
                  <c:v>1600</c:v>
                </c:pt>
                <c:pt idx="10">
                  <c:v>1700</c:v>
                </c:pt>
                <c:pt idx="11">
                  <c:v>1800</c:v>
                </c:pt>
                <c:pt idx="12">
                  <c:v>1900</c:v>
                </c:pt>
                <c:pt idx="13">
                  <c:v>2000</c:v>
                </c:pt>
                <c:pt idx="14">
                  <c:v>700</c:v>
                </c:pt>
                <c:pt idx="15">
                  <c:v>600</c:v>
                </c:pt>
                <c:pt idx="16">
                  <c:v>500</c:v>
                </c:pt>
                <c:pt idx="17">
                  <c:v>400</c:v>
                </c:pt>
                <c:pt idx="18">
                  <c:v>300</c:v>
                </c:pt>
                <c:pt idx="19">
                  <c:v>200</c:v>
                </c:pt>
                <c:pt idx="20">
                  <c:v>100</c:v>
                </c:pt>
                <c:pt idx="21">
                  <c:v>0</c:v>
                </c:pt>
                <c:pt idx="22">
                  <c:v>-100</c:v>
                </c:pt>
                <c:pt idx="23">
                  <c:v>-200</c:v>
                </c:pt>
                <c:pt idx="24">
                  <c:v>-300</c:v>
                </c:pt>
                <c:pt idx="25">
                  <c:v>-400</c:v>
                </c:pt>
                <c:pt idx="26">
                  <c:v>-500</c:v>
                </c:pt>
                <c:pt idx="27">
                  <c:v>-600</c:v>
                </c:pt>
                <c:pt idx="28">
                  <c:v>-700</c:v>
                </c:pt>
                <c:pt idx="29">
                  <c:v>-800</c:v>
                </c:pt>
                <c:pt idx="30">
                  <c:v>-900</c:v>
                </c:pt>
                <c:pt idx="31">
                  <c:v>-1000</c:v>
                </c:pt>
                <c:pt idx="32">
                  <c:v>-1100</c:v>
                </c:pt>
                <c:pt idx="33">
                  <c:v>-1200</c:v>
                </c:pt>
                <c:pt idx="34">
                  <c:v>-1300</c:v>
                </c:pt>
                <c:pt idx="35">
                  <c:v>-1400</c:v>
                </c:pt>
                <c:pt idx="36">
                  <c:v>-1500</c:v>
                </c:pt>
              </c:numCache>
            </c:numRef>
          </c:xVal>
          <c:yVal>
            <c:numRef>
              <c:f>'2020-06-29 z Scan'!$H$2:$H$38</c:f>
              <c:numCache>
                <c:formatCode>0.0</c:formatCode>
                <c:ptCount val="37"/>
                <c:pt idx="0">
                  <c:v>10074.818825271919</c:v>
                </c:pt>
                <c:pt idx="1">
                  <c:v>9434.0251074324296</c:v>
                </c:pt>
                <c:pt idx="2">
                  <c:v>8510.8764263732082</c:v>
                </c:pt>
                <c:pt idx="3">
                  <c:v>7657.7366602150341</c:v>
                </c:pt>
                <c:pt idx="4">
                  <c:v>6954.3638505032177</c:v>
                </c:pt>
                <c:pt idx="5">
                  <c:v>6041.0532747780308</c:v>
                </c:pt>
                <c:pt idx="6">
                  <c:v>5586.4252424154965</c:v>
                </c:pt>
                <c:pt idx="7">
                  <c:v>5128.5514650904915</c:v>
                </c:pt>
                <c:pt idx="8">
                  <c:v>4757.362403216368</c:v>
                </c:pt>
                <c:pt idx="9">
                  <c:v>4351.025392133959</c:v>
                </c:pt>
                <c:pt idx="10">
                  <c:v>3995.0470366134996</c:v>
                </c:pt>
                <c:pt idx="11">
                  <c:v>3365.2996939825953</c:v>
                </c:pt>
                <c:pt idx="12">
                  <c:v>2879.7341338348106</c:v>
                </c:pt>
                <c:pt idx="13">
                  <c:v>2213.4999219807596</c:v>
                </c:pt>
                <c:pt idx="14">
                  <c:v>9996.8396097763762</c:v>
                </c:pt>
                <c:pt idx="15">
                  <c:v>11088.876481320438</c:v>
                </c:pt>
                <c:pt idx="16">
                  <c:v>12053.236341872873</c:v>
                </c:pt>
                <c:pt idx="17">
                  <c:v>12791.321844447431</c:v>
                </c:pt>
                <c:pt idx="18">
                  <c:v>13832.86212910928</c:v>
                </c:pt>
                <c:pt idx="19">
                  <c:v>14649.448054469862</c:v>
                </c:pt>
                <c:pt idx="20">
                  <c:v>15285.652840997351</c:v>
                </c:pt>
                <c:pt idx="21">
                  <c:v>15685.56699903395</c:v>
                </c:pt>
                <c:pt idx="22">
                  <c:v>16286.010109649322</c:v>
                </c:pt>
                <c:pt idx="23">
                  <c:v>16482.713323367167</c:v>
                </c:pt>
                <c:pt idx="24">
                  <c:v>16748.799454314994</c:v>
                </c:pt>
                <c:pt idx="25">
                  <c:v>16814.741363631591</c:v>
                </c:pt>
                <c:pt idx="26">
                  <c:v>16908.766157972648</c:v>
                </c:pt>
                <c:pt idx="27">
                  <c:v>16907.245034124906</c:v>
                </c:pt>
                <c:pt idx="28">
                  <c:v>16739.236234541997</c:v>
                </c:pt>
                <c:pt idx="29">
                  <c:v>16357.74688298157</c:v>
                </c:pt>
                <c:pt idx="30">
                  <c:v>16047.899643410385</c:v>
                </c:pt>
                <c:pt idx="31">
                  <c:v>15355.399845068298</c:v>
                </c:pt>
                <c:pt idx="32">
                  <c:v>14794.552100961042</c:v>
                </c:pt>
                <c:pt idx="33">
                  <c:v>14304.725016226796</c:v>
                </c:pt>
                <c:pt idx="34">
                  <c:v>13662.944590257799</c:v>
                </c:pt>
                <c:pt idx="35">
                  <c:v>13007.560178669697</c:v>
                </c:pt>
                <c:pt idx="36">
                  <c:v>12472.392899152475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3-475F-87F8-58390559437A}"/>
            </c:ext>
          </c:extLst>
        </c:ser>
        <c:ser>
          <c:idx val="1"/>
          <c:order val="1"/>
          <c:tx>
            <c:v>Effusive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'2020-06-29 z Scan'!$A$2:$A$38</c:f>
              <c:numCache>
                <c:formatCode>General</c:formatCode>
                <c:ptCount val="37"/>
                <c:pt idx="0">
                  <c:v>736</c:v>
                </c:pt>
                <c:pt idx="1">
                  <c:v>800</c:v>
                </c:pt>
                <c:pt idx="2">
                  <c:v>900</c:v>
                </c:pt>
                <c:pt idx="3">
                  <c:v>1000</c:v>
                </c:pt>
                <c:pt idx="4">
                  <c:v>1100</c:v>
                </c:pt>
                <c:pt idx="5">
                  <c:v>1200</c:v>
                </c:pt>
                <c:pt idx="6">
                  <c:v>1300</c:v>
                </c:pt>
                <c:pt idx="7">
                  <c:v>1400</c:v>
                </c:pt>
                <c:pt idx="8">
                  <c:v>1500</c:v>
                </c:pt>
                <c:pt idx="9">
                  <c:v>1600</c:v>
                </c:pt>
                <c:pt idx="10">
                  <c:v>1700</c:v>
                </c:pt>
                <c:pt idx="11">
                  <c:v>1800</c:v>
                </c:pt>
                <c:pt idx="12">
                  <c:v>1900</c:v>
                </c:pt>
                <c:pt idx="13">
                  <c:v>2000</c:v>
                </c:pt>
                <c:pt idx="14">
                  <c:v>700</c:v>
                </c:pt>
                <c:pt idx="15">
                  <c:v>600</c:v>
                </c:pt>
                <c:pt idx="16">
                  <c:v>500</c:v>
                </c:pt>
                <c:pt idx="17">
                  <c:v>400</c:v>
                </c:pt>
                <c:pt idx="18">
                  <c:v>300</c:v>
                </c:pt>
                <c:pt idx="19">
                  <c:v>200</c:v>
                </c:pt>
                <c:pt idx="20">
                  <c:v>100</c:v>
                </c:pt>
                <c:pt idx="21">
                  <c:v>0</c:v>
                </c:pt>
                <c:pt idx="22">
                  <c:v>-100</c:v>
                </c:pt>
                <c:pt idx="23">
                  <c:v>-200</c:v>
                </c:pt>
                <c:pt idx="24">
                  <c:v>-300</c:v>
                </c:pt>
                <c:pt idx="25">
                  <c:v>-400</c:v>
                </c:pt>
                <c:pt idx="26">
                  <c:v>-500</c:v>
                </c:pt>
                <c:pt idx="27">
                  <c:v>-600</c:v>
                </c:pt>
                <c:pt idx="28">
                  <c:v>-700</c:v>
                </c:pt>
                <c:pt idx="29">
                  <c:v>-800</c:v>
                </c:pt>
                <c:pt idx="30">
                  <c:v>-900</c:v>
                </c:pt>
                <c:pt idx="31">
                  <c:v>-1000</c:v>
                </c:pt>
                <c:pt idx="32">
                  <c:v>-1100</c:v>
                </c:pt>
                <c:pt idx="33">
                  <c:v>-1200</c:v>
                </c:pt>
                <c:pt idx="34">
                  <c:v>-1300</c:v>
                </c:pt>
                <c:pt idx="35">
                  <c:v>-1400</c:v>
                </c:pt>
                <c:pt idx="36">
                  <c:v>-1500</c:v>
                </c:pt>
              </c:numCache>
            </c:numRef>
          </c:xVal>
          <c:yVal>
            <c:numRef>
              <c:f>'2020-06-29 z Scan'!$F$2:$F$38</c:f>
              <c:numCache>
                <c:formatCode>0.0</c:formatCode>
                <c:ptCount val="37"/>
                <c:pt idx="0">
                  <c:v>10572.925697707367</c:v>
                </c:pt>
                <c:pt idx="1">
                  <c:v>10404.017115856637</c:v>
                </c:pt>
                <c:pt idx="2">
                  <c:v>10317.770833230155</c:v>
                </c:pt>
                <c:pt idx="3">
                  <c:v>10190.5967694993</c:v>
                </c:pt>
                <c:pt idx="4">
                  <c:v>10062.46374997434</c:v>
                </c:pt>
                <c:pt idx="5">
                  <c:v>9937.2877643765733</c:v>
                </c:pt>
                <c:pt idx="6">
                  <c:v>9745.4108860137767</c:v>
                </c:pt>
                <c:pt idx="7">
                  <c:v>9540.9505229204169</c:v>
                </c:pt>
                <c:pt idx="8">
                  <c:v>9288.8045382869659</c:v>
                </c:pt>
                <c:pt idx="9">
                  <c:v>9130.1188011058402</c:v>
                </c:pt>
                <c:pt idx="10">
                  <c:v>8887.8586873130444</c:v>
                </c:pt>
                <c:pt idx="11">
                  <c:v>8674.0680754741061</c:v>
                </c:pt>
                <c:pt idx="12">
                  <c:v>8353.0353594010412</c:v>
                </c:pt>
                <c:pt idx="13">
                  <c:v>7944.959860473793</c:v>
                </c:pt>
                <c:pt idx="14">
                  <c:v>10322.086250526943</c:v>
                </c:pt>
                <c:pt idx="15">
                  <c:v>10335.39172995027</c:v>
                </c:pt>
                <c:pt idx="16">
                  <c:v>10421.360621179791</c:v>
                </c:pt>
                <c:pt idx="17">
                  <c:v>10405.970196468881</c:v>
                </c:pt>
                <c:pt idx="18">
                  <c:v>10406.130459576345</c:v>
                </c:pt>
                <c:pt idx="19">
                  <c:v>10390.992256632571</c:v>
                </c:pt>
                <c:pt idx="20">
                  <c:v>10337.712388301017</c:v>
                </c:pt>
                <c:pt idx="21">
                  <c:v>10338.127053927392</c:v>
                </c:pt>
                <c:pt idx="22">
                  <c:v>10257.466512449077</c:v>
                </c:pt>
                <c:pt idx="23">
                  <c:v>10253.882017192889</c:v>
                </c:pt>
                <c:pt idx="24">
                  <c:v>10018.1970531273</c:v>
                </c:pt>
                <c:pt idx="25">
                  <c:v>10028.734329601173</c:v>
                </c:pt>
                <c:pt idx="26">
                  <c:v>9887.7815891879891</c:v>
                </c:pt>
                <c:pt idx="27">
                  <c:v>9833.7544802585417</c:v>
                </c:pt>
                <c:pt idx="28">
                  <c:v>9631.2650897845797</c:v>
                </c:pt>
                <c:pt idx="29">
                  <c:v>9522.7865044593309</c:v>
                </c:pt>
                <c:pt idx="30">
                  <c:v>9467.7460402098968</c:v>
                </c:pt>
                <c:pt idx="31">
                  <c:v>9362.1282439306251</c:v>
                </c:pt>
                <c:pt idx="32">
                  <c:v>9256.7907817174673</c:v>
                </c:pt>
                <c:pt idx="33">
                  <c:v>9127.4954116080553</c:v>
                </c:pt>
                <c:pt idx="34">
                  <c:v>9016.4951368631828</c:v>
                </c:pt>
                <c:pt idx="35">
                  <c:v>8922.399040378139</c:v>
                </c:pt>
                <c:pt idx="36">
                  <c:v>8746.2893867276816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63-475F-87F8-583905594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728976"/>
        <c:axId val="559699248"/>
      </c:scatterChart>
      <c:valAx>
        <c:axId val="56772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99248"/>
        <c:crosses val="autoZero"/>
        <c:crossBetween val="midCat"/>
      </c:valAx>
      <c:valAx>
        <c:axId val="5596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728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'2020-07-01 z Scan'!$A$2:$A$37</c:f>
              <c:numCache>
                <c:formatCode>General</c:formatCode>
                <c:ptCount val="36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  <c:pt idx="13">
                  <c:v>700</c:v>
                </c:pt>
                <c:pt idx="14">
                  <c:v>600</c:v>
                </c:pt>
                <c:pt idx="15">
                  <c:v>500</c:v>
                </c:pt>
                <c:pt idx="16">
                  <c:v>400</c:v>
                </c:pt>
                <c:pt idx="17">
                  <c:v>300</c:v>
                </c:pt>
                <c:pt idx="18">
                  <c:v>200</c:v>
                </c:pt>
                <c:pt idx="19">
                  <c:v>100</c:v>
                </c:pt>
                <c:pt idx="20">
                  <c:v>0</c:v>
                </c:pt>
                <c:pt idx="21">
                  <c:v>-100</c:v>
                </c:pt>
                <c:pt idx="22">
                  <c:v>-200</c:v>
                </c:pt>
                <c:pt idx="23">
                  <c:v>-300</c:v>
                </c:pt>
                <c:pt idx="24">
                  <c:v>-400</c:v>
                </c:pt>
                <c:pt idx="25">
                  <c:v>-500</c:v>
                </c:pt>
                <c:pt idx="26">
                  <c:v>-600</c:v>
                </c:pt>
                <c:pt idx="27">
                  <c:v>-700</c:v>
                </c:pt>
                <c:pt idx="28">
                  <c:v>-800</c:v>
                </c:pt>
                <c:pt idx="29">
                  <c:v>-900</c:v>
                </c:pt>
                <c:pt idx="30">
                  <c:v>-1000</c:v>
                </c:pt>
                <c:pt idx="31">
                  <c:v>-1100</c:v>
                </c:pt>
                <c:pt idx="32">
                  <c:v>-1200</c:v>
                </c:pt>
                <c:pt idx="33">
                  <c:v>-1300</c:v>
                </c:pt>
                <c:pt idx="34">
                  <c:v>-1400</c:v>
                </c:pt>
                <c:pt idx="35">
                  <c:v>-1500</c:v>
                </c:pt>
              </c:numCache>
            </c:numRef>
          </c:xVal>
          <c:yVal>
            <c:numRef>
              <c:f>'2020-07-01 z Scan'!$G$2:$G$37</c:f>
              <c:numCache>
                <c:formatCode>0.0</c:formatCode>
                <c:ptCount val="36"/>
                <c:pt idx="0">
                  <c:v>17783.177540842622</c:v>
                </c:pt>
                <c:pt idx="1">
                  <c:v>18455.169440601669</c:v>
                </c:pt>
                <c:pt idx="2">
                  <c:v>19142.639463699812</c:v>
                </c:pt>
                <c:pt idx="3">
                  <c:v>20013.529145702494</c:v>
                </c:pt>
                <c:pt idx="4">
                  <c:v>21039.910184831402</c:v>
                </c:pt>
                <c:pt idx="5">
                  <c:v>22142.058130873735</c:v>
                </c:pt>
                <c:pt idx="6">
                  <c:v>23503.287169743558</c:v>
                </c:pt>
                <c:pt idx="7">
                  <c:v>25112.327440641991</c:v>
                </c:pt>
                <c:pt idx="8">
                  <c:v>26957.607544679537</c:v>
                </c:pt>
                <c:pt idx="9">
                  <c:v>29013.090706526786</c:v>
                </c:pt>
                <c:pt idx="10">
                  <c:v>31690.417578294349</c:v>
                </c:pt>
                <c:pt idx="11">
                  <c:v>34354.013991702821</c:v>
                </c:pt>
                <c:pt idx="12">
                  <c:v>36867.664256504562</c:v>
                </c:pt>
                <c:pt idx="13">
                  <c:v>15321.331215312504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C6-49E3-8E47-B4F9408C74A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'2020-07-01 z Scan'!$A$2:$A$37</c:f>
              <c:numCache>
                <c:formatCode>General</c:formatCode>
                <c:ptCount val="36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  <c:pt idx="13">
                  <c:v>700</c:v>
                </c:pt>
                <c:pt idx="14">
                  <c:v>600</c:v>
                </c:pt>
                <c:pt idx="15">
                  <c:v>500</c:v>
                </c:pt>
                <c:pt idx="16">
                  <c:v>400</c:v>
                </c:pt>
                <c:pt idx="17">
                  <c:v>300</c:v>
                </c:pt>
                <c:pt idx="18">
                  <c:v>200</c:v>
                </c:pt>
                <c:pt idx="19">
                  <c:v>100</c:v>
                </c:pt>
                <c:pt idx="20">
                  <c:v>0</c:v>
                </c:pt>
                <c:pt idx="21">
                  <c:v>-100</c:v>
                </c:pt>
                <c:pt idx="22">
                  <c:v>-200</c:v>
                </c:pt>
                <c:pt idx="23">
                  <c:v>-300</c:v>
                </c:pt>
                <c:pt idx="24">
                  <c:v>-400</c:v>
                </c:pt>
                <c:pt idx="25">
                  <c:v>-500</c:v>
                </c:pt>
                <c:pt idx="26">
                  <c:v>-600</c:v>
                </c:pt>
                <c:pt idx="27">
                  <c:v>-700</c:v>
                </c:pt>
                <c:pt idx="28">
                  <c:v>-800</c:v>
                </c:pt>
                <c:pt idx="29">
                  <c:v>-900</c:v>
                </c:pt>
                <c:pt idx="30">
                  <c:v>-1000</c:v>
                </c:pt>
                <c:pt idx="31">
                  <c:v>-1100</c:v>
                </c:pt>
                <c:pt idx="32">
                  <c:v>-1200</c:v>
                </c:pt>
                <c:pt idx="33">
                  <c:v>-1300</c:v>
                </c:pt>
                <c:pt idx="34">
                  <c:v>-1400</c:v>
                </c:pt>
                <c:pt idx="35">
                  <c:v>-1500</c:v>
                </c:pt>
              </c:numCache>
            </c:numRef>
          </c:xVal>
          <c:yVal>
            <c:numRef>
              <c:f>'2020-07-01 z Scan'!$I$2:$I$37</c:f>
              <c:numCache>
                <c:formatCode>0.0</c:formatCode>
                <c:ptCount val="36"/>
                <c:pt idx="0">
                  <c:v>22841.466993517704</c:v>
                </c:pt>
                <c:pt idx="1">
                  <c:v>22404.852296929894</c:v>
                </c:pt>
                <c:pt idx="2">
                  <c:v>22614.849741989226</c:v>
                </c:pt>
                <c:pt idx="3">
                  <c:v>22266.980046925819</c:v>
                </c:pt>
                <c:pt idx="4">
                  <c:v>22326.352597374549</c:v>
                </c:pt>
                <c:pt idx="5">
                  <c:v>22774.872497621927</c:v>
                </c:pt>
                <c:pt idx="6">
                  <c:v>23001.678630504593</c:v>
                </c:pt>
                <c:pt idx="7">
                  <c:v>23791.254257681594</c:v>
                </c:pt>
                <c:pt idx="8">
                  <c:v>24608.028290549693</c:v>
                </c:pt>
                <c:pt idx="9">
                  <c:v>26217.341703574642</c:v>
                </c:pt>
                <c:pt idx="10">
                  <c:v>26475.088880403491</c:v>
                </c:pt>
                <c:pt idx="11">
                  <c:v>28389.430573209036</c:v>
                </c:pt>
                <c:pt idx="12">
                  <c:v>30149.63692996974</c:v>
                </c:pt>
                <c:pt idx="13">
                  <c:v>20042.899138796605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C6-49E3-8E47-B4F9408C7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229016"/>
        <c:axId val="506078664"/>
      </c:scatterChart>
      <c:valAx>
        <c:axId val="56022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78664"/>
        <c:crosses val="autoZero"/>
        <c:crossBetween val="midCat"/>
      </c:valAx>
      <c:valAx>
        <c:axId val="50607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2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'2020-07-01 z Scan II'!$A$2:$A$37</c:f>
              <c:numCache>
                <c:formatCode>General</c:formatCode>
                <c:ptCount val="36"/>
                <c:pt idx="0">
                  <c:v>-1500</c:v>
                </c:pt>
                <c:pt idx="1">
                  <c:v>-1400</c:v>
                </c:pt>
                <c:pt idx="2">
                  <c:v>-1300</c:v>
                </c:pt>
                <c:pt idx="3">
                  <c:v>-1200</c:v>
                </c:pt>
                <c:pt idx="4">
                  <c:v>-1100</c:v>
                </c:pt>
                <c:pt idx="5">
                  <c:v>-1000</c:v>
                </c:pt>
                <c:pt idx="6">
                  <c:v>-900</c:v>
                </c:pt>
                <c:pt idx="7">
                  <c:v>-800</c:v>
                </c:pt>
                <c:pt idx="8">
                  <c:v>-700</c:v>
                </c:pt>
                <c:pt idx="9">
                  <c:v>-600</c:v>
                </c:pt>
                <c:pt idx="10">
                  <c:v>-500</c:v>
                </c:pt>
                <c:pt idx="11">
                  <c:v>-400</c:v>
                </c:pt>
                <c:pt idx="12">
                  <c:v>-300</c:v>
                </c:pt>
                <c:pt idx="13">
                  <c:v>-200</c:v>
                </c:pt>
                <c:pt idx="14">
                  <c:v>-100</c:v>
                </c:pt>
                <c:pt idx="15">
                  <c:v>0</c:v>
                </c:pt>
                <c:pt idx="16">
                  <c:v>100</c:v>
                </c:pt>
                <c:pt idx="17">
                  <c:v>200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  <c:pt idx="21">
                  <c:v>600</c:v>
                </c:pt>
                <c:pt idx="22">
                  <c:v>700</c:v>
                </c:pt>
                <c:pt idx="23">
                  <c:v>800</c:v>
                </c:pt>
                <c:pt idx="24">
                  <c:v>900</c:v>
                </c:pt>
                <c:pt idx="25">
                  <c:v>1000</c:v>
                </c:pt>
                <c:pt idx="26">
                  <c:v>1100</c:v>
                </c:pt>
                <c:pt idx="27">
                  <c:v>1200</c:v>
                </c:pt>
                <c:pt idx="28">
                  <c:v>1300</c:v>
                </c:pt>
                <c:pt idx="29">
                  <c:v>1400</c:v>
                </c:pt>
                <c:pt idx="30">
                  <c:v>1500</c:v>
                </c:pt>
                <c:pt idx="31">
                  <c:v>1600</c:v>
                </c:pt>
                <c:pt idx="32">
                  <c:v>1700</c:v>
                </c:pt>
                <c:pt idx="33">
                  <c:v>1800</c:v>
                </c:pt>
                <c:pt idx="34">
                  <c:v>1900</c:v>
                </c:pt>
                <c:pt idx="35">
                  <c:v>2000</c:v>
                </c:pt>
              </c:numCache>
            </c:numRef>
          </c:xVal>
          <c:yVal>
            <c:numRef>
              <c:f>'2020-07-01 z Scan II'!$I$2:$I$37</c:f>
              <c:numCache>
                <c:formatCode>0.0</c:formatCode>
                <c:ptCount val="36"/>
                <c:pt idx="0">
                  <c:v>9030.8751170852956</c:v>
                </c:pt>
                <c:pt idx="1">
                  <c:v>8685.0873974671522</c:v>
                </c:pt>
                <c:pt idx="2">
                  <c:v>8703.1335443021126</c:v>
                </c:pt>
                <c:pt idx="3">
                  <c:v>8813.5228133140427</c:v>
                </c:pt>
                <c:pt idx="4">
                  <c:v>8899.5622306506903</c:v>
                </c:pt>
                <c:pt idx="5">
                  <c:v>9030.9966766725574</c:v>
                </c:pt>
                <c:pt idx="6">
                  <c:v>9254.2396796335488</c:v>
                </c:pt>
                <c:pt idx="7">
                  <c:v>9394.0271984831907</c:v>
                </c:pt>
                <c:pt idx="8">
                  <c:v>9635.1308724465835</c:v>
                </c:pt>
                <c:pt idx="9">
                  <c:v>9797.5385811379238</c:v>
                </c:pt>
                <c:pt idx="10">
                  <c:v>10080.711579056066</c:v>
                </c:pt>
                <c:pt idx="11">
                  <c:v>10321.338981876645</c:v>
                </c:pt>
                <c:pt idx="12">
                  <c:v>10604.955307096207</c:v>
                </c:pt>
                <c:pt idx="13">
                  <c:v>10915.356436273691</c:v>
                </c:pt>
                <c:pt idx="14">
                  <c:v>11195.108842528551</c:v>
                </c:pt>
                <c:pt idx="15">
                  <c:v>11582.450340535104</c:v>
                </c:pt>
                <c:pt idx="16">
                  <c:v>11920.511224263908</c:v>
                </c:pt>
                <c:pt idx="17">
                  <c:v>12307.536067641789</c:v>
                </c:pt>
                <c:pt idx="18">
                  <c:v>12729.784296006677</c:v>
                </c:pt>
                <c:pt idx="19">
                  <c:v>13133.926855375694</c:v>
                </c:pt>
                <c:pt idx="20">
                  <c:v>13639.716145007955</c:v>
                </c:pt>
                <c:pt idx="21">
                  <c:v>14212.79444332399</c:v>
                </c:pt>
                <c:pt idx="22">
                  <c:v>14822.733139784134</c:v>
                </c:pt>
                <c:pt idx="23">
                  <c:v>15423.453704459664</c:v>
                </c:pt>
                <c:pt idx="24">
                  <c:v>16251.142298822217</c:v>
                </c:pt>
                <c:pt idx="25">
                  <c:v>17018.977898273733</c:v>
                </c:pt>
                <c:pt idx="26">
                  <c:v>17886.689731084603</c:v>
                </c:pt>
                <c:pt idx="27">
                  <c:v>18929.276039390294</c:v>
                </c:pt>
                <c:pt idx="28">
                  <c:v>20144.694877556336</c:v>
                </c:pt>
                <c:pt idx="29">
                  <c:v>21355.121111408604</c:v>
                </c:pt>
                <c:pt idx="30">
                  <c:v>22874.039871228488</c:v>
                </c:pt>
                <c:pt idx="31">
                  <c:v>24640.497314679702</c:v>
                </c:pt>
                <c:pt idx="32">
                  <c:v>27127.295914744125</c:v>
                </c:pt>
                <c:pt idx="33">
                  <c:v>28857.833533915848</c:v>
                </c:pt>
                <c:pt idx="34">
                  <c:v>31379.702400587743</c:v>
                </c:pt>
                <c:pt idx="35">
                  <c:v>34004.315173360883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C-4FDA-845D-E45C130B013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'2020-07-01 z Scan II'!$A$2:$A$37</c:f>
              <c:numCache>
                <c:formatCode>General</c:formatCode>
                <c:ptCount val="36"/>
                <c:pt idx="0">
                  <c:v>-1500</c:v>
                </c:pt>
                <c:pt idx="1">
                  <c:v>-1400</c:v>
                </c:pt>
                <c:pt idx="2">
                  <c:v>-1300</c:v>
                </c:pt>
                <c:pt idx="3">
                  <c:v>-1200</c:v>
                </c:pt>
                <c:pt idx="4">
                  <c:v>-1100</c:v>
                </c:pt>
                <c:pt idx="5">
                  <c:v>-1000</c:v>
                </c:pt>
                <c:pt idx="6">
                  <c:v>-900</c:v>
                </c:pt>
                <c:pt idx="7">
                  <c:v>-800</c:v>
                </c:pt>
                <c:pt idx="8">
                  <c:v>-700</c:v>
                </c:pt>
                <c:pt idx="9">
                  <c:v>-600</c:v>
                </c:pt>
                <c:pt idx="10">
                  <c:v>-500</c:v>
                </c:pt>
                <c:pt idx="11">
                  <c:v>-400</c:v>
                </c:pt>
                <c:pt idx="12">
                  <c:v>-300</c:v>
                </c:pt>
                <c:pt idx="13">
                  <c:v>-200</c:v>
                </c:pt>
                <c:pt idx="14">
                  <c:v>-100</c:v>
                </c:pt>
                <c:pt idx="15">
                  <c:v>0</c:v>
                </c:pt>
                <c:pt idx="16">
                  <c:v>100</c:v>
                </c:pt>
                <c:pt idx="17">
                  <c:v>200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  <c:pt idx="21">
                  <c:v>600</c:v>
                </c:pt>
                <c:pt idx="22">
                  <c:v>700</c:v>
                </c:pt>
                <c:pt idx="23">
                  <c:v>800</c:v>
                </c:pt>
                <c:pt idx="24">
                  <c:v>900</c:v>
                </c:pt>
                <c:pt idx="25">
                  <c:v>1000</c:v>
                </c:pt>
                <c:pt idx="26">
                  <c:v>1100</c:v>
                </c:pt>
                <c:pt idx="27">
                  <c:v>1200</c:v>
                </c:pt>
                <c:pt idx="28">
                  <c:v>1300</c:v>
                </c:pt>
                <c:pt idx="29">
                  <c:v>1400</c:v>
                </c:pt>
                <c:pt idx="30">
                  <c:v>1500</c:v>
                </c:pt>
                <c:pt idx="31">
                  <c:v>1600</c:v>
                </c:pt>
                <c:pt idx="32">
                  <c:v>1700</c:v>
                </c:pt>
                <c:pt idx="33">
                  <c:v>1800</c:v>
                </c:pt>
                <c:pt idx="34">
                  <c:v>1900</c:v>
                </c:pt>
                <c:pt idx="35">
                  <c:v>2000</c:v>
                </c:pt>
              </c:numCache>
            </c:numRef>
          </c:xVal>
          <c:yVal>
            <c:numRef>
              <c:f>'2020-07-01 z Scan II'!$K$2:$K$37</c:f>
              <c:numCache>
                <c:formatCode>0.0</c:formatCode>
                <c:ptCount val="36"/>
                <c:pt idx="0">
                  <c:v>12108.056707322896</c:v>
                </c:pt>
                <c:pt idx="1">
                  <c:v>12767.909637181332</c:v>
                </c:pt>
                <c:pt idx="2">
                  <c:v>13351.776518995503</c:v>
                </c:pt>
                <c:pt idx="3">
                  <c:v>13875.708683729486</c:v>
                </c:pt>
                <c:pt idx="4">
                  <c:v>14340.07030252155</c:v>
                </c:pt>
                <c:pt idx="5">
                  <c:v>14928.25859601451</c:v>
                </c:pt>
                <c:pt idx="6">
                  <c:v>15523.147517036643</c:v>
                </c:pt>
                <c:pt idx="7">
                  <c:v>16143.746713757968</c:v>
                </c:pt>
                <c:pt idx="8">
                  <c:v>16728.150339870364</c:v>
                </c:pt>
                <c:pt idx="9">
                  <c:v>17316.919230250878</c:v>
                </c:pt>
                <c:pt idx="10">
                  <c:v>17900.248374034192</c:v>
                </c:pt>
                <c:pt idx="11">
                  <c:v>18367.532613294839</c:v>
                </c:pt>
                <c:pt idx="12">
                  <c:v>18787.481390739395</c:v>
                </c:pt>
                <c:pt idx="13">
                  <c:v>18750.203513455224</c:v>
                </c:pt>
                <c:pt idx="14">
                  <c:v>19255.78362517793</c:v>
                </c:pt>
                <c:pt idx="15">
                  <c:v>19532.287861859892</c:v>
                </c:pt>
                <c:pt idx="16">
                  <c:v>19513.835585622033</c:v>
                </c:pt>
                <c:pt idx="17">
                  <c:v>19624.78853893718</c:v>
                </c:pt>
                <c:pt idx="18">
                  <c:v>19744.199896282506</c:v>
                </c:pt>
                <c:pt idx="19">
                  <c:v>19858.358289786906</c:v>
                </c:pt>
                <c:pt idx="20">
                  <c:v>19863.27043589234</c:v>
                </c:pt>
                <c:pt idx="21">
                  <c:v>19645.389570298961</c:v>
                </c:pt>
                <c:pt idx="22">
                  <c:v>19818.730840523727</c:v>
                </c:pt>
                <c:pt idx="23">
                  <c:v>19361.7621142059</c:v>
                </c:pt>
                <c:pt idx="24">
                  <c:v>19569.306783312306</c:v>
                </c:pt>
                <c:pt idx="25">
                  <c:v>19424.26275151514</c:v>
                </c:pt>
                <c:pt idx="26">
                  <c:v>19311.346616188101</c:v>
                </c:pt>
                <c:pt idx="27">
                  <c:v>19714.334483065715</c:v>
                </c:pt>
                <c:pt idx="28">
                  <c:v>19949.040121907623</c:v>
                </c:pt>
                <c:pt idx="29">
                  <c:v>20509.061662076245</c:v>
                </c:pt>
                <c:pt idx="30">
                  <c:v>21385.147947790872</c:v>
                </c:pt>
                <c:pt idx="31">
                  <c:v>21716.53151424506</c:v>
                </c:pt>
                <c:pt idx="32">
                  <c:v>23484.792231381532</c:v>
                </c:pt>
                <c:pt idx="33">
                  <c:v>24288.688153350962</c:v>
                </c:pt>
                <c:pt idx="34">
                  <c:v>26171.326750793942</c:v>
                </c:pt>
                <c:pt idx="35">
                  <c:v>27381.13074290075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EC-4FDA-845D-E45C130B0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219488"/>
        <c:axId val="559219096"/>
      </c:scatterChart>
      <c:valAx>
        <c:axId val="55921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19096"/>
        <c:crosses val="autoZero"/>
        <c:crossBetween val="midCat"/>
      </c:valAx>
      <c:valAx>
        <c:axId val="5592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1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'2020-07-07 z Scan'!$A$2:$A$37</c:f>
              <c:numCache>
                <c:formatCode>General</c:formatCode>
                <c:ptCount val="36"/>
                <c:pt idx="0">
                  <c:v>-1500</c:v>
                </c:pt>
                <c:pt idx="1">
                  <c:v>-1400</c:v>
                </c:pt>
                <c:pt idx="2">
                  <c:v>-1300</c:v>
                </c:pt>
                <c:pt idx="3">
                  <c:v>-1200</c:v>
                </c:pt>
                <c:pt idx="4">
                  <c:v>-1100</c:v>
                </c:pt>
                <c:pt idx="5">
                  <c:v>-1000</c:v>
                </c:pt>
                <c:pt idx="6">
                  <c:v>-900</c:v>
                </c:pt>
                <c:pt idx="7">
                  <c:v>-800</c:v>
                </c:pt>
                <c:pt idx="8">
                  <c:v>-700</c:v>
                </c:pt>
                <c:pt idx="9">
                  <c:v>-600</c:v>
                </c:pt>
                <c:pt idx="10">
                  <c:v>-500</c:v>
                </c:pt>
                <c:pt idx="11">
                  <c:v>-400</c:v>
                </c:pt>
                <c:pt idx="12">
                  <c:v>-300</c:v>
                </c:pt>
                <c:pt idx="13">
                  <c:v>-200</c:v>
                </c:pt>
                <c:pt idx="14">
                  <c:v>-100</c:v>
                </c:pt>
                <c:pt idx="15">
                  <c:v>0</c:v>
                </c:pt>
                <c:pt idx="16">
                  <c:v>100</c:v>
                </c:pt>
                <c:pt idx="17">
                  <c:v>200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  <c:pt idx="21">
                  <c:v>600</c:v>
                </c:pt>
                <c:pt idx="22">
                  <c:v>700</c:v>
                </c:pt>
                <c:pt idx="23">
                  <c:v>800</c:v>
                </c:pt>
                <c:pt idx="24">
                  <c:v>900</c:v>
                </c:pt>
                <c:pt idx="25">
                  <c:v>1000</c:v>
                </c:pt>
                <c:pt idx="26">
                  <c:v>1100</c:v>
                </c:pt>
                <c:pt idx="27">
                  <c:v>1200</c:v>
                </c:pt>
                <c:pt idx="28">
                  <c:v>1300</c:v>
                </c:pt>
                <c:pt idx="29">
                  <c:v>1400</c:v>
                </c:pt>
                <c:pt idx="30">
                  <c:v>1500</c:v>
                </c:pt>
                <c:pt idx="31">
                  <c:v>1600</c:v>
                </c:pt>
                <c:pt idx="32">
                  <c:v>1700</c:v>
                </c:pt>
                <c:pt idx="33">
                  <c:v>1800</c:v>
                </c:pt>
                <c:pt idx="34">
                  <c:v>1900</c:v>
                </c:pt>
                <c:pt idx="35">
                  <c:v>2000</c:v>
                </c:pt>
              </c:numCache>
            </c:numRef>
          </c:xVal>
          <c:yVal>
            <c:numRef>
              <c:f>'2020-07-07 z Scan'!$H$2:$H$37</c:f>
              <c:numCache>
                <c:formatCode>0.0</c:formatCode>
                <c:ptCount val="36"/>
                <c:pt idx="0">
                  <c:v>6998.0201201476084</c:v>
                </c:pt>
                <c:pt idx="1">
                  <c:v>7058.6892019687102</c:v>
                </c:pt>
                <c:pt idx="2">
                  <c:v>7160.2468013526513</c:v>
                </c:pt>
                <c:pt idx="3">
                  <c:v>7244.3098474936041</c:v>
                </c:pt>
                <c:pt idx="4">
                  <c:v>7383.7953780645094</c:v>
                </c:pt>
                <c:pt idx="5">
                  <c:v>7554.2470824244765</c:v>
                </c:pt>
                <c:pt idx="6">
                  <c:v>7626.528409970163</c:v>
                </c:pt>
                <c:pt idx="7">
                  <c:v>7732.4158614900971</c:v>
                </c:pt>
                <c:pt idx="8">
                  <c:v>7785.2021659636039</c:v>
                </c:pt>
                <c:pt idx="9">
                  <c:v>7875.8320443513567</c:v>
                </c:pt>
                <c:pt idx="10">
                  <c:v>7990.0052780269589</c:v>
                </c:pt>
                <c:pt idx="11">
                  <c:v>8103.2190470903206</c:v>
                </c:pt>
                <c:pt idx="12">
                  <c:v>8177.5297297528368</c:v>
                </c:pt>
                <c:pt idx="13">
                  <c:v>8209.193140819576</c:v>
                </c:pt>
                <c:pt idx="14">
                  <c:v>8244.7600763157989</c:v>
                </c:pt>
                <c:pt idx="15">
                  <c:v>8299.6587974756912</c:v>
                </c:pt>
                <c:pt idx="16">
                  <c:v>8353.1254371742016</c:v>
                </c:pt>
                <c:pt idx="17">
                  <c:v>8409.4802712078217</c:v>
                </c:pt>
                <c:pt idx="18">
                  <c:v>8345.9405514215632</c:v>
                </c:pt>
                <c:pt idx="19">
                  <c:v>8422.1470094540655</c:v>
                </c:pt>
                <c:pt idx="20">
                  <c:v>8336.8101635798048</c:v>
                </c:pt>
                <c:pt idx="21">
                  <c:v>8344.0595970904833</c:v>
                </c:pt>
                <c:pt idx="22">
                  <c:v>8260.3814119243325</c:v>
                </c:pt>
                <c:pt idx="23">
                  <c:v>8233.396676765853</c:v>
                </c:pt>
                <c:pt idx="24">
                  <c:v>8094.9398452742525</c:v>
                </c:pt>
                <c:pt idx="25">
                  <c:v>7963.1313845932409</c:v>
                </c:pt>
                <c:pt idx="26">
                  <c:v>7880.4094027462834</c:v>
                </c:pt>
                <c:pt idx="27">
                  <c:v>7742.001809814672</c:v>
                </c:pt>
                <c:pt idx="28">
                  <c:v>7573.678431410377</c:v>
                </c:pt>
                <c:pt idx="29">
                  <c:v>7419.5721508258966</c:v>
                </c:pt>
                <c:pt idx="30">
                  <c:v>7316.0575859955989</c:v>
                </c:pt>
                <c:pt idx="31">
                  <c:v>7133.6941356477646</c:v>
                </c:pt>
                <c:pt idx="32">
                  <c:v>6859.5082241869768</c:v>
                </c:pt>
                <c:pt idx="33">
                  <c:v>6668.5090025864938</c:v>
                </c:pt>
                <c:pt idx="34">
                  <c:v>6372.1206682522652</c:v>
                </c:pt>
                <c:pt idx="35">
                  <c:v>6010.2754282219839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5D-45DC-9058-39FDB832C85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'2020-07-07 z Scan'!$A$2:$A$37</c:f>
              <c:numCache>
                <c:formatCode>General</c:formatCode>
                <c:ptCount val="36"/>
                <c:pt idx="0">
                  <c:v>-1500</c:v>
                </c:pt>
                <c:pt idx="1">
                  <c:v>-1400</c:v>
                </c:pt>
                <c:pt idx="2">
                  <c:v>-1300</c:v>
                </c:pt>
                <c:pt idx="3">
                  <c:v>-1200</c:v>
                </c:pt>
                <c:pt idx="4">
                  <c:v>-1100</c:v>
                </c:pt>
                <c:pt idx="5">
                  <c:v>-1000</c:v>
                </c:pt>
                <c:pt idx="6">
                  <c:v>-900</c:v>
                </c:pt>
                <c:pt idx="7">
                  <c:v>-800</c:v>
                </c:pt>
                <c:pt idx="8">
                  <c:v>-700</c:v>
                </c:pt>
                <c:pt idx="9">
                  <c:v>-600</c:v>
                </c:pt>
                <c:pt idx="10">
                  <c:v>-500</c:v>
                </c:pt>
                <c:pt idx="11">
                  <c:v>-400</c:v>
                </c:pt>
                <c:pt idx="12">
                  <c:v>-300</c:v>
                </c:pt>
                <c:pt idx="13">
                  <c:v>-200</c:v>
                </c:pt>
                <c:pt idx="14">
                  <c:v>-100</c:v>
                </c:pt>
                <c:pt idx="15">
                  <c:v>0</c:v>
                </c:pt>
                <c:pt idx="16">
                  <c:v>100</c:v>
                </c:pt>
                <c:pt idx="17">
                  <c:v>200</c:v>
                </c:pt>
                <c:pt idx="18">
                  <c:v>300</c:v>
                </c:pt>
                <c:pt idx="19">
                  <c:v>400</c:v>
                </c:pt>
                <c:pt idx="20">
                  <c:v>500</c:v>
                </c:pt>
                <c:pt idx="21">
                  <c:v>600</c:v>
                </c:pt>
                <c:pt idx="22">
                  <c:v>700</c:v>
                </c:pt>
                <c:pt idx="23">
                  <c:v>800</c:v>
                </c:pt>
                <c:pt idx="24">
                  <c:v>900</c:v>
                </c:pt>
                <c:pt idx="25">
                  <c:v>1000</c:v>
                </c:pt>
                <c:pt idx="26">
                  <c:v>1100</c:v>
                </c:pt>
                <c:pt idx="27">
                  <c:v>1200</c:v>
                </c:pt>
                <c:pt idx="28">
                  <c:v>1300</c:v>
                </c:pt>
                <c:pt idx="29">
                  <c:v>1400</c:v>
                </c:pt>
                <c:pt idx="30">
                  <c:v>1500</c:v>
                </c:pt>
                <c:pt idx="31">
                  <c:v>1600</c:v>
                </c:pt>
                <c:pt idx="32">
                  <c:v>1700</c:v>
                </c:pt>
                <c:pt idx="33">
                  <c:v>1800</c:v>
                </c:pt>
                <c:pt idx="34">
                  <c:v>1900</c:v>
                </c:pt>
                <c:pt idx="35">
                  <c:v>2000</c:v>
                </c:pt>
              </c:numCache>
            </c:numRef>
          </c:xVal>
          <c:yVal>
            <c:numRef>
              <c:f>'2020-07-07 z Scan'!$I$2:$I$37</c:f>
              <c:numCache>
                <c:formatCode>0.0</c:formatCode>
                <c:ptCount val="36"/>
                <c:pt idx="0">
                  <c:v>18527.095877721167</c:v>
                </c:pt>
                <c:pt idx="1">
                  <c:v>19173.651550237038</c:v>
                </c:pt>
                <c:pt idx="2">
                  <c:v>19779.415357624908</c:v>
                </c:pt>
                <c:pt idx="3">
                  <c:v>20397.697798750058</c:v>
                </c:pt>
                <c:pt idx="4">
                  <c:v>20921.754307506748</c:v>
                </c:pt>
                <c:pt idx="5">
                  <c:v>21698.409830576838</c:v>
                </c:pt>
                <c:pt idx="6">
                  <c:v>22235.495059532546</c:v>
                </c:pt>
                <c:pt idx="7">
                  <c:v>22609.141329365502</c:v>
                </c:pt>
                <c:pt idx="8">
                  <c:v>23009.020255377796</c:v>
                </c:pt>
                <c:pt idx="9">
                  <c:v>23254.034584849676</c:v>
                </c:pt>
                <c:pt idx="10">
                  <c:v>23593.360602631172</c:v>
                </c:pt>
                <c:pt idx="11">
                  <c:v>23651.866256046735</c:v>
                </c:pt>
                <c:pt idx="12">
                  <c:v>23726.361725389586</c:v>
                </c:pt>
                <c:pt idx="13">
                  <c:v>23479.717962202554</c:v>
                </c:pt>
                <c:pt idx="14">
                  <c:v>23160.310960904189</c:v>
                </c:pt>
                <c:pt idx="15">
                  <c:v>22864.166202808738</c:v>
                </c:pt>
                <c:pt idx="16">
                  <c:v>22318.433858014436</c:v>
                </c:pt>
                <c:pt idx="17">
                  <c:v>21692.178551685229</c:v>
                </c:pt>
                <c:pt idx="18">
                  <c:v>20851.126789281829</c:v>
                </c:pt>
                <c:pt idx="19">
                  <c:v>20245.640928155273</c:v>
                </c:pt>
                <c:pt idx="20">
                  <c:v>19209.995271437951</c:v>
                </c:pt>
                <c:pt idx="21">
                  <c:v>18401.670900905916</c:v>
                </c:pt>
                <c:pt idx="22">
                  <c:v>17482.180472592587</c:v>
                </c:pt>
                <c:pt idx="23">
                  <c:v>16632.406119697505</c:v>
                </c:pt>
                <c:pt idx="24">
                  <c:v>15467.01111674154</c:v>
                </c:pt>
                <c:pt idx="25">
                  <c:v>14576.805091784492</c:v>
                </c:pt>
                <c:pt idx="26">
                  <c:v>13772.148998870727</c:v>
                </c:pt>
                <c:pt idx="27">
                  <c:v>13038.35033226564</c:v>
                </c:pt>
                <c:pt idx="28">
                  <c:v>12432.659482916695</c:v>
                </c:pt>
                <c:pt idx="29">
                  <c:v>11922.502314020478</c:v>
                </c:pt>
                <c:pt idx="30">
                  <c:v>11378.787261712603</c:v>
                </c:pt>
                <c:pt idx="31">
                  <c:v>10778.449200726149</c:v>
                </c:pt>
                <c:pt idx="32">
                  <c:v>10194.451521313978</c:v>
                </c:pt>
                <c:pt idx="33">
                  <c:v>9574.2790948448674</c:v>
                </c:pt>
                <c:pt idx="34">
                  <c:v>8798.8293573731153</c:v>
                </c:pt>
                <c:pt idx="35">
                  <c:v>7830.4963893495587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5D-45DC-9058-39FDB832C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728344"/>
        <c:axId val="492728736"/>
      </c:scatterChart>
      <c:valAx>
        <c:axId val="49272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28736"/>
        <c:crosses val="autoZero"/>
        <c:crossBetween val="midCat"/>
      </c:valAx>
      <c:valAx>
        <c:axId val="49272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2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28575</xdr:rowOff>
    </xdr:from>
    <xdr:to>
      <xdr:col>13</xdr:col>
      <xdr:colOff>342900</xdr:colOff>
      <xdr:row>15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37</xdr:row>
      <xdr:rowOff>28575</xdr:rowOff>
    </xdr:from>
    <xdr:to>
      <xdr:col>7</xdr:col>
      <xdr:colOff>571500</xdr:colOff>
      <xdr:row>51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37</xdr:row>
      <xdr:rowOff>85725</xdr:rowOff>
    </xdr:from>
    <xdr:to>
      <xdr:col>8</xdr:col>
      <xdr:colOff>628650</xdr:colOff>
      <xdr:row>51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37</xdr:row>
      <xdr:rowOff>142875</xdr:rowOff>
    </xdr:from>
    <xdr:to>
      <xdr:col>8</xdr:col>
      <xdr:colOff>38100</xdr:colOff>
      <xdr:row>52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B1" sqref="B1:H2"/>
    </sheetView>
  </sheetViews>
  <sheetFormatPr defaultRowHeight="15" x14ac:dyDescent="0.25"/>
  <cols>
    <col min="4" max="4" width="11.28515625" bestFit="1" customWidth="1"/>
    <col min="5" max="5" width="12.57031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s="1" t="s">
        <v>4</v>
      </c>
    </row>
    <row r="2" spans="1:8" x14ac:dyDescent="0.25">
      <c r="A2">
        <v>736</v>
      </c>
      <c r="B2">
        <v>1550</v>
      </c>
      <c r="C2">
        <v>1500</v>
      </c>
      <c r="D2" s="1">
        <v>1.8916239999999999E-4</v>
      </c>
      <c r="E2" s="1">
        <v>9.6862880000000003E-5</v>
      </c>
      <c r="F2" s="2">
        <f>2/D2</f>
        <v>10572.925697707367</v>
      </c>
      <c r="G2" s="2">
        <f>2/E2</f>
        <v>20647.744522979287</v>
      </c>
      <c r="H2" s="2">
        <f>G2-F2</f>
        <v>10074.818825271919</v>
      </c>
    </row>
    <row r="3" spans="1:8" x14ac:dyDescent="0.25">
      <c r="A3">
        <v>800</v>
      </c>
      <c r="B3">
        <v>1600</v>
      </c>
      <c r="C3">
        <v>1550</v>
      </c>
      <c r="D3" s="1">
        <v>1.9223343999999999E-4</v>
      </c>
      <c r="E3" s="1">
        <v>1.0081640000000001E-4</v>
      </c>
      <c r="F3" s="2">
        <f t="shared" ref="F3" si="0">2/D3</f>
        <v>10404.017115856637</v>
      </c>
      <c r="G3" s="2">
        <f t="shared" ref="G3" si="1">2/E3</f>
        <v>19838.042223289067</v>
      </c>
      <c r="H3" s="2">
        <f t="shared" ref="H3:H38" si="2">G3-F3</f>
        <v>9434.0251074324296</v>
      </c>
    </row>
    <row r="4" spans="1:8" x14ac:dyDescent="0.25">
      <c r="A4">
        <v>900</v>
      </c>
      <c r="B4">
        <v>1700</v>
      </c>
      <c r="C4">
        <v>1650</v>
      </c>
      <c r="D4" s="1">
        <v>1.9384032E-4</v>
      </c>
      <c r="E4" s="1">
        <v>1.0622112000000001E-4</v>
      </c>
      <c r="F4" s="2">
        <f t="shared" ref="F4" si="3">2/D4</f>
        <v>10317.770833230155</v>
      </c>
      <c r="G4" s="2">
        <f t="shared" ref="G4" si="4">2/E4</f>
        <v>18828.647259603364</v>
      </c>
      <c r="H4" s="2">
        <f t="shared" si="2"/>
        <v>8510.8764263732082</v>
      </c>
    </row>
    <row r="5" spans="1:8" x14ac:dyDescent="0.25">
      <c r="A5">
        <v>1000</v>
      </c>
      <c r="B5">
        <v>1800</v>
      </c>
      <c r="C5">
        <v>1750</v>
      </c>
      <c r="D5" s="1">
        <v>1.9625936E-4</v>
      </c>
      <c r="E5" s="1">
        <v>1.1205528E-4</v>
      </c>
      <c r="F5" s="2">
        <f t="shared" ref="F5:F38" si="5">2/D5</f>
        <v>10190.5967694993</v>
      </c>
      <c r="G5" s="2">
        <f t="shared" ref="G5:G38" si="6">2/E5</f>
        <v>17848.333429714334</v>
      </c>
      <c r="H5" s="2">
        <f t="shared" si="2"/>
        <v>7657.7366602150341</v>
      </c>
    </row>
    <row r="6" spans="1:8" x14ac:dyDescent="0.25">
      <c r="A6">
        <v>1100</v>
      </c>
      <c r="B6">
        <v>1900</v>
      </c>
      <c r="C6">
        <v>1850</v>
      </c>
      <c r="D6" s="1">
        <v>1.9875848E-4</v>
      </c>
      <c r="E6" s="1">
        <v>1.1753072E-4</v>
      </c>
      <c r="F6" s="2">
        <f t="shared" si="5"/>
        <v>10062.46374997434</v>
      </c>
      <c r="G6" s="2">
        <f t="shared" si="6"/>
        <v>17016.827600477558</v>
      </c>
      <c r="H6" s="2">
        <f t="shared" si="2"/>
        <v>6954.3638505032177</v>
      </c>
    </row>
    <row r="7" spans="1:8" x14ac:dyDescent="0.25">
      <c r="A7">
        <v>1200</v>
      </c>
      <c r="B7">
        <v>1980</v>
      </c>
      <c r="C7">
        <v>1930</v>
      </c>
      <c r="D7" s="1">
        <v>2.0126216E-4</v>
      </c>
      <c r="E7" s="1">
        <v>1.2516944000000001E-4</v>
      </c>
      <c r="F7" s="2">
        <f t="shared" si="5"/>
        <v>9937.2877643765733</v>
      </c>
      <c r="G7" s="2">
        <f t="shared" si="6"/>
        <v>15978.341039154604</v>
      </c>
      <c r="H7" s="2">
        <f t="shared" si="2"/>
        <v>6041.0532747780308</v>
      </c>
    </row>
    <row r="8" spans="1:8" x14ac:dyDescent="0.25">
      <c r="A8">
        <v>1300</v>
      </c>
      <c r="B8">
        <v>2080</v>
      </c>
      <c r="C8">
        <v>2030</v>
      </c>
      <c r="D8" s="1">
        <v>2.052248E-4</v>
      </c>
      <c r="E8" s="1">
        <v>1.3044751999999999E-4</v>
      </c>
      <c r="F8" s="2">
        <f t="shared" si="5"/>
        <v>9745.4108860137767</v>
      </c>
      <c r="G8" s="2">
        <f t="shared" si="6"/>
        <v>15331.836128429273</v>
      </c>
      <c r="H8" s="2">
        <f t="shared" si="2"/>
        <v>5586.4252424154965</v>
      </c>
    </row>
    <row r="9" spans="1:8" x14ac:dyDescent="0.25">
      <c r="A9">
        <v>1400</v>
      </c>
      <c r="B9">
        <v>2180</v>
      </c>
      <c r="C9">
        <v>2130</v>
      </c>
      <c r="D9" s="1">
        <v>2.0962271999999999E-4</v>
      </c>
      <c r="E9" s="1">
        <v>1.3633728000000001E-4</v>
      </c>
      <c r="F9" s="2">
        <f t="shared" si="5"/>
        <v>9540.9505229204169</v>
      </c>
      <c r="G9" s="2">
        <f t="shared" si="6"/>
        <v>14669.501988010908</v>
      </c>
      <c r="H9" s="2">
        <f t="shared" si="2"/>
        <v>5128.5514650904915</v>
      </c>
    </row>
    <row r="10" spans="1:8" x14ac:dyDescent="0.25">
      <c r="A10">
        <v>1500</v>
      </c>
      <c r="B10">
        <v>2280</v>
      </c>
      <c r="C10">
        <v>2230</v>
      </c>
      <c r="D10" s="1">
        <v>2.1531295999999999E-4</v>
      </c>
      <c r="E10" s="1">
        <v>1.4238759999999999E-4</v>
      </c>
      <c r="F10" s="2">
        <f t="shared" si="5"/>
        <v>9288.8045382869659</v>
      </c>
      <c r="G10" s="2">
        <f t="shared" si="6"/>
        <v>14046.166941503334</v>
      </c>
      <c r="H10" s="2">
        <f t="shared" si="2"/>
        <v>4757.362403216368</v>
      </c>
    </row>
    <row r="11" spans="1:8" x14ac:dyDescent="0.25">
      <c r="A11">
        <v>1600</v>
      </c>
      <c r="B11">
        <v>2380</v>
      </c>
      <c r="C11">
        <v>2330</v>
      </c>
      <c r="D11" s="1">
        <v>2.190552E-4</v>
      </c>
      <c r="E11" s="1">
        <v>1.4835536E-4</v>
      </c>
      <c r="F11" s="2">
        <f t="shared" si="5"/>
        <v>9130.1188011058402</v>
      </c>
      <c r="G11" s="2">
        <f t="shared" si="6"/>
        <v>13481.144193239799</v>
      </c>
      <c r="H11" s="2">
        <f t="shared" si="2"/>
        <v>4351.025392133959</v>
      </c>
    </row>
    <row r="12" spans="1:8" x14ac:dyDescent="0.25">
      <c r="A12">
        <v>1700</v>
      </c>
      <c r="B12">
        <v>2480</v>
      </c>
      <c r="C12">
        <v>2430</v>
      </c>
      <c r="D12" s="1">
        <v>2.2502608E-4</v>
      </c>
      <c r="E12" s="1">
        <v>1.5524448E-4</v>
      </c>
      <c r="F12" s="2">
        <f t="shared" si="5"/>
        <v>8887.8586873130444</v>
      </c>
      <c r="G12" s="2">
        <f t="shared" si="6"/>
        <v>12882.905723926544</v>
      </c>
      <c r="H12" s="2">
        <f t="shared" si="2"/>
        <v>3995.0470366134996</v>
      </c>
    </row>
    <row r="13" spans="1:8" x14ac:dyDescent="0.25">
      <c r="A13">
        <v>1800</v>
      </c>
      <c r="B13">
        <v>2550</v>
      </c>
      <c r="C13">
        <v>2500</v>
      </c>
      <c r="D13" s="1">
        <v>2.3057232000000001E-4</v>
      </c>
      <c r="E13" s="1">
        <v>1.6612168E-4</v>
      </c>
      <c r="F13" s="2">
        <f t="shared" si="5"/>
        <v>8674.0680754741061</v>
      </c>
      <c r="G13" s="2">
        <f t="shared" si="6"/>
        <v>12039.367769456701</v>
      </c>
      <c r="H13" s="2">
        <f t="shared" si="2"/>
        <v>3365.2996939825953</v>
      </c>
    </row>
    <row r="14" spans="1:8" x14ac:dyDescent="0.25">
      <c r="A14">
        <v>1900</v>
      </c>
      <c r="B14">
        <v>2650</v>
      </c>
      <c r="C14">
        <v>2600</v>
      </c>
      <c r="D14" s="1">
        <v>2.3943392000000001E-4</v>
      </c>
      <c r="E14" s="1">
        <v>1.7805048E-4</v>
      </c>
      <c r="F14" s="2">
        <f t="shared" si="5"/>
        <v>8353.0353594010412</v>
      </c>
      <c r="G14" s="2">
        <f t="shared" si="6"/>
        <v>11232.769493235852</v>
      </c>
      <c r="H14" s="2">
        <f t="shared" si="2"/>
        <v>2879.7341338348106</v>
      </c>
    </row>
    <row r="15" spans="1:8" x14ac:dyDescent="0.25">
      <c r="A15">
        <v>2000</v>
      </c>
      <c r="B15">
        <v>2750</v>
      </c>
      <c r="C15">
        <v>2700</v>
      </c>
      <c r="D15" s="1">
        <v>2.5173192E-4</v>
      </c>
      <c r="E15" s="1">
        <v>1.9688023999999999E-4</v>
      </c>
      <c r="F15" s="2">
        <f t="shared" si="5"/>
        <v>7944.959860473793</v>
      </c>
      <c r="G15" s="2">
        <f t="shared" si="6"/>
        <v>10158.459782454553</v>
      </c>
      <c r="H15" s="2">
        <f t="shared" si="2"/>
        <v>2213.4999219807596</v>
      </c>
    </row>
    <row r="16" spans="1:8" x14ac:dyDescent="0.25">
      <c r="A16">
        <v>700</v>
      </c>
      <c r="B16">
        <v>1500</v>
      </c>
      <c r="C16">
        <v>1450</v>
      </c>
      <c r="D16" s="1">
        <v>1.9375927999999999E-4</v>
      </c>
      <c r="E16" s="1">
        <v>9.8430400000000005E-5</v>
      </c>
      <c r="F16" s="2">
        <f t="shared" si="5"/>
        <v>10322.086250526943</v>
      </c>
      <c r="G16" s="2">
        <f t="shared" si="6"/>
        <v>20318.925860303319</v>
      </c>
      <c r="H16" s="2">
        <f t="shared" si="2"/>
        <v>9996.8396097763762</v>
      </c>
    </row>
    <row r="17" spans="1:8" x14ac:dyDescent="0.25">
      <c r="A17">
        <v>600</v>
      </c>
      <c r="B17">
        <v>1400</v>
      </c>
      <c r="C17">
        <v>1350</v>
      </c>
      <c r="D17" s="1">
        <v>1.9350984E-4</v>
      </c>
      <c r="E17" s="1">
        <v>9.3352080000000002E-5</v>
      </c>
      <c r="F17" s="2">
        <f t="shared" si="5"/>
        <v>10335.39172995027</v>
      </c>
      <c r="G17" s="2">
        <f t="shared" si="6"/>
        <v>21424.268211270708</v>
      </c>
      <c r="H17" s="2">
        <f t="shared" si="2"/>
        <v>11088.876481320438</v>
      </c>
    </row>
    <row r="18" spans="1:8" x14ac:dyDescent="0.25">
      <c r="A18">
        <v>500</v>
      </c>
      <c r="B18">
        <v>1300</v>
      </c>
      <c r="C18">
        <v>1250</v>
      </c>
      <c r="D18" s="1">
        <v>1.9191352E-4</v>
      </c>
      <c r="E18" s="1">
        <v>8.8989359999999996E-5</v>
      </c>
      <c r="F18" s="2">
        <f t="shared" si="5"/>
        <v>10421.360621179791</v>
      </c>
      <c r="G18" s="2">
        <f t="shared" si="6"/>
        <v>22474.596963052663</v>
      </c>
      <c r="H18" s="2">
        <f t="shared" si="2"/>
        <v>12053.236341872873</v>
      </c>
    </row>
    <row r="19" spans="1:8" x14ac:dyDescent="0.25">
      <c r="A19">
        <v>400</v>
      </c>
      <c r="B19">
        <v>1200</v>
      </c>
      <c r="C19">
        <v>1150</v>
      </c>
      <c r="D19" s="1">
        <v>1.9219735999999999E-4</v>
      </c>
      <c r="E19" s="1">
        <v>8.6216960000000002E-5</v>
      </c>
      <c r="F19" s="2">
        <f t="shared" si="5"/>
        <v>10405.970196468881</v>
      </c>
      <c r="G19" s="2">
        <f t="shared" si="6"/>
        <v>23197.292040916313</v>
      </c>
      <c r="H19" s="2">
        <f t="shared" si="2"/>
        <v>12791.321844447431</v>
      </c>
    </row>
    <row r="20" spans="1:8" x14ac:dyDescent="0.25">
      <c r="A20">
        <v>300</v>
      </c>
      <c r="B20">
        <v>1125</v>
      </c>
      <c r="C20">
        <v>1075</v>
      </c>
      <c r="D20" s="1">
        <v>1.921944E-4</v>
      </c>
      <c r="E20" s="1">
        <v>8.2511680000000003E-5</v>
      </c>
      <c r="F20" s="2">
        <f t="shared" si="5"/>
        <v>10406.130459576345</v>
      </c>
      <c r="G20" s="2">
        <f t="shared" si="6"/>
        <v>24238.992588685625</v>
      </c>
      <c r="H20" s="2">
        <f t="shared" si="2"/>
        <v>13832.86212910928</v>
      </c>
    </row>
    <row r="21" spans="1:8" x14ac:dyDescent="0.25">
      <c r="A21">
        <v>200</v>
      </c>
      <c r="B21">
        <v>1025</v>
      </c>
      <c r="C21">
        <v>975</v>
      </c>
      <c r="D21" s="1">
        <v>1.9247439999999999E-4</v>
      </c>
      <c r="E21" s="1">
        <v>7.9870799999999994E-5</v>
      </c>
      <c r="F21" s="2">
        <f t="shared" si="5"/>
        <v>10390.992256632571</v>
      </c>
      <c r="G21" s="2">
        <f t="shared" si="6"/>
        <v>25040.440311102433</v>
      </c>
      <c r="H21" s="2">
        <f t="shared" si="2"/>
        <v>14649.448054469862</v>
      </c>
    </row>
    <row r="22" spans="1:8" x14ac:dyDescent="0.25">
      <c r="A22">
        <v>100</v>
      </c>
      <c r="B22">
        <v>925</v>
      </c>
      <c r="C22">
        <v>875</v>
      </c>
      <c r="D22" s="1">
        <v>1.9346639999999999E-4</v>
      </c>
      <c r="E22" s="1">
        <v>7.8053760000000005E-5</v>
      </c>
      <c r="F22" s="2">
        <f t="shared" si="5"/>
        <v>10337.712388301017</v>
      </c>
      <c r="G22" s="2">
        <f t="shared" si="6"/>
        <v>25623.365229298368</v>
      </c>
      <c r="H22" s="2">
        <f t="shared" si="2"/>
        <v>15285.652840997351</v>
      </c>
    </row>
    <row r="23" spans="1:8" x14ac:dyDescent="0.25">
      <c r="A23">
        <v>0</v>
      </c>
      <c r="B23">
        <v>825</v>
      </c>
      <c r="C23">
        <v>775</v>
      </c>
      <c r="D23" s="1">
        <v>1.9345863999999999E-4</v>
      </c>
      <c r="E23" s="1">
        <v>7.6853039999999994E-5</v>
      </c>
      <c r="F23" s="2">
        <f t="shared" si="5"/>
        <v>10338.127053927392</v>
      </c>
      <c r="G23" s="2">
        <f t="shared" si="6"/>
        <v>26023.694052961342</v>
      </c>
      <c r="H23" s="2">
        <f t="shared" si="2"/>
        <v>15685.56699903395</v>
      </c>
    </row>
    <row r="24" spans="1:8" x14ac:dyDescent="0.25">
      <c r="A24">
        <v>-100</v>
      </c>
      <c r="B24">
        <v>725</v>
      </c>
      <c r="C24">
        <v>675</v>
      </c>
      <c r="D24" s="1">
        <v>1.9497992E-4</v>
      </c>
      <c r="E24" s="1">
        <v>7.5348080000000003E-5</v>
      </c>
      <c r="F24" s="2">
        <f t="shared" si="5"/>
        <v>10257.466512449077</v>
      </c>
      <c r="G24" s="2">
        <f t="shared" si="6"/>
        <v>26543.476622098398</v>
      </c>
      <c r="H24" s="2">
        <f t="shared" si="2"/>
        <v>16286.010109649322</v>
      </c>
    </row>
    <row r="25" spans="1:8" x14ac:dyDescent="0.25">
      <c r="A25">
        <v>-200</v>
      </c>
      <c r="B25">
        <v>625</v>
      </c>
      <c r="C25">
        <v>575</v>
      </c>
      <c r="D25" s="1">
        <v>1.9504808E-4</v>
      </c>
      <c r="E25" s="1">
        <v>7.480384E-5</v>
      </c>
      <c r="F25" s="2">
        <f t="shared" si="5"/>
        <v>10253.882017192889</v>
      </c>
      <c r="G25" s="2">
        <f t="shared" si="6"/>
        <v>26736.595340560056</v>
      </c>
      <c r="H25" s="2">
        <f t="shared" si="2"/>
        <v>16482.713323367167</v>
      </c>
    </row>
    <row r="26" spans="1:8" x14ac:dyDescent="0.25">
      <c r="A26">
        <v>-300</v>
      </c>
      <c r="B26">
        <v>550</v>
      </c>
      <c r="C26">
        <v>500</v>
      </c>
      <c r="D26" s="1">
        <v>1.9963671999999999E-4</v>
      </c>
      <c r="E26" s="1">
        <v>7.4718880000000006E-5</v>
      </c>
      <c r="F26" s="2">
        <f t="shared" si="5"/>
        <v>10018.1970531273</v>
      </c>
      <c r="G26" s="2">
        <f t="shared" si="6"/>
        <v>26766.996507442294</v>
      </c>
      <c r="H26" s="2">
        <f t="shared" si="2"/>
        <v>16748.799454314994</v>
      </c>
    </row>
    <row r="27" spans="1:8" x14ac:dyDescent="0.25">
      <c r="A27">
        <v>-400</v>
      </c>
      <c r="B27">
        <v>450</v>
      </c>
      <c r="C27">
        <v>400</v>
      </c>
      <c r="D27" s="1">
        <v>1.9942696000000001E-4</v>
      </c>
      <c r="E27" s="1">
        <v>7.4505999999999994E-5</v>
      </c>
      <c r="F27" s="2">
        <f t="shared" si="5"/>
        <v>10028.734329601173</v>
      </c>
      <c r="G27" s="2">
        <f t="shared" si="6"/>
        <v>26843.475693232762</v>
      </c>
      <c r="H27" s="2">
        <f t="shared" si="2"/>
        <v>16814.741363631591</v>
      </c>
    </row>
    <row r="28" spans="1:8" x14ac:dyDescent="0.25">
      <c r="A28">
        <v>-500</v>
      </c>
      <c r="B28">
        <v>350</v>
      </c>
      <c r="C28">
        <v>300</v>
      </c>
      <c r="D28" s="1">
        <v>2.0226983999999999E-4</v>
      </c>
      <c r="E28" s="1">
        <v>7.4636480000000001E-5</v>
      </c>
      <c r="F28" s="2">
        <f t="shared" si="5"/>
        <v>9887.7815891879891</v>
      </c>
      <c r="G28" s="2">
        <f t="shared" si="6"/>
        <v>26796.547747160639</v>
      </c>
      <c r="H28" s="2">
        <f t="shared" si="2"/>
        <v>16908.766157972648</v>
      </c>
    </row>
    <row r="29" spans="1:8" x14ac:dyDescent="0.25">
      <c r="A29">
        <v>-600</v>
      </c>
      <c r="B29">
        <v>250</v>
      </c>
      <c r="C29">
        <v>200</v>
      </c>
      <c r="D29" s="1">
        <v>2.0338111999999999E-4</v>
      </c>
      <c r="E29" s="1">
        <v>7.4791520000000005E-5</v>
      </c>
      <c r="F29" s="2">
        <f t="shared" si="5"/>
        <v>9833.7544802585417</v>
      </c>
      <c r="G29" s="2">
        <f t="shared" si="6"/>
        <v>26740.999514383446</v>
      </c>
      <c r="H29" s="2">
        <f t="shared" si="2"/>
        <v>16907.245034124906</v>
      </c>
    </row>
    <row r="30" spans="1:8" x14ac:dyDescent="0.25">
      <c r="A30">
        <v>-700</v>
      </c>
      <c r="B30">
        <v>150</v>
      </c>
      <c r="C30">
        <v>125</v>
      </c>
      <c r="D30" s="1">
        <v>2.0765704000000001E-4</v>
      </c>
      <c r="E30" s="1">
        <v>7.5842320000000005E-5</v>
      </c>
      <c r="F30" s="2">
        <f t="shared" si="5"/>
        <v>9631.2650897845797</v>
      </c>
      <c r="G30" s="2">
        <f t="shared" si="6"/>
        <v>26370.501324326575</v>
      </c>
      <c r="H30" s="2">
        <f t="shared" si="2"/>
        <v>16739.236234541997</v>
      </c>
    </row>
    <row r="31" spans="1:8" x14ac:dyDescent="0.25">
      <c r="A31">
        <v>-800</v>
      </c>
      <c r="B31">
        <v>75</v>
      </c>
      <c r="C31">
        <v>25</v>
      </c>
      <c r="D31" s="1">
        <v>2.1002255999999999E-4</v>
      </c>
      <c r="E31" s="1">
        <v>7.7278159999999999E-5</v>
      </c>
      <c r="F31" s="2">
        <f t="shared" si="5"/>
        <v>9522.7865044593309</v>
      </c>
      <c r="G31" s="2">
        <f t="shared" si="6"/>
        <v>25880.533387440901</v>
      </c>
      <c r="H31" s="2">
        <f t="shared" si="2"/>
        <v>16357.74688298157</v>
      </c>
    </row>
    <row r="32" spans="1:8" x14ac:dyDescent="0.25">
      <c r="A32">
        <v>-900</v>
      </c>
      <c r="B32">
        <v>-25</v>
      </c>
      <c r="C32">
        <v>-100</v>
      </c>
      <c r="D32" s="1">
        <v>2.1124351999999999E-4</v>
      </c>
      <c r="E32" s="1">
        <v>7.8383280000000004E-5</v>
      </c>
      <c r="F32" s="2">
        <f t="shared" si="5"/>
        <v>9467.7460402098968</v>
      </c>
      <c r="G32" s="2">
        <f t="shared" si="6"/>
        <v>25515.645683620281</v>
      </c>
      <c r="H32" s="2">
        <f t="shared" si="2"/>
        <v>16047.899643410385</v>
      </c>
    </row>
    <row r="33" spans="1:8" x14ac:dyDescent="0.25">
      <c r="A33">
        <v>-1000</v>
      </c>
      <c r="B33">
        <v>-125</v>
      </c>
      <c r="C33">
        <v>-175</v>
      </c>
      <c r="D33" s="1">
        <v>2.1362664000000001E-4</v>
      </c>
      <c r="E33" s="1">
        <v>8.0914239999999995E-5</v>
      </c>
      <c r="F33" s="2">
        <f t="shared" si="5"/>
        <v>9362.1282439306251</v>
      </c>
      <c r="G33" s="2">
        <f t="shared" si="6"/>
        <v>24717.528088998923</v>
      </c>
      <c r="H33" s="2">
        <f t="shared" si="2"/>
        <v>15355.399845068298</v>
      </c>
    </row>
    <row r="34" spans="1:8" x14ac:dyDescent="0.25">
      <c r="A34">
        <v>-1100</v>
      </c>
      <c r="B34">
        <v>-225</v>
      </c>
      <c r="C34">
        <v>-275</v>
      </c>
      <c r="D34" s="1">
        <v>2.1605760000000001E-4</v>
      </c>
      <c r="E34" s="1">
        <v>8.3155440000000003E-5</v>
      </c>
      <c r="F34" s="2">
        <f t="shared" si="5"/>
        <v>9256.7907817174673</v>
      </c>
      <c r="G34" s="2">
        <f t="shared" si="6"/>
        <v>24051.342882678509</v>
      </c>
      <c r="H34" s="2">
        <f t="shared" si="2"/>
        <v>14794.552100961042</v>
      </c>
    </row>
    <row r="35" spans="1:8" x14ac:dyDescent="0.25">
      <c r="A35">
        <v>-1200</v>
      </c>
      <c r="B35">
        <v>-325</v>
      </c>
      <c r="C35">
        <v>-375</v>
      </c>
      <c r="D35" s="1">
        <v>2.1911816000000001E-4</v>
      </c>
      <c r="E35" s="1">
        <v>8.5352560000000004E-5</v>
      </c>
      <c r="F35" s="2">
        <f t="shared" si="5"/>
        <v>9127.4954116080553</v>
      </c>
      <c r="G35" s="2">
        <f t="shared" si="6"/>
        <v>23432.220427834851</v>
      </c>
      <c r="H35" s="2">
        <f t="shared" si="2"/>
        <v>14304.725016226796</v>
      </c>
    </row>
    <row r="36" spans="1:8" x14ac:dyDescent="0.25">
      <c r="A36">
        <v>-1300</v>
      </c>
      <c r="B36">
        <v>-425</v>
      </c>
      <c r="C36">
        <v>-475</v>
      </c>
      <c r="D36" s="1">
        <v>2.2181568000000001E-4</v>
      </c>
      <c r="E36" s="1">
        <v>8.8185599999999998E-5</v>
      </c>
      <c r="F36" s="2">
        <f t="shared" si="5"/>
        <v>9016.4951368631828</v>
      </c>
      <c r="G36" s="2">
        <f t="shared" si="6"/>
        <v>22679.439727120982</v>
      </c>
      <c r="H36" s="2">
        <f t="shared" si="2"/>
        <v>13662.944590257799</v>
      </c>
    </row>
    <row r="37" spans="1:8" x14ac:dyDescent="0.25">
      <c r="A37">
        <v>-1400</v>
      </c>
      <c r="B37">
        <v>-500</v>
      </c>
      <c r="C37">
        <v>-575</v>
      </c>
      <c r="D37" s="1">
        <v>2.2415495999999999E-4</v>
      </c>
      <c r="E37" s="1">
        <v>9.1199439999999996E-5</v>
      </c>
      <c r="F37" s="2">
        <f t="shared" si="5"/>
        <v>8922.399040378139</v>
      </c>
      <c r="G37" s="2">
        <f t="shared" si="6"/>
        <v>21929.959219047836</v>
      </c>
      <c r="H37" s="2">
        <f t="shared" si="2"/>
        <v>13007.560178669697</v>
      </c>
    </row>
    <row r="38" spans="1:8" x14ac:dyDescent="0.25">
      <c r="A38">
        <v>-1500</v>
      </c>
      <c r="B38">
        <v>-625</v>
      </c>
      <c r="C38">
        <v>-675</v>
      </c>
      <c r="D38" s="1">
        <v>2.2866839999999999E-4</v>
      </c>
      <c r="E38" s="1">
        <v>9.4256559999999999E-5</v>
      </c>
      <c r="F38" s="2">
        <f t="shared" si="5"/>
        <v>8746.2893867276816</v>
      </c>
      <c r="G38" s="2">
        <f t="shared" si="6"/>
        <v>21218.682285880157</v>
      </c>
      <c r="H38" s="2">
        <f t="shared" si="2"/>
        <v>12472.392899152475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J7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4.85546875" bestFit="1" customWidth="1"/>
  </cols>
  <sheetData>
    <row r="1" spans="1:10" x14ac:dyDescent="0.25">
      <c r="A1" t="s">
        <v>5</v>
      </c>
      <c r="B1" t="s">
        <v>6</v>
      </c>
      <c r="C1" s="2" t="s">
        <v>7</v>
      </c>
    </row>
    <row r="2" spans="1:10" x14ac:dyDescent="0.25">
      <c r="A2" s="1">
        <v>1.7499999999999998E-5</v>
      </c>
      <c r="B2">
        <v>337458</v>
      </c>
      <c r="C2" s="2">
        <f>B2/30</f>
        <v>11248.6</v>
      </c>
      <c r="E2">
        <f t="array" ref="E2:F5">LINEST(C2:C7,A2:A7,TRUE,TRUE)</f>
        <v>624426239.10492301</v>
      </c>
      <c r="F2">
        <v>380.60927525613533</v>
      </c>
      <c r="I2" t="s">
        <v>8</v>
      </c>
      <c r="J2">
        <v>1500</v>
      </c>
    </row>
    <row r="3" spans="1:10" x14ac:dyDescent="0.25">
      <c r="A3" s="1">
        <v>1.5299999999999999E-5</v>
      </c>
      <c r="B3">
        <v>298938</v>
      </c>
      <c r="C3" s="2">
        <f t="shared" ref="C3:C7" si="0">B3/30</f>
        <v>9964.6</v>
      </c>
      <c r="E3">
        <v>5205058.9392455416</v>
      </c>
      <c r="F3">
        <v>61.796253470158398</v>
      </c>
      <c r="I3" t="s">
        <v>9</v>
      </c>
      <c r="J3">
        <v>-1700</v>
      </c>
    </row>
    <row r="4" spans="1:10" x14ac:dyDescent="0.25">
      <c r="A4" s="1">
        <v>1.2E-5</v>
      </c>
      <c r="B4">
        <v>238782</v>
      </c>
      <c r="C4" s="2">
        <f t="shared" si="0"/>
        <v>7959.4</v>
      </c>
      <c r="E4">
        <v>0.99972213853869563</v>
      </c>
      <c r="F4">
        <v>57.367762789225559</v>
      </c>
      <c r="I4" t="s">
        <v>2</v>
      </c>
      <c r="J4">
        <v>736</v>
      </c>
    </row>
    <row r="5" spans="1:10" x14ac:dyDescent="0.25">
      <c r="A5" s="1">
        <v>9.7499999999999998E-6</v>
      </c>
      <c r="B5">
        <v>193076</v>
      </c>
      <c r="C5" s="2">
        <f t="shared" si="0"/>
        <v>6435.8666666666668</v>
      </c>
      <c r="E5">
        <v>14391.663152503234</v>
      </c>
      <c r="F5">
        <v>4</v>
      </c>
    </row>
    <row r="6" spans="1:10" x14ac:dyDescent="0.25">
      <c r="A6" s="1">
        <v>6.6000000000000003E-6</v>
      </c>
      <c r="B6">
        <v>134771</v>
      </c>
      <c r="C6" s="2">
        <f t="shared" si="0"/>
        <v>4492.3666666666668</v>
      </c>
    </row>
    <row r="7" spans="1:10" x14ac:dyDescent="0.25">
      <c r="A7" s="1">
        <v>4.7700000000000001E-6</v>
      </c>
      <c r="B7">
        <v>100350</v>
      </c>
      <c r="C7" s="2">
        <f t="shared" si="0"/>
        <v>3345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8" workbookViewId="0">
      <selection activeCell="C3" sqref="C3"/>
    </sheetView>
  </sheetViews>
  <sheetFormatPr defaultRowHeight="15" x14ac:dyDescent="0.25"/>
  <cols>
    <col min="5" max="5" width="11.28515625" bestFit="1" customWidth="1"/>
    <col min="6" max="6" width="12.5703125" bestFit="1" customWidth="1"/>
    <col min="7" max="7" width="14.85546875" bestFit="1" customWidth="1"/>
    <col min="8" max="8" width="16.140625" bestFit="1" customWidth="1"/>
  </cols>
  <sheetData>
    <row r="1" spans="1:9" x14ac:dyDescent="0.25">
      <c r="C1" t="s">
        <v>0</v>
      </c>
      <c r="D1" t="s">
        <v>1</v>
      </c>
      <c r="E1" t="s">
        <v>3</v>
      </c>
      <c r="F1" s="1" t="s">
        <v>4</v>
      </c>
      <c r="G1" t="s">
        <v>10</v>
      </c>
      <c r="H1" t="s">
        <v>11</v>
      </c>
    </row>
    <row r="2" spans="1:9" x14ac:dyDescent="0.25">
      <c r="A2">
        <v>800</v>
      </c>
      <c r="B2">
        <f>A2-260</f>
        <v>540</v>
      </c>
      <c r="C2">
        <v>1300</v>
      </c>
      <c r="D2">
        <v>1250</v>
      </c>
      <c r="E2" s="1">
        <v>1.1246584000000001E-4</v>
      </c>
      <c r="F2" s="1">
        <v>4.9231199999999997E-5</v>
      </c>
      <c r="G2" s="2">
        <f>2/E2</f>
        <v>17783.177540842622</v>
      </c>
      <c r="H2" s="2">
        <f>2/F2</f>
        <v>40624.644534360326</v>
      </c>
      <c r="I2" s="2">
        <f>H2-G2</f>
        <v>22841.466993517704</v>
      </c>
    </row>
    <row r="3" spans="1:9" x14ac:dyDescent="0.25">
      <c r="A3">
        <v>900</v>
      </c>
      <c r="B3">
        <f t="shared" ref="B3:B37" si="0">A3-260</f>
        <v>640</v>
      </c>
      <c r="C3">
        <v>1400</v>
      </c>
      <c r="D3">
        <v>1350</v>
      </c>
      <c r="E3" s="1">
        <v>1.0837072E-4</v>
      </c>
      <c r="F3" s="1">
        <v>4.8947599999999999E-5</v>
      </c>
      <c r="G3" s="2">
        <f t="shared" ref="G3:G37" si="1">2/E3</f>
        <v>18455.169440601669</v>
      </c>
      <c r="H3" s="2">
        <f t="shared" ref="H3:H37" si="2">2/F3</f>
        <v>40860.021737531562</v>
      </c>
      <c r="I3" s="2">
        <f t="shared" ref="I3:I37" si="3">H3-G3</f>
        <v>22404.852296929894</v>
      </c>
    </row>
    <row r="4" spans="1:9" x14ac:dyDescent="0.25">
      <c r="A4">
        <v>1000</v>
      </c>
      <c r="B4">
        <f t="shared" si="0"/>
        <v>740</v>
      </c>
      <c r="C4">
        <v>1500</v>
      </c>
      <c r="D4">
        <v>1450</v>
      </c>
      <c r="E4" s="1">
        <v>1.044788E-4</v>
      </c>
      <c r="F4" s="1">
        <v>4.7895600000000003E-5</v>
      </c>
      <c r="G4" s="2">
        <f t="shared" si="1"/>
        <v>19142.639463699812</v>
      </c>
      <c r="H4" s="2">
        <f t="shared" si="2"/>
        <v>41757.489205689038</v>
      </c>
      <c r="I4" s="2">
        <f t="shared" si="3"/>
        <v>22614.849741989226</v>
      </c>
    </row>
    <row r="5" spans="1:9" x14ac:dyDescent="0.25">
      <c r="A5">
        <v>1100</v>
      </c>
      <c r="B5">
        <f t="shared" si="0"/>
        <v>840</v>
      </c>
      <c r="C5">
        <v>1600</v>
      </c>
      <c r="D5">
        <v>1550</v>
      </c>
      <c r="E5" s="1">
        <v>9.9932400000000006E-5</v>
      </c>
      <c r="F5" s="1">
        <v>4.7303119999999999E-5</v>
      </c>
      <c r="G5" s="2">
        <f t="shared" si="1"/>
        <v>20013.529145702494</v>
      </c>
      <c r="H5" s="2">
        <f t="shared" si="2"/>
        <v>42280.509192628313</v>
      </c>
      <c r="I5" s="2">
        <f t="shared" si="3"/>
        <v>22266.980046925819</v>
      </c>
    </row>
    <row r="6" spans="1:9" x14ac:dyDescent="0.25">
      <c r="A6">
        <v>1200</v>
      </c>
      <c r="B6">
        <f t="shared" si="0"/>
        <v>940</v>
      </c>
      <c r="C6">
        <v>1700</v>
      </c>
      <c r="D6">
        <v>1650</v>
      </c>
      <c r="E6" s="1">
        <v>9.5057439999999998E-5</v>
      </c>
      <c r="F6" s="1">
        <v>4.6118800000000003E-5</v>
      </c>
      <c r="G6" s="2">
        <f t="shared" si="1"/>
        <v>21039.910184831402</v>
      </c>
      <c r="H6" s="2">
        <f t="shared" si="2"/>
        <v>43366.262782205951</v>
      </c>
      <c r="I6" s="2">
        <f t="shared" si="3"/>
        <v>22326.352597374549</v>
      </c>
    </row>
    <row r="7" spans="1:9" x14ac:dyDescent="0.25">
      <c r="A7">
        <v>1300</v>
      </c>
      <c r="B7">
        <f t="shared" si="0"/>
        <v>1040</v>
      </c>
      <c r="C7">
        <v>1800</v>
      </c>
      <c r="D7">
        <v>1750</v>
      </c>
      <c r="E7" s="1">
        <v>9.0325840000000005E-5</v>
      </c>
      <c r="F7" s="1">
        <v>4.4526639999999998E-5</v>
      </c>
      <c r="G7" s="2">
        <f t="shared" si="1"/>
        <v>22142.058130873735</v>
      </c>
      <c r="H7" s="2">
        <f t="shared" si="2"/>
        <v>44916.930628495662</v>
      </c>
      <c r="I7" s="2">
        <f t="shared" si="3"/>
        <v>22774.872497621927</v>
      </c>
    </row>
    <row r="8" spans="1:9" x14ac:dyDescent="0.25">
      <c r="A8">
        <v>1400</v>
      </c>
      <c r="B8">
        <f t="shared" si="0"/>
        <v>1140</v>
      </c>
      <c r="C8">
        <v>1900</v>
      </c>
      <c r="D8">
        <v>1850</v>
      </c>
      <c r="E8" s="1">
        <v>8.5094480000000002E-5</v>
      </c>
      <c r="F8" s="1">
        <v>4.3006159999999999E-5</v>
      </c>
      <c r="G8" s="2">
        <f t="shared" si="1"/>
        <v>23503.287169743558</v>
      </c>
      <c r="H8" s="2">
        <f t="shared" si="2"/>
        <v>46504.965800248152</v>
      </c>
      <c r="I8" s="2">
        <f t="shared" si="3"/>
        <v>23001.678630504593</v>
      </c>
    </row>
    <row r="9" spans="1:9" x14ac:dyDescent="0.25">
      <c r="A9">
        <v>1500</v>
      </c>
      <c r="B9">
        <f t="shared" si="0"/>
        <v>1240</v>
      </c>
      <c r="C9">
        <v>2000</v>
      </c>
      <c r="D9">
        <v>1950</v>
      </c>
      <c r="E9" s="1">
        <v>7.9642160000000005E-5</v>
      </c>
      <c r="F9" s="1">
        <v>4.0896799999999998E-5</v>
      </c>
      <c r="G9" s="2">
        <f t="shared" si="1"/>
        <v>25112.327440641991</v>
      </c>
      <c r="H9" s="2">
        <f t="shared" si="2"/>
        <v>48903.581698323585</v>
      </c>
      <c r="I9" s="2">
        <f t="shared" si="3"/>
        <v>23791.254257681594</v>
      </c>
    </row>
    <row r="10" spans="1:9" x14ac:dyDescent="0.25">
      <c r="A10">
        <v>1600</v>
      </c>
      <c r="B10">
        <f t="shared" si="0"/>
        <v>1340</v>
      </c>
      <c r="C10">
        <v>2100</v>
      </c>
      <c r="D10">
        <v>2050</v>
      </c>
      <c r="E10" s="1">
        <v>7.4190560000000005E-5</v>
      </c>
      <c r="F10" s="1">
        <v>3.8785519999999998E-5</v>
      </c>
      <c r="G10" s="2">
        <f t="shared" si="1"/>
        <v>26957.607544679537</v>
      </c>
      <c r="H10" s="2">
        <f t="shared" si="2"/>
        <v>51565.63583522923</v>
      </c>
      <c r="I10" s="2">
        <f t="shared" si="3"/>
        <v>24608.028290549693</v>
      </c>
    </row>
    <row r="11" spans="1:9" x14ac:dyDescent="0.25">
      <c r="A11">
        <v>1700</v>
      </c>
      <c r="B11">
        <f t="shared" si="0"/>
        <v>1440</v>
      </c>
      <c r="C11">
        <v>2200</v>
      </c>
      <c r="D11">
        <v>2150</v>
      </c>
      <c r="E11" s="1">
        <v>6.8934400000000002E-5</v>
      </c>
      <c r="F11" s="1">
        <v>3.6211919999999999E-5</v>
      </c>
      <c r="G11" s="2">
        <f t="shared" si="1"/>
        <v>29013.090706526786</v>
      </c>
      <c r="H11" s="2">
        <f t="shared" si="2"/>
        <v>55230.432410101428</v>
      </c>
      <c r="I11" s="2">
        <f t="shared" si="3"/>
        <v>26217.341703574642</v>
      </c>
    </row>
    <row r="12" spans="1:9" x14ac:dyDescent="0.25">
      <c r="A12">
        <v>1800</v>
      </c>
      <c r="B12">
        <f t="shared" si="0"/>
        <v>1540</v>
      </c>
      <c r="C12">
        <v>2280</v>
      </c>
      <c r="D12">
        <v>2230</v>
      </c>
      <c r="E12" s="1">
        <v>6.3110559999999996E-5</v>
      </c>
      <c r="F12" s="1">
        <v>3.4384639999999999E-5</v>
      </c>
      <c r="G12" s="2">
        <f t="shared" si="1"/>
        <v>31690.417578294349</v>
      </c>
      <c r="H12" s="2">
        <f t="shared" si="2"/>
        <v>58165.506458697841</v>
      </c>
      <c r="I12" s="2">
        <f t="shared" si="3"/>
        <v>26475.088880403491</v>
      </c>
    </row>
    <row r="13" spans="1:9" x14ac:dyDescent="0.25">
      <c r="A13">
        <v>1900</v>
      </c>
      <c r="B13">
        <f t="shared" si="0"/>
        <v>1640</v>
      </c>
      <c r="C13">
        <v>2380</v>
      </c>
      <c r="D13">
        <v>2330</v>
      </c>
      <c r="E13" s="1">
        <v>5.821736E-5</v>
      </c>
      <c r="F13" s="1">
        <v>3.187584E-5</v>
      </c>
      <c r="G13" s="2">
        <f t="shared" si="1"/>
        <v>34354.013991702821</v>
      </c>
      <c r="H13" s="2">
        <f t="shared" si="2"/>
        <v>62743.444564911857</v>
      </c>
      <c r="I13" s="2">
        <f t="shared" si="3"/>
        <v>28389.430573209036</v>
      </c>
    </row>
    <row r="14" spans="1:9" x14ac:dyDescent="0.25">
      <c r="A14">
        <v>2000</v>
      </c>
      <c r="B14">
        <f t="shared" si="0"/>
        <v>1740</v>
      </c>
      <c r="C14">
        <v>2480</v>
      </c>
      <c r="D14">
        <v>2430</v>
      </c>
      <c r="E14" s="1">
        <v>5.4248079999999998E-5</v>
      </c>
      <c r="F14" s="1">
        <v>2.9843040000000002E-5</v>
      </c>
      <c r="G14" s="2">
        <f t="shared" si="1"/>
        <v>36867.664256504562</v>
      </c>
      <c r="H14" s="2">
        <f t="shared" si="2"/>
        <v>67017.301186474302</v>
      </c>
      <c r="I14" s="2">
        <f t="shared" si="3"/>
        <v>30149.63692996974</v>
      </c>
    </row>
    <row r="15" spans="1:9" x14ac:dyDescent="0.25">
      <c r="A15">
        <v>700</v>
      </c>
      <c r="B15">
        <f t="shared" si="0"/>
        <v>440</v>
      </c>
      <c r="C15">
        <v>1220</v>
      </c>
      <c r="D15">
        <v>1150</v>
      </c>
      <c r="E15" s="1">
        <v>1.3053696000000001E-4</v>
      </c>
      <c r="F15" s="1">
        <v>5.6554320000000003E-5</v>
      </c>
      <c r="G15" s="2">
        <f t="shared" si="1"/>
        <v>15321.331215312504</v>
      </c>
      <c r="H15" s="2">
        <f t="shared" si="2"/>
        <v>35364.23035410911</v>
      </c>
      <c r="I15" s="2">
        <f t="shared" si="3"/>
        <v>20042.899138796605</v>
      </c>
    </row>
    <row r="16" spans="1:9" x14ac:dyDescent="0.25">
      <c r="A16">
        <v>600</v>
      </c>
      <c r="B16">
        <f t="shared" si="0"/>
        <v>340</v>
      </c>
      <c r="G16" s="2" t="e">
        <f t="shared" si="1"/>
        <v>#DIV/0!</v>
      </c>
      <c r="H16" s="2" t="e">
        <f t="shared" si="2"/>
        <v>#DIV/0!</v>
      </c>
      <c r="I16" s="2" t="e">
        <f t="shared" si="3"/>
        <v>#DIV/0!</v>
      </c>
    </row>
    <row r="17" spans="1:9" x14ac:dyDescent="0.25">
      <c r="A17">
        <v>500</v>
      </c>
      <c r="B17">
        <f t="shared" si="0"/>
        <v>240</v>
      </c>
      <c r="G17" s="2" t="e">
        <f t="shared" si="1"/>
        <v>#DIV/0!</v>
      </c>
      <c r="H17" s="2" t="e">
        <f t="shared" si="2"/>
        <v>#DIV/0!</v>
      </c>
      <c r="I17" s="2" t="e">
        <f t="shared" si="3"/>
        <v>#DIV/0!</v>
      </c>
    </row>
    <row r="18" spans="1:9" x14ac:dyDescent="0.25">
      <c r="A18">
        <v>400</v>
      </c>
      <c r="B18">
        <f t="shared" si="0"/>
        <v>140</v>
      </c>
      <c r="G18" s="2" t="e">
        <f t="shared" si="1"/>
        <v>#DIV/0!</v>
      </c>
      <c r="H18" s="2" t="e">
        <f t="shared" si="2"/>
        <v>#DIV/0!</v>
      </c>
      <c r="I18" s="2" t="e">
        <f t="shared" si="3"/>
        <v>#DIV/0!</v>
      </c>
    </row>
    <row r="19" spans="1:9" x14ac:dyDescent="0.25">
      <c r="A19">
        <v>300</v>
      </c>
      <c r="B19">
        <f t="shared" si="0"/>
        <v>40</v>
      </c>
      <c r="G19" s="2" t="e">
        <f t="shared" si="1"/>
        <v>#DIV/0!</v>
      </c>
      <c r="H19" s="2" t="e">
        <f t="shared" si="2"/>
        <v>#DIV/0!</v>
      </c>
      <c r="I19" s="2" t="e">
        <f t="shared" si="3"/>
        <v>#DIV/0!</v>
      </c>
    </row>
    <row r="20" spans="1:9" x14ac:dyDescent="0.25">
      <c r="A20">
        <v>200</v>
      </c>
      <c r="B20">
        <f t="shared" si="0"/>
        <v>-60</v>
      </c>
      <c r="G20" s="2" t="e">
        <f t="shared" si="1"/>
        <v>#DIV/0!</v>
      </c>
      <c r="H20" s="2" t="e">
        <f t="shared" si="2"/>
        <v>#DIV/0!</v>
      </c>
      <c r="I20" s="2" t="e">
        <f t="shared" si="3"/>
        <v>#DIV/0!</v>
      </c>
    </row>
    <row r="21" spans="1:9" x14ac:dyDescent="0.25">
      <c r="A21">
        <v>100</v>
      </c>
      <c r="B21">
        <f t="shared" si="0"/>
        <v>-160</v>
      </c>
      <c r="G21" s="2" t="e">
        <f t="shared" si="1"/>
        <v>#DIV/0!</v>
      </c>
      <c r="H21" s="2" t="e">
        <f t="shared" si="2"/>
        <v>#DIV/0!</v>
      </c>
      <c r="I21" s="2" t="e">
        <f t="shared" si="3"/>
        <v>#DIV/0!</v>
      </c>
    </row>
    <row r="22" spans="1:9" x14ac:dyDescent="0.25">
      <c r="A22">
        <v>0</v>
      </c>
      <c r="B22">
        <f t="shared" si="0"/>
        <v>-260</v>
      </c>
      <c r="G22" s="2" t="e">
        <f t="shared" si="1"/>
        <v>#DIV/0!</v>
      </c>
      <c r="H22" s="2" t="e">
        <f t="shared" si="2"/>
        <v>#DIV/0!</v>
      </c>
      <c r="I22" s="2" t="e">
        <f t="shared" si="3"/>
        <v>#DIV/0!</v>
      </c>
    </row>
    <row r="23" spans="1:9" x14ac:dyDescent="0.25">
      <c r="A23">
        <v>-100</v>
      </c>
      <c r="B23">
        <f t="shared" si="0"/>
        <v>-360</v>
      </c>
      <c r="G23" s="2" t="e">
        <f t="shared" si="1"/>
        <v>#DIV/0!</v>
      </c>
      <c r="H23" s="2" t="e">
        <f t="shared" si="2"/>
        <v>#DIV/0!</v>
      </c>
      <c r="I23" s="2" t="e">
        <f t="shared" si="3"/>
        <v>#DIV/0!</v>
      </c>
    </row>
    <row r="24" spans="1:9" x14ac:dyDescent="0.25">
      <c r="A24">
        <v>-200</v>
      </c>
      <c r="B24">
        <f t="shared" si="0"/>
        <v>-460</v>
      </c>
      <c r="G24" s="2" t="e">
        <f t="shared" si="1"/>
        <v>#DIV/0!</v>
      </c>
      <c r="H24" s="2" t="e">
        <f t="shared" si="2"/>
        <v>#DIV/0!</v>
      </c>
      <c r="I24" s="2" t="e">
        <f t="shared" si="3"/>
        <v>#DIV/0!</v>
      </c>
    </row>
    <row r="25" spans="1:9" x14ac:dyDescent="0.25">
      <c r="A25">
        <v>-300</v>
      </c>
      <c r="B25">
        <f t="shared" si="0"/>
        <v>-560</v>
      </c>
      <c r="G25" s="2" t="e">
        <f t="shared" si="1"/>
        <v>#DIV/0!</v>
      </c>
      <c r="H25" s="2" t="e">
        <f t="shared" si="2"/>
        <v>#DIV/0!</v>
      </c>
      <c r="I25" s="2" t="e">
        <f t="shared" si="3"/>
        <v>#DIV/0!</v>
      </c>
    </row>
    <row r="26" spans="1:9" x14ac:dyDescent="0.25">
      <c r="A26">
        <v>-400</v>
      </c>
      <c r="B26">
        <f t="shared" si="0"/>
        <v>-660</v>
      </c>
      <c r="G26" s="2" t="e">
        <f t="shared" si="1"/>
        <v>#DIV/0!</v>
      </c>
      <c r="H26" s="2" t="e">
        <f t="shared" si="2"/>
        <v>#DIV/0!</v>
      </c>
      <c r="I26" s="2" t="e">
        <f t="shared" si="3"/>
        <v>#DIV/0!</v>
      </c>
    </row>
    <row r="27" spans="1:9" x14ac:dyDescent="0.25">
      <c r="A27">
        <v>-500</v>
      </c>
      <c r="B27">
        <f t="shared" si="0"/>
        <v>-760</v>
      </c>
      <c r="G27" s="2" t="e">
        <f t="shared" si="1"/>
        <v>#DIV/0!</v>
      </c>
      <c r="H27" s="2" t="e">
        <f t="shared" si="2"/>
        <v>#DIV/0!</v>
      </c>
      <c r="I27" s="2" t="e">
        <f t="shared" si="3"/>
        <v>#DIV/0!</v>
      </c>
    </row>
    <row r="28" spans="1:9" x14ac:dyDescent="0.25">
      <c r="A28">
        <v>-600</v>
      </c>
      <c r="B28">
        <f t="shared" si="0"/>
        <v>-860</v>
      </c>
      <c r="G28" s="2" t="e">
        <f t="shared" si="1"/>
        <v>#DIV/0!</v>
      </c>
      <c r="H28" s="2" t="e">
        <f t="shared" si="2"/>
        <v>#DIV/0!</v>
      </c>
      <c r="I28" s="2" t="e">
        <f t="shared" si="3"/>
        <v>#DIV/0!</v>
      </c>
    </row>
    <row r="29" spans="1:9" x14ac:dyDescent="0.25">
      <c r="A29">
        <v>-700</v>
      </c>
      <c r="B29">
        <f t="shared" si="0"/>
        <v>-960</v>
      </c>
      <c r="G29" s="2" t="e">
        <f t="shared" si="1"/>
        <v>#DIV/0!</v>
      </c>
      <c r="H29" s="2" t="e">
        <f t="shared" si="2"/>
        <v>#DIV/0!</v>
      </c>
      <c r="I29" s="2" t="e">
        <f t="shared" si="3"/>
        <v>#DIV/0!</v>
      </c>
    </row>
    <row r="30" spans="1:9" x14ac:dyDescent="0.25">
      <c r="A30">
        <v>-800</v>
      </c>
      <c r="B30">
        <f t="shared" si="0"/>
        <v>-1060</v>
      </c>
      <c r="G30" s="2" t="e">
        <f t="shared" si="1"/>
        <v>#DIV/0!</v>
      </c>
      <c r="H30" s="2" t="e">
        <f t="shared" si="2"/>
        <v>#DIV/0!</v>
      </c>
      <c r="I30" s="2" t="e">
        <f t="shared" si="3"/>
        <v>#DIV/0!</v>
      </c>
    </row>
    <row r="31" spans="1:9" x14ac:dyDescent="0.25">
      <c r="A31">
        <v>-900</v>
      </c>
      <c r="B31">
        <f t="shared" si="0"/>
        <v>-1160</v>
      </c>
      <c r="G31" s="2" t="e">
        <f t="shared" si="1"/>
        <v>#DIV/0!</v>
      </c>
      <c r="H31" s="2" t="e">
        <f t="shared" si="2"/>
        <v>#DIV/0!</v>
      </c>
      <c r="I31" s="2" t="e">
        <f t="shared" si="3"/>
        <v>#DIV/0!</v>
      </c>
    </row>
    <row r="32" spans="1:9" x14ac:dyDescent="0.25">
      <c r="A32">
        <v>-1000</v>
      </c>
      <c r="B32">
        <f t="shared" si="0"/>
        <v>-1260</v>
      </c>
      <c r="G32" s="2" t="e">
        <f t="shared" si="1"/>
        <v>#DIV/0!</v>
      </c>
      <c r="H32" s="2" t="e">
        <f t="shared" si="2"/>
        <v>#DIV/0!</v>
      </c>
      <c r="I32" s="2" t="e">
        <f t="shared" si="3"/>
        <v>#DIV/0!</v>
      </c>
    </row>
    <row r="33" spans="1:9" x14ac:dyDescent="0.25">
      <c r="A33">
        <v>-1100</v>
      </c>
      <c r="B33">
        <f t="shared" si="0"/>
        <v>-1360</v>
      </c>
      <c r="G33" s="2" t="e">
        <f t="shared" si="1"/>
        <v>#DIV/0!</v>
      </c>
      <c r="H33" s="2" t="e">
        <f t="shared" si="2"/>
        <v>#DIV/0!</v>
      </c>
      <c r="I33" s="2" t="e">
        <f t="shared" si="3"/>
        <v>#DIV/0!</v>
      </c>
    </row>
    <row r="34" spans="1:9" x14ac:dyDescent="0.25">
      <c r="A34">
        <v>-1200</v>
      </c>
      <c r="B34">
        <f t="shared" si="0"/>
        <v>-1460</v>
      </c>
      <c r="G34" s="2" t="e">
        <f t="shared" si="1"/>
        <v>#DIV/0!</v>
      </c>
      <c r="H34" s="2" t="e">
        <f t="shared" si="2"/>
        <v>#DIV/0!</v>
      </c>
      <c r="I34" s="2" t="e">
        <f t="shared" si="3"/>
        <v>#DIV/0!</v>
      </c>
    </row>
    <row r="35" spans="1:9" x14ac:dyDescent="0.25">
      <c r="A35">
        <v>-1300</v>
      </c>
      <c r="B35">
        <f t="shared" si="0"/>
        <v>-1560</v>
      </c>
      <c r="G35" s="2" t="e">
        <f t="shared" si="1"/>
        <v>#DIV/0!</v>
      </c>
      <c r="H35" s="2" t="e">
        <f t="shared" si="2"/>
        <v>#DIV/0!</v>
      </c>
      <c r="I35" s="2" t="e">
        <f t="shared" si="3"/>
        <v>#DIV/0!</v>
      </c>
    </row>
    <row r="36" spans="1:9" x14ac:dyDescent="0.25">
      <c r="A36">
        <v>-1400</v>
      </c>
      <c r="B36">
        <f t="shared" si="0"/>
        <v>-1660</v>
      </c>
      <c r="G36" s="2" t="e">
        <f t="shared" si="1"/>
        <v>#DIV/0!</v>
      </c>
      <c r="H36" s="2" t="e">
        <f t="shared" si="2"/>
        <v>#DIV/0!</v>
      </c>
      <c r="I36" s="2" t="e">
        <f t="shared" si="3"/>
        <v>#DIV/0!</v>
      </c>
    </row>
    <row r="37" spans="1:9" x14ac:dyDescent="0.25">
      <c r="A37">
        <v>-1500</v>
      </c>
      <c r="B37">
        <f t="shared" si="0"/>
        <v>-1760</v>
      </c>
      <c r="G37" s="2" t="e">
        <f t="shared" si="1"/>
        <v>#DIV/0!</v>
      </c>
      <c r="H37" s="2" t="e">
        <f t="shared" si="2"/>
        <v>#DIV/0!</v>
      </c>
      <c r="I37" s="2" t="e">
        <f t="shared" si="3"/>
        <v>#DIV/0!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workbookViewId="0">
      <selection activeCell="C24" sqref="C2:C24"/>
    </sheetView>
  </sheetViews>
  <sheetFormatPr defaultRowHeight="15" x14ac:dyDescent="0.25"/>
  <cols>
    <col min="5" max="5" width="11.28515625" bestFit="1" customWidth="1"/>
    <col min="6" max="6" width="12.5703125" bestFit="1" customWidth="1"/>
    <col min="7" max="8" width="12.5703125" customWidth="1"/>
    <col min="9" max="9" width="14.85546875" bestFit="1" customWidth="1"/>
    <col min="10" max="10" width="16.140625" bestFit="1" customWidth="1"/>
  </cols>
  <sheetData>
    <row r="1" spans="1:11" x14ac:dyDescent="0.25">
      <c r="C1" t="s">
        <v>0</v>
      </c>
      <c r="D1" t="s">
        <v>1</v>
      </c>
      <c r="E1" t="s">
        <v>3</v>
      </c>
      <c r="F1" s="1" t="s">
        <v>4</v>
      </c>
      <c r="G1" s="1" t="s">
        <v>12</v>
      </c>
      <c r="H1" s="1"/>
      <c r="I1" t="s">
        <v>10</v>
      </c>
      <c r="J1" t="s">
        <v>11</v>
      </c>
    </row>
    <row r="2" spans="1:11" x14ac:dyDescent="0.25">
      <c r="A2">
        <v>-1500</v>
      </c>
      <c r="B2">
        <f>A2-260</f>
        <v>-1760</v>
      </c>
      <c r="C2">
        <v>-900</v>
      </c>
      <c r="D2">
        <v>-950</v>
      </c>
      <c r="E2" s="1">
        <v>2.2146247999999999E-4</v>
      </c>
      <c r="F2" s="1">
        <v>9.4612160000000006E-5</v>
      </c>
      <c r="G2" s="1">
        <v>9.5772879999999998E-5</v>
      </c>
      <c r="H2" s="1">
        <f>$G$2/G2</f>
        <v>1</v>
      </c>
      <c r="I2" s="2">
        <f>2*H2/E2</f>
        <v>9030.8751170852956</v>
      </c>
      <c r="J2" s="2">
        <f>2*H2/F2</f>
        <v>21138.931824408191</v>
      </c>
      <c r="K2" s="2">
        <f>J2-I2</f>
        <v>12108.056707322896</v>
      </c>
    </row>
    <row r="3" spans="1:11" x14ac:dyDescent="0.25">
      <c r="A3">
        <v>-1400</v>
      </c>
      <c r="B3">
        <f t="shared" ref="B3:B37" si="0">A3-260</f>
        <v>-1660</v>
      </c>
      <c r="C3">
        <v>-800</v>
      </c>
      <c r="D3">
        <v>-850</v>
      </c>
      <c r="E3" s="1">
        <v>2.2783728000000001E-4</v>
      </c>
      <c r="F3" s="1">
        <v>9.2238239999999997E-5</v>
      </c>
      <c r="G3" s="1">
        <v>9.6799599999999994E-5</v>
      </c>
      <c r="H3" s="1">
        <f t="shared" ref="H3:H37" si="1">$G$2/G3</f>
        <v>0.98939334460059758</v>
      </c>
      <c r="I3" s="2">
        <f t="shared" ref="I3:I37" si="2">2*H3/E3</f>
        <v>8685.0873974671522</v>
      </c>
      <c r="J3" s="2">
        <f t="shared" ref="J3:J37" si="3">2*H3/F3</f>
        <v>21452.997034648484</v>
      </c>
      <c r="K3" s="2">
        <f t="shared" ref="K3:K37" si="4">J3-I3</f>
        <v>12767.909637181332</v>
      </c>
    </row>
    <row r="4" spans="1:11" x14ac:dyDescent="0.25">
      <c r="A4">
        <v>-1300</v>
      </c>
      <c r="B4">
        <f t="shared" si="0"/>
        <v>-1560</v>
      </c>
      <c r="C4">
        <v>-700</v>
      </c>
      <c r="D4">
        <v>-750</v>
      </c>
      <c r="E4" s="1">
        <v>2.2562696E-4</v>
      </c>
      <c r="F4" s="1">
        <v>8.9035119999999999E-5</v>
      </c>
      <c r="G4" s="1">
        <v>9.7545200000000002E-5</v>
      </c>
      <c r="H4" s="1">
        <f t="shared" si="1"/>
        <v>0.98183078203745544</v>
      </c>
      <c r="I4" s="2">
        <f t="shared" si="2"/>
        <v>8703.1335443021126</v>
      </c>
      <c r="J4" s="2">
        <f t="shared" si="3"/>
        <v>22054.910063297615</v>
      </c>
      <c r="K4" s="2">
        <f t="shared" si="4"/>
        <v>13351.776518995503</v>
      </c>
    </row>
    <row r="5" spans="1:11" x14ac:dyDescent="0.25">
      <c r="A5">
        <v>-1200</v>
      </c>
      <c r="B5">
        <f t="shared" si="0"/>
        <v>-1460</v>
      </c>
      <c r="C5">
        <v>-580</v>
      </c>
      <c r="D5">
        <v>-650</v>
      </c>
      <c r="E5" s="1">
        <v>2.2220216E-4</v>
      </c>
      <c r="F5" s="1">
        <v>8.6313359999999997E-5</v>
      </c>
      <c r="G5" s="1">
        <v>9.7808080000000002E-5</v>
      </c>
      <c r="H5" s="1">
        <f t="shared" si="1"/>
        <v>0.97919190316382854</v>
      </c>
      <c r="I5" s="2">
        <f t="shared" si="2"/>
        <v>8813.5228133140427</v>
      </c>
      <c r="J5" s="2">
        <f t="shared" si="3"/>
        <v>22689.231497043529</v>
      </c>
      <c r="K5" s="2">
        <f t="shared" si="4"/>
        <v>13875.708683729486</v>
      </c>
    </row>
    <row r="6" spans="1:11" x14ac:dyDescent="0.25">
      <c r="A6">
        <v>-1100</v>
      </c>
      <c r="B6">
        <f t="shared" si="0"/>
        <v>-1360</v>
      </c>
      <c r="C6">
        <v>-500</v>
      </c>
      <c r="D6">
        <v>-550</v>
      </c>
      <c r="E6" s="1">
        <v>2.1777432E-4</v>
      </c>
      <c r="F6" s="1">
        <v>8.3396159999999997E-5</v>
      </c>
      <c r="G6" s="1">
        <v>9.883192E-5</v>
      </c>
      <c r="H6" s="1">
        <f t="shared" si="1"/>
        <v>0.96904805653881865</v>
      </c>
      <c r="I6" s="2">
        <f t="shared" si="2"/>
        <v>8899.5622306506903</v>
      </c>
      <c r="J6" s="2">
        <f t="shared" si="3"/>
        <v>23239.63253317224</v>
      </c>
      <c r="K6" s="2">
        <f t="shared" si="4"/>
        <v>14340.07030252155</v>
      </c>
    </row>
    <row r="7" spans="1:11" x14ac:dyDescent="0.25">
      <c r="A7">
        <v>-1000</v>
      </c>
      <c r="B7">
        <f t="shared" si="0"/>
        <v>-1260</v>
      </c>
      <c r="C7">
        <v>-400</v>
      </c>
      <c r="D7">
        <v>-450</v>
      </c>
      <c r="E7" s="1">
        <v>2.140368E-4</v>
      </c>
      <c r="F7" s="1">
        <v>8.0677200000000001E-5</v>
      </c>
      <c r="G7" s="1">
        <v>9.909424E-5</v>
      </c>
      <c r="H7" s="1">
        <f t="shared" si="1"/>
        <v>0.9664828147428145</v>
      </c>
      <c r="I7" s="2">
        <f t="shared" si="2"/>
        <v>9030.9966766725574</v>
      </c>
      <c r="J7" s="2">
        <f t="shared" si="3"/>
        <v>23959.255272687067</v>
      </c>
      <c r="K7" s="2">
        <f t="shared" si="4"/>
        <v>14928.25859601451</v>
      </c>
    </row>
    <row r="8" spans="1:11" x14ac:dyDescent="0.25">
      <c r="A8">
        <v>-900</v>
      </c>
      <c r="B8">
        <f t="shared" si="0"/>
        <v>-1160</v>
      </c>
      <c r="C8">
        <v>-310</v>
      </c>
      <c r="D8">
        <v>-360</v>
      </c>
      <c r="E8" s="1">
        <v>2.0848471999999999E-4</v>
      </c>
      <c r="F8" s="1">
        <v>7.7868079999999999E-5</v>
      </c>
      <c r="G8" s="1">
        <v>9.9279039999999999E-5</v>
      </c>
      <c r="H8" s="1">
        <f t="shared" si="1"/>
        <v>0.96468378421064505</v>
      </c>
      <c r="I8" s="2">
        <f t="shared" si="2"/>
        <v>9254.2396796335488</v>
      </c>
      <c r="J8" s="2">
        <f t="shared" si="3"/>
        <v>24777.387196670192</v>
      </c>
      <c r="K8" s="2">
        <f t="shared" si="4"/>
        <v>15523.147517036643</v>
      </c>
    </row>
    <row r="9" spans="1:11" x14ac:dyDescent="0.25">
      <c r="A9">
        <v>-800</v>
      </c>
      <c r="B9">
        <f t="shared" si="0"/>
        <v>-1060</v>
      </c>
      <c r="C9">
        <v>-210</v>
      </c>
      <c r="D9">
        <v>-260</v>
      </c>
      <c r="E9" s="1">
        <v>2.0421352E-4</v>
      </c>
      <c r="F9" s="1">
        <v>7.5119599999999998E-5</v>
      </c>
      <c r="G9" s="1">
        <v>9.9847280000000001E-5</v>
      </c>
      <c r="H9" s="1">
        <f t="shared" si="1"/>
        <v>0.95919368058899546</v>
      </c>
      <c r="I9" s="2">
        <f t="shared" si="2"/>
        <v>9394.0271984831907</v>
      </c>
      <c r="J9" s="2">
        <f t="shared" si="3"/>
        <v>25537.773912241159</v>
      </c>
      <c r="K9" s="2">
        <f t="shared" si="4"/>
        <v>16143.746713757968</v>
      </c>
    </row>
    <row r="10" spans="1:11" x14ac:dyDescent="0.25">
      <c r="A10">
        <v>-700</v>
      </c>
      <c r="B10">
        <f t="shared" si="0"/>
        <v>-960</v>
      </c>
      <c r="C10">
        <v>-110</v>
      </c>
      <c r="D10">
        <v>-160</v>
      </c>
      <c r="E10" s="1">
        <v>1.9927776000000001E-4</v>
      </c>
      <c r="F10" s="1">
        <v>7.2831120000000003E-5</v>
      </c>
      <c r="G10" s="1">
        <v>9.9759920000000001E-5</v>
      </c>
      <c r="H10" s="1">
        <f t="shared" si="1"/>
        <v>0.96003364878400055</v>
      </c>
      <c r="I10" s="2">
        <f t="shared" si="2"/>
        <v>9635.1308724465835</v>
      </c>
      <c r="J10" s="2">
        <f t="shared" si="3"/>
        <v>26363.281212316946</v>
      </c>
      <c r="K10" s="2">
        <f t="shared" si="4"/>
        <v>16728.150339870364</v>
      </c>
    </row>
    <row r="11" spans="1:11" x14ac:dyDescent="0.25">
      <c r="A11">
        <v>-600</v>
      </c>
      <c r="B11">
        <f t="shared" si="0"/>
        <v>-860</v>
      </c>
      <c r="C11">
        <v>-10</v>
      </c>
      <c r="D11">
        <v>-60</v>
      </c>
      <c r="E11" s="1">
        <v>1.9499728E-4</v>
      </c>
      <c r="F11" s="1">
        <v>7.0460319999999995E-5</v>
      </c>
      <c r="G11" s="1">
        <v>1.0025983999999999E-4</v>
      </c>
      <c r="H11" s="1">
        <f t="shared" si="1"/>
        <v>0.95524668700847726</v>
      </c>
      <c r="I11" s="2">
        <f t="shared" si="2"/>
        <v>9797.5385811379238</v>
      </c>
      <c r="J11" s="2">
        <f t="shared" si="3"/>
        <v>27114.457811388802</v>
      </c>
      <c r="K11" s="2">
        <f t="shared" si="4"/>
        <v>17316.919230250878</v>
      </c>
    </row>
    <row r="12" spans="1:11" x14ac:dyDescent="0.25">
      <c r="A12">
        <v>-500</v>
      </c>
      <c r="B12">
        <f t="shared" si="0"/>
        <v>-760</v>
      </c>
      <c r="C12">
        <v>90</v>
      </c>
      <c r="D12">
        <v>40</v>
      </c>
      <c r="E12" s="1">
        <v>1.8974104E-4</v>
      </c>
      <c r="F12" s="1">
        <v>6.8358080000000004E-5</v>
      </c>
      <c r="G12" s="1">
        <v>1.0014288E-4</v>
      </c>
      <c r="H12" s="1">
        <f t="shared" si="1"/>
        <v>0.95636234947507004</v>
      </c>
      <c r="I12" s="2">
        <f t="shared" si="2"/>
        <v>10080.711579056066</v>
      </c>
      <c r="J12" s="2">
        <f t="shared" si="3"/>
        <v>27980.959953090256</v>
      </c>
      <c r="K12" s="2">
        <f t="shared" si="4"/>
        <v>17900.248374034192</v>
      </c>
    </row>
    <row r="13" spans="1:11" x14ac:dyDescent="0.25">
      <c r="A13">
        <v>-400</v>
      </c>
      <c r="B13">
        <f t="shared" si="0"/>
        <v>-660</v>
      </c>
      <c r="C13">
        <v>180</v>
      </c>
      <c r="D13">
        <v>130</v>
      </c>
      <c r="E13" s="1">
        <v>1.8473192E-4</v>
      </c>
      <c r="F13" s="1">
        <v>6.6460640000000001E-5</v>
      </c>
      <c r="G13" s="1">
        <v>1.0046032000000001E-4</v>
      </c>
      <c r="H13" s="1">
        <f t="shared" si="1"/>
        <v>0.95334038354645889</v>
      </c>
      <c r="I13" s="2">
        <f t="shared" si="2"/>
        <v>10321.338981876645</v>
      </c>
      <c r="J13" s="2">
        <f t="shared" si="3"/>
        <v>28688.871595171484</v>
      </c>
      <c r="K13" s="2">
        <f t="shared" si="4"/>
        <v>18367.532613294839</v>
      </c>
    </row>
    <row r="14" spans="1:11" x14ac:dyDescent="0.25">
      <c r="A14">
        <v>-300</v>
      </c>
      <c r="B14">
        <f t="shared" si="0"/>
        <v>-560</v>
      </c>
      <c r="C14">
        <v>280</v>
      </c>
      <c r="D14">
        <v>230</v>
      </c>
      <c r="E14" s="1">
        <v>1.7986440000000001E-4</v>
      </c>
      <c r="F14" s="1">
        <v>6.4896080000000002E-5</v>
      </c>
      <c r="G14" s="1">
        <v>1.004196E-4</v>
      </c>
      <c r="H14" s="1">
        <f t="shared" si="1"/>
        <v>0.95372696166883753</v>
      </c>
      <c r="I14" s="2">
        <f t="shared" si="2"/>
        <v>10604.955307096207</v>
      </c>
      <c r="J14" s="2">
        <f t="shared" si="3"/>
        <v>29392.436697835601</v>
      </c>
      <c r="K14" s="2">
        <f t="shared" si="4"/>
        <v>18787.481390739395</v>
      </c>
    </row>
    <row r="15" spans="1:11" x14ac:dyDescent="0.25">
      <c r="A15">
        <v>-200</v>
      </c>
      <c r="B15">
        <f t="shared" si="0"/>
        <v>-460</v>
      </c>
      <c r="C15">
        <v>380</v>
      </c>
      <c r="D15">
        <v>330</v>
      </c>
      <c r="E15" s="1">
        <v>1.7425287999999999E-4</v>
      </c>
      <c r="F15" s="1">
        <v>6.4115839999999996E-5</v>
      </c>
      <c r="G15" s="1">
        <v>1.0070584E-4</v>
      </c>
      <c r="H15" s="1">
        <f t="shared" si="1"/>
        <v>0.95101614762361353</v>
      </c>
      <c r="I15" s="2">
        <f t="shared" si="2"/>
        <v>10915.356436273691</v>
      </c>
      <c r="J15" s="2">
        <f t="shared" si="3"/>
        <v>29665.559949728915</v>
      </c>
      <c r="K15" s="2">
        <f t="shared" si="4"/>
        <v>18750.203513455224</v>
      </c>
    </row>
    <row r="16" spans="1:11" x14ac:dyDescent="0.25">
      <c r="A16">
        <v>-100</v>
      </c>
      <c r="B16">
        <f t="shared" si="0"/>
        <v>-360</v>
      </c>
      <c r="C16">
        <v>470</v>
      </c>
      <c r="D16">
        <v>420</v>
      </c>
      <c r="E16" s="1">
        <v>1.6917160000000001E-4</v>
      </c>
      <c r="F16" s="1">
        <v>6.2195039999999999E-5</v>
      </c>
      <c r="G16" s="1">
        <v>1.0113856E-4</v>
      </c>
      <c r="H16" s="1">
        <f t="shared" si="1"/>
        <v>0.94694723753235155</v>
      </c>
      <c r="I16" s="2">
        <f t="shared" si="2"/>
        <v>11195.108842528551</v>
      </c>
      <c r="J16" s="2">
        <f t="shared" si="3"/>
        <v>30450.892467706479</v>
      </c>
      <c r="K16" s="2">
        <f t="shared" si="4"/>
        <v>19255.78362517793</v>
      </c>
    </row>
    <row r="17" spans="1:11" x14ac:dyDescent="0.25">
      <c r="A17">
        <v>0</v>
      </c>
      <c r="B17">
        <f t="shared" si="0"/>
        <v>-260</v>
      </c>
      <c r="C17">
        <v>570</v>
      </c>
      <c r="D17">
        <v>520</v>
      </c>
      <c r="E17" s="1">
        <v>1.641608E-4</v>
      </c>
      <c r="F17" s="1">
        <v>6.11088E-5</v>
      </c>
      <c r="G17" s="1">
        <v>1.0074016E-4</v>
      </c>
      <c r="H17" s="1">
        <f t="shared" si="1"/>
        <v>0.95069215693125764</v>
      </c>
      <c r="I17" s="2">
        <f t="shared" si="2"/>
        <v>11582.450340535104</v>
      </c>
      <c r="J17" s="2">
        <f t="shared" si="3"/>
        <v>31114.738202394994</v>
      </c>
      <c r="K17" s="2">
        <f t="shared" si="4"/>
        <v>19532.287861859892</v>
      </c>
    </row>
    <row r="18" spans="1:11" x14ac:dyDescent="0.25">
      <c r="A18">
        <v>100</v>
      </c>
      <c r="B18">
        <f t="shared" si="0"/>
        <v>-160</v>
      </c>
      <c r="C18">
        <v>650</v>
      </c>
      <c r="D18">
        <v>600</v>
      </c>
      <c r="E18" s="1">
        <v>1.5854024E-4</v>
      </c>
      <c r="F18" s="1">
        <v>6.0121519999999998E-5</v>
      </c>
      <c r="G18" s="1">
        <v>1.0135336E-4</v>
      </c>
      <c r="H18" s="1">
        <f t="shared" si="1"/>
        <v>0.94494035520874686</v>
      </c>
      <c r="I18" s="2">
        <f t="shared" si="2"/>
        <v>11920.511224263908</v>
      </c>
      <c r="J18" s="2">
        <f t="shared" si="3"/>
        <v>31434.346809885941</v>
      </c>
      <c r="K18" s="2">
        <f t="shared" si="4"/>
        <v>19513.835585622033</v>
      </c>
    </row>
    <row r="19" spans="1:11" x14ac:dyDescent="0.25">
      <c r="A19">
        <v>200</v>
      </c>
      <c r="B19">
        <f t="shared" si="0"/>
        <v>-60</v>
      </c>
      <c r="C19">
        <v>750</v>
      </c>
      <c r="D19">
        <v>700</v>
      </c>
      <c r="E19" s="1">
        <v>1.5354288000000001E-4</v>
      </c>
      <c r="F19" s="1">
        <v>5.9179360000000002E-5</v>
      </c>
      <c r="G19" s="1">
        <v>1.0136119999999999E-4</v>
      </c>
      <c r="H19" s="1">
        <f t="shared" si="1"/>
        <v>0.9448672667647976</v>
      </c>
      <c r="I19" s="2">
        <f t="shared" si="2"/>
        <v>12307.536067641789</v>
      </c>
      <c r="J19" s="2">
        <f t="shared" si="3"/>
        <v>31932.324606578968</v>
      </c>
      <c r="K19" s="2">
        <f t="shared" si="4"/>
        <v>19624.78853893718</v>
      </c>
    </row>
    <row r="20" spans="1:11" x14ac:dyDescent="0.25">
      <c r="A20">
        <v>300</v>
      </c>
      <c r="B20">
        <f t="shared" si="0"/>
        <v>40</v>
      </c>
      <c r="C20">
        <v>850</v>
      </c>
      <c r="D20">
        <v>800</v>
      </c>
      <c r="E20" s="1">
        <v>1.4839000000000001E-4</v>
      </c>
      <c r="F20" s="1">
        <v>5.8168799999999998E-5</v>
      </c>
      <c r="G20" s="1">
        <v>1.0140207999999999E-4</v>
      </c>
      <c r="H20" s="1">
        <f t="shared" si="1"/>
        <v>0.94448634584221547</v>
      </c>
      <c r="I20" s="2">
        <f t="shared" si="2"/>
        <v>12729.784296006677</v>
      </c>
      <c r="J20" s="2">
        <f t="shared" si="3"/>
        <v>32473.984192289183</v>
      </c>
      <c r="K20" s="2">
        <f t="shared" si="4"/>
        <v>19744.199896282506</v>
      </c>
    </row>
    <row r="21" spans="1:11" x14ac:dyDescent="0.25">
      <c r="A21">
        <v>400</v>
      </c>
      <c r="B21">
        <f t="shared" si="0"/>
        <v>140</v>
      </c>
      <c r="C21">
        <v>950</v>
      </c>
      <c r="D21">
        <v>900</v>
      </c>
      <c r="E21" s="1">
        <v>1.4388816000000001E-4</v>
      </c>
      <c r="F21" s="1">
        <v>5.7280559999999999E-5</v>
      </c>
      <c r="G21" s="1">
        <v>1.013568E-4</v>
      </c>
      <c r="H21" s="1">
        <f t="shared" si="1"/>
        <v>0.94490828439729746</v>
      </c>
      <c r="I21" s="2">
        <f t="shared" si="2"/>
        <v>13133.926855375694</v>
      </c>
      <c r="J21" s="2">
        <f t="shared" si="3"/>
        <v>32992.285145162597</v>
      </c>
      <c r="K21" s="2">
        <f t="shared" si="4"/>
        <v>19858.358289786906</v>
      </c>
    </row>
    <row r="22" spans="1:11" x14ac:dyDescent="0.25">
      <c r="A22">
        <v>500</v>
      </c>
      <c r="B22">
        <f t="shared" si="0"/>
        <v>240</v>
      </c>
      <c r="C22">
        <v>1040</v>
      </c>
      <c r="D22">
        <v>990</v>
      </c>
      <c r="E22" s="1">
        <v>1.3874632E-4</v>
      </c>
      <c r="F22" s="1">
        <v>5.6486320000000003E-5</v>
      </c>
      <c r="G22" s="1">
        <v>1.012152E-4</v>
      </c>
      <c r="H22" s="1">
        <f t="shared" si="1"/>
        <v>0.94623021048222</v>
      </c>
      <c r="I22" s="2">
        <f t="shared" si="2"/>
        <v>13639.716145007955</v>
      </c>
      <c r="J22" s="2">
        <f t="shared" si="3"/>
        <v>33502.986580900295</v>
      </c>
      <c r="K22" s="2">
        <f t="shared" si="4"/>
        <v>19863.27043589234</v>
      </c>
    </row>
    <row r="23" spans="1:11" x14ac:dyDescent="0.25">
      <c r="A23">
        <v>600</v>
      </c>
      <c r="B23">
        <f t="shared" si="0"/>
        <v>340</v>
      </c>
      <c r="C23">
        <v>1140</v>
      </c>
      <c r="D23">
        <v>1090</v>
      </c>
      <c r="E23" s="1">
        <v>1.3260384E-4</v>
      </c>
      <c r="F23" s="1">
        <v>5.5663679999999999E-5</v>
      </c>
      <c r="G23" s="1">
        <v>1.0163352E-4</v>
      </c>
      <c r="H23" s="1">
        <f t="shared" si="1"/>
        <v>0.94233556015771169</v>
      </c>
      <c r="I23" s="2">
        <f t="shared" si="2"/>
        <v>14212.79444332399</v>
      </c>
      <c r="J23" s="2">
        <f t="shared" si="3"/>
        <v>33858.184013622951</v>
      </c>
      <c r="K23" s="2">
        <f t="shared" si="4"/>
        <v>19645.389570298961</v>
      </c>
    </row>
    <row r="24" spans="1:11" x14ac:dyDescent="0.25">
      <c r="A24">
        <v>700</v>
      </c>
      <c r="B24">
        <f t="shared" si="0"/>
        <v>440</v>
      </c>
      <c r="C24">
        <v>1240</v>
      </c>
      <c r="D24">
        <v>1190</v>
      </c>
      <c r="E24" s="1">
        <v>1.2739743999999999E-4</v>
      </c>
      <c r="F24" s="1">
        <v>5.4512080000000001E-5</v>
      </c>
      <c r="G24" s="1">
        <v>1.01434E-4</v>
      </c>
      <c r="H24" s="1">
        <f t="shared" si="1"/>
        <v>0.94418912790583032</v>
      </c>
      <c r="I24" s="2">
        <f t="shared" si="2"/>
        <v>14822.733139784134</v>
      </c>
      <c r="J24" s="2">
        <f t="shared" si="3"/>
        <v>34641.463980307861</v>
      </c>
      <c r="K24" s="2">
        <f t="shared" si="4"/>
        <v>19818.730840523727</v>
      </c>
    </row>
    <row r="25" spans="1:11" x14ac:dyDescent="0.25">
      <c r="A25">
        <v>800</v>
      </c>
      <c r="B25">
        <f t="shared" si="0"/>
        <v>540</v>
      </c>
      <c r="C25">
        <v>1330</v>
      </c>
      <c r="D25">
        <v>1280</v>
      </c>
      <c r="E25" s="1">
        <v>1.2182528E-4</v>
      </c>
      <c r="F25" s="1">
        <v>5.4016240000000002E-5</v>
      </c>
      <c r="G25" s="1">
        <v>1.0194208E-4</v>
      </c>
      <c r="H25" s="1">
        <f t="shared" si="1"/>
        <v>0.93948328305641793</v>
      </c>
      <c r="I25" s="2">
        <f t="shared" si="2"/>
        <v>15423.453704459664</v>
      </c>
      <c r="J25" s="2">
        <f t="shared" si="3"/>
        <v>34785.215818665565</v>
      </c>
      <c r="K25" s="2">
        <f t="shared" si="4"/>
        <v>19361.7621142059</v>
      </c>
    </row>
    <row r="26" spans="1:11" x14ac:dyDescent="0.25">
      <c r="A26">
        <v>900</v>
      </c>
      <c r="B26">
        <f t="shared" si="0"/>
        <v>640</v>
      </c>
      <c r="C26">
        <v>1430</v>
      </c>
      <c r="D26">
        <v>1380</v>
      </c>
      <c r="E26" s="1">
        <v>1.1595664E-4</v>
      </c>
      <c r="F26" s="1">
        <v>5.2607600000000001E-5</v>
      </c>
      <c r="G26" s="1">
        <v>1.0164664E-4</v>
      </c>
      <c r="H26" s="1">
        <f t="shared" si="1"/>
        <v>0.94221392856665009</v>
      </c>
      <c r="I26" s="2">
        <f t="shared" si="2"/>
        <v>16251.142298822217</v>
      </c>
      <c r="J26" s="2">
        <f t="shared" si="3"/>
        <v>35820.449082134524</v>
      </c>
      <c r="K26" s="2">
        <f t="shared" si="4"/>
        <v>19569.306783312306</v>
      </c>
    </row>
    <row r="27" spans="1:11" x14ac:dyDescent="0.25">
      <c r="A27">
        <v>1000</v>
      </c>
      <c r="B27">
        <f t="shared" si="0"/>
        <v>740</v>
      </c>
      <c r="C27">
        <v>1530</v>
      </c>
      <c r="D27">
        <v>1480</v>
      </c>
      <c r="E27" s="1">
        <v>1.101404E-4</v>
      </c>
      <c r="F27" s="1">
        <v>5.143552E-5</v>
      </c>
      <c r="G27" s="1">
        <v>1.0218624E-4</v>
      </c>
      <c r="H27" s="1">
        <f t="shared" si="1"/>
        <v>0.93723851665351421</v>
      </c>
      <c r="I27" s="2">
        <f t="shared" si="2"/>
        <v>17018.977898273733</v>
      </c>
      <c r="J27" s="2">
        <f t="shared" si="3"/>
        <v>36443.240649788873</v>
      </c>
      <c r="K27" s="2">
        <f t="shared" si="4"/>
        <v>19424.26275151514</v>
      </c>
    </row>
    <row r="28" spans="1:11" x14ac:dyDescent="0.25">
      <c r="A28">
        <v>1100</v>
      </c>
      <c r="B28">
        <f t="shared" si="0"/>
        <v>840</v>
      </c>
      <c r="C28">
        <v>1610</v>
      </c>
      <c r="D28">
        <v>1560</v>
      </c>
      <c r="E28" s="1">
        <v>1.0478952E-4</v>
      </c>
      <c r="F28" s="1">
        <v>5.0388079999999998E-5</v>
      </c>
      <c r="G28" s="1">
        <v>1.0219383999999999E-4</v>
      </c>
      <c r="H28" s="1">
        <f t="shared" si="1"/>
        <v>0.93716881565464227</v>
      </c>
      <c r="I28" s="2">
        <f t="shared" si="2"/>
        <v>17886.689731084603</v>
      </c>
      <c r="J28" s="2">
        <f t="shared" si="3"/>
        <v>37198.036347272704</v>
      </c>
      <c r="K28" s="2">
        <f t="shared" si="4"/>
        <v>19311.346616188101</v>
      </c>
    </row>
    <row r="29" spans="1:11" x14ac:dyDescent="0.25">
      <c r="A29">
        <v>1200</v>
      </c>
      <c r="B29">
        <f t="shared" si="0"/>
        <v>940</v>
      </c>
      <c r="C29">
        <v>1710</v>
      </c>
      <c r="D29">
        <v>1660</v>
      </c>
      <c r="E29" s="1">
        <v>9.9105360000000006E-5</v>
      </c>
      <c r="F29" s="1">
        <v>4.8545999999999999E-5</v>
      </c>
      <c r="G29" s="1">
        <v>1.0210368E-4</v>
      </c>
      <c r="H29" s="1">
        <f t="shared" si="1"/>
        <v>0.93799635821157468</v>
      </c>
      <c r="I29" s="2">
        <f t="shared" si="2"/>
        <v>18929.276039390294</v>
      </c>
      <c r="J29" s="2">
        <f t="shared" si="3"/>
        <v>38643.610522456009</v>
      </c>
      <c r="K29" s="2">
        <f t="shared" si="4"/>
        <v>19714.334483065715</v>
      </c>
    </row>
    <row r="30" spans="1:11" x14ac:dyDescent="0.25">
      <c r="A30">
        <v>1300</v>
      </c>
      <c r="B30">
        <f t="shared" si="0"/>
        <v>1040</v>
      </c>
      <c r="C30">
        <v>1810</v>
      </c>
      <c r="D30">
        <v>1760</v>
      </c>
      <c r="E30" s="1">
        <v>9.3181600000000002E-5</v>
      </c>
      <c r="F30" s="1">
        <v>4.6818160000000002E-5</v>
      </c>
      <c r="G30" s="1">
        <v>1.0204264E-4</v>
      </c>
      <c r="H30" s="1">
        <f t="shared" si="1"/>
        <v>0.9385574501012518</v>
      </c>
      <c r="I30" s="2">
        <f t="shared" si="2"/>
        <v>20144.694877556336</v>
      </c>
      <c r="J30" s="2">
        <f t="shared" si="3"/>
        <v>40093.734999463959</v>
      </c>
      <c r="K30" s="2">
        <f t="shared" si="4"/>
        <v>19949.040121907623</v>
      </c>
    </row>
    <row r="31" spans="1:11" x14ac:dyDescent="0.25">
      <c r="A31">
        <v>1400</v>
      </c>
      <c r="B31">
        <f t="shared" si="0"/>
        <v>1140</v>
      </c>
      <c r="C31">
        <v>1910</v>
      </c>
      <c r="D31">
        <v>1860</v>
      </c>
      <c r="E31" s="1">
        <v>8.7447439999999995E-5</v>
      </c>
      <c r="F31" s="1">
        <v>4.460736E-5</v>
      </c>
      <c r="G31" s="1">
        <v>1.0257072E-4</v>
      </c>
      <c r="H31" s="1">
        <f t="shared" si="1"/>
        <v>0.93372533604131858</v>
      </c>
      <c r="I31" s="2">
        <f t="shared" si="2"/>
        <v>21355.121111408604</v>
      </c>
      <c r="J31" s="2">
        <f t="shared" si="3"/>
        <v>41864.182773484848</v>
      </c>
      <c r="K31" s="2">
        <f t="shared" si="4"/>
        <v>20509.061662076245</v>
      </c>
    </row>
    <row r="32" spans="1:11" x14ac:dyDescent="0.25">
      <c r="A32">
        <v>1500</v>
      </c>
      <c r="B32">
        <f t="shared" si="0"/>
        <v>1240</v>
      </c>
      <c r="C32">
        <v>2010</v>
      </c>
      <c r="D32">
        <v>1960</v>
      </c>
      <c r="E32" s="1">
        <v>8.1514160000000004E-5</v>
      </c>
      <c r="F32" s="1">
        <v>4.2128159999999998E-5</v>
      </c>
      <c r="G32" s="1">
        <v>1.0272984E-4</v>
      </c>
      <c r="H32" s="1">
        <f t="shared" si="1"/>
        <v>0.93227907295484924</v>
      </c>
      <c r="I32" s="2">
        <f t="shared" si="2"/>
        <v>22874.039871228488</v>
      </c>
      <c r="J32" s="2">
        <f t="shared" si="3"/>
        <v>44259.18781901936</v>
      </c>
      <c r="K32" s="2">
        <f t="shared" si="4"/>
        <v>21385.147947790872</v>
      </c>
    </row>
    <row r="33" spans="1:11" x14ac:dyDescent="0.25">
      <c r="A33">
        <v>1600</v>
      </c>
      <c r="B33">
        <f t="shared" si="0"/>
        <v>1340</v>
      </c>
      <c r="C33">
        <v>2090</v>
      </c>
      <c r="D33">
        <v>2040</v>
      </c>
      <c r="E33" s="1">
        <v>7.5384639999999999E-5</v>
      </c>
      <c r="F33" s="1">
        <v>4.0069759999999998E-5</v>
      </c>
      <c r="G33" s="1">
        <v>1.0311936E-4</v>
      </c>
      <c r="H33" s="1">
        <f t="shared" si="1"/>
        <v>0.92875750974404803</v>
      </c>
      <c r="I33" s="2">
        <f t="shared" si="2"/>
        <v>24640.497314679702</v>
      </c>
      <c r="J33" s="2">
        <f t="shared" si="3"/>
        <v>46357.028828924762</v>
      </c>
      <c r="K33" s="2">
        <f t="shared" si="4"/>
        <v>21716.53151424506</v>
      </c>
    </row>
    <row r="34" spans="1:11" x14ac:dyDescent="0.25">
      <c r="A34">
        <v>1700</v>
      </c>
      <c r="B34">
        <f t="shared" si="0"/>
        <v>1440</v>
      </c>
      <c r="C34">
        <v>2190</v>
      </c>
      <c r="D34">
        <v>2140</v>
      </c>
      <c r="E34" s="1">
        <v>6.8394959999999995E-5</v>
      </c>
      <c r="F34" s="1">
        <v>3.6658639999999998E-5</v>
      </c>
      <c r="G34" s="1">
        <v>1.0323856E-4</v>
      </c>
      <c r="H34" s="1">
        <f t="shared" si="1"/>
        <v>0.92768515949854391</v>
      </c>
      <c r="I34" s="2">
        <f t="shared" si="2"/>
        <v>27127.295914744125</v>
      </c>
      <c r="J34" s="2">
        <f t="shared" si="3"/>
        <v>50612.088146125658</v>
      </c>
      <c r="K34" s="2">
        <f t="shared" si="4"/>
        <v>23484.792231381532</v>
      </c>
    </row>
    <row r="35" spans="1:11" x14ac:dyDescent="0.25">
      <c r="A35">
        <v>1800</v>
      </c>
      <c r="B35">
        <f t="shared" si="0"/>
        <v>1540</v>
      </c>
      <c r="C35">
        <v>2290</v>
      </c>
      <c r="D35">
        <v>2240</v>
      </c>
      <c r="E35" s="1">
        <v>6.4166480000000002E-5</v>
      </c>
      <c r="F35" s="1">
        <v>3.4841520000000003E-5</v>
      </c>
      <c r="G35" s="1">
        <v>1.0344288E-4</v>
      </c>
      <c r="H35" s="1">
        <f t="shared" si="1"/>
        <v>0.92585279914867025</v>
      </c>
      <c r="I35" s="2">
        <f t="shared" si="2"/>
        <v>28857.833533915848</v>
      </c>
      <c r="J35" s="2">
        <f t="shared" si="3"/>
        <v>53146.52168726681</v>
      </c>
      <c r="K35" s="2">
        <f t="shared" si="4"/>
        <v>24288.688153350962</v>
      </c>
    </row>
    <row r="36" spans="1:11" x14ac:dyDescent="0.25">
      <c r="A36">
        <v>1900</v>
      </c>
      <c r="B36">
        <f t="shared" si="0"/>
        <v>1640</v>
      </c>
      <c r="C36">
        <v>2390</v>
      </c>
      <c r="D36">
        <v>2340</v>
      </c>
      <c r="E36" s="1">
        <v>5.914776E-5</v>
      </c>
      <c r="F36" s="1">
        <v>3.225032E-5</v>
      </c>
      <c r="G36" s="1">
        <v>1.0320136E-4</v>
      </c>
      <c r="H36" s="1">
        <f t="shared" si="1"/>
        <v>0.92801955323069385</v>
      </c>
      <c r="I36" s="2">
        <f t="shared" si="2"/>
        <v>31379.702400587743</v>
      </c>
      <c r="J36" s="2">
        <f t="shared" si="3"/>
        <v>57551.029151381685</v>
      </c>
      <c r="K36" s="2">
        <f t="shared" si="4"/>
        <v>26171.326750793942</v>
      </c>
    </row>
    <row r="37" spans="1:11" x14ac:dyDescent="0.25">
      <c r="A37">
        <v>2000</v>
      </c>
      <c r="B37">
        <f t="shared" si="0"/>
        <v>1740</v>
      </c>
      <c r="C37">
        <v>2480</v>
      </c>
      <c r="D37">
        <v>2430</v>
      </c>
      <c r="E37" s="1">
        <v>5.41556E-5</v>
      </c>
      <c r="F37" s="1">
        <v>2.999936E-5</v>
      </c>
      <c r="G37" s="1">
        <v>1.040148E-4</v>
      </c>
      <c r="H37" s="1">
        <f t="shared" si="1"/>
        <v>0.9207620454012313</v>
      </c>
      <c r="I37" s="2">
        <f t="shared" si="2"/>
        <v>34004.315173360883</v>
      </c>
      <c r="J37" s="2">
        <f t="shared" si="3"/>
        <v>61385.445916261633</v>
      </c>
      <c r="K37" s="2">
        <f t="shared" si="4"/>
        <v>27381.13074290075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sqref="A1:J7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4.85546875" bestFit="1" customWidth="1"/>
  </cols>
  <sheetData>
    <row r="1" spans="1:10" x14ac:dyDescent="0.25">
      <c r="A1" t="s">
        <v>5</v>
      </c>
      <c r="B1" t="s">
        <v>6</v>
      </c>
      <c r="C1" s="2" t="s">
        <v>7</v>
      </c>
    </row>
    <row r="2" spans="1:10" x14ac:dyDescent="0.25">
      <c r="A2" s="1">
        <v>1.7499999999999998E-5</v>
      </c>
      <c r="B2">
        <v>468767</v>
      </c>
      <c r="C2" s="2">
        <f>B2/30</f>
        <v>15625.566666666668</v>
      </c>
      <c r="E2">
        <f t="array" ref="E2:F5">LINEST(C2:C7,A2:A7,TRUE,TRUE)</f>
        <v>858529096.91715515</v>
      </c>
      <c r="F2">
        <v>671.0482408618409</v>
      </c>
      <c r="I2" t="s">
        <v>8</v>
      </c>
      <c r="J2">
        <v>1280</v>
      </c>
    </row>
    <row r="3" spans="1:10" x14ac:dyDescent="0.25">
      <c r="A3" s="1">
        <v>1.5299999999999999E-5</v>
      </c>
      <c r="B3">
        <v>417297</v>
      </c>
      <c r="C3" s="2">
        <f t="shared" ref="C3:C7" si="0">B3/30</f>
        <v>13909.9</v>
      </c>
      <c r="E3">
        <v>6005167.1890703356</v>
      </c>
      <c r="F3">
        <v>71.497603944112029</v>
      </c>
      <c r="I3" t="s">
        <v>9</v>
      </c>
      <c r="J3">
        <v>-1550</v>
      </c>
    </row>
    <row r="4" spans="1:10" x14ac:dyDescent="0.25">
      <c r="A4" s="1">
        <v>1.22E-5</v>
      </c>
      <c r="B4">
        <v>333281</v>
      </c>
      <c r="C4" s="2">
        <f t="shared" si="0"/>
        <v>11109.366666666667</v>
      </c>
      <c r="E4">
        <v>0.99980433408636771</v>
      </c>
      <c r="F4">
        <v>66.295685887631237</v>
      </c>
      <c r="I4" t="s">
        <v>2</v>
      </c>
      <c r="J4">
        <v>476</v>
      </c>
    </row>
    <row r="5" spans="1:10" x14ac:dyDescent="0.25">
      <c r="A5" s="1">
        <v>9.7499999999999998E-6</v>
      </c>
      <c r="B5">
        <v>271468</v>
      </c>
      <c r="C5" s="2">
        <f t="shared" si="0"/>
        <v>9048.9333333333325</v>
      </c>
      <c r="E5">
        <v>20439.008829407761</v>
      </c>
      <c r="F5">
        <v>4</v>
      </c>
    </row>
    <row r="6" spans="1:10" x14ac:dyDescent="0.25">
      <c r="A6" s="1">
        <v>6.5899999999999996E-6</v>
      </c>
      <c r="B6">
        <v>190344</v>
      </c>
      <c r="C6" s="2">
        <f t="shared" si="0"/>
        <v>6344.8</v>
      </c>
    </row>
    <row r="7" spans="1:10" x14ac:dyDescent="0.25">
      <c r="A7" s="1">
        <v>4.78E-6</v>
      </c>
      <c r="B7">
        <v>142610</v>
      </c>
      <c r="C7" s="2">
        <f t="shared" si="0"/>
        <v>4753.666666666667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tabSelected="1" topLeftCell="A22" workbookViewId="0">
      <selection activeCell="L43" sqref="L43"/>
    </sheetView>
  </sheetViews>
  <sheetFormatPr defaultRowHeight="15" x14ac:dyDescent="0.25"/>
  <cols>
    <col min="4" max="4" width="11.28515625" bestFit="1" customWidth="1"/>
    <col min="5" max="5" width="12.5703125" bestFit="1" customWidth="1"/>
    <col min="6" max="7" width="12.5703125" customWidth="1"/>
    <col min="8" max="8" width="14.85546875" bestFit="1" customWidth="1"/>
    <col min="9" max="9" width="16.140625" bestFit="1" customWidth="1"/>
  </cols>
  <sheetData>
    <row r="1" spans="1:10" x14ac:dyDescent="0.25">
      <c r="B1" t="s">
        <v>0</v>
      </c>
      <c r="C1" t="s">
        <v>1</v>
      </c>
      <c r="D1" t="s">
        <v>3</v>
      </c>
      <c r="E1" s="1" t="s">
        <v>4</v>
      </c>
      <c r="F1" s="1" t="s">
        <v>12</v>
      </c>
      <c r="G1" s="1"/>
      <c r="H1" t="s">
        <v>10</v>
      </c>
      <c r="I1" t="s">
        <v>11</v>
      </c>
    </row>
    <row r="2" spans="1:10" x14ac:dyDescent="0.25">
      <c r="A2">
        <v>-1500</v>
      </c>
      <c r="B2">
        <v>-675</v>
      </c>
      <c r="C2">
        <v>-725</v>
      </c>
      <c r="D2" s="1">
        <v>2.8579511999999999E-4</v>
      </c>
      <c r="E2" s="1">
        <v>1.0794999999999999E-4</v>
      </c>
      <c r="F2" s="1">
        <v>1.0797352E-4</v>
      </c>
      <c r="G2" s="1">
        <f>$F$2/F2</f>
        <v>1</v>
      </c>
      <c r="H2" s="2">
        <f>2*G2/D2</f>
        <v>6998.0201201476084</v>
      </c>
      <c r="I2" s="2">
        <f>2*G2/E2</f>
        <v>18527.095877721167</v>
      </c>
      <c r="J2" s="2">
        <f>I2-H2</f>
        <v>11529.075757573559</v>
      </c>
    </row>
    <row r="3" spans="1:10" x14ac:dyDescent="0.25">
      <c r="A3">
        <v>-1400</v>
      </c>
      <c r="B3">
        <v>-575</v>
      </c>
      <c r="C3">
        <v>-625</v>
      </c>
      <c r="D3" s="1">
        <v>2.8326296000000001E-4</v>
      </c>
      <c r="E3" s="1">
        <v>1.0428192E-4</v>
      </c>
      <c r="F3" s="1">
        <v>1.080024E-4</v>
      </c>
      <c r="G3" s="1">
        <f t="shared" ref="G3:G37" si="0">$F$2/F3</f>
        <v>0.99973259853484742</v>
      </c>
      <c r="H3" s="2">
        <f t="shared" ref="H3:H37" si="1">2*G3/D3</f>
        <v>7058.6892019687102</v>
      </c>
      <c r="I3" s="2">
        <f t="shared" ref="I3:I37" si="2">2*G3/E3</f>
        <v>19173.651550237038</v>
      </c>
      <c r="J3" s="2">
        <f t="shared" ref="J3:J37" si="3">I3-H3</f>
        <v>12114.962348268327</v>
      </c>
    </row>
    <row r="4" spans="1:10" x14ac:dyDescent="0.25">
      <c r="A4">
        <v>-1300</v>
      </c>
      <c r="B4">
        <v>-475</v>
      </c>
      <c r="C4">
        <v>-525</v>
      </c>
      <c r="D4" s="1">
        <v>2.7843352E-4</v>
      </c>
      <c r="E4" s="1">
        <v>1.0079432000000001E-4</v>
      </c>
      <c r="F4" s="1">
        <v>1.0831728000000001E-4</v>
      </c>
      <c r="G4" s="1">
        <f t="shared" si="0"/>
        <v>0.99682636048467976</v>
      </c>
      <c r="H4" s="2">
        <f t="shared" si="1"/>
        <v>7160.2468013526513</v>
      </c>
      <c r="I4" s="2">
        <f t="shared" si="2"/>
        <v>19779.415357624908</v>
      </c>
      <c r="J4" s="2">
        <f t="shared" si="3"/>
        <v>12619.168556272256</v>
      </c>
    </row>
    <row r="5" spans="1:10" x14ac:dyDescent="0.25">
      <c r="A5">
        <v>-1200</v>
      </c>
      <c r="B5">
        <v>-375</v>
      </c>
      <c r="C5">
        <v>-425</v>
      </c>
      <c r="D5" s="1">
        <v>2.7590744000000002E-4</v>
      </c>
      <c r="E5" s="1">
        <v>9.7989440000000003E-5</v>
      </c>
      <c r="F5" s="1">
        <v>1.0804056E-4</v>
      </c>
      <c r="G5" s="1">
        <f t="shared" si="0"/>
        <v>0.99937949229437539</v>
      </c>
      <c r="H5" s="2">
        <f t="shared" si="1"/>
        <v>7244.3098474936041</v>
      </c>
      <c r="I5" s="2">
        <f t="shared" si="2"/>
        <v>20397.697798750058</v>
      </c>
      <c r="J5" s="2">
        <f t="shared" si="3"/>
        <v>13153.387951256453</v>
      </c>
    </row>
    <row r="6" spans="1:10" x14ac:dyDescent="0.25">
      <c r="A6">
        <v>-1100</v>
      </c>
      <c r="B6">
        <v>-275</v>
      </c>
      <c r="C6">
        <v>-325</v>
      </c>
      <c r="D6" s="1">
        <v>2.7066767999999998E-4</v>
      </c>
      <c r="E6" s="1">
        <v>9.5525200000000005E-5</v>
      </c>
      <c r="F6" s="1">
        <v>1.080516E-4</v>
      </c>
      <c r="G6" s="1">
        <f t="shared" si="0"/>
        <v>0.99927738228772178</v>
      </c>
      <c r="H6" s="2">
        <f t="shared" si="1"/>
        <v>7383.7953780645094</v>
      </c>
      <c r="I6" s="2">
        <f t="shared" si="2"/>
        <v>20921.754307506748</v>
      </c>
      <c r="J6" s="2">
        <f t="shared" si="3"/>
        <v>13537.958929442239</v>
      </c>
    </row>
    <row r="7" spans="1:10" x14ac:dyDescent="0.25">
      <c r="A7">
        <v>-1000</v>
      </c>
      <c r="B7">
        <v>-200</v>
      </c>
      <c r="C7">
        <v>-250</v>
      </c>
      <c r="D7" s="1">
        <v>2.6503824000000001E-4</v>
      </c>
      <c r="E7" s="1">
        <v>9.2272400000000001E-5</v>
      </c>
      <c r="F7" s="1">
        <v>1.0785679999999999E-4</v>
      </c>
      <c r="G7" s="1">
        <f t="shared" si="0"/>
        <v>1.0010821756254591</v>
      </c>
      <c r="H7" s="2">
        <f t="shared" si="1"/>
        <v>7554.2470824244765</v>
      </c>
      <c r="I7" s="2">
        <f t="shared" si="2"/>
        <v>21698.409830576838</v>
      </c>
      <c r="J7" s="2">
        <f t="shared" si="3"/>
        <v>14144.162748152361</v>
      </c>
    </row>
    <row r="8" spans="1:10" x14ac:dyDescent="0.25">
      <c r="A8">
        <v>-900</v>
      </c>
      <c r="B8">
        <v>-100</v>
      </c>
      <c r="C8">
        <v>-150</v>
      </c>
      <c r="D8" s="1">
        <v>2.6143071999999999E-4</v>
      </c>
      <c r="E8" s="1">
        <v>8.9667839999999998E-5</v>
      </c>
      <c r="F8" s="1">
        <v>1.083088E-4</v>
      </c>
      <c r="G8" s="1">
        <f t="shared" si="0"/>
        <v>0.99690440665947744</v>
      </c>
      <c r="H8" s="2">
        <f t="shared" si="1"/>
        <v>7626.528409970163</v>
      </c>
      <c r="I8" s="2">
        <f t="shared" si="2"/>
        <v>22235.495059532546</v>
      </c>
      <c r="J8" s="2">
        <f t="shared" si="3"/>
        <v>14608.966649562382</v>
      </c>
    </row>
    <row r="9" spans="1:10" x14ac:dyDescent="0.25">
      <c r="A9">
        <v>-800</v>
      </c>
      <c r="B9">
        <v>0</v>
      </c>
      <c r="C9">
        <v>-50</v>
      </c>
      <c r="D9" s="1">
        <v>2.5835887999999999E-4</v>
      </c>
      <c r="E9" s="1">
        <v>8.8359759999999998E-5</v>
      </c>
      <c r="F9" s="1">
        <v>1.0809576E-4</v>
      </c>
      <c r="G9" s="1">
        <f t="shared" si="0"/>
        <v>0.9988691508344083</v>
      </c>
      <c r="H9" s="2">
        <f t="shared" si="1"/>
        <v>7732.4158614900971</v>
      </c>
      <c r="I9" s="2">
        <f t="shared" si="2"/>
        <v>22609.141329365502</v>
      </c>
      <c r="J9" s="2">
        <f t="shared" si="3"/>
        <v>14876.725467875405</v>
      </c>
    </row>
    <row r="10" spans="1:10" x14ac:dyDescent="0.25">
      <c r="A10">
        <v>-700</v>
      </c>
      <c r="B10">
        <v>100</v>
      </c>
      <c r="C10">
        <v>50</v>
      </c>
      <c r="D10" s="1">
        <v>2.5672872000000001E-4</v>
      </c>
      <c r="E10" s="1">
        <v>8.6865279999999995E-5</v>
      </c>
      <c r="F10" s="1">
        <v>1.0804456E-4</v>
      </c>
      <c r="G10" s="1">
        <f t="shared" si="0"/>
        <v>0.99934249350453186</v>
      </c>
      <c r="H10" s="2">
        <f t="shared" si="1"/>
        <v>7785.2021659636039</v>
      </c>
      <c r="I10" s="2">
        <f t="shared" si="2"/>
        <v>23009.020255377796</v>
      </c>
      <c r="J10" s="2">
        <f t="shared" si="3"/>
        <v>15223.818089414191</v>
      </c>
    </row>
    <row r="11" spans="1:10" x14ac:dyDescent="0.25">
      <c r="A11">
        <v>-600</v>
      </c>
      <c r="B11">
        <v>200</v>
      </c>
      <c r="C11">
        <v>150</v>
      </c>
      <c r="D11" s="1">
        <v>2.5362272E-4</v>
      </c>
      <c r="E11" s="1">
        <v>8.5898640000000001E-5</v>
      </c>
      <c r="F11" s="1">
        <v>1.0810920000000001E-4</v>
      </c>
      <c r="G11" s="1">
        <f t="shared" si="0"/>
        <v>0.99874497267577589</v>
      </c>
      <c r="H11" s="2">
        <f t="shared" si="1"/>
        <v>7875.8320443513567</v>
      </c>
      <c r="I11" s="2">
        <f t="shared" si="2"/>
        <v>23254.034584849676</v>
      </c>
      <c r="J11" s="2">
        <f t="shared" si="3"/>
        <v>15378.20254049832</v>
      </c>
    </row>
    <row r="12" spans="1:10" x14ac:dyDescent="0.25">
      <c r="A12">
        <v>-500</v>
      </c>
      <c r="B12">
        <v>300</v>
      </c>
      <c r="C12">
        <v>250</v>
      </c>
      <c r="D12" s="1">
        <v>2.5003040000000002E-4</v>
      </c>
      <c r="E12" s="1">
        <v>8.4673999999999996E-5</v>
      </c>
      <c r="F12" s="1">
        <v>1.0809544E-4</v>
      </c>
      <c r="G12" s="1">
        <f t="shared" si="0"/>
        <v>0.99887210783359592</v>
      </c>
      <c r="H12" s="2">
        <f t="shared" si="1"/>
        <v>7990.0052780269589</v>
      </c>
      <c r="I12" s="2">
        <f t="shared" si="2"/>
        <v>23593.360602631172</v>
      </c>
      <c r="J12" s="2">
        <f t="shared" si="3"/>
        <v>15603.355324604214</v>
      </c>
    </row>
    <row r="13" spans="1:10" x14ac:dyDescent="0.25">
      <c r="A13">
        <v>-400</v>
      </c>
      <c r="B13">
        <v>400</v>
      </c>
      <c r="C13">
        <v>350</v>
      </c>
      <c r="D13" s="1">
        <v>2.4646032000000002E-4</v>
      </c>
      <c r="E13" s="1">
        <v>8.4438239999999997E-5</v>
      </c>
      <c r="F13" s="1">
        <v>1.0812912E-4</v>
      </c>
      <c r="G13" s="1">
        <f t="shared" si="0"/>
        <v>0.99856097968798785</v>
      </c>
      <c r="H13" s="2">
        <f t="shared" si="1"/>
        <v>8103.2190470903206</v>
      </c>
      <c r="I13" s="2">
        <f t="shared" si="2"/>
        <v>23651.866256046735</v>
      </c>
      <c r="J13" s="2">
        <f t="shared" si="3"/>
        <v>15548.647208956414</v>
      </c>
    </row>
    <row r="14" spans="1:10" x14ac:dyDescent="0.25">
      <c r="A14">
        <v>-300</v>
      </c>
      <c r="B14">
        <v>475</v>
      </c>
      <c r="C14">
        <v>425</v>
      </c>
      <c r="D14" s="1">
        <v>2.4484111999999999E-4</v>
      </c>
      <c r="E14" s="1">
        <v>8.4386960000000001E-5</v>
      </c>
      <c r="F14" s="1">
        <v>1.0785512E-4</v>
      </c>
      <c r="G14" s="1">
        <f t="shared" si="0"/>
        <v>1.001097768932991</v>
      </c>
      <c r="H14" s="2">
        <f t="shared" si="1"/>
        <v>8177.5297297528368</v>
      </c>
      <c r="I14" s="2">
        <f t="shared" si="2"/>
        <v>23726.361725389586</v>
      </c>
      <c r="J14" s="2">
        <f t="shared" si="3"/>
        <v>15548.831995636749</v>
      </c>
    </row>
    <row r="15" spans="1:10" x14ac:dyDescent="0.25">
      <c r="A15">
        <v>-200</v>
      </c>
      <c r="B15">
        <v>575</v>
      </c>
      <c r="C15">
        <v>525</v>
      </c>
      <c r="D15" s="1">
        <v>2.4349688000000001E-4</v>
      </c>
      <c r="E15" s="1">
        <v>8.5133600000000001E-5</v>
      </c>
      <c r="F15" s="1">
        <v>1.0803224E-4</v>
      </c>
      <c r="G15" s="1">
        <f t="shared" si="0"/>
        <v>0.99945645855348364</v>
      </c>
      <c r="H15" s="2">
        <f t="shared" si="1"/>
        <v>8209.193140819576</v>
      </c>
      <c r="I15" s="2">
        <f t="shared" si="2"/>
        <v>23479.717962202554</v>
      </c>
      <c r="J15" s="2">
        <f t="shared" si="3"/>
        <v>15270.524821382978</v>
      </c>
    </row>
    <row r="16" spans="1:10" x14ac:dyDescent="0.25">
      <c r="A16">
        <v>-100</v>
      </c>
      <c r="B16">
        <v>675</v>
      </c>
      <c r="C16">
        <v>625</v>
      </c>
      <c r="D16" s="1">
        <v>2.4226687999999999E-4</v>
      </c>
      <c r="E16" s="1">
        <v>8.6243760000000007E-5</v>
      </c>
      <c r="F16" s="1">
        <v>1.0811232000000001E-4</v>
      </c>
      <c r="G16" s="1">
        <f t="shared" si="0"/>
        <v>0.99871615001879521</v>
      </c>
      <c r="H16" s="2">
        <f t="shared" si="1"/>
        <v>8244.7600763157989</v>
      </c>
      <c r="I16" s="2">
        <f t="shared" si="2"/>
        <v>23160.310960904189</v>
      </c>
      <c r="J16" s="2">
        <f t="shared" si="3"/>
        <v>14915.550884588391</v>
      </c>
    </row>
    <row r="17" spans="1:10" x14ac:dyDescent="0.25">
      <c r="A17">
        <v>0</v>
      </c>
      <c r="B17">
        <v>775</v>
      </c>
      <c r="C17">
        <v>725</v>
      </c>
      <c r="D17" s="1">
        <v>2.4059976E-4</v>
      </c>
      <c r="E17" s="1">
        <v>8.7337360000000006E-5</v>
      </c>
      <c r="F17" s="1">
        <v>1.0814136000000001E-4</v>
      </c>
      <c r="G17" s="1">
        <f t="shared" si="0"/>
        <v>0.99844795737726988</v>
      </c>
      <c r="H17" s="2">
        <f t="shared" si="1"/>
        <v>8299.6587974756912</v>
      </c>
      <c r="I17" s="2">
        <f t="shared" si="2"/>
        <v>22864.166202808738</v>
      </c>
      <c r="J17" s="2">
        <f t="shared" si="3"/>
        <v>14564.507405333046</v>
      </c>
    </row>
    <row r="18" spans="1:10" x14ac:dyDescent="0.25">
      <c r="A18">
        <v>100</v>
      </c>
      <c r="B18">
        <v>875</v>
      </c>
      <c r="C18">
        <v>825</v>
      </c>
      <c r="D18" s="1">
        <v>2.3906255999999999E-4</v>
      </c>
      <c r="E18" s="1">
        <v>8.9474000000000004E-5</v>
      </c>
      <c r="F18" s="1">
        <v>1.0814008E-4</v>
      </c>
      <c r="G18" s="1">
        <f t="shared" si="0"/>
        <v>0.99845977550599185</v>
      </c>
      <c r="H18" s="2">
        <f t="shared" si="1"/>
        <v>8353.1254371742016</v>
      </c>
      <c r="I18" s="2">
        <f t="shared" si="2"/>
        <v>22318.433858014436</v>
      </c>
      <c r="J18" s="2">
        <f t="shared" si="3"/>
        <v>13965.308420840234</v>
      </c>
    </row>
    <row r="19" spans="1:10" x14ac:dyDescent="0.25">
      <c r="A19">
        <v>200</v>
      </c>
      <c r="B19">
        <v>1000</v>
      </c>
      <c r="C19">
        <v>900</v>
      </c>
      <c r="D19" s="1">
        <v>2.3829151999999999E-4</v>
      </c>
      <c r="E19" s="1">
        <v>9.2379279999999997E-5</v>
      </c>
      <c r="F19" s="1">
        <v>1.0776296E-4</v>
      </c>
      <c r="G19" s="1">
        <f t="shared" si="0"/>
        <v>1.0019539181180621</v>
      </c>
      <c r="H19" s="2">
        <f t="shared" si="1"/>
        <v>8409.4802712078217</v>
      </c>
      <c r="I19" s="2">
        <f t="shared" si="2"/>
        <v>21692.178551685229</v>
      </c>
      <c r="J19" s="2">
        <f t="shared" si="3"/>
        <v>13282.698280477407</v>
      </c>
    </row>
    <row r="20" spans="1:10" x14ac:dyDescent="0.25">
      <c r="A20">
        <v>300</v>
      </c>
      <c r="B20">
        <v>1100</v>
      </c>
      <c r="C20">
        <v>1000</v>
      </c>
      <c r="D20" s="1">
        <v>2.3876584E-4</v>
      </c>
      <c r="E20" s="1">
        <v>9.5569200000000006E-5</v>
      </c>
      <c r="F20" s="1">
        <v>1.0836767999999999E-4</v>
      </c>
      <c r="G20" s="1">
        <f t="shared" si="0"/>
        <v>0.99636275317511647</v>
      </c>
      <c r="H20" s="2">
        <f t="shared" si="1"/>
        <v>8345.9405514215632</v>
      </c>
      <c r="I20" s="2">
        <f t="shared" si="2"/>
        <v>20851.126789281829</v>
      </c>
      <c r="J20" s="2">
        <f t="shared" si="3"/>
        <v>12505.186237860265</v>
      </c>
    </row>
    <row r="21" spans="1:10" x14ac:dyDescent="0.25">
      <c r="A21">
        <v>400</v>
      </c>
      <c r="B21">
        <v>1150</v>
      </c>
      <c r="C21">
        <v>1100</v>
      </c>
      <c r="D21" s="1">
        <v>2.3843015999999999E-4</v>
      </c>
      <c r="E21" s="1">
        <v>9.9186480000000002E-5</v>
      </c>
      <c r="F21" s="1">
        <v>1.0753831999999999E-4</v>
      </c>
      <c r="G21" s="1">
        <f t="shared" si="0"/>
        <v>1.0040469295038272</v>
      </c>
      <c r="H21" s="2">
        <f t="shared" si="1"/>
        <v>8422.1470094540655</v>
      </c>
      <c r="I21" s="2">
        <f t="shared" si="2"/>
        <v>20245.640928155273</v>
      </c>
      <c r="J21" s="2">
        <f t="shared" si="3"/>
        <v>11823.493918701208</v>
      </c>
    </row>
    <row r="22" spans="1:10" x14ac:dyDescent="0.25">
      <c r="A22">
        <v>500</v>
      </c>
      <c r="B22">
        <v>1250</v>
      </c>
      <c r="C22">
        <v>1200</v>
      </c>
      <c r="D22" s="1">
        <v>2.4007672000000001E-4</v>
      </c>
      <c r="E22" s="1">
        <v>1.041892E-4</v>
      </c>
      <c r="F22" s="1">
        <v>1.0789399999999999E-4</v>
      </c>
      <c r="G22" s="1">
        <f t="shared" si="0"/>
        <v>1.0007370196674514</v>
      </c>
      <c r="H22" s="2">
        <f t="shared" si="1"/>
        <v>8336.8101635798048</v>
      </c>
      <c r="I22" s="2">
        <f t="shared" si="2"/>
        <v>19209.995271437951</v>
      </c>
      <c r="J22" s="2">
        <f t="shared" si="3"/>
        <v>10873.185107858146</v>
      </c>
    </row>
    <row r="23" spans="1:10" x14ac:dyDescent="0.25">
      <c r="A23">
        <v>600</v>
      </c>
      <c r="B23">
        <v>1350</v>
      </c>
      <c r="C23">
        <v>1300</v>
      </c>
      <c r="D23" s="1">
        <v>2.4078087999999999E-4</v>
      </c>
      <c r="E23" s="1">
        <v>1.0917976000000001E-4</v>
      </c>
      <c r="F23" s="1">
        <v>1.0748500000000001E-4</v>
      </c>
      <c r="G23" s="1">
        <f t="shared" si="0"/>
        <v>1.0045450062799459</v>
      </c>
      <c r="H23" s="2">
        <f t="shared" si="1"/>
        <v>8344.0595970904833</v>
      </c>
      <c r="I23" s="2">
        <f t="shared" si="2"/>
        <v>18401.670900905916</v>
      </c>
      <c r="J23" s="2">
        <f t="shared" si="3"/>
        <v>10057.611303815433</v>
      </c>
    </row>
    <row r="24" spans="1:10" x14ac:dyDescent="0.25">
      <c r="A24">
        <v>700</v>
      </c>
      <c r="B24">
        <v>1450</v>
      </c>
      <c r="C24">
        <v>1400</v>
      </c>
      <c r="D24" s="1">
        <v>2.4299312E-4</v>
      </c>
      <c r="E24" s="1">
        <v>1.1481496E-4</v>
      </c>
      <c r="F24" s="1">
        <v>1.0758536000000001E-4</v>
      </c>
      <c r="G24" s="1">
        <f t="shared" si="0"/>
        <v>1.0036079258367494</v>
      </c>
      <c r="H24" s="2">
        <f t="shared" si="1"/>
        <v>8260.3814119243325</v>
      </c>
      <c r="I24" s="2">
        <f t="shared" si="2"/>
        <v>17482.180472592587</v>
      </c>
      <c r="J24" s="2">
        <f t="shared" si="3"/>
        <v>9221.7990606682542</v>
      </c>
    </row>
    <row r="25" spans="1:10" x14ac:dyDescent="0.25">
      <c r="A25">
        <v>800</v>
      </c>
      <c r="B25">
        <v>1550</v>
      </c>
      <c r="C25">
        <v>1500</v>
      </c>
      <c r="D25" s="1">
        <v>2.4414008000000001E-4</v>
      </c>
      <c r="E25" s="1">
        <v>1.2085456E-4</v>
      </c>
      <c r="F25" s="1">
        <v>1.0743088E-4</v>
      </c>
      <c r="G25" s="1">
        <f t="shared" si="0"/>
        <v>1.0050510616686748</v>
      </c>
      <c r="H25" s="2">
        <f t="shared" si="1"/>
        <v>8233.396676765853</v>
      </c>
      <c r="I25" s="2">
        <f t="shared" si="2"/>
        <v>16632.406119697505</v>
      </c>
      <c r="J25" s="2">
        <f t="shared" si="3"/>
        <v>8399.0094429316523</v>
      </c>
    </row>
    <row r="26" spans="1:10" x14ac:dyDescent="0.25">
      <c r="A26">
        <v>900</v>
      </c>
      <c r="B26">
        <v>1650</v>
      </c>
      <c r="C26">
        <v>1600</v>
      </c>
      <c r="D26" s="1">
        <v>2.4785095999999999E-4</v>
      </c>
      <c r="E26" s="1">
        <v>1.2971728E-4</v>
      </c>
      <c r="F26" s="1">
        <v>1.076324E-4</v>
      </c>
      <c r="G26" s="1">
        <f t="shared" si="0"/>
        <v>1.0031693058967375</v>
      </c>
      <c r="H26" s="2">
        <f t="shared" si="1"/>
        <v>8094.9398452742525</v>
      </c>
      <c r="I26" s="2">
        <f t="shared" si="2"/>
        <v>15467.01111674154</v>
      </c>
      <c r="J26" s="2">
        <f t="shared" si="3"/>
        <v>7372.0712714672873</v>
      </c>
    </row>
    <row r="27" spans="1:10" x14ac:dyDescent="0.25">
      <c r="A27">
        <v>1000</v>
      </c>
      <c r="B27">
        <v>1725</v>
      </c>
      <c r="C27">
        <v>1675</v>
      </c>
      <c r="D27" s="1">
        <v>2.5126080000000001E-4</v>
      </c>
      <c r="E27" s="1">
        <v>1.3726071999999999E-4</v>
      </c>
      <c r="F27" s="1">
        <v>1.0792912E-4</v>
      </c>
      <c r="G27" s="1">
        <f t="shared" si="0"/>
        <v>1.0004113810990027</v>
      </c>
      <c r="H27" s="2">
        <f t="shared" si="1"/>
        <v>7963.1313845932409</v>
      </c>
      <c r="I27" s="2">
        <f t="shared" si="2"/>
        <v>14576.805091784492</v>
      </c>
      <c r="J27" s="2">
        <f t="shared" si="3"/>
        <v>6613.6737071912512</v>
      </c>
    </row>
    <row r="28" spans="1:10" x14ac:dyDescent="0.25">
      <c r="A28">
        <v>1100</v>
      </c>
      <c r="B28">
        <v>1825</v>
      </c>
      <c r="C28">
        <v>1775</v>
      </c>
      <c r="D28" s="1">
        <v>2.5469727999999998E-4</v>
      </c>
      <c r="E28" s="1">
        <v>1.4573752000000001E-4</v>
      </c>
      <c r="F28" s="1">
        <v>1.0759056E-4</v>
      </c>
      <c r="G28" s="1">
        <f t="shared" si="0"/>
        <v>1.0035594200829514</v>
      </c>
      <c r="H28" s="2">
        <f t="shared" si="1"/>
        <v>7880.4094027462834</v>
      </c>
      <c r="I28" s="2">
        <f t="shared" si="2"/>
        <v>13772.148998870727</v>
      </c>
      <c r="J28" s="2">
        <f t="shared" si="3"/>
        <v>5891.7395961244438</v>
      </c>
    </row>
    <row r="29" spans="1:10" x14ac:dyDescent="0.25">
      <c r="A29">
        <v>1200</v>
      </c>
      <c r="B29">
        <v>1925</v>
      </c>
      <c r="C29">
        <v>1875</v>
      </c>
      <c r="D29" s="1">
        <v>2.5870815999999997E-4</v>
      </c>
      <c r="E29" s="1">
        <v>1.5361752E-4</v>
      </c>
      <c r="F29" s="1">
        <v>1.0781616E-4</v>
      </c>
      <c r="G29" s="1">
        <f t="shared" si="0"/>
        <v>1.0014595214669118</v>
      </c>
      <c r="H29" s="2">
        <f t="shared" si="1"/>
        <v>7742.001809814672</v>
      </c>
      <c r="I29" s="2">
        <f t="shared" si="2"/>
        <v>13038.35033226564</v>
      </c>
      <c r="J29" s="2">
        <f t="shared" si="3"/>
        <v>5296.3485224509677</v>
      </c>
    </row>
    <row r="30" spans="1:10" x14ac:dyDescent="0.25">
      <c r="A30">
        <v>1300</v>
      </c>
      <c r="B30">
        <v>2025</v>
      </c>
      <c r="C30">
        <v>1975</v>
      </c>
      <c r="D30" s="1">
        <v>2.6465583999999998E-4</v>
      </c>
      <c r="E30" s="1">
        <v>1.6122200000000001E-4</v>
      </c>
      <c r="F30" s="1">
        <v>1.0773551999999999E-4</v>
      </c>
      <c r="G30" s="1">
        <f t="shared" si="0"/>
        <v>1.0022091135773978</v>
      </c>
      <c r="H30" s="2">
        <f t="shared" si="1"/>
        <v>7573.678431410377</v>
      </c>
      <c r="I30" s="2">
        <f t="shared" si="2"/>
        <v>12432.659482916695</v>
      </c>
      <c r="J30" s="2">
        <f t="shared" si="3"/>
        <v>4858.9810515063182</v>
      </c>
    </row>
    <row r="31" spans="1:10" x14ac:dyDescent="0.25">
      <c r="A31">
        <v>1400</v>
      </c>
      <c r="B31">
        <v>2125</v>
      </c>
      <c r="C31">
        <v>2075</v>
      </c>
      <c r="D31" s="1">
        <v>2.7015120000000001E-4</v>
      </c>
      <c r="E31" s="1">
        <v>1.6811960000000001E-4</v>
      </c>
      <c r="F31" s="1">
        <v>1.0773616E-4</v>
      </c>
      <c r="G31" s="1">
        <f t="shared" si="0"/>
        <v>1.0022031600160985</v>
      </c>
      <c r="H31" s="2">
        <f t="shared" si="1"/>
        <v>7419.5721508258966</v>
      </c>
      <c r="I31" s="2">
        <f t="shared" si="2"/>
        <v>11922.502314020478</v>
      </c>
      <c r="J31" s="2">
        <f t="shared" si="3"/>
        <v>4502.9301631945809</v>
      </c>
    </row>
    <row r="32" spans="1:10" x14ac:dyDescent="0.25">
      <c r="A32">
        <v>1500</v>
      </c>
      <c r="B32">
        <v>2275</v>
      </c>
      <c r="C32">
        <v>2175</v>
      </c>
      <c r="D32" s="1">
        <v>2.7481328000000002E-4</v>
      </c>
      <c r="E32" s="1">
        <v>1.766928E-4</v>
      </c>
      <c r="F32" s="1">
        <v>1.0740695999999999E-4</v>
      </c>
      <c r="G32" s="1">
        <f t="shared" si="0"/>
        <v>1.0052748909381664</v>
      </c>
      <c r="H32" s="2">
        <f t="shared" si="1"/>
        <v>7316.0575859955989</v>
      </c>
      <c r="I32" s="2">
        <f t="shared" si="2"/>
        <v>11378.787261712603</v>
      </c>
      <c r="J32" s="2">
        <f t="shared" si="3"/>
        <v>4062.7296757170043</v>
      </c>
    </row>
    <row r="33" spans="1:10" x14ac:dyDescent="0.25">
      <c r="A33">
        <v>1600</v>
      </c>
      <c r="B33">
        <v>2300</v>
      </c>
      <c r="C33">
        <v>2250</v>
      </c>
      <c r="D33" s="1">
        <v>2.8150031999999998E-4</v>
      </c>
      <c r="E33" s="1">
        <v>1.863104E-4</v>
      </c>
      <c r="F33" s="1">
        <v>1.0753599999999999E-4</v>
      </c>
      <c r="G33" s="1">
        <f t="shared" si="0"/>
        <v>1.0040685909834846</v>
      </c>
      <c r="H33" s="2">
        <f t="shared" si="1"/>
        <v>7133.6941356477646</v>
      </c>
      <c r="I33" s="2">
        <f t="shared" si="2"/>
        <v>10778.449200726149</v>
      </c>
      <c r="J33" s="2">
        <f t="shared" si="3"/>
        <v>3644.7550650783842</v>
      </c>
    </row>
    <row r="34" spans="1:10" x14ac:dyDescent="0.25">
      <c r="A34">
        <v>1700</v>
      </c>
      <c r="B34">
        <v>2400</v>
      </c>
      <c r="C34">
        <v>2350</v>
      </c>
      <c r="D34" s="1">
        <v>2.9208287999999999E-4</v>
      </c>
      <c r="E34" s="1">
        <v>1.9653288E-4</v>
      </c>
      <c r="F34" s="1">
        <v>1.0778248E-4</v>
      </c>
      <c r="G34" s="1">
        <f t="shared" si="0"/>
        <v>1.0017724587521089</v>
      </c>
      <c r="H34" s="2">
        <f t="shared" si="1"/>
        <v>6859.5082241869768</v>
      </c>
      <c r="I34" s="2">
        <f t="shared" si="2"/>
        <v>10194.451521313978</v>
      </c>
      <c r="J34" s="2">
        <f t="shared" si="3"/>
        <v>3334.9432971270016</v>
      </c>
    </row>
    <row r="35" spans="1:10" x14ac:dyDescent="0.25">
      <c r="A35">
        <v>1800</v>
      </c>
      <c r="B35">
        <v>2500</v>
      </c>
      <c r="C35">
        <v>2450</v>
      </c>
      <c r="D35" s="1">
        <v>3.0127744E-4</v>
      </c>
      <c r="E35" s="1">
        <v>2.0984047999999999E-4</v>
      </c>
      <c r="F35" s="1">
        <v>1.0748599999999999E-4</v>
      </c>
      <c r="G35" s="1">
        <f t="shared" si="0"/>
        <v>1.0045356604581062</v>
      </c>
      <c r="H35" s="2">
        <f t="shared" si="1"/>
        <v>6668.5090025864938</v>
      </c>
      <c r="I35" s="2">
        <f t="shared" si="2"/>
        <v>9574.2790948448674</v>
      </c>
      <c r="J35" s="2">
        <f t="shared" si="3"/>
        <v>2905.7700922583736</v>
      </c>
    </row>
    <row r="36" spans="1:10" x14ac:dyDescent="0.25">
      <c r="A36">
        <v>1900</v>
      </c>
      <c r="B36">
        <v>2600</v>
      </c>
      <c r="C36">
        <v>2550</v>
      </c>
      <c r="D36" s="1">
        <v>3.1503808000000002E-4</v>
      </c>
      <c r="E36" s="1">
        <v>2.2815088E-4</v>
      </c>
      <c r="F36" s="1">
        <v>1.0757224E-4</v>
      </c>
      <c r="G36" s="1">
        <f t="shared" si="0"/>
        <v>1.0037303304272553</v>
      </c>
      <c r="H36" s="2">
        <f t="shared" si="1"/>
        <v>6372.1206682522652</v>
      </c>
      <c r="I36" s="2">
        <f t="shared" si="2"/>
        <v>8798.8293573731153</v>
      </c>
      <c r="J36" s="2">
        <f t="shared" si="3"/>
        <v>2426.7086891208501</v>
      </c>
    </row>
    <row r="37" spans="1:10" x14ac:dyDescent="0.25">
      <c r="A37">
        <v>2000</v>
      </c>
      <c r="B37">
        <v>2700</v>
      </c>
      <c r="C37">
        <v>2650</v>
      </c>
      <c r="D37" s="1">
        <v>3.3395335999999998E-4</v>
      </c>
      <c r="E37" s="1">
        <v>2.5632496000000001E-4</v>
      </c>
      <c r="F37" s="1">
        <v>1.075888E-4</v>
      </c>
      <c r="G37" s="1">
        <f t="shared" si="0"/>
        <v>1.0035758368900851</v>
      </c>
      <c r="H37" s="2">
        <f t="shared" si="1"/>
        <v>6010.2754282219839</v>
      </c>
      <c r="I37" s="2">
        <f t="shared" si="2"/>
        <v>7830.4963893495587</v>
      </c>
      <c r="J37" s="2">
        <f t="shared" si="3"/>
        <v>1820.2209611275748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>
      <selection activeCell="F19" sqref="F19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4.85546875" bestFit="1" customWidth="1"/>
  </cols>
  <sheetData>
    <row r="1" spans="1:10" x14ac:dyDescent="0.25">
      <c r="A1" t="s">
        <v>5</v>
      </c>
      <c r="B1" t="s">
        <v>6</v>
      </c>
      <c r="C1" s="2" t="s">
        <v>7</v>
      </c>
    </row>
    <row r="2" spans="1:10" x14ac:dyDescent="0.25">
      <c r="A2" s="1">
        <v>1.7900000000000001E-5</v>
      </c>
      <c r="B2">
        <v>251242</v>
      </c>
      <c r="C2" s="2">
        <f>B2/30</f>
        <v>8374.7333333333336</v>
      </c>
      <c r="E2">
        <f t="array" ref="E2:F5">LINEST(C2:C7,A2:A7,TRUE,TRUE)</f>
        <v>444482935.78199232</v>
      </c>
      <c r="F2">
        <v>433.50412923128533</v>
      </c>
      <c r="I2" t="s">
        <v>8</v>
      </c>
      <c r="J2">
        <v>1400</v>
      </c>
    </row>
    <row r="3" spans="1:10" x14ac:dyDescent="0.25">
      <c r="A3" s="1">
        <v>1.5800000000000001E-5</v>
      </c>
      <c r="B3">
        <v>224248</v>
      </c>
      <c r="C3" s="2">
        <f t="shared" ref="C3:C7" si="0">B3/30</f>
        <v>7474.9333333333334</v>
      </c>
      <c r="E3">
        <v>1913991.2467838717</v>
      </c>
      <c r="F3">
        <v>23.373277583369116</v>
      </c>
      <c r="I3" t="s">
        <v>9</v>
      </c>
      <c r="J3">
        <v>-1600</v>
      </c>
    </row>
    <row r="4" spans="1:10" x14ac:dyDescent="0.25">
      <c r="A4" s="1">
        <v>1.2500000000000001E-5</v>
      </c>
      <c r="B4">
        <v>179276</v>
      </c>
      <c r="C4" s="2">
        <f t="shared" si="0"/>
        <v>5975.8666666666668</v>
      </c>
      <c r="E4">
        <v>0.99992583525799805</v>
      </c>
      <c r="F4">
        <v>21.764542264745227</v>
      </c>
      <c r="I4" t="s">
        <v>2</v>
      </c>
      <c r="J4">
        <v>736</v>
      </c>
    </row>
    <row r="5" spans="1:10" x14ac:dyDescent="0.25">
      <c r="A5" s="1">
        <v>9.9899999999999992E-6</v>
      </c>
      <c r="B5">
        <v>146552</v>
      </c>
      <c r="C5" s="2">
        <f t="shared" si="0"/>
        <v>4885.0666666666666</v>
      </c>
      <c r="E5">
        <v>53929.983885445945</v>
      </c>
      <c r="F5">
        <v>4</v>
      </c>
    </row>
    <row r="6" spans="1:10" x14ac:dyDescent="0.25">
      <c r="A6" s="1">
        <v>6.6900000000000003E-6</v>
      </c>
      <c r="B6">
        <v>102871</v>
      </c>
      <c r="C6" s="2">
        <f t="shared" si="0"/>
        <v>3429.0333333333333</v>
      </c>
    </row>
    <row r="7" spans="1:10" x14ac:dyDescent="0.25">
      <c r="A7" s="1">
        <v>4.8899999999999998E-6</v>
      </c>
      <c r="B7">
        <v>77520</v>
      </c>
      <c r="C7" s="2">
        <f t="shared" si="0"/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2020-06-29 z Scan</vt:lpstr>
      <vt:lpstr>2020-06-29 Sensitivity</vt:lpstr>
      <vt:lpstr>2020-07-01 z Scan</vt:lpstr>
      <vt:lpstr>2020-07-01 z Scan II</vt:lpstr>
      <vt:lpstr>2020-07-01 Sensitivity</vt:lpstr>
      <vt:lpstr>2020-07-07 z Scan</vt:lpstr>
      <vt:lpstr>2020-07-07 Sensitivity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testuser1</dc:creator>
  <cp:lastModifiedBy>Tom Myles</cp:lastModifiedBy>
  <dcterms:created xsi:type="dcterms:W3CDTF">2020-06-29T01:24:01Z</dcterms:created>
  <dcterms:modified xsi:type="dcterms:W3CDTF">2020-07-08T11:43:00Z</dcterms:modified>
</cp:coreProperties>
</file>