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<sst xmlns="http://schemas.openxmlformats.org/spreadsheetml/2006/main" count="22" uniqueCount="13">
  <si>
    <t>Compass Yaw</t>
  </si>
  <si>
    <t>IMU Yaw</t>
  </si>
  <si>
    <t>Measured Roll</t>
  </si>
  <si>
    <t>IMU Roll</t>
  </si>
  <si>
    <t>reset new 0-pos</t>
  </si>
  <si>
    <t>difference</t>
  </si>
  <si>
    <t>Diff 1</t>
  </si>
  <si>
    <t>Roll</t>
  </si>
  <si>
    <t>Difference</t>
  </si>
  <si>
    <t>Abs. Difference</t>
  </si>
  <si>
    <t>Diff 2</t>
  </si>
  <si>
    <t>Mean difference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</si>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</sst>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0" fontId="1" numFmtId="0" xfId="0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IMU Yaw: Deviation</a:t>
            </a:r>
          </a:p>
        </c:rich>
      </c:tx>
      <c:layout>
        <c:manualLayout>
          <c:xMode val="edge"/>
          <c:yMode val="edge"/>
          <c:x val="0.03183497536945813"/>
          <c:y val="0.04806576402321083"/>
        </c:manualLayout>
      </c:layout>
      <c:overlay val="0"/>
    </c:title>
    <c:plotArea>
      <c:layout/>
      <c:lineChart>
        <c:ser>
          <c:idx val="0"/>
          <c:order val="0"/>
          <c:tx>
            <c:strRef>
              <c:f>Sheet1!$K$1</c:f>
            </c:strRef>
          </c:tx>
          <c:marker>
            <c:symbol val="none"/>
          </c:marker>
          <c:cat>
            <c:strRef>
              <c:f>Sheet1!$A$42:$A$77</c:f>
            </c:strRef>
          </c:cat>
          <c:val>
            <c:numRef>
              <c:f>Sheet1!$K$2:$K$38</c:f>
            </c:numRef>
          </c:val>
          <c:smooth val="0"/>
        </c:ser>
        <c:ser>
          <c:idx val="1"/>
          <c:order val="1"/>
          <c:tx>
            <c:strRef>
              <c:f>Sheet1!$C$40</c:f>
            </c:strRef>
          </c:tx>
          <c:marker>
            <c:symbol val="none"/>
          </c:marker>
          <c:cat>
            <c:strRef>
              <c:f>Sheet1!$A$42:$A$77</c:f>
            </c:strRef>
          </c:cat>
          <c:val>
            <c:numRef>
              <c:f>Sheet1!$C$41:$C$77</c:f>
            </c:numRef>
          </c:val>
          <c:smooth val="0"/>
        </c:ser>
        <c:axId val="141830945"/>
        <c:axId val="1755330404"/>
      </c:lineChart>
      <c:catAx>
        <c:axId val="141830945"/>
        <c:scaling>
          <c:orientation val="minMax"/>
          <c:max val="36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Degrees</a:t>
                </a:r>
              </a:p>
            </c:rich>
          </c:tx>
          <c:layout>
            <c:manualLayout>
              <c:xMode val="edge"/>
              <c:yMode val="edge"/>
              <c:x val="0.12591666666666665"/>
              <c:y val="0.9149595687331534"/>
            </c:manualLayout>
          </c:layout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1755330404"/>
      </c:catAx>
      <c:valAx>
        <c:axId val="1755330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Deviation (Degrees)</a:t>
                </a:r>
              </a:p>
            </c:rich>
          </c:tx>
          <c:layout>
            <c:manualLayout>
              <c:xMode val="edge"/>
              <c:yMode val="edge"/>
              <c:x val="0.03060344827586207"/>
              <c:y val="0.176627981947130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30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Roll deviation 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Sheet1!$P$2:$P$8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Sheet1!$P$10:$P$16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Sheet1!$P$18:$P$24</c:f>
            </c:numRef>
          </c:val>
          <c:smooth val="0"/>
        </c:ser>
        <c:axId val="2120651274"/>
        <c:axId val="1990833130"/>
      </c:lineChart>
      <c:catAx>
        <c:axId val="2120651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Testing angle (Degrees)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833130"/>
      </c:catAx>
      <c:valAx>
        <c:axId val="1990833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Deviation(Degrees)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651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533400</xdr:colOff>
      <xdr:row>44</xdr:row>
      <xdr:rowOff>180975</xdr:rowOff>
    </xdr:from>
    <xdr:ext cx="7734300" cy="4924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447675</xdr:colOff>
      <xdr:row>2</xdr:row>
      <xdr:rowOff>104775</xdr:rowOff>
    </xdr:from>
    <xdr:ext cx="7077075" cy="4371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2" max="2" width="13.0"/>
    <col customWidth="1" min="6" max="6" width="17.71"/>
    <col customWidth="1" min="7" max="7" width="15.86"/>
  </cols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" t="s">
        <v>0</v>
      </c>
      <c r="J1" s="3" t="s">
        <v>1</v>
      </c>
      <c r="K1" s="4" t="s">
        <v>6</v>
      </c>
      <c r="M1" s="1" t="s">
        <v>7</v>
      </c>
      <c r="N1" s="1" t="s">
        <v>3</v>
      </c>
      <c r="O1" s="1" t="s">
        <v>8</v>
      </c>
      <c r="P1" s="5" t="s">
        <v>9</v>
      </c>
    </row>
    <row r="2">
      <c r="A2" s="1">
        <v>0.0</v>
      </c>
      <c r="B2" s="1">
        <v>359.5</v>
      </c>
      <c r="G2" s="1"/>
      <c r="I2" s="6">
        <v>0.0</v>
      </c>
      <c r="J2" s="1">
        <v>-0.2</v>
      </c>
      <c r="K2" s="7">
        <f t="shared" ref="K2:K38" si="1">((J2)-(I2))</f>
        <v>-0.2</v>
      </c>
      <c r="M2" s="1">
        <v>0.0</v>
      </c>
      <c r="N2" s="1">
        <v>-1.0</v>
      </c>
      <c r="O2" s="8">
        <f t="shared" ref="O2:O8" si="2">((N2)-(M2))</f>
        <v>-1</v>
      </c>
      <c r="P2" s="8">
        <f t="shared" ref="P2:P8" si="3">ABS(O2)</f>
        <v>1</v>
      </c>
    </row>
    <row r="3">
      <c r="A3" s="1">
        <v>10.0</v>
      </c>
      <c r="B3" s="1">
        <v>11.1</v>
      </c>
      <c r="D3" s="1">
        <v>-10.0</v>
      </c>
      <c r="F3" s="1">
        <v>-7.5</v>
      </c>
      <c r="I3" s="6">
        <v>10.0</v>
      </c>
      <c r="J3" s="1">
        <v>10.8</v>
      </c>
      <c r="K3" s="7">
        <f t="shared" si="1"/>
        <v>0.8</v>
      </c>
      <c r="M3" s="1">
        <v>10.0</v>
      </c>
      <c r="N3" s="1">
        <v>11.5</v>
      </c>
      <c r="O3" s="8">
        <f t="shared" si="2"/>
        <v>1.5</v>
      </c>
      <c r="P3" s="8">
        <f t="shared" si="3"/>
        <v>1.5</v>
      </c>
    </row>
    <row r="4">
      <c r="A4" s="1">
        <v>20.0</v>
      </c>
      <c r="B4" s="1">
        <v>20.1</v>
      </c>
      <c r="D4" s="1">
        <v>-7.5</v>
      </c>
      <c r="F4" s="1">
        <v>-2.5</v>
      </c>
      <c r="I4" s="6">
        <v>20.0</v>
      </c>
      <c r="J4" s="1">
        <v>23.1</v>
      </c>
      <c r="K4" s="7">
        <f t="shared" si="1"/>
        <v>3.1</v>
      </c>
      <c r="M4" s="1">
        <v>20.0</v>
      </c>
      <c r="N4" s="1">
        <v>26.0</v>
      </c>
      <c r="O4" s="8">
        <f t="shared" si="2"/>
        <v>6</v>
      </c>
      <c r="P4" s="8">
        <f t="shared" si="3"/>
        <v>6</v>
      </c>
    </row>
    <row r="5">
      <c r="A5" s="1">
        <v>30.0</v>
      </c>
      <c r="B5" s="1">
        <v>28.0</v>
      </c>
      <c r="D5" s="1">
        <v>-5.0</v>
      </c>
      <c r="F5" s="1">
        <v>0.3</v>
      </c>
      <c r="I5" s="6">
        <v>30.0</v>
      </c>
      <c r="J5" s="1">
        <v>33.0</v>
      </c>
      <c r="K5" s="7">
        <f t="shared" si="1"/>
        <v>3</v>
      </c>
      <c r="M5" s="1">
        <v>30.0</v>
      </c>
      <c r="N5" s="1">
        <v>37.5</v>
      </c>
      <c r="O5" s="8">
        <f t="shared" si="2"/>
        <v>7.5</v>
      </c>
      <c r="P5" s="8">
        <f t="shared" si="3"/>
        <v>7.5</v>
      </c>
    </row>
    <row r="6">
      <c r="A6" s="1">
        <v>40.0</v>
      </c>
      <c r="B6" s="1">
        <v>36.5</v>
      </c>
      <c r="D6" s="1">
        <v>-2.5</v>
      </c>
      <c r="F6" s="1">
        <v>2.9</v>
      </c>
      <c r="I6" s="6">
        <v>40.0</v>
      </c>
      <c r="J6" s="1">
        <v>44.5</v>
      </c>
      <c r="K6" s="7">
        <f t="shared" si="1"/>
        <v>4.5</v>
      </c>
      <c r="M6" s="1">
        <v>-10.0</v>
      </c>
      <c r="N6" s="1">
        <v>-16.0</v>
      </c>
      <c r="O6" s="8">
        <f t="shared" si="2"/>
        <v>-6</v>
      </c>
      <c r="P6" s="8">
        <f t="shared" si="3"/>
        <v>6</v>
      </c>
    </row>
    <row r="7">
      <c r="A7" s="1">
        <v>50.0</v>
      </c>
      <c r="B7" s="1">
        <v>46.3</v>
      </c>
      <c r="D7" s="1">
        <v>0.0</v>
      </c>
      <c r="E7" s="1">
        <v>8.8</v>
      </c>
      <c r="F7" s="1">
        <v>6.5</v>
      </c>
      <c r="I7" s="6">
        <v>50.0</v>
      </c>
      <c r="J7" s="1">
        <v>52.1</v>
      </c>
      <c r="K7" s="7">
        <f t="shared" si="1"/>
        <v>2.1</v>
      </c>
      <c r="M7" s="1">
        <v>-20.0</v>
      </c>
      <c r="N7" s="1">
        <v>-24.0</v>
      </c>
      <c r="O7" s="8">
        <f t="shared" si="2"/>
        <v>-4</v>
      </c>
      <c r="P7" s="8">
        <f t="shared" si="3"/>
        <v>4</v>
      </c>
    </row>
    <row r="8">
      <c r="A8" s="1">
        <v>60.0</v>
      </c>
      <c r="B8" s="1">
        <v>60.1</v>
      </c>
      <c r="D8" s="1">
        <v>2.5</v>
      </c>
      <c r="E8" s="1">
        <v>11.4</v>
      </c>
      <c r="I8" s="6">
        <v>60.0</v>
      </c>
      <c r="J8" s="1">
        <v>61.8</v>
      </c>
      <c r="K8" s="7">
        <f t="shared" si="1"/>
        <v>1.8</v>
      </c>
      <c r="M8" s="1">
        <v>-30.0</v>
      </c>
      <c r="N8" s="1">
        <v>-32.6</v>
      </c>
      <c r="O8" s="8">
        <f t="shared" si="2"/>
        <v>-2.6</v>
      </c>
      <c r="P8" s="8">
        <f t="shared" si="3"/>
        <v>2.6</v>
      </c>
    </row>
    <row r="9">
      <c r="A9" s="1">
        <v>70.0</v>
      </c>
      <c r="B9" s="1">
        <v>69.3</v>
      </c>
      <c r="D9" s="1">
        <v>5.0</v>
      </c>
      <c r="E9" s="1">
        <v>13.6</v>
      </c>
      <c r="I9" s="6">
        <v>70.0</v>
      </c>
      <c r="J9" s="1">
        <v>68.3</v>
      </c>
      <c r="K9" s="7">
        <f t="shared" si="1"/>
        <v>-1.7</v>
      </c>
      <c r="M9" s="1" t="s">
        <v>7</v>
      </c>
      <c r="N9" s="1" t="s">
        <v>3</v>
      </c>
    </row>
    <row r="10">
      <c r="A10" s="1">
        <v>80.0</v>
      </c>
      <c r="B10" s="1">
        <v>81.3</v>
      </c>
      <c r="D10" s="1">
        <v>7.5</v>
      </c>
      <c r="E10" s="1">
        <v>16.1</v>
      </c>
      <c r="I10" s="6">
        <v>80.0</v>
      </c>
      <c r="J10" s="1">
        <v>79.1</v>
      </c>
      <c r="K10" s="7">
        <f t="shared" si="1"/>
        <v>-0.9</v>
      </c>
      <c r="M10" s="1">
        <v>0.0</v>
      </c>
      <c r="N10" s="1">
        <v>-1.0</v>
      </c>
      <c r="O10" s="8">
        <f t="shared" ref="O10:O16" si="4">((N10)-(M10))</f>
        <v>-1</v>
      </c>
      <c r="P10" s="8">
        <f t="shared" ref="P10:P16" si="5">ABS(O10)</f>
        <v>1</v>
      </c>
    </row>
    <row r="11">
      <c r="A11" s="1">
        <v>90.0</v>
      </c>
      <c r="B11" s="1">
        <v>90.6</v>
      </c>
      <c r="D11" s="1">
        <v>10.0</v>
      </c>
      <c r="E11" s="1">
        <v>18.5</v>
      </c>
      <c r="I11" s="6">
        <v>90.0</v>
      </c>
      <c r="J11" s="1">
        <v>91.3</v>
      </c>
      <c r="K11" s="7">
        <f t="shared" si="1"/>
        <v>1.3</v>
      </c>
      <c r="M11" s="1">
        <v>10.0</v>
      </c>
      <c r="N11" s="1">
        <v>11.2</v>
      </c>
      <c r="O11" s="8">
        <f t="shared" si="4"/>
        <v>1.2</v>
      </c>
      <c r="P11" s="8">
        <f t="shared" si="5"/>
        <v>1.2</v>
      </c>
    </row>
    <row r="12">
      <c r="A12" s="1">
        <v>100.0</v>
      </c>
      <c r="B12" s="1">
        <v>100.3</v>
      </c>
      <c r="I12" s="6">
        <v>100.0</v>
      </c>
      <c r="J12" s="1">
        <v>104.5</v>
      </c>
      <c r="K12" s="7">
        <f t="shared" si="1"/>
        <v>4.5</v>
      </c>
      <c r="M12" s="1">
        <v>20.0</v>
      </c>
      <c r="N12" s="1">
        <v>24.4</v>
      </c>
      <c r="O12" s="8">
        <f t="shared" si="4"/>
        <v>4.4</v>
      </c>
      <c r="P12" s="8">
        <f t="shared" si="5"/>
        <v>4.4</v>
      </c>
    </row>
    <row r="13">
      <c r="A13" s="1">
        <v>110.0</v>
      </c>
      <c r="B13" s="1">
        <v>111.5</v>
      </c>
      <c r="I13" s="6">
        <v>110.0</v>
      </c>
      <c r="J13" s="1">
        <v>110.1</v>
      </c>
      <c r="K13" s="7">
        <f t="shared" si="1"/>
        <v>0.1</v>
      </c>
      <c r="M13" s="1">
        <v>30.0</v>
      </c>
      <c r="N13" s="1">
        <v>34.0</v>
      </c>
      <c r="O13" s="8">
        <f t="shared" si="4"/>
        <v>4</v>
      </c>
      <c r="P13" s="8">
        <f t="shared" si="5"/>
        <v>4</v>
      </c>
    </row>
    <row r="14">
      <c r="A14" s="1">
        <v>120.0</v>
      </c>
      <c r="B14" s="1">
        <v>116.8</v>
      </c>
      <c r="I14" s="6">
        <v>120.0</v>
      </c>
      <c r="J14" s="1">
        <v>119.3</v>
      </c>
      <c r="K14" s="7">
        <f t="shared" si="1"/>
        <v>-0.7</v>
      </c>
      <c r="M14" s="1">
        <v>-10.0</v>
      </c>
      <c r="N14" s="1">
        <v>-9.1</v>
      </c>
      <c r="O14" s="8">
        <f t="shared" si="4"/>
        <v>0.9</v>
      </c>
      <c r="P14" s="8">
        <f t="shared" si="5"/>
        <v>0.9</v>
      </c>
    </row>
    <row r="15">
      <c r="A15" s="1">
        <v>130.0</v>
      </c>
      <c r="B15" s="1">
        <v>128.7</v>
      </c>
      <c r="I15" s="6">
        <v>130.0</v>
      </c>
      <c r="J15" s="1">
        <v>129.5</v>
      </c>
      <c r="K15" s="7">
        <f t="shared" si="1"/>
        <v>-0.5</v>
      </c>
      <c r="M15" s="1">
        <v>-20.0</v>
      </c>
      <c r="N15" s="1">
        <v>-20.8</v>
      </c>
      <c r="O15" s="8">
        <f t="shared" si="4"/>
        <v>-0.8</v>
      </c>
      <c r="P15" s="8">
        <f t="shared" si="5"/>
        <v>0.8</v>
      </c>
    </row>
    <row r="16">
      <c r="A16" s="1">
        <v>140.0</v>
      </c>
      <c r="B16" s="1">
        <v>139.0</v>
      </c>
      <c r="I16" s="6">
        <v>140.0</v>
      </c>
      <c r="J16" s="1">
        <v>137.6</v>
      </c>
      <c r="K16" s="7">
        <f t="shared" si="1"/>
        <v>-2.4</v>
      </c>
      <c r="M16" s="1">
        <v>-30.0</v>
      </c>
      <c r="N16" s="1">
        <v>-30.6</v>
      </c>
      <c r="O16" s="8">
        <f t="shared" si="4"/>
        <v>-0.6</v>
      </c>
      <c r="P16" s="8">
        <f t="shared" si="5"/>
        <v>0.6</v>
      </c>
    </row>
    <row r="17">
      <c r="A17" s="1">
        <v>150.0</v>
      </c>
      <c r="B17" s="1">
        <v>148.5</v>
      </c>
      <c r="I17" s="6">
        <v>150.0</v>
      </c>
      <c r="J17" s="1">
        <v>150.1</v>
      </c>
      <c r="K17" s="7">
        <f t="shared" si="1"/>
        <v>0.1</v>
      </c>
      <c r="M17" s="1" t="s">
        <v>7</v>
      </c>
      <c r="N17" s="1" t="s">
        <v>3</v>
      </c>
    </row>
    <row r="18">
      <c r="A18" s="1">
        <v>160.0</v>
      </c>
      <c r="B18" s="1">
        <v>158.2</v>
      </c>
      <c r="I18" s="6">
        <v>160.0</v>
      </c>
      <c r="J18" s="1">
        <v>158.1</v>
      </c>
      <c r="K18" s="7">
        <f t="shared" si="1"/>
        <v>-1.9</v>
      </c>
      <c r="M18" s="1">
        <v>0.0</v>
      </c>
      <c r="N18" s="1">
        <v>0.0</v>
      </c>
      <c r="O18" s="8">
        <f t="shared" ref="O18:O24" si="6">((N18)-(M18))</f>
        <v>0</v>
      </c>
      <c r="P18" s="8">
        <f t="shared" ref="P18:P24" si="7">ABS(O18)</f>
        <v>0</v>
      </c>
    </row>
    <row r="19">
      <c r="A19" s="1">
        <v>170.0</v>
      </c>
      <c r="B19" s="1">
        <v>168.0</v>
      </c>
      <c r="I19" s="6">
        <v>170.0</v>
      </c>
      <c r="J19" s="1">
        <v>169.3</v>
      </c>
      <c r="K19" s="7">
        <f t="shared" si="1"/>
        <v>-0.7</v>
      </c>
      <c r="M19" s="1">
        <v>10.0</v>
      </c>
      <c r="N19" s="1">
        <v>13.0</v>
      </c>
      <c r="O19" s="8">
        <f t="shared" si="6"/>
        <v>3</v>
      </c>
      <c r="P19" s="8">
        <f t="shared" si="7"/>
        <v>3</v>
      </c>
    </row>
    <row r="20">
      <c r="A20" s="1">
        <v>180.0</v>
      </c>
      <c r="B20" s="1">
        <v>180.5</v>
      </c>
      <c r="I20" s="6">
        <v>180.0</v>
      </c>
      <c r="J20" s="1">
        <v>180.0</v>
      </c>
      <c r="K20" s="7">
        <f t="shared" si="1"/>
        <v>0</v>
      </c>
      <c r="M20" s="1">
        <v>20.0</v>
      </c>
      <c r="N20" s="1">
        <v>20.5</v>
      </c>
      <c r="O20" s="8">
        <f t="shared" si="6"/>
        <v>0.5</v>
      </c>
      <c r="P20" s="8">
        <f t="shared" si="7"/>
        <v>0.5</v>
      </c>
    </row>
    <row r="21">
      <c r="A21" s="1">
        <v>190.0</v>
      </c>
      <c r="B21" s="1">
        <v>193.3</v>
      </c>
      <c r="I21" s="6">
        <v>190.0</v>
      </c>
      <c r="J21" s="1">
        <v>191.3</v>
      </c>
      <c r="K21" s="7">
        <f t="shared" si="1"/>
        <v>1.3</v>
      </c>
      <c r="M21" s="1">
        <v>30.0</v>
      </c>
      <c r="N21" s="1">
        <v>30.5</v>
      </c>
      <c r="O21" s="8">
        <f t="shared" si="6"/>
        <v>0.5</v>
      </c>
      <c r="P21" s="8">
        <f t="shared" si="7"/>
        <v>0.5</v>
      </c>
    </row>
    <row r="22">
      <c r="A22" s="1">
        <v>200.0</v>
      </c>
      <c r="I22" s="6">
        <v>200.0</v>
      </c>
      <c r="J22" s="1">
        <v>201.5</v>
      </c>
      <c r="K22" s="7">
        <f t="shared" si="1"/>
        <v>1.5</v>
      </c>
      <c r="M22" s="1">
        <v>-10.0</v>
      </c>
      <c r="N22" s="1">
        <v>-11.0</v>
      </c>
      <c r="O22" s="8">
        <f t="shared" si="6"/>
        <v>-1</v>
      </c>
      <c r="P22" s="8">
        <f t="shared" si="7"/>
        <v>1</v>
      </c>
    </row>
    <row r="23">
      <c r="A23" s="1">
        <v>210.0</v>
      </c>
      <c r="I23" s="6">
        <v>210.0</v>
      </c>
      <c r="J23" s="1">
        <v>209.2</v>
      </c>
      <c r="K23" s="7">
        <f t="shared" si="1"/>
        <v>-0.8</v>
      </c>
      <c r="M23" s="1">
        <v>-20.0</v>
      </c>
      <c r="N23" s="1">
        <v>-19.5</v>
      </c>
      <c r="O23" s="8">
        <f t="shared" si="6"/>
        <v>0.5</v>
      </c>
      <c r="P23" s="8">
        <f t="shared" si="7"/>
        <v>0.5</v>
      </c>
    </row>
    <row r="24">
      <c r="A24" s="1">
        <v>220.0</v>
      </c>
      <c r="I24" s="6">
        <v>220.0</v>
      </c>
      <c r="J24" s="1">
        <v>218.6</v>
      </c>
      <c r="K24" s="7">
        <f t="shared" si="1"/>
        <v>-1.4</v>
      </c>
      <c r="M24" s="1">
        <v>-30.0</v>
      </c>
      <c r="N24" s="1">
        <v>-28.0</v>
      </c>
      <c r="O24" s="8">
        <f t="shared" si="6"/>
        <v>2</v>
      </c>
      <c r="P24" s="8">
        <f t="shared" si="7"/>
        <v>2</v>
      </c>
    </row>
    <row r="25">
      <c r="A25" s="1">
        <v>230.0</v>
      </c>
      <c r="I25" s="6">
        <v>230.0</v>
      </c>
      <c r="J25" s="1">
        <v>228.6</v>
      </c>
      <c r="K25" s="7">
        <f t="shared" si="1"/>
        <v>-1.4</v>
      </c>
    </row>
    <row r="26">
      <c r="A26" s="1">
        <v>240.0</v>
      </c>
      <c r="I26" s="6">
        <v>240.0</v>
      </c>
      <c r="J26" s="1">
        <v>238.1</v>
      </c>
      <c r="K26" s="7">
        <f t="shared" si="1"/>
        <v>-1.9</v>
      </c>
    </row>
    <row r="27">
      <c r="A27" s="1">
        <v>250.0</v>
      </c>
      <c r="I27" s="6">
        <v>250.0</v>
      </c>
      <c r="J27" s="1">
        <v>246.2</v>
      </c>
      <c r="K27" s="7">
        <f t="shared" si="1"/>
        <v>-3.8</v>
      </c>
    </row>
    <row r="28">
      <c r="A28" s="1">
        <v>260.0</v>
      </c>
      <c r="I28" s="6">
        <v>260.0</v>
      </c>
      <c r="J28" s="1">
        <v>258.6</v>
      </c>
      <c r="K28" s="7">
        <f t="shared" si="1"/>
        <v>-1.4</v>
      </c>
    </row>
    <row r="29">
      <c r="A29" s="1">
        <v>270.0</v>
      </c>
      <c r="I29" s="6">
        <v>270.0</v>
      </c>
      <c r="J29" s="1">
        <v>270.3</v>
      </c>
      <c r="K29" s="7">
        <f t="shared" si="1"/>
        <v>0.3</v>
      </c>
    </row>
    <row r="30">
      <c r="A30" s="1">
        <v>280.0</v>
      </c>
      <c r="I30" s="6">
        <v>280.0</v>
      </c>
      <c r="J30" s="1">
        <v>277.6</v>
      </c>
      <c r="K30" s="7">
        <f t="shared" si="1"/>
        <v>-2.4</v>
      </c>
    </row>
    <row r="31">
      <c r="A31" s="1">
        <v>290.0</v>
      </c>
      <c r="I31" s="6">
        <v>290.0</v>
      </c>
      <c r="J31" s="1">
        <v>294.5</v>
      </c>
      <c r="K31" s="7">
        <f t="shared" si="1"/>
        <v>4.5</v>
      </c>
    </row>
    <row r="32">
      <c r="A32" s="1">
        <v>300.0</v>
      </c>
      <c r="I32" s="6">
        <v>300.0</v>
      </c>
      <c r="J32" s="1">
        <v>301.5</v>
      </c>
      <c r="K32" s="7">
        <f t="shared" si="1"/>
        <v>1.5</v>
      </c>
    </row>
    <row r="33">
      <c r="A33" s="1">
        <v>310.0</v>
      </c>
      <c r="I33" s="6">
        <v>310.0</v>
      </c>
      <c r="J33" s="1">
        <v>315.1</v>
      </c>
      <c r="K33" s="7">
        <f t="shared" si="1"/>
        <v>5.1</v>
      </c>
    </row>
    <row r="34">
      <c r="A34" s="1">
        <v>320.0</v>
      </c>
      <c r="I34" s="6">
        <v>320.0</v>
      </c>
      <c r="J34" s="1">
        <v>321.8</v>
      </c>
      <c r="K34" s="7">
        <f t="shared" si="1"/>
        <v>1.8</v>
      </c>
    </row>
    <row r="35">
      <c r="A35" s="1">
        <v>330.0</v>
      </c>
      <c r="I35" s="6">
        <v>330.0</v>
      </c>
      <c r="J35" s="1">
        <v>332.2</v>
      </c>
      <c r="K35" s="7">
        <f t="shared" si="1"/>
        <v>2.2</v>
      </c>
    </row>
    <row r="36">
      <c r="A36" s="1">
        <v>340.0</v>
      </c>
      <c r="I36" s="6">
        <v>340.0</v>
      </c>
      <c r="J36" s="1">
        <v>341.8</v>
      </c>
      <c r="K36" s="7">
        <f t="shared" si="1"/>
        <v>1.8</v>
      </c>
    </row>
    <row r="37">
      <c r="A37" s="1">
        <v>350.0</v>
      </c>
      <c r="I37" s="6">
        <v>350.0</v>
      </c>
      <c r="J37" s="1">
        <v>351.3</v>
      </c>
      <c r="K37" s="7">
        <f t="shared" si="1"/>
        <v>1.3</v>
      </c>
    </row>
    <row r="38">
      <c r="A38" s="1">
        <v>360.0</v>
      </c>
      <c r="I38" s="9">
        <v>360.0</v>
      </c>
      <c r="J38" s="10">
        <v>360.0</v>
      </c>
      <c r="K38" s="11">
        <f t="shared" si="1"/>
        <v>0</v>
      </c>
    </row>
    <row r="39">
      <c r="A39" s="1">
        <v>370.0</v>
      </c>
    </row>
    <row r="40">
      <c r="A40" s="2" t="s">
        <v>0</v>
      </c>
      <c r="B40" s="3" t="s">
        <v>1</v>
      </c>
      <c r="C40" s="4" t="s">
        <v>10</v>
      </c>
      <c r="E40" s="1" t="s">
        <v>11</v>
      </c>
      <c r="F40" s="1" t="s">
        <v>12</v>
      </c>
    </row>
    <row r="41">
      <c r="A41" s="6">
        <v>0.0</v>
      </c>
      <c r="B41" s="1">
        <v>0.1</v>
      </c>
      <c r="C41" s="7">
        <f t="shared" ref="C41:C77" si="8">(((B41)-(A41)))</f>
        <v>0.1</v>
      </c>
      <c r="E41" s="8">
        <f t="shared" ref="E41:E77" si="9">AVERAGEA(K2,C41)</f>
        <v>-0.05</v>
      </c>
      <c r="F41" s="8">
        <f>AVERAGE(C41:C77,K2:K38)</f>
        <v>0.8067567568</v>
      </c>
      <c r="O41" s="8" t="str">
        <f>AVERAGE(A41:A77-B41:B77, I2:I38-J2:J38)</f>
        <v>#VALUE!</v>
      </c>
    </row>
    <row r="42">
      <c r="A42" s="6">
        <v>10.0</v>
      </c>
      <c r="B42" s="1">
        <v>12.3</v>
      </c>
      <c r="C42" s="7">
        <f t="shared" si="8"/>
        <v>2.3</v>
      </c>
      <c r="E42" s="8">
        <f t="shared" si="9"/>
        <v>1.55</v>
      </c>
    </row>
    <row r="43">
      <c r="A43" s="6">
        <v>20.0</v>
      </c>
      <c r="B43" s="1">
        <v>24.2</v>
      </c>
      <c r="C43" s="7">
        <f t="shared" si="8"/>
        <v>4.2</v>
      </c>
      <c r="E43" s="8">
        <f t="shared" si="9"/>
        <v>3.65</v>
      </c>
    </row>
    <row r="44">
      <c r="A44" s="6">
        <v>30.0</v>
      </c>
      <c r="B44" s="1">
        <v>30.5</v>
      </c>
      <c r="C44" s="7">
        <f t="shared" si="8"/>
        <v>0.5</v>
      </c>
      <c r="E44" s="8">
        <f t="shared" si="9"/>
        <v>1.75</v>
      </c>
    </row>
    <row r="45">
      <c r="A45" s="6">
        <v>40.0</v>
      </c>
      <c r="B45" s="1">
        <v>41.6</v>
      </c>
      <c r="C45" s="7">
        <f t="shared" si="8"/>
        <v>1.6</v>
      </c>
      <c r="E45" s="8">
        <f t="shared" si="9"/>
        <v>3.05</v>
      </c>
    </row>
    <row r="46">
      <c r="A46" s="6">
        <v>50.0</v>
      </c>
      <c r="B46" s="1">
        <v>53.5</v>
      </c>
      <c r="C46" s="7">
        <f t="shared" si="8"/>
        <v>3.5</v>
      </c>
      <c r="E46" s="8">
        <f t="shared" si="9"/>
        <v>2.8</v>
      </c>
    </row>
    <row r="47">
      <c r="A47" s="6">
        <v>60.0</v>
      </c>
      <c r="B47" s="1">
        <v>61.7</v>
      </c>
      <c r="C47" s="7">
        <f t="shared" si="8"/>
        <v>1.7</v>
      </c>
      <c r="E47" s="8">
        <f t="shared" si="9"/>
        <v>1.75</v>
      </c>
    </row>
    <row r="48">
      <c r="A48" s="6">
        <v>70.0</v>
      </c>
      <c r="B48" s="1">
        <v>70.8</v>
      </c>
      <c r="C48" s="7">
        <f t="shared" si="8"/>
        <v>0.8</v>
      </c>
      <c r="E48" s="8">
        <f t="shared" si="9"/>
        <v>-0.45</v>
      </c>
    </row>
    <row r="49">
      <c r="A49" s="6">
        <v>80.0</v>
      </c>
      <c r="B49" s="1">
        <v>77.7</v>
      </c>
      <c r="C49" s="7">
        <f t="shared" si="8"/>
        <v>-2.3</v>
      </c>
      <c r="E49" s="8">
        <f t="shared" si="9"/>
        <v>-1.6</v>
      </c>
    </row>
    <row r="50">
      <c r="A50" s="6">
        <v>90.0</v>
      </c>
      <c r="B50" s="1">
        <v>94.1</v>
      </c>
      <c r="C50" s="7">
        <f t="shared" si="8"/>
        <v>4.1</v>
      </c>
      <c r="E50" s="8">
        <f t="shared" si="9"/>
        <v>2.7</v>
      </c>
    </row>
    <row r="51">
      <c r="A51" s="6">
        <v>100.0</v>
      </c>
      <c r="B51" s="1">
        <v>103.3</v>
      </c>
      <c r="C51" s="7">
        <f t="shared" si="8"/>
        <v>3.3</v>
      </c>
      <c r="E51" s="8">
        <f t="shared" si="9"/>
        <v>3.9</v>
      </c>
    </row>
    <row r="52">
      <c r="A52" s="6">
        <v>110.0</v>
      </c>
      <c r="B52" s="1">
        <v>111.2</v>
      </c>
      <c r="C52" s="7">
        <f t="shared" si="8"/>
        <v>1.2</v>
      </c>
      <c r="E52" s="8">
        <f t="shared" si="9"/>
        <v>0.65</v>
      </c>
    </row>
    <row r="53">
      <c r="A53" s="6">
        <v>120.0</v>
      </c>
      <c r="B53" s="1">
        <v>118.6</v>
      </c>
      <c r="C53" s="7">
        <f t="shared" si="8"/>
        <v>-1.4</v>
      </c>
      <c r="E53" s="8">
        <f t="shared" si="9"/>
        <v>-1.05</v>
      </c>
    </row>
    <row r="54">
      <c r="A54" s="6">
        <v>130.0</v>
      </c>
      <c r="B54" s="1">
        <v>127.0</v>
      </c>
      <c r="C54" s="7">
        <f t="shared" si="8"/>
        <v>-3</v>
      </c>
      <c r="E54" s="8">
        <f t="shared" si="9"/>
        <v>-1.75</v>
      </c>
    </row>
    <row r="55">
      <c r="A55" s="6">
        <v>140.0</v>
      </c>
      <c r="B55" s="1">
        <v>137.9</v>
      </c>
      <c r="C55" s="7">
        <f t="shared" si="8"/>
        <v>-2.1</v>
      </c>
      <c r="E55" s="8">
        <f t="shared" si="9"/>
        <v>-2.25</v>
      </c>
    </row>
    <row r="56">
      <c r="A56" s="6">
        <v>150.0</v>
      </c>
      <c r="B56" s="1">
        <v>149.6</v>
      </c>
      <c r="C56" s="7">
        <f t="shared" si="8"/>
        <v>-0.4</v>
      </c>
      <c r="E56" s="8">
        <f t="shared" si="9"/>
        <v>-0.15</v>
      </c>
    </row>
    <row r="57">
      <c r="A57" s="6">
        <v>160.0</v>
      </c>
      <c r="B57" s="1">
        <v>158.2</v>
      </c>
      <c r="C57" s="7">
        <f t="shared" si="8"/>
        <v>-1.8</v>
      </c>
      <c r="E57" s="8">
        <f t="shared" si="9"/>
        <v>-1.85</v>
      </c>
    </row>
    <row r="58">
      <c r="A58" s="6">
        <v>170.0</v>
      </c>
      <c r="B58" s="1">
        <v>167.1</v>
      </c>
      <c r="C58" s="7">
        <f t="shared" si="8"/>
        <v>-2.9</v>
      </c>
      <c r="E58" s="8">
        <f t="shared" si="9"/>
        <v>-1.8</v>
      </c>
    </row>
    <row r="59">
      <c r="A59" s="6">
        <v>180.0</v>
      </c>
      <c r="B59" s="1">
        <v>182.5</v>
      </c>
      <c r="C59" s="7">
        <f t="shared" si="8"/>
        <v>2.5</v>
      </c>
      <c r="E59" s="8">
        <f t="shared" si="9"/>
        <v>1.25</v>
      </c>
    </row>
    <row r="60">
      <c r="A60" s="6">
        <v>190.0</v>
      </c>
      <c r="B60" s="1">
        <v>193.9</v>
      </c>
      <c r="C60" s="7">
        <f t="shared" si="8"/>
        <v>3.9</v>
      </c>
      <c r="E60" s="8">
        <f t="shared" si="9"/>
        <v>2.6</v>
      </c>
    </row>
    <row r="61">
      <c r="A61" s="6">
        <v>200.0</v>
      </c>
      <c r="B61" s="1">
        <v>204.5</v>
      </c>
      <c r="C61" s="7">
        <f t="shared" si="8"/>
        <v>4.5</v>
      </c>
      <c r="E61" s="8">
        <f t="shared" si="9"/>
        <v>3</v>
      </c>
    </row>
    <row r="62">
      <c r="A62" s="6">
        <v>210.0</v>
      </c>
      <c r="B62" s="1">
        <v>215.2</v>
      </c>
      <c r="C62" s="7">
        <f t="shared" si="8"/>
        <v>5.2</v>
      </c>
      <c r="E62" s="8">
        <f t="shared" si="9"/>
        <v>2.2</v>
      </c>
    </row>
    <row r="63">
      <c r="A63" s="6">
        <v>220.0</v>
      </c>
      <c r="B63" s="1">
        <v>220.3</v>
      </c>
      <c r="C63" s="7">
        <f t="shared" si="8"/>
        <v>0.3</v>
      </c>
      <c r="E63" s="8">
        <f t="shared" si="9"/>
        <v>-0.55</v>
      </c>
    </row>
    <row r="64">
      <c r="A64" s="6">
        <v>230.0</v>
      </c>
      <c r="B64" s="1">
        <v>230.1</v>
      </c>
      <c r="C64" s="7">
        <f t="shared" si="8"/>
        <v>0.1</v>
      </c>
      <c r="E64" s="8">
        <f t="shared" si="9"/>
        <v>-0.65</v>
      </c>
    </row>
    <row r="65">
      <c r="A65" s="6">
        <v>240.0</v>
      </c>
      <c r="B65" s="1">
        <v>240.3</v>
      </c>
      <c r="C65" s="7">
        <f t="shared" si="8"/>
        <v>0.3</v>
      </c>
      <c r="E65" s="8">
        <f t="shared" si="9"/>
        <v>-0.8</v>
      </c>
    </row>
    <row r="66">
      <c r="A66" s="6">
        <v>250.0</v>
      </c>
      <c r="B66" s="1">
        <v>250.7</v>
      </c>
      <c r="C66" s="7">
        <f t="shared" si="8"/>
        <v>0.7</v>
      </c>
      <c r="E66" s="8">
        <f t="shared" si="9"/>
        <v>-1.55</v>
      </c>
    </row>
    <row r="67">
      <c r="A67" s="6">
        <v>260.0</v>
      </c>
      <c r="B67" s="1">
        <v>262.0</v>
      </c>
      <c r="C67" s="7">
        <f t="shared" si="8"/>
        <v>2</v>
      </c>
      <c r="E67" s="8">
        <f t="shared" si="9"/>
        <v>0.3</v>
      </c>
    </row>
    <row r="68">
      <c r="A68" s="6">
        <v>270.0</v>
      </c>
      <c r="B68" s="1">
        <v>271.8</v>
      </c>
      <c r="C68" s="7">
        <f t="shared" si="8"/>
        <v>1.8</v>
      </c>
      <c r="E68" s="8">
        <f t="shared" si="9"/>
        <v>1.05</v>
      </c>
    </row>
    <row r="69">
      <c r="A69" s="6">
        <v>280.0</v>
      </c>
      <c r="B69" s="1">
        <v>280.6</v>
      </c>
      <c r="C69" s="7">
        <f t="shared" si="8"/>
        <v>0.6</v>
      </c>
      <c r="E69" s="8">
        <f t="shared" si="9"/>
        <v>-0.9</v>
      </c>
    </row>
    <row r="70">
      <c r="A70" s="6">
        <v>290.0</v>
      </c>
      <c r="B70" s="1">
        <v>292.3</v>
      </c>
      <c r="C70" s="7">
        <f t="shared" si="8"/>
        <v>2.3</v>
      </c>
      <c r="E70" s="8">
        <f t="shared" si="9"/>
        <v>3.4</v>
      </c>
    </row>
    <row r="71">
      <c r="A71" s="6">
        <v>300.0</v>
      </c>
      <c r="B71" s="1">
        <v>303.6</v>
      </c>
      <c r="C71" s="7">
        <f t="shared" si="8"/>
        <v>3.6</v>
      </c>
      <c r="E71" s="8">
        <f t="shared" si="9"/>
        <v>2.55</v>
      </c>
    </row>
    <row r="72">
      <c r="A72" s="6">
        <v>310.0</v>
      </c>
      <c r="B72" s="1">
        <v>307.5</v>
      </c>
      <c r="C72" s="7">
        <f t="shared" si="8"/>
        <v>-2.5</v>
      </c>
      <c r="E72" s="8">
        <f t="shared" si="9"/>
        <v>1.3</v>
      </c>
    </row>
    <row r="73">
      <c r="A73" s="6">
        <v>320.0</v>
      </c>
      <c r="B73" s="1">
        <v>318.1</v>
      </c>
      <c r="C73" s="7">
        <f t="shared" si="8"/>
        <v>-1.9</v>
      </c>
      <c r="E73" s="8">
        <f t="shared" si="9"/>
        <v>-0.05</v>
      </c>
    </row>
    <row r="74">
      <c r="A74" s="6">
        <v>330.0</v>
      </c>
      <c r="B74" s="1">
        <v>327.7</v>
      </c>
      <c r="C74" s="7">
        <f t="shared" si="8"/>
        <v>-2.3</v>
      </c>
      <c r="E74" s="8">
        <f t="shared" si="9"/>
        <v>-0.05</v>
      </c>
    </row>
    <row r="75">
      <c r="A75" s="6">
        <v>340.0</v>
      </c>
      <c r="B75" s="1">
        <v>342.5</v>
      </c>
      <c r="C75" s="7">
        <f t="shared" si="8"/>
        <v>2.5</v>
      </c>
      <c r="E75" s="8">
        <f t="shared" si="9"/>
        <v>2.15</v>
      </c>
    </row>
    <row r="76">
      <c r="A76" s="6">
        <v>350.0</v>
      </c>
      <c r="B76" s="1">
        <v>353.1</v>
      </c>
      <c r="C76" s="7">
        <f t="shared" si="8"/>
        <v>3.1</v>
      </c>
      <c r="E76" s="8">
        <f t="shared" si="9"/>
        <v>2.2</v>
      </c>
    </row>
    <row r="77">
      <c r="A77" s="9">
        <v>360.0</v>
      </c>
      <c r="B77" s="10">
        <v>363.1</v>
      </c>
      <c r="C77" s="11">
        <f t="shared" si="8"/>
        <v>3.1</v>
      </c>
      <c r="E77" s="8">
        <f t="shared" si="9"/>
        <v>1.55</v>
      </c>
    </row>
    <row r="79">
      <c r="I79" s="1"/>
      <c r="J79" s="1"/>
      <c r="K79" s="1"/>
    </row>
    <row r="80">
      <c r="I80" s="1"/>
      <c r="K80" s="1"/>
    </row>
    <row r="81">
      <c r="I81" s="1"/>
      <c r="K81" s="1"/>
    </row>
    <row r="82">
      <c r="I82" s="1"/>
      <c r="K82" s="1"/>
    </row>
    <row r="83">
      <c r="I83" s="1"/>
      <c r="K83" s="1"/>
    </row>
    <row r="84">
      <c r="I84" s="1"/>
      <c r="K84" s="1"/>
    </row>
    <row r="85">
      <c r="I85" s="1"/>
      <c r="K85" s="1"/>
    </row>
    <row r="86">
      <c r="I86" s="1"/>
      <c r="K86" s="1"/>
    </row>
    <row r="87">
      <c r="I87" s="1"/>
      <c r="K87" s="1"/>
    </row>
    <row r="88">
      <c r="I88" s="1"/>
      <c r="K88" s="1"/>
    </row>
    <row r="89">
      <c r="I89" s="1"/>
      <c r="K89" s="1"/>
    </row>
    <row r="90">
      <c r="I90" s="1"/>
      <c r="K90" s="1"/>
    </row>
    <row r="91">
      <c r="I91" s="1"/>
      <c r="K91" s="1"/>
    </row>
    <row r="92">
      <c r="I92" s="1"/>
      <c r="K92" s="1"/>
    </row>
    <row r="93">
      <c r="I93" s="1"/>
      <c r="K93" s="1"/>
    </row>
    <row r="94">
      <c r="I94" s="1"/>
      <c r="K94" s="1"/>
    </row>
    <row r="95">
      <c r="I95" s="1"/>
      <c r="K95" s="1"/>
    </row>
    <row r="96">
      <c r="I96" s="1"/>
      <c r="K96" s="1"/>
    </row>
    <row r="97">
      <c r="I97" s="1"/>
      <c r="K97" s="1"/>
    </row>
    <row r="98">
      <c r="I98" s="1"/>
      <c r="K98" s="1"/>
    </row>
    <row r="99">
      <c r="I99" s="1"/>
      <c r="K99" s="1"/>
    </row>
    <row r="100">
      <c r="I100" s="1"/>
      <c r="K100" s="1"/>
    </row>
    <row r="101">
      <c r="I101" s="1"/>
      <c r="K101" s="1"/>
    </row>
    <row r="102">
      <c r="I102" s="1"/>
      <c r="K102" s="1"/>
    </row>
    <row r="103">
      <c r="I103" s="1"/>
      <c r="K103" s="1"/>
    </row>
    <row r="104">
      <c r="I104" s="1"/>
      <c r="K104" s="1"/>
    </row>
    <row r="105">
      <c r="I105" s="1"/>
      <c r="K105" s="1"/>
    </row>
    <row r="106">
      <c r="I106" s="1"/>
      <c r="K106" s="1"/>
    </row>
    <row r="107">
      <c r="I107" s="1"/>
      <c r="K107" s="1"/>
    </row>
    <row r="108">
      <c r="I108" s="1"/>
      <c r="K108" s="1"/>
    </row>
    <row r="109">
      <c r="I109" s="1"/>
      <c r="K109" s="1"/>
    </row>
    <row r="110">
      <c r="I110" s="1"/>
      <c r="K110" s="1"/>
    </row>
    <row r="111">
      <c r="I111" s="1"/>
      <c r="K111" s="1"/>
    </row>
    <row r="112">
      <c r="I112" s="1"/>
      <c r="K112" s="1"/>
    </row>
    <row r="113">
      <c r="I113" s="1"/>
      <c r="K113" s="1"/>
    </row>
    <row r="114">
      <c r="I114" s="1"/>
      <c r="K114" s="1"/>
    </row>
    <row r="115">
      <c r="I115" s="1"/>
      <c r="K115" s="1"/>
    </row>
    <row r="116">
      <c r="I116" s="1"/>
      <c r="J116" s="1"/>
      <c r="K116" s="1"/>
    </row>
  </sheetData>
  <drawing r:id="rId1"/>
</worksheet>
</file>