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/>
  <mc:AlternateContent xmlns:mc="http://schemas.openxmlformats.org/markup-compatibility/2006">
    <mc:Choice Requires="x15">
      <x15ac:absPath xmlns:x15ac="http://schemas.microsoft.com/office/spreadsheetml/2010/11/ac" url="D:\Cours 2021-2022\NOTIONS DE E-BUSINESS\Projet-ebusiness\"/>
    </mc:Choice>
  </mc:AlternateContent>
  <xr:revisionPtr revIDLastSave="0" documentId="13_ncr:1_{19B902DF-154F-40BA-9DA7-E22544D3C71A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Feuil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9" i="1" l="1"/>
  <c r="K28" i="1"/>
  <c r="K27" i="1"/>
  <c r="K26" i="1"/>
  <c r="D26" i="1"/>
  <c r="D30" i="1" s="1"/>
  <c r="K25" i="1"/>
  <c r="E25" i="1"/>
  <c r="K24" i="1"/>
  <c r="E24" i="1"/>
  <c r="K23" i="1"/>
  <c r="E23" i="1"/>
  <c r="K22" i="1"/>
  <c r="E22" i="1"/>
  <c r="K21" i="1"/>
  <c r="E21" i="1"/>
  <c r="K20" i="1"/>
  <c r="E20" i="1"/>
  <c r="K19" i="1"/>
  <c r="E19" i="1"/>
  <c r="K18" i="1"/>
  <c r="E18" i="1"/>
  <c r="K17" i="1"/>
  <c r="E17" i="1"/>
  <c r="K16" i="1"/>
  <c r="E16" i="1"/>
  <c r="K15" i="1"/>
  <c r="E15" i="1"/>
  <c r="K14" i="1"/>
  <c r="E14" i="1"/>
  <c r="K13" i="1"/>
  <c r="E13" i="1"/>
  <c r="K12" i="1"/>
  <c r="E12" i="1"/>
  <c r="E26" i="1" l="1"/>
  <c r="D31" i="1" s="1"/>
</calcChain>
</file>

<file path=xl/sharedStrings.xml><?xml version="1.0" encoding="utf-8"?>
<sst xmlns="http://schemas.openxmlformats.org/spreadsheetml/2006/main" count="60" uniqueCount="58">
  <si>
    <t>Coûts récurents</t>
  </si>
  <si>
    <t xml:space="preserve">Coûts ponctuels </t>
  </si>
  <si>
    <t>Nom</t>
  </si>
  <si>
    <t>coût mensuel</t>
  </si>
  <si>
    <t>coût annuel</t>
  </si>
  <si>
    <t>quantité</t>
  </si>
  <si>
    <t>coût indiv.</t>
  </si>
  <si>
    <t>coût complet</t>
  </si>
  <si>
    <t>Frais d’électricité</t>
  </si>
  <si>
    <t>PC portable</t>
  </si>
  <si>
    <t>Frais de chauffage</t>
  </si>
  <si>
    <t>Écran</t>
  </si>
  <si>
    <t>Frais d'eau</t>
  </si>
  <si>
    <t>Clavier</t>
  </si>
  <si>
    <t>Abonnement internet</t>
  </si>
  <si>
    <t>Souris</t>
  </si>
  <si>
    <t>Maintenance site internet</t>
  </si>
  <si>
    <t>Casque audio</t>
  </si>
  <si>
    <t>Salaire expert retro gaming brut</t>
  </si>
  <si>
    <t>Tapis de souris</t>
  </si>
  <si>
    <t>Salaire expert IT brut</t>
  </si>
  <si>
    <t>Imprimante</t>
  </si>
  <si>
    <t>Frais de server</t>
  </si>
  <si>
    <t>Câble ethernets 100m</t>
  </si>
  <si>
    <t>Location de nom de domaine</t>
  </si>
  <si>
    <t>Multi-prise</t>
  </si>
  <si>
    <t>Emballages cartons</t>
  </si>
  <si>
    <t>Bracelet anti static</t>
  </si>
  <si>
    <t>Papier bulle</t>
  </si>
  <si>
    <t>Balance</t>
  </si>
  <si>
    <t>Papier</t>
  </si>
  <si>
    <t>Tournevis</t>
  </si>
  <si>
    <t>Publicité</t>
  </si>
  <si>
    <t>Bureau</t>
  </si>
  <si>
    <t>Participation événements</t>
  </si>
  <si>
    <t>Chaise ergonomique</t>
  </si>
  <si>
    <t>Total</t>
  </si>
  <si>
    <t>Loupe de table avec led</t>
  </si>
  <si>
    <t>Lampe de table</t>
  </si>
  <si>
    <t>Porte-manteau</t>
  </si>
  <si>
    <t>coût 1er mois</t>
  </si>
  <si>
    <t>coût 1ère année</t>
  </si>
  <si>
    <t>Positif</t>
  </si>
  <si>
    <t>Negatif</t>
  </si>
  <si>
    <t>Interne</t>
  </si>
  <si>
    <t>Externe</t>
  </si>
  <si>
    <t>Peu de couts de maintient</t>
  </si>
  <si>
    <t>Peu de couts initiaux</t>
  </si>
  <si>
    <t>Effet de levier</t>
  </si>
  <si>
    <t>Impossible de se reposer sur notre stock</t>
  </si>
  <si>
    <t>Possibilité de mort de l’expert analyste</t>
  </si>
  <si>
    <t>Responsabilité pour l’authentification des biens</t>
  </si>
  <si>
    <t>Marcher en expansion</t>
  </si>
  <si>
    <t>Augmentation du prix des articles</t>
  </si>
  <si>
    <t>Culture en expansion et "trendy"</t>
  </si>
  <si>
    <t>Clientèle de niche relativement faible</t>
  </si>
  <si>
    <t>Concept simple -&gt; possibilité de concurrence</t>
  </si>
  <si>
    <t>Risque du déclin de la culture geek et retro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</si>
</sst>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3">
    <font>
      <sz val="11"/>
      <color theme="1"/>
      <name val="Calibri"/>
      <charset val="134"/>
      <scheme val="minor"/>
    </font>
    <font>
      <sz val="14"/>
      <color theme="1"/>
      <name val="Calibri"/>
      <family val="2"/>
      <scheme val="minor"/>
    </font>
    <font>
      <sz val="12"/>
      <color theme="1"/>
      <name val="Baskerville Old Face"/>
      <family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2" fillId="2" borderId="7" xfId="0" applyFont="1" applyFill="1" applyBorder="1"/>
    <xf numFmtId="0" fontId="2" fillId="0" borderId="7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34" xfId="0" applyFont="1" applyBorder="1" applyAlignment="1">
      <alignment horizontal="left" vertical="center"/>
    </xf>
    <xf numFmtId="0" fontId="2" fillId="0" borderId="35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2" fillId="0" borderId="36" xfId="0" applyFont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20" xfId="0" applyFont="1" applyBorder="1" applyAlignment="1">
      <alignment horizontal="center" vertical="center"/>
    </xf>
    <xf numFmtId="0" fontId="2" fillId="0" borderId="37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0" borderId="31" xfId="0" applyFont="1" applyBorder="1" applyAlignment="1">
      <alignment horizontal="left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left" vertical="top"/>
    </xf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24" xfId="0" applyFont="1" applyBorder="1"/>
    <xf numFmtId="0" fontId="2" fillId="0" borderId="8" xfId="0" applyFont="1" applyFill="1" applyBorder="1" applyAlignment="1">
      <alignment horizontal="left" vertical="top"/>
    </xf>
    <xf numFmtId="164" fontId="2" fillId="0" borderId="9" xfId="0" applyNumberFormat="1" applyFont="1" applyBorder="1"/>
    <xf numFmtId="164" fontId="2" fillId="0" borderId="10" xfId="0" applyNumberFormat="1" applyFont="1" applyBorder="1"/>
    <xf numFmtId="0" fontId="2" fillId="0" borderId="8" xfId="0" applyFont="1" applyBorder="1"/>
    <xf numFmtId="0" fontId="2" fillId="0" borderId="25" xfId="0" applyFont="1" applyBorder="1"/>
    <xf numFmtId="164" fontId="2" fillId="0" borderId="26" xfId="0" applyNumberFormat="1" applyFont="1" applyBorder="1"/>
    <xf numFmtId="164" fontId="2" fillId="0" borderId="27" xfId="0" applyNumberFormat="1" applyFont="1" applyBorder="1"/>
    <xf numFmtId="0" fontId="2" fillId="0" borderId="11" xfId="0" applyFont="1" applyBorder="1" applyAlignment="1">
      <alignment horizontal="left" vertical="top"/>
    </xf>
    <xf numFmtId="164" fontId="2" fillId="0" borderId="12" xfId="0" applyNumberFormat="1" applyFont="1" applyBorder="1"/>
    <xf numFmtId="164" fontId="2" fillId="0" borderId="13" xfId="0" applyNumberFormat="1" applyFont="1" applyBorder="1"/>
    <xf numFmtId="0" fontId="2" fillId="0" borderId="11" xfId="0" applyFont="1" applyBorder="1"/>
    <xf numFmtId="0" fontId="2" fillId="0" borderId="12" xfId="0" applyFont="1" applyBorder="1"/>
    <xf numFmtId="164" fontId="2" fillId="0" borderId="28" xfId="0" applyNumberFormat="1" applyFont="1" applyBorder="1"/>
    <xf numFmtId="0" fontId="2" fillId="0" borderId="11" xfId="0" applyFont="1" applyFill="1" applyBorder="1" applyAlignment="1">
      <alignment horizontal="left" vertical="top"/>
    </xf>
    <xf numFmtId="0" fontId="2" fillId="0" borderId="11" xfId="0" applyFont="1" applyFill="1" applyBorder="1"/>
    <xf numFmtId="0" fontId="2" fillId="0" borderId="14" xfId="0" applyFont="1" applyBorder="1" applyAlignment="1">
      <alignment horizontal="left" vertical="top"/>
    </xf>
    <xf numFmtId="164" fontId="2" fillId="0" borderId="15" xfId="0" applyNumberFormat="1" applyFont="1" applyBorder="1"/>
    <xf numFmtId="164" fontId="2" fillId="0" borderId="16" xfId="0" applyNumberFormat="1" applyFont="1" applyBorder="1"/>
    <xf numFmtId="0" fontId="2" fillId="0" borderId="17" xfId="0" applyFont="1" applyBorder="1" applyAlignment="1">
      <alignment horizontal="left" vertical="top"/>
    </xf>
    <xf numFmtId="164" fontId="2" fillId="0" borderId="18" xfId="0" applyNumberFormat="1" applyFont="1" applyBorder="1"/>
    <xf numFmtId="164" fontId="2" fillId="0" borderId="19" xfId="0" applyNumberFormat="1" applyFont="1" applyBorder="1"/>
    <xf numFmtId="0" fontId="2" fillId="0" borderId="20" xfId="0" applyFont="1" applyBorder="1" applyAlignment="1">
      <alignment horizontal="left" vertical="top"/>
    </xf>
    <xf numFmtId="164" fontId="2" fillId="0" borderId="5" xfId="0" applyNumberFormat="1" applyFont="1" applyBorder="1"/>
    <xf numFmtId="164" fontId="2" fillId="0" borderId="6" xfId="0" applyNumberFormat="1" applyFont="1" applyBorder="1"/>
    <xf numFmtId="0" fontId="2" fillId="0" borderId="21" xfId="0" applyFont="1" applyBorder="1"/>
    <xf numFmtId="0" fontId="2" fillId="0" borderId="29" xfId="0" applyFont="1" applyBorder="1"/>
    <xf numFmtId="164" fontId="2" fillId="0" borderId="30" xfId="0" applyNumberFormat="1" applyFont="1" applyBorder="1"/>
    <xf numFmtId="164" fontId="2" fillId="0" borderId="31" xfId="0" applyNumberFormat="1" applyFont="1" applyBorder="1"/>
    <xf numFmtId="0" fontId="2" fillId="0" borderId="17" xfId="0" applyFont="1" applyBorder="1"/>
    <xf numFmtId="164" fontId="2" fillId="0" borderId="20" xfId="0" applyNumberFormat="1" applyFont="1" applyBorder="1" applyAlignment="1"/>
    <xf numFmtId="164" fontId="2" fillId="0" borderId="32" xfId="0" applyNumberFormat="1" applyFont="1" applyBorder="1" applyAlignment="1"/>
    <xf numFmtId="164" fontId="2" fillId="0" borderId="33" xfId="0" applyNumberFormat="1" applyFont="1" applyBorder="1" applyAlignment="1"/>
    <xf numFmtId="0" fontId="2" fillId="0" borderId="5" xfId="0" applyFont="1" applyFill="1" applyBorder="1"/>
    <xf numFmtId="164" fontId="2" fillId="0" borderId="22" xfId="0" applyNumberFormat="1" applyFont="1" applyFill="1" applyBorder="1"/>
    <xf numFmtId="0" fontId="2" fillId="0" borderId="23" xfId="0" applyFont="1" applyFill="1" applyBorder="1"/>
    <xf numFmtId="164" fontId="2" fillId="0" borderId="17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8:X31"/>
  <sheetViews>
    <sheetView tabSelected="1" topLeftCell="A7" workbookViewId="0">
      <selection activeCell="D27" sqref="D27"/>
    </sheetView>
  </sheetViews>
  <sheetFormatPr baseColWidth="10" defaultColWidth="9.140625" defaultRowHeight="15"/>
  <cols>
    <col min="3" max="3" width="39.7109375" customWidth="1"/>
    <col min="4" max="4" width="16" customWidth="1"/>
    <col min="5" max="5" width="14.140625" customWidth="1"/>
    <col min="8" max="8" width="28" customWidth="1"/>
    <col min="9" max="9" width="10.5703125" customWidth="1"/>
    <col min="10" max="10" width="12.85546875" customWidth="1"/>
    <col min="11" max="11" width="15.5703125" customWidth="1"/>
    <col min="14" max="14" width="11.140625" customWidth="1"/>
    <col min="15" max="15" width="10.5703125" customWidth="1"/>
  </cols>
  <sheetData>
    <row r="8" spans="2:24" ht="18.75">
      <c r="B8" s="19"/>
      <c r="C8" s="19"/>
      <c r="D8" s="19"/>
      <c r="E8" s="19"/>
      <c r="F8" s="19"/>
      <c r="G8" s="19"/>
      <c r="H8" s="19"/>
      <c r="I8" s="19"/>
      <c r="J8" s="19"/>
      <c r="K8" s="19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2:24" ht="18.75">
      <c r="B9" s="19"/>
      <c r="C9" s="19"/>
      <c r="D9" s="19"/>
      <c r="E9" s="19"/>
      <c r="F9" s="19"/>
      <c r="G9" s="19"/>
      <c r="H9" s="19"/>
      <c r="I9" s="19"/>
      <c r="J9" s="19"/>
      <c r="K9" s="19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2:24" ht="19.5" thickBot="1">
      <c r="B10" s="19"/>
      <c r="C10" s="20" t="s">
        <v>0</v>
      </c>
      <c r="D10" s="21"/>
      <c r="E10" s="22"/>
      <c r="F10" s="19"/>
      <c r="G10" s="19"/>
      <c r="H10" s="23" t="s">
        <v>1</v>
      </c>
      <c r="I10" s="5"/>
      <c r="J10" s="5"/>
      <c r="K10" s="6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2:24" ht="19.5" thickBot="1">
      <c r="B11" s="19"/>
      <c r="C11" s="24" t="s">
        <v>2</v>
      </c>
      <c r="D11" s="25" t="s">
        <v>3</v>
      </c>
      <c r="E11" s="26" t="s">
        <v>4</v>
      </c>
      <c r="F11" s="19"/>
      <c r="G11" s="19"/>
      <c r="H11" s="27" t="s">
        <v>2</v>
      </c>
      <c r="I11" s="25" t="s">
        <v>5</v>
      </c>
      <c r="J11" s="28" t="s">
        <v>6</v>
      </c>
      <c r="K11" s="26" t="s">
        <v>7</v>
      </c>
      <c r="M11" s="1"/>
      <c r="N11" s="3"/>
      <c r="O11" s="4" t="s">
        <v>42</v>
      </c>
      <c r="P11" s="5"/>
      <c r="Q11" s="5"/>
      <c r="R11" s="6"/>
      <c r="S11" s="5" t="s">
        <v>43</v>
      </c>
      <c r="T11" s="5"/>
      <c r="U11" s="5"/>
      <c r="V11" s="5"/>
      <c r="W11" s="5"/>
      <c r="X11" s="6"/>
    </row>
    <row r="12" spans="2:24" ht="18.75">
      <c r="B12" s="19"/>
      <c r="C12" s="29" t="s">
        <v>8</v>
      </c>
      <c r="D12" s="30">
        <v>198.93</v>
      </c>
      <c r="E12" s="31">
        <f>D12*12</f>
        <v>2387.16</v>
      </c>
      <c r="F12" s="19"/>
      <c r="G12" s="19"/>
      <c r="H12" s="32" t="s">
        <v>9</v>
      </c>
      <c r="I12" s="33">
        <v>2</v>
      </c>
      <c r="J12" s="34">
        <v>1000</v>
      </c>
      <c r="K12" s="35">
        <f>I12*J12</f>
        <v>2000</v>
      </c>
      <c r="M12" s="1"/>
      <c r="N12" s="7" t="s">
        <v>44</v>
      </c>
      <c r="O12" s="8" t="s">
        <v>46</v>
      </c>
      <c r="P12" s="9"/>
      <c r="Q12" s="9"/>
      <c r="R12" s="10"/>
      <c r="S12" s="8" t="s">
        <v>49</v>
      </c>
      <c r="T12" s="9"/>
      <c r="U12" s="9"/>
      <c r="V12" s="9"/>
      <c r="W12" s="9"/>
      <c r="X12" s="10"/>
    </row>
    <row r="13" spans="2:24" ht="18.75">
      <c r="B13" s="19"/>
      <c r="C13" s="36" t="s">
        <v>10</v>
      </c>
      <c r="D13" s="37">
        <v>100</v>
      </c>
      <c r="E13" s="38">
        <f t="shared" ref="E13:E18" si="0">D13*12</f>
        <v>1200</v>
      </c>
      <c r="F13" s="19"/>
      <c r="G13" s="19"/>
      <c r="H13" s="39" t="s">
        <v>11</v>
      </c>
      <c r="I13" s="40">
        <v>2</v>
      </c>
      <c r="J13" s="41">
        <v>200</v>
      </c>
      <c r="K13" s="38">
        <f t="shared" ref="K13:K28" si="1">I13*J13</f>
        <v>400</v>
      </c>
      <c r="M13" s="1"/>
      <c r="N13" s="11"/>
      <c r="O13" s="12" t="s">
        <v>47</v>
      </c>
      <c r="P13" s="13"/>
      <c r="Q13" s="13"/>
      <c r="R13" s="14"/>
      <c r="S13" s="12" t="s">
        <v>50</v>
      </c>
      <c r="T13" s="13"/>
      <c r="U13" s="13"/>
      <c r="V13" s="13"/>
      <c r="W13" s="13"/>
      <c r="X13" s="14"/>
    </row>
    <row r="14" spans="2:24" ht="19.5" thickBot="1">
      <c r="B14" s="19"/>
      <c r="C14" s="36" t="s">
        <v>12</v>
      </c>
      <c r="D14" s="37">
        <v>14</v>
      </c>
      <c r="E14" s="38">
        <f t="shared" si="0"/>
        <v>168</v>
      </c>
      <c r="F14" s="19"/>
      <c r="G14" s="19"/>
      <c r="H14" s="39" t="s">
        <v>13</v>
      </c>
      <c r="I14" s="40">
        <v>2</v>
      </c>
      <c r="J14" s="41">
        <v>20</v>
      </c>
      <c r="K14" s="38">
        <f t="shared" si="1"/>
        <v>40</v>
      </c>
      <c r="M14" s="1"/>
      <c r="N14" s="15"/>
      <c r="O14" s="16" t="s">
        <v>48</v>
      </c>
      <c r="P14" s="17"/>
      <c r="Q14" s="17"/>
      <c r="R14" s="18"/>
      <c r="S14" s="16" t="s">
        <v>51</v>
      </c>
      <c r="T14" s="17"/>
      <c r="U14" s="17"/>
      <c r="V14" s="17"/>
      <c r="W14" s="17"/>
      <c r="X14" s="18"/>
    </row>
    <row r="15" spans="2:24" ht="18.75">
      <c r="B15" s="19"/>
      <c r="C15" s="36" t="s">
        <v>14</v>
      </c>
      <c r="D15" s="37">
        <v>60</v>
      </c>
      <c r="E15" s="38">
        <f t="shared" si="0"/>
        <v>720</v>
      </c>
      <c r="F15" s="19"/>
      <c r="G15" s="19"/>
      <c r="H15" s="39" t="s">
        <v>15</v>
      </c>
      <c r="I15" s="40">
        <v>2</v>
      </c>
      <c r="J15" s="41">
        <v>12.5</v>
      </c>
      <c r="K15" s="38">
        <f t="shared" si="1"/>
        <v>25</v>
      </c>
      <c r="M15" s="1"/>
      <c r="N15" s="11" t="s">
        <v>45</v>
      </c>
      <c r="O15" s="8" t="s">
        <v>52</v>
      </c>
      <c r="P15" s="9"/>
      <c r="Q15" s="9"/>
      <c r="R15" s="10"/>
      <c r="S15" s="8" t="s">
        <v>55</v>
      </c>
      <c r="T15" s="9"/>
      <c r="U15" s="9"/>
      <c r="V15" s="9"/>
      <c r="W15" s="9"/>
      <c r="X15" s="10"/>
    </row>
    <row r="16" spans="2:24" ht="18.75">
      <c r="B16" s="19"/>
      <c r="C16" s="42" t="s">
        <v>16</v>
      </c>
      <c r="D16" s="37">
        <v>20</v>
      </c>
      <c r="E16" s="38">
        <f t="shared" si="0"/>
        <v>240</v>
      </c>
      <c r="F16" s="19"/>
      <c r="G16" s="19"/>
      <c r="H16" s="39" t="s">
        <v>17</v>
      </c>
      <c r="I16" s="40">
        <v>2</v>
      </c>
      <c r="J16" s="41">
        <v>60</v>
      </c>
      <c r="K16" s="38">
        <f t="shared" si="1"/>
        <v>120</v>
      </c>
      <c r="M16" s="1"/>
      <c r="N16" s="11"/>
      <c r="O16" s="12" t="s">
        <v>53</v>
      </c>
      <c r="P16" s="13"/>
      <c r="Q16" s="13"/>
      <c r="R16" s="14"/>
      <c r="S16" s="12" t="s">
        <v>56</v>
      </c>
      <c r="T16" s="13"/>
      <c r="U16" s="13"/>
      <c r="V16" s="13"/>
      <c r="W16" s="13"/>
      <c r="X16" s="14"/>
    </row>
    <row r="17" spans="2:24" ht="19.5" thickBot="1">
      <c r="B17" s="19"/>
      <c r="C17" s="36" t="s">
        <v>18</v>
      </c>
      <c r="D17" s="37">
        <v>3150</v>
      </c>
      <c r="E17" s="38">
        <f t="shared" si="0"/>
        <v>37800</v>
      </c>
      <c r="F17" s="19"/>
      <c r="G17" s="19"/>
      <c r="H17" s="39" t="s">
        <v>19</v>
      </c>
      <c r="I17" s="40">
        <v>2</v>
      </c>
      <c r="J17" s="41">
        <v>5</v>
      </c>
      <c r="K17" s="38">
        <f t="shared" si="1"/>
        <v>10</v>
      </c>
      <c r="M17" s="1"/>
      <c r="N17" s="15"/>
      <c r="O17" s="16" t="s">
        <v>54</v>
      </c>
      <c r="P17" s="17"/>
      <c r="Q17" s="17"/>
      <c r="R17" s="18"/>
      <c r="S17" s="16" t="s">
        <v>57</v>
      </c>
      <c r="T17" s="17"/>
      <c r="U17" s="17"/>
      <c r="V17" s="17"/>
      <c r="W17" s="17"/>
      <c r="X17" s="18"/>
    </row>
    <row r="18" spans="2:24" ht="18.75">
      <c r="B18" s="19"/>
      <c r="C18" s="36" t="s">
        <v>20</v>
      </c>
      <c r="D18" s="37">
        <v>3150</v>
      </c>
      <c r="E18" s="38">
        <f t="shared" si="0"/>
        <v>37800</v>
      </c>
      <c r="F18" s="19"/>
      <c r="G18" s="19"/>
      <c r="H18" s="43" t="s">
        <v>21</v>
      </c>
      <c r="I18" s="40">
        <v>1</v>
      </c>
      <c r="J18" s="41">
        <v>350</v>
      </c>
      <c r="K18" s="38">
        <f t="shared" si="1"/>
        <v>350</v>
      </c>
      <c r="M18" s="1"/>
    </row>
    <row r="19" spans="2:24" ht="18.75">
      <c r="B19" s="19"/>
      <c r="C19" s="42" t="s">
        <v>22</v>
      </c>
      <c r="D19" s="37">
        <v>23.99</v>
      </c>
      <c r="E19" s="38">
        <f t="shared" ref="E19:E25" si="2">D19*12</f>
        <v>287.88</v>
      </c>
      <c r="F19" s="19"/>
      <c r="G19" s="19"/>
      <c r="H19" s="39" t="s">
        <v>23</v>
      </c>
      <c r="I19" s="40">
        <v>1</v>
      </c>
      <c r="J19" s="41">
        <v>25</v>
      </c>
      <c r="K19" s="38">
        <f t="shared" si="1"/>
        <v>25</v>
      </c>
      <c r="M19" s="1"/>
      <c r="N19" s="2"/>
    </row>
    <row r="20" spans="2:24" ht="18.75">
      <c r="B20" s="19"/>
      <c r="C20" s="42" t="s">
        <v>24</v>
      </c>
      <c r="D20" s="37">
        <v>1</v>
      </c>
      <c r="E20" s="38">
        <f t="shared" si="2"/>
        <v>12</v>
      </c>
      <c r="F20" s="19"/>
      <c r="G20" s="19"/>
      <c r="H20" s="39" t="s">
        <v>25</v>
      </c>
      <c r="I20" s="40">
        <v>2</v>
      </c>
      <c r="J20" s="41">
        <v>15</v>
      </c>
      <c r="K20" s="38">
        <f t="shared" si="1"/>
        <v>30</v>
      </c>
      <c r="M20" s="1"/>
      <c r="N20" s="2"/>
    </row>
    <row r="21" spans="2:24" ht="18.75">
      <c r="B21" s="19"/>
      <c r="C21" s="36" t="s">
        <v>26</v>
      </c>
      <c r="D21" s="37">
        <v>50</v>
      </c>
      <c r="E21" s="38">
        <f t="shared" si="2"/>
        <v>600</v>
      </c>
      <c r="F21" s="19"/>
      <c r="G21" s="19"/>
      <c r="H21" s="39" t="s">
        <v>27</v>
      </c>
      <c r="I21" s="40">
        <v>1</v>
      </c>
      <c r="J21" s="41">
        <v>10</v>
      </c>
      <c r="K21" s="38">
        <f t="shared" si="1"/>
        <v>10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2:24" ht="18.75">
      <c r="B22" s="19"/>
      <c r="C22" s="36" t="s">
        <v>28</v>
      </c>
      <c r="D22" s="37">
        <v>10</v>
      </c>
      <c r="E22" s="38">
        <f t="shared" si="2"/>
        <v>120</v>
      </c>
      <c r="F22" s="19"/>
      <c r="G22" s="19"/>
      <c r="H22" s="39" t="s">
        <v>29</v>
      </c>
      <c r="I22" s="40">
        <v>1</v>
      </c>
      <c r="J22" s="41">
        <v>30</v>
      </c>
      <c r="K22" s="38">
        <f t="shared" si="1"/>
        <v>30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2:24" ht="18.75">
      <c r="B23" s="19"/>
      <c r="C23" s="44" t="s">
        <v>30</v>
      </c>
      <c r="D23" s="45">
        <v>1.17</v>
      </c>
      <c r="E23" s="46">
        <f t="shared" si="2"/>
        <v>14.04</v>
      </c>
      <c r="F23" s="19"/>
      <c r="G23" s="19"/>
      <c r="H23" s="39" t="s">
        <v>31</v>
      </c>
      <c r="I23" s="40">
        <v>1</v>
      </c>
      <c r="J23" s="41">
        <v>20</v>
      </c>
      <c r="K23" s="38">
        <f t="shared" si="1"/>
        <v>20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2:24" ht="18.75">
      <c r="B24" s="19"/>
      <c r="C24" s="36" t="s">
        <v>32</v>
      </c>
      <c r="D24" s="37">
        <v>500</v>
      </c>
      <c r="E24" s="38">
        <f t="shared" si="2"/>
        <v>6000</v>
      </c>
      <c r="F24" s="19"/>
      <c r="G24" s="19"/>
      <c r="H24" s="39" t="s">
        <v>33</v>
      </c>
      <c r="I24" s="40">
        <v>2</v>
      </c>
      <c r="J24" s="41">
        <v>200</v>
      </c>
      <c r="K24" s="38">
        <f t="shared" si="1"/>
        <v>400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2:24" ht="15.75">
      <c r="B25" s="19"/>
      <c r="C25" s="47" t="s">
        <v>34</v>
      </c>
      <c r="D25" s="48">
        <v>100</v>
      </c>
      <c r="E25" s="49">
        <f t="shared" si="2"/>
        <v>1200</v>
      </c>
      <c r="F25" s="19"/>
      <c r="G25" s="19"/>
      <c r="H25" s="39" t="s">
        <v>35</v>
      </c>
      <c r="I25" s="40">
        <v>2</v>
      </c>
      <c r="J25" s="41">
        <v>800</v>
      </c>
      <c r="K25" s="38">
        <f t="shared" si="1"/>
        <v>1600</v>
      </c>
    </row>
    <row r="26" spans="2:24" ht="15.75">
      <c r="B26" s="19"/>
      <c r="C26" s="50" t="s">
        <v>36</v>
      </c>
      <c r="D26" s="51">
        <f>SUM(D12:D25)</f>
        <v>7379.09</v>
      </c>
      <c r="E26" s="52">
        <f>D26*12</f>
        <v>88549.08</v>
      </c>
      <c r="F26" s="19"/>
      <c r="G26" s="19"/>
      <c r="H26" s="39" t="s">
        <v>37</v>
      </c>
      <c r="I26" s="40">
        <v>1</v>
      </c>
      <c r="J26" s="41">
        <v>40</v>
      </c>
      <c r="K26" s="38">
        <f t="shared" si="1"/>
        <v>40</v>
      </c>
    </row>
    <row r="27" spans="2:24" ht="15.75">
      <c r="B27" s="19"/>
      <c r="C27" s="19"/>
      <c r="D27" s="19"/>
      <c r="E27" s="19"/>
      <c r="F27" s="19"/>
      <c r="G27" s="19"/>
      <c r="H27" s="39" t="s">
        <v>38</v>
      </c>
      <c r="I27" s="40">
        <v>1</v>
      </c>
      <c r="J27" s="41">
        <v>25</v>
      </c>
      <c r="K27" s="38">
        <f t="shared" si="1"/>
        <v>25</v>
      </c>
    </row>
    <row r="28" spans="2:24" ht="15.75">
      <c r="B28" s="19"/>
      <c r="C28" s="19"/>
      <c r="D28" s="19"/>
      <c r="E28" s="19"/>
      <c r="F28" s="19"/>
      <c r="G28" s="19"/>
      <c r="H28" s="53" t="s">
        <v>39</v>
      </c>
      <c r="I28" s="54">
        <v>1</v>
      </c>
      <c r="J28" s="55">
        <v>30</v>
      </c>
      <c r="K28" s="56">
        <f t="shared" si="1"/>
        <v>30</v>
      </c>
    </row>
    <row r="29" spans="2:24" ht="15.75">
      <c r="B29" s="19"/>
      <c r="C29" s="19"/>
      <c r="D29" s="19"/>
      <c r="E29" s="19"/>
      <c r="F29" s="19"/>
      <c r="G29" s="19"/>
      <c r="H29" s="57" t="s">
        <v>36</v>
      </c>
      <c r="I29" s="58">
        <f>SUM(K12:K28)</f>
        <v>5155</v>
      </c>
      <c r="J29" s="59"/>
      <c r="K29" s="60"/>
    </row>
    <row r="30" spans="2:24" ht="15.75">
      <c r="B30" s="19"/>
      <c r="C30" s="61" t="s">
        <v>40</v>
      </c>
      <c r="D30" s="62">
        <f>D26+I29</f>
        <v>12534.09</v>
      </c>
      <c r="E30" s="19"/>
      <c r="F30" s="19"/>
      <c r="G30" s="19"/>
      <c r="H30" s="19"/>
      <c r="I30" s="19"/>
      <c r="J30" s="19"/>
      <c r="K30" s="19"/>
    </row>
    <row r="31" spans="2:24" ht="15.75">
      <c r="B31" s="19"/>
      <c r="C31" s="63" t="s">
        <v>41</v>
      </c>
      <c r="D31" s="64">
        <f>E26+I29</f>
        <v>93704.08</v>
      </c>
      <c r="E31" s="19"/>
      <c r="F31" s="19"/>
      <c r="G31" s="19"/>
      <c r="H31" s="19"/>
      <c r="I31" s="19"/>
      <c r="J31" s="19"/>
      <c r="K31" s="19"/>
    </row>
  </sheetData>
  <mergeCells count="19">
    <mergeCell ref="O11:R11"/>
    <mergeCell ref="O12:R12"/>
    <mergeCell ref="O13:R13"/>
    <mergeCell ref="O14:R14"/>
    <mergeCell ref="S11:X11"/>
    <mergeCell ref="S14:X14"/>
    <mergeCell ref="O15:R15"/>
    <mergeCell ref="O16:R16"/>
    <mergeCell ref="O17:R17"/>
    <mergeCell ref="N15:N17"/>
    <mergeCell ref="N12:N14"/>
    <mergeCell ref="S15:X15"/>
    <mergeCell ref="S16:X16"/>
    <mergeCell ref="S17:X17"/>
    <mergeCell ref="S12:X12"/>
    <mergeCell ref="S13:X13"/>
    <mergeCell ref="C10:E10"/>
    <mergeCell ref="H10:K10"/>
    <mergeCell ref="I29:K2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Joël André</dc:creator>
  <cp:lastModifiedBy>joela</cp:lastModifiedBy>
  <dcterms:created xsi:type="dcterms:W3CDTF">2015-06-05T18:19:00Z</dcterms:created>
  <dcterms:modified xsi:type="dcterms:W3CDTF">2022-02-03T19:51:18Z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C7E0280691504AFAA4E44D8AD40644A7</vt:lpwstr>
  </property>
  <property fmtid="{D5CDD505-2E9C-101B-9397-08002B2CF9AE}" pid="3" name="KSOProductBuildVer">
    <vt:lpwstr>1033-11.2.0.10308</vt:lpwstr>
  </property>
</Properties>
</file>